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deeds\"/>
    </mc:Choice>
  </mc:AlternateContent>
  <xr:revisionPtr revIDLastSave="0" documentId="13_ncr:1_{FE33A20E-8BA1-4047-A44A-5CFC75ED474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21" sheetId="1" r:id="rId1"/>
    <sheet name="Sheet1" sheetId="7" r:id="rId2"/>
    <sheet name="District Chart" sheetId="2" r:id="rId3"/>
    <sheet name="Sheet3" sheetId="3" r:id="rId4"/>
    <sheet name="Chris' stats" sheetId="4" r:id="rId5"/>
    <sheet name="TRF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0" i="4" l="1"/>
  <c r="L800" i="4"/>
  <c r="K782" i="4"/>
  <c r="K768" i="4"/>
  <c r="K759" i="4"/>
  <c r="K746" i="4"/>
  <c r="K716" i="4"/>
  <c r="K553" i="4"/>
  <c r="K549" i="4"/>
  <c r="K547" i="4"/>
  <c r="K543" i="4"/>
  <c r="K531" i="4"/>
  <c r="K525" i="4"/>
  <c r="K415" i="4"/>
  <c r="K414" i="4"/>
  <c r="K412" i="4"/>
  <c r="K410" i="4"/>
  <c r="K409" i="4"/>
  <c r="F315" i="4"/>
  <c r="K283" i="4"/>
  <c r="K277" i="4"/>
  <c r="XEY236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7" i="4"/>
  <c r="K186" i="4"/>
  <c r="K182" i="4"/>
  <c r="K173" i="4"/>
  <c r="K172" i="4"/>
  <c r="K161" i="4"/>
  <c r="K160" i="4"/>
  <c r="K159" i="4"/>
  <c r="K153" i="4"/>
  <c r="K152" i="4"/>
  <c r="K50" i="4"/>
  <c r="K49" i="4"/>
  <c r="K48" i="4"/>
  <c r="K47" i="4"/>
  <c r="K46" i="4"/>
  <c r="M3304" i="1"/>
  <c r="M3307" i="1" s="1"/>
  <c r="K800" i="4" l="1"/>
  <c r="M3306" i="1"/>
  <c r="M3308" i="1" s="1"/>
  <c r="N3294" i="1"/>
  <c r="N3287" i="1" l="1"/>
  <c r="N3201" i="1" l="1"/>
  <c r="N3045" i="1" l="1"/>
  <c r="N3046" i="1"/>
  <c r="K3045" i="1"/>
  <c r="K3046" i="1"/>
  <c r="N2970" i="1" l="1"/>
  <c r="N2917" i="1" l="1"/>
  <c r="N2908" i="1" l="1"/>
  <c r="N2894" i="1" l="1"/>
  <c r="K2894" i="1"/>
  <c r="N2867" i="1" l="1"/>
  <c r="K2867" i="1"/>
  <c r="N2866" i="1"/>
  <c r="K2866" i="1"/>
  <c r="K2853" i="1" l="1"/>
  <c r="N2853" i="1"/>
  <c r="K2854" i="1"/>
  <c r="N2854" i="1"/>
  <c r="F639" i="1" l="1"/>
  <c r="N2800" i="1" l="1"/>
  <c r="K2800" i="1"/>
  <c r="N2799" i="1"/>
  <c r="K2799" i="1"/>
  <c r="N2798" i="1"/>
  <c r="K2798" i="1"/>
  <c r="N2770" i="1" l="1"/>
  <c r="K2770" i="1"/>
  <c r="N2743" i="1"/>
  <c r="K2743" i="1"/>
  <c r="N2746" i="1" l="1"/>
  <c r="K2746" i="1"/>
  <c r="K2755" i="1" l="1"/>
  <c r="N2755" i="1"/>
  <c r="K2756" i="1"/>
  <c r="N2756" i="1"/>
  <c r="K2760" i="1"/>
  <c r="N2760" i="1"/>
  <c r="K2761" i="1"/>
  <c r="N2761" i="1"/>
  <c r="K2759" i="1"/>
  <c r="N2759" i="1"/>
  <c r="K2757" i="1"/>
  <c r="N2757" i="1"/>
  <c r="K2701" i="1" l="1"/>
  <c r="K2666" i="1" l="1"/>
  <c r="K2667" i="1"/>
  <c r="K2668" i="1"/>
  <c r="N2622" i="1" l="1"/>
  <c r="K2622" i="1"/>
  <c r="N2621" i="1"/>
  <c r="K2621" i="1"/>
  <c r="N2600" i="1" l="1"/>
  <c r="N2602" i="1"/>
  <c r="K2600" i="1" l="1"/>
  <c r="K2601" i="1"/>
  <c r="N2601" i="1"/>
  <c r="N2541" i="1" l="1"/>
  <c r="N2507" i="1" l="1"/>
  <c r="N2442" i="1" l="1"/>
  <c r="K2442" i="1"/>
  <c r="N2441" i="1"/>
  <c r="K2441" i="1"/>
  <c r="N2440" i="1"/>
  <c r="K2440" i="1"/>
  <c r="N2439" i="1"/>
  <c r="K2439" i="1"/>
  <c r="K1872" i="1" l="1"/>
  <c r="N1872" i="1"/>
  <c r="K1873" i="1"/>
  <c r="N1873" i="1"/>
  <c r="N1841" i="1" l="1"/>
  <c r="K1797" i="1" l="1"/>
  <c r="N1797" i="1"/>
  <c r="K1794" i="1" l="1"/>
  <c r="N1794" i="1"/>
  <c r="K1732" i="1" l="1"/>
  <c r="N1732" i="1"/>
  <c r="K1739" i="1"/>
  <c r="N1739" i="1"/>
  <c r="K1735" i="1"/>
  <c r="N1735" i="1"/>
  <c r="K1736" i="1"/>
  <c r="N1736" i="1"/>
  <c r="K1740" i="1"/>
  <c r="N1740" i="1"/>
  <c r="K1741" i="1"/>
  <c r="N1741" i="1"/>
  <c r="K1742" i="1"/>
  <c r="N1742" i="1"/>
  <c r="K1743" i="1"/>
  <c r="N1743" i="1"/>
  <c r="K1744" i="1"/>
  <c r="N1744" i="1"/>
  <c r="K1745" i="1"/>
  <c r="N1745" i="1"/>
  <c r="K1746" i="1"/>
  <c r="N1746" i="1"/>
  <c r="K1747" i="1"/>
  <c r="N1747" i="1"/>
  <c r="K1748" i="1"/>
  <c r="N1748" i="1"/>
  <c r="K1751" i="1"/>
  <c r="N1751" i="1"/>
  <c r="K1752" i="1"/>
  <c r="N1752" i="1"/>
  <c r="K1753" i="1"/>
  <c r="N1753" i="1"/>
  <c r="K1754" i="1"/>
  <c r="N1754" i="1"/>
  <c r="K1755" i="1"/>
  <c r="N1755" i="1"/>
  <c r="K1756" i="1"/>
  <c r="N1756" i="1"/>
  <c r="K1759" i="1"/>
  <c r="N1759" i="1"/>
  <c r="K1760" i="1"/>
  <c r="N1760" i="1"/>
  <c r="K1761" i="1"/>
  <c r="N1761" i="1"/>
  <c r="K1762" i="1"/>
  <c r="N1762" i="1"/>
  <c r="K1763" i="1"/>
  <c r="N1763" i="1"/>
  <c r="K1764" i="1"/>
  <c r="N1764" i="1"/>
  <c r="K1765" i="1"/>
  <c r="N1765" i="1"/>
  <c r="K1766" i="1"/>
  <c r="N1766" i="1"/>
  <c r="K1769" i="1"/>
  <c r="N1769" i="1"/>
  <c r="K1770" i="1"/>
  <c r="N1770" i="1"/>
  <c r="K1771" i="1"/>
  <c r="N1771" i="1"/>
  <c r="K1772" i="1"/>
  <c r="N1772" i="1"/>
  <c r="K1773" i="1"/>
  <c r="N1773" i="1"/>
  <c r="K1774" i="1"/>
  <c r="N1774" i="1"/>
  <c r="K1775" i="1"/>
  <c r="N1775" i="1"/>
  <c r="K1776" i="1"/>
  <c r="N1776" i="1"/>
  <c r="K1777" i="1"/>
  <c r="N1777" i="1"/>
  <c r="K1782" i="1"/>
  <c r="N1782" i="1"/>
  <c r="K1783" i="1"/>
  <c r="N1783" i="1"/>
  <c r="K1784" i="1"/>
  <c r="N1784" i="1"/>
  <c r="K1781" i="1"/>
  <c r="N1781" i="1"/>
  <c r="K1785" i="1"/>
  <c r="N1785" i="1"/>
  <c r="K1795" i="1"/>
  <c r="N1795" i="1"/>
  <c r="K1786" i="1"/>
  <c r="N1786" i="1"/>
  <c r="K1787" i="1"/>
  <c r="N1787" i="1"/>
  <c r="K1788" i="1"/>
  <c r="N1788" i="1"/>
  <c r="K1789" i="1"/>
  <c r="N1789" i="1"/>
  <c r="K1790" i="1"/>
  <c r="N1790" i="1"/>
  <c r="K1796" i="1"/>
  <c r="N1796" i="1"/>
  <c r="K1791" i="1"/>
  <c r="N1791" i="1"/>
  <c r="K1792" i="1"/>
  <c r="K1793" i="1"/>
  <c r="N1793" i="1"/>
  <c r="K1798" i="1"/>
  <c r="N1798" i="1"/>
  <c r="K1803" i="1"/>
  <c r="N1803" i="1"/>
  <c r="K1799" i="1"/>
  <c r="N1799" i="1"/>
  <c r="K1800" i="1"/>
  <c r="N1800" i="1"/>
  <c r="K1801" i="1"/>
  <c r="N1801" i="1"/>
  <c r="K1802" i="1"/>
  <c r="N1802" i="1"/>
  <c r="K1804" i="1"/>
  <c r="N1804" i="1"/>
  <c r="K1805" i="1"/>
  <c r="N1805" i="1"/>
  <c r="K1806" i="1"/>
  <c r="N1806" i="1"/>
  <c r="K1807" i="1"/>
  <c r="N1807" i="1"/>
  <c r="K1808" i="1"/>
  <c r="N1808" i="1"/>
  <c r="K1809" i="1"/>
  <c r="N1809" i="1"/>
  <c r="K1810" i="1"/>
  <c r="N1810" i="1"/>
  <c r="K1811" i="1"/>
  <c r="N1811" i="1"/>
  <c r="K1812" i="1"/>
  <c r="N1812" i="1"/>
  <c r="K1813" i="1"/>
  <c r="N1813" i="1"/>
  <c r="K1816" i="1"/>
  <c r="N1816" i="1"/>
  <c r="K1826" i="1"/>
  <c r="N1826" i="1"/>
  <c r="K1817" i="1"/>
  <c r="N1817" i="1"/>
  <c r="K1818" i="1"/>
  <c r="N1818" i="1"/>
  <c r="K1819" i="1"/>
  <c r="N1819" i="1"/>
  <c r="K1820" i="1"/>
  <c r="N1820" i="1"/>
  <c r="K1821" i="1"/>
  <c r="N1821" i="1"/>
  <c r="K1822" i="1"/>
  <c r="N1822" i="1"/>
  <c r="K1823" i="1"/>
  <c r="N1823" i="1"/>
  <c r="K1827" i="1"/>
  <c r="N1827" i="1"/>
  <c r="K1828" i="1"/>
  <c r="N1828" i="1"/>
  <c r="K1829" i="1"/>
  <c r="N1829" i="1"/>
  <c r="K1830" i="1"/>
  <c r="N1830" i="1"/>
  <c r="K1833" i="1"/>
  <c r="N1833" i="1"/>
  <c r="K1834" i="1"/>
  <c r="N1834" i="1"/>
  <c r="K1835" i="1"/>
  <c r="N1835" i="1"/>
  <c r="K1836" i="1"/>
  <c r="N1836" i="1"/>
  <c r="K1837" i="1"/>
  <c r="N1837" i="1"/>
  <c r="K1838" i="1"/>
  <c r="N1838" i="1"/>
  <c r="K1839" i="1"/>
  <c r="N1839" i="1"/>
  <c r="K1840" i="1"/>
  <c r="N1840" i="1"/>
  <c r="K1841" i="1"/>
  <c r="K1842" i="1"/>
  <c r="N1842" i="1"/>
  <c r="K1843" i="1"/>
  <c r="N1843" i="1"/>
  <c r="K1844" i="1"/>
  <c r="N1844" i="1"/>
  <c r="K1845" i="1"/>
  <c r="N1845" i="1"/>
  <c r="K1846" i="1"/>
  <c r="N1846" i="1"/>
  <c r="K1847" i="1"/>
  <c r="N1847" i="1"/>
  <c r="K1848" i="1"/>
  <c r="N1848" i="1"/>
  <c r="K1849" i="1"/>
  <c r="N1849" i="1"/>
  <c r="K1850" i="1"/>
  <c r="N1850" i="1"/>
  <c r="K1851" i="1"/>
  <c r="N1851" i="1"/>
  <c r="K1852" i="1"/>
  <c r="N1852" i="1"/>
  <c r="K1853" i="1"/>
  <c r="N1853" i="1"/>
  <c r="K1854" i="1"/>
  <c r="N1854" i="1"/>
  <c r="K1855" i="1"/>
  <c r="N1855" i="1"/>
  <c r="K1856" i="1"/>
  <c r="N1856" i="1"/>
  <c r="K1859" i="1"/>
  <c r="N1859" i="1"/>
  <c r="K1860" i="1"/>
  <c r="N1860" i="1"/>
  <c r="K1861" i="1"/>
  <c r="N1861" i="1"/>
  <c r="K1862" i="1"/>
  <c r="N1862" i="1"/>
  <c r="K1863" i="1"/>
  <c r="N1863" i="1"/>
  <c r="K1864" i="1"/>
  <c r="N1864" i="1"/>
  <c r="K1865" i="1"/>
  <c r="N1865" i="1"/>
  <c r="K1866" i="1"/>
  <c r="N1866" i="1"/>
  <c r="K1867" i="1"/>
  <c r="N1867" i="1"/>
  <c r="K1868" i="1"/>
  <c r="N1868" i="1"/>
  <c r="K1874" i="1"/>
  <c r="N1874" i="1"/>
  <c r="K1875" i="1"/>
  <c r="N1875" i="1"/>
  <c r="K1876" i="1"/>
  <c r="N1876" i="1"/>
  <c r="K1877" i="1"/>
  <c r="N1877" i="1"/>
  <c r="K1881" i="1"/>
  <c r="N1881" i="1"/>
  <c r="K1880" i="1"/>
  <c r="N1880" i="1"/>
  <c r="K1882" i="1"/>
  <c r="N1882" i="1"/>
  <c r="K1883" i="1"/>
  <c r="N1883" i="1"/>
  <c r="K1884" i="1"/>
  <c r="N1884" i="1"/>
  <c r="K1885" i="1"/>
  <c r="N1885" i="1"/>
  <c r="K1886" i="1"/>
  <c r="N1886" i="1"/>
  <c r="K1887" i="1"/>
  <c r="N1887" i="1"/>
  <c r="K1888" i="1"/>
  <c r="N1888" i="1"/>
  <c r="K1889" i="1"/>
  <c r="N1889" i="1"/>
  <c r="K1890" i="1"/>
  <c r="N1890" i="1"/>
  <c r="K1893" i="1"/>
  <c r="N1893" i="1"/>
  <c r="K1894" i="1"/>
  <c r="N1894" i="1"/>
  <c r="K1895" i="1"/>
  <c r="N1895" i="1"/>
  <c r="K1896" i="1"/>
  <c r="N1896" i="1"/>
  <c r="K1897" i="1"/>
  <c r="N1897" i="1"/>
  <c r="K1898" i="1"/>
  <c r="N1898" i="1"/>
  <c r="K1917" i="1"/>
  <c r="N1917" i="1"/>
  <c r="K1901" i="1"/>
  <c r="N1901" i="1"/>
  <c r="K1902" i="1"/>
  <c r="N1902" i="1"/>
  <c r="K1903" i="1"/>
  <c r="N1903" i="1"/>
  <c r="K1904" i="1"/>
  <c r="N1904" i="1"/>
  <c r="K1905" i="1"/>
  <c r="N1905" i="1"/>
  <c r="K1906" i="1"/>
  <c r="N1906" i="1"/>
  <c r="K1907" i="1"/>
  <c r="N1907" i="1"/>
  <c r="K1908" i="1"/>
  <c r="N1908" i="1"/>
  <c r="K1909" i="1"/>
  <c r="N1909" i="1"/>
  <c r="K1910" i="1"/>
  <c r="N1910" i="1"/>
  <c r="K1911" i="1"/>
  <c r="N1911" i="1"/>
  <c r="K1912" i="1"/>
  <c r="N1912" i="1"/>
  <c r="K1913" i="1"/>
  <c r="N1913" i="1"/>
  <c r="K1914" i="1"/>
  <c r="N1914" i="1"/>
  <c r="K1918" i="1"/>
  <c r="N1918" i="1"/>
  <c r="K1919" i="1"/>
  <c r="N1919" i="1"/>
  <c r="K1921" i="1"/>
  <c r="N1921" i="1"/>
  <c r="K1922" i="1"/>
  <c r="N1922" i="1"/>
  <c r="K2286" i="1"/>
  <c r="N2286" i="1"/>
  <c r="K1925" i="1"/>
  <c r="N1925" i="1"/>
  <c r="K1926" i="1"/>
  <c r="N1926" i="1"/>
  <c r="K1927" i="1"/>
  <c r="N1927" i="1"/>
  <c r="K1928" i="1"/>
  <c r="N1928" i="1"/>
  <c r="K1929" i="1"/>
  <c r="N1929" i="1"/>
  <c r="K1930" i="1"/>
  <c r="N1930" i="1"/>
  <c r="K1931" i="1"/>
  <c r="N1931" i="1"/>
  <c r="K1932" i="1"/>
  <c r="N1932" i="1"/>
  <c r="K1933" i="1"/>
  <c r="N1933" i="1"/>
  <c r="K1934" i="1"/>
  <c r="N1934" i="1"/>
  <c r="K1937" i="1"/>
  <c r="N1937" i="1"/>
  <c r="K1938" i="1"/>
  <c r="N1938" i="1"/>
  <c r="K1939" i="1"/>
  <c r="N1939" i="1"/>
  <c r="K1940" i="1"/>
  <c r="N1940" i="1"/>
  <c r="K1941" i="1"/>
  <c r="N1941" i="1"/>
  <c r="K1942" i="1"/>
  <c r="N1942" i="1"/>
  <c r="K1943" i="1"/>
  <c r="N1943" i="1"/>
  <c r="K1944" i="1"/>
  <c r="N1944" i="1"/>
  <c r="K1947" i="1"/>
  <c r="N1947" i="1"/>
  <c r="K1948" i="1"/>
  <c r="N1948" i="1"/>
  <c r="K1949" i="1"/>
  <c r="N1949" i="1"/>
  <c r="K1950" i="1"/>
  <c r="N1950" i="1"/>
  <c r="K1951" i="1"/>
  <c r="N1951" i="1"/>
  <c r="K1952" i="1"/>
  <c r="N1952" i="1"/>
  <c r="K1953" i="1"/>
  <c r="N1953" i="1"/>
  <c r="K1954" i="1"/>
  <c r="N1954" i="1"/>
  <c r="K1955" i="1"/>
  <c r="N1955" i="1"/>
  <c r="K1956" i="1"/>
  <c r="N1956" i="1"/>
  <c r="K1957" i="1"/>
  <c r="N1957" i="1"/>
  <c r="K1958" i="1"/>
  <c r="N1958" i="1"/>
  <c r="K1959" i="1"/>
  <c r="N1959" i="1"/>
  <c r="K1962" i="1"/>
  <c r="N1962" i="1"/>
  <c r="K1963" i="1"/>
  <c r="N1963" i="1"/>
  <c r="K1964" i="1"/>
  <c r="N1964" i="1"/>
  <c r="K1965" i="1"/>
  <c r="N1965" i="1"/>
  <c r="K1966" i="1"/>
  <c r="N1966" i="1"/>
  <c r="K1967" i="1"/>
  <c r="N1967" i="1"/>
  <c r="K1968" i="1"/>
  <c r="N1968" i="1"/>
  <c r="K1969" i="1"/>
  <c r="N1969" i="1"/>
  <c r="K1970" i="1"/>
  <c r="N1970" i="1"/>
  <c r="K1971" i="1"/>
  <c r="N1971" i="1"/>
  <c r="K1972" i="1"/>
  <c r="N1972" i="1"/>
  <c r="K1975" i="1"/>
  <c r="N1975" i="1"/>
  <c r="K1976" i="1"/>
  <c r="N1976" i="1"/>
  <c r="K1977" i="1"/>
  <c r="N1977" i="1"/>
  <c r="K1978" i="1"/>
  <c r="N1978" i="1"/>
  <c r="K1979" i="1"/>
  <c r="N1979" i="1"/>
  <c r="K1980" i="1"/>
  <c r="N1980" i="1"/>
  <c r="K1981" i="1"/>
  <c r="N1981" i="1"/>
  <c r="K1982" i="1"/>
  <c r="N1982" i="1"/>
  <c r="K1983" i="1"/>
  <c r="N1983" i="1"/>
  <c r="K1984" i="1"/>
  <c r="N1984" i="1"/>
  <c r="K1985" i="1"/>
  <c r="N1985" i="1"/>
  <c r="K1986" i="1"/>
  <c r="N1986" i="1"/>
  <c r="K1989" i="1"/>
  <c r="N1989" i="1"/>
  <c r="K1990" i="1"/>
  <c r="N1990" i="1"/>
  <c r="K1991" i="1"/>
  <c r="N1991" i="1"/>
  <c r="K1992" i="1"/>
  <c r="N1992" i="1"/>
  <c r="K1993" i="1"/>
  <c r="N1993" i="1"/>
  <c r="K1994" i="1"/>
  <c r="N1994" i="1"/>
  <c r="K1995" i="1"/>
  <c r="N1995" i="1"/>
  <c r="K1996" i="1"/>
  <c r="N1996" i="1"/>
  <c r="K1997" i="1"/>
  <c r="N1997" i="1"/>
  <c r="K1998" i="1"/>
  <c r="N1998" i="1"/>
  <c r="K1999" i="1"/>
  <c r="N1999" i="1"/>
  <c r="K2006" i="1"/>
  <c r="N2006" i="1"/>
  <c r="K2000" i="1"/>
  <c r="N2000" i="1"/>
  <c r="K2001" i="1"/>
  <c r="N2001" i="1"/>
  <c r="K2002" i="1"/>
  <c r="N2002" i="1"/>
  <c r="K2003" i="1"/>
  <c r="N2003" i="1"/>
  <c r="K2007" i="1"/>
  <c r="N2007" i="1"/>
  <c r="K2008" i="1"/>
  <c r="N2008" i="1"/>
  <c r="K2009" i="1"/>
  <c r="N2009" i="1"/>
  <c r="K2010" i="1"/>
  <c r="N2010" i="1"/>
  <c r="K2011" i="1"/>
  <c r="N2011" i="1"/>
  <c r="K2017" i="1"/>
  <c r="N2017" i="1"/>
  <c r="K2012" i="1"/>
  <c r="N2012" i="1"/>
  <c r="K2013" i="1"/>
  <c r="N2013" i="1"/>
  <c r="K2016" i="1"/>
  <c r="N2016" i="1"/>
  <c r="K2018" i="1"/>
  <c r="N2018" i="1"/>
  <c r="K2019" i="1"/>
  <c r="N2019" i="1"/>
  <c r="K2020" i="1"/>
  <c r="N2020" i="1"/>
  <c r="K2021" i="1"/>
  <c r="N2021" i="1"/>
  <c r="K2022" i="1"/>
  <c r="N2022" i="1"/>
  <c r="K2023" i="1"/>
  <c r="N2023" i="1"/>
  <c r="K2024" i="1"/>
  <c r="N2024" i="1"/>
  <c r="K2025" i="1"/>
  <c r="N2025" i="1"/>
  <c r="K2026" i="1"/>
  <c r="N2026" i="1"/>
  <c r="K2027" i="1"/>
  <c r="N2027" i="1"/>
  <c r="K2028" i="1"/>
  <c r="N2028" i="1"/>
  <c r="K2029" i="1"/>
  <c r="N2029" i="1"/>
  <c r="K2030" i="1"/>
  <c r="N2030" i="1"/>
  <c r="K2031" i="1"/>
  <c r="N2031" i="1"/>
  <c r="K2032" i="1"/>
  <c r="N2032" i="1"/>
  <c r="K2033" i="1"/>
  <c r="N2033" i="1"/>
  <c r="K2034" i="1"/>
  <c r="N2034" i="1"/>
  <c r="K2035" i="1"/>
  <c r="N2035" i="1"/>
  <c r="K2036" i="1"/>
  <c r="N2036" i="1"/>
  <c r="K2037" i="1"/>
  <c r="N2037" i="1"/>
  <c r="K2038" i="1"/>
  <c r="N2038" i="1"/>
  <c r="K2039" i="1"/>
  <c r="N2039" i="1"/>
  <c r="K2040" i="1"/>
  <c r="N2040" i="1"/>
  <c r="K2041" i="1"/>
  <c r="N2041" i="1"/>
  <c r="K2042" i="1"/>
  <c r="N2042" i="1"/>
  <c r="K2043" i="1"/>
  <c r="N2043" i="1"/>
  <c r="K2044" i="1"/>
  <c r="N2044" i="1"/>
  <c r="K2045" i="1"/>
  <c r="N2045" i="1"/>
  <c r="K2046" i="1"/>
  <c r="N2046" i="1"/>
  <c r="K2047" i="1"/>
  <c r="N2047" i="1"/>
  <c r="K2048" i="1"/>
  <c r="N2048" i="1"/>
  <c r="K2051" i="1"/>
  <c r="N2051" i="1"/>
  <c r="K2052" i="1"/>
  <c r="N2052" i="1"/>
  <c r="K2053" i="1"/>
  <c r="N2053" i="1"/>
  <c r="K2054" i="1"/>
  <c r="N2054" i="1"/>
  <c r="K2055" i="1"/>
  <c r="N2055" i="1"/>
  <c r="K2056" i="1"/>
  <c r="N2056" i="1"/>
  <c r="K2057" i="1"/>
  <c r="N2057" i="1"/>
  <c r="K2058" i="1"/>
  <c r="N2058" i="1"/>
  <c r="K2059" i="1"/>
  <c r="N2059" i="1"/>
  <c r="K2060" i="1"/>
  <c r="N2060" i="1"/>
  <c r="K2063" i="1"/>
  <c r="N2063" i="1"/>
  <c r="K2064" i="1"/>
  <c r="N2064" i="1"/>
  <c r="K2065" i="1"/>
  <c r="N2065" i="1"/>
  <c r="K2066" i="1"/>
  <c r="N2066" i="1"/>
  <c r="K2067" i="1"/>
  <c r="N2067" i="1"/>
  <c r="K2068" i="1"/>
  <c r="N2068" i="1"/>
  <c r="K2069" i="1"/>
  <c r="N2069" i="1"/>
  <c r="K2070" i="1"/>
  <c r="N2070" i="1"/>
  <c r="K2071" i="1"/>
  <c r="N2071" i="1"/>
  <c r="K2072" i="1"/>
  <c r="N2072" i="1"/>
  <c r="K2073" i="1"/>
  <c r="N2073" i="1"/>
  <c r="K2085" i="1"/>
  <c r="N2085" i="1"/>
  <c r="K2086" i="1"/>
  <c r="N2086" i="1"/>
  <c r="K2076" i="1"/>
  <c r="N2076" i="1"/>
  <c r="K2077" i="1"/>
  <c r="N2077" i="1"/>
  <c r="K2078" i="1"/>
  <c r="N2078" i="1"/>
  <c r="K2087" i="1"/>
  <c r="N2087" i="1"/>
  <c r="K2079" i="1"/>
  <c r="N2079" i="1"/>
  <c r="K2088" i="1"/>
  <c r="N2088" i="1"/>
  <c r="K2080" i="1"/>
  <c r="N2080" i="1"/>
  <c r="K2081" i="1"/>
  <c r="N2081" i="1"/>
  <c r="K2089" i="1"/>
  <c r="N2089" i="1"/>
  <c r="K2090" i="1"/>
  <c r="N2090" i="1"/>
  <c r="K2091" i="1"/>
  <c r="N2091" i="1"/>
  <c r="K2092" i="1"/>
  <c r="N2092" i="1"/>
  <c r="K2093" i="1"/>
  <c r="N2093" i="1"/>
  <c r="K2094" i="1"/>
  <c r="N2094" i="1"/>
  <c r="K2095" i="1"/>
  <c r="N2095" i="1"/>
  <c r="K2096" i="1"/>
  <c r="N2096" i="1"/>
  <c r="K2097" i="1"/>
  <c r="N2097" i="1"/>
  <c r="K2098" i="1"/>
  <c r="N2098" i="1"/>
  <c r="K2099" i="1"/>
  <c r="N2099" i="1"/>
  <c r="K2100" i="1"/>
  <c r="N2100" i="1"/>
  <c r="K2101" i="1"/>
  <c r="N2101" i="1"/>
  <c r="K2102" i="1"/>
  <c r="N2102" i="1"/>
  <c r="K2103" i="1"/>
  <c r="N2103" i="1"/>
  <c r="K2108" i="1"/>
  <c r="N2108" i="1"/>
  <c r="K2104" i="1"/>
  <c r="N2104" i="1"/>
  <c r="K2109" i="1"/>
  <c r="N2109" i="1"/>
  <c r="K2110" i="1"/>
  <c r="N2110" i="1"/>
  <c r="K2111" i="1"/>
  <c r="N2111" i="1"/>
  <c r="K2112" i="1"/>
  <c r="N2112" i="1"/>
  <c r="K2113" i="1"/>
  <c r="N2113" i="1"/>
  <c r="K2116" i="1"/>
  <c r="N2116" i="1"/>
  <c r="K2117" i="1"/>
  <c r="N2117" i="1"/>
  <c r="K2118" i="1"/>
  <c r="N2118" i="1"/>
  <c r="K2119" i="1"/>
  <c r="N2119" i="1"/>
  <c r="K2120" i="1"/>
  <c r="N2120" i="1"/>
  <c r="K2121" i="1"/>
  <c r="N2121" i="1"/>
  <c r="K2122" i="1"/>
  <c r="N2122" i="1"/>
  <c r="K2125" i="1"/>
  <c r="N2125" i="1"/>
  <c r="K2126" i="1"/>
  <c r="N2126" i="1"/>
  <c r="K2127" i="1"/>
  <c r="N2127" i="1"/>
  <c r="K2128" i="1"/>
  <c r="N2128" i="1"/>
  <c r="K2129" i="1"/>
  <c r="N2129" i="1"/>
  <c r="K2130" i="1"/>
  <c r="N2130" i="1"/>
  <c r="K2131" i="1"/>
  <c r="N2131" i="1"/>
  <c r="K2132" i="1"/>
  <c r="N2132" i="1"/>
  <c r="K2133" i="1"/>
  <c r="N2133" i="1"/>
  <c r="K2134" i="1"/>
  <c r="N2134" i="1"/>
  <c r="K2135" i="1"/>
  <c r="N2135" i="1"/>
  <c r="K2136" i="1"/>
  <c r="N2136" i="1"/>
  <c r="K2137" i="1"/>
  <c r="N2137" i="1"/>
  <c r="K2138" i="1"/>
  <c r="N2138" i="1"/>
  <c r="K2139" i="1"/>
  <c r="N2139" i="1"/>
  <c r="K2140" i="1"/>
  <c r="N2140" i="1"/>
  <c r="K2141" i="1"/>
  <c r="N2141" i="1"/>
  <c r="K2142" i="1"/>
  <c r="N2142" i="1"/>
  <c r="K2143" i="1"/>
  <c r="N2143" i="1"/>
  <c r="K2146" i="1"/>
  <c r="N2146" i="1"/>
  <c r="K2147" i="1"/>
  <c r="N2147" i="1"/>
  <c r="K2148" i="1"/>
  <c r="N2148" i="1"/>
  <c r="K2149" i="1"/>
  <c r="N2149" i="1"/>
  <c r="K2150" i="1"/>
  <c r="N2150" i="1"/>
  <c r="K2151" i="1"/>
  <c r="N2151" i="1"/>
  <c r="K2152" i="1"/>
  <c r="N2152" i="1"/>
  <c r="K2153" i="1"/>
  <c r="N2153" i="1"/>
  <c r="K2156" i="1"/>
  <c r="N2156" i="1"/>
  <c r="K2157" i="1"/>
  <c r="N2157" i="1"/>
  <c r="K2158" i="1"/>
  <c r="N2158" i="1"/>
  <c r="K2159" i="1"/>
  <c r="N2159" i="1"/>
  <c r="K2160" i="1"/>
  <c r="N2160" i="1"/>
  <c r="K2179" i="1"/>
  <c r="N2179" i="1"/>
  <c r="K2161" i="1"/>
  <c r="N2161" i="1"/>
  <c r="K2162" i="1"/>
  <c r="N2162" i="1"/>
  <c r="K2163" i="1"/>
  <c r="N2163" i="1"/>
  <c r="K2164" i="1"/>
  <c r="N2164" i="1"/>
  <c r="K2165" i="1"/>
  <c r="N2165" i="1"/>
  <c r="K2166" i="1"/>
  <c r="N2166" i="1"/>
  <c r="K2167" i="1"/>
  <c r="N2167" i="1"/>
  <c r="K2168" i="1"/>
  <c r="N2168" i="1"/>
  <c r="K2169" i="1"/>
  <c r="N2169" i="1"/>
  <c r="K2170" i="1"/>
  <c r="N2170" i="1"/>
  <c r="K2171" i="1"/>
  <c r="N2171" i="1"/>
  <c r="K2172" i="1"/>
  <c r="N2172" i="1"/>
  <c r="K2173" i="1"/>
  <c r="N2173" i="1"/>
  <c r="K2174" i="1"/>
  <c r="N2174" i="1"/>
  <c r="K2175" i="1"/>
  <c r="N2175" i="1"/>
  <c r="K2176" i="1"/>
  <c r="N2176" i="1"/>
  <c r="K2180" i="1"/>
  <c r="N2180" i="1"/>
  <c r="K2181" i="1"/>
  <c r="N2181" i="1"/>
  <c r="K2182" i="1"/>
  <c r="N2182" i="1"/>
  <c r="K2183" i="1"/>
  <c r="N2183" i="1"/>
  <c r="K2184" i="1"/>
  <c r="N2184" i="1"/>
  <c r="K2185" i="1"/>
  <c r="N2185" i="1"/>
  <c r="K2186" i="1"/>
  <c r="N2186" i="1"/>
  <c r="K2187" i="1"/>
  <c r="N2187" i="1"/>
  <c r="K2191" i="1"/>
  <c r="N2191" i="1"/>
  <c r="K2192" i="1"/>
  <c r="N2192" i="1"/>
  <c r="K2193" i="1"/>
  <c r="N2193" i="1"/>
  <c r="K2194" i="1"/>
  <c r="N2194" i="1"/>
  <c r="K2195" i="1"/>
  <c r="N2195" i="1"/>
  <c r="K2196" i="1"/>
  <c r="N2196" i="1"/>
  <c r="K2197" i="1"/>
  <c r="N2197" i="1"/>
  <c r="K2198" i="1"/>
  <c r="N2198" i="1"/>
  <c r="K2199" i="1"/>
  <c r="N2199" i="1"/>
  <c r="K2200" i="1"/>
  <c r="N2200" i="1"/>
  <c r="K2201" i="1"/>
  <c r="N2201" i="1"/>
  <c r="K2202" i="1"/>
  <c r="N2202" i="1"/>
  <c r="K2203" i="1"/>
  <c r="N2203" i="1"/>
  <c r="K2206" i="1"/>
  <c r="N2206" i="1"/>
  <c r="K2207" i="1"/>
  <c r="N2207" i="1"/>
  <c r="K2208" i="1"/>
  <c r="N2208" i="1"/>
  <c r="K2211" i="1"/>
  <c r="N2211" i="1"/>
  <c r="K2212" i="1"/>
  <c r="N2212" i="1"/>
  <c r="K2213" i="1"/>
  <c r="N2213" i="1"/>
  <c r="K2214" i="1"/>
  <c r="N2214" i="1"/>
  <c r="K2215" i="1"/>
  <c r="N2215" i="1"/>
  <c r="K2216" i="1"/>
  <c r="N2216" i="1"/>
  <c r="K2217" i="1"/>
  <c r="N2217" i="1"/>
  <c r="K2218" i="1"/>
  <c r="N2218" i="1"/>
  <c r="K2219" i="1"/>
  <c r="N2219" i="1"/>
  <c r="K2220" i="1"/>
  <c r="N2220" i="1"/>
  <c r="K2221" i="1"/>
  <c r="N2221" i="1"/>
  <c r="K2222" i="1"/>
  <c r="N2222" i="1"/>
  <c r="K2223" i="1"/>
  <c r="N2223" i="1"/>
  <c r="K2224" i="1"/>
  <c r="N2224" i="1"/>
  <c r="K2225" i="1"/>
  <c r="N2225" i="1"/>
  <c r="K2228" i="1"/>
  <c r="N2228" i="1"/>
  <c r="K2229" i="1"/>
  <c r="N2229" i="1"/>
  <c r="K2230" i="1"/>
  <c r="N2230" i="1"/>
  <c r="K2231" i="1"/>
  <c r="N2231" i="1"/>
  <c r="K2232" i="1"/>
  <c r="N2232" i="1"/>
  <c r="K2233" i="1"/>
  <c r="N2233" i="1"/>
  <c r="K2234" i="1"/>
  <c r="N2234" i="1"/>
  <c r="K2235" i="1"/>
  <c r="N2235" i="1"/>
  <c r="K2236" i="1"/>
  <c r="N2236" i="1"/>
  <c r="K2239" i="1"/>
  <c r="N2239" i="1"/>
  <c r="K2240" i="1"/>
  <c r="N2240" i="1"/>
  <c r="K2241" i="1"/>
  <c r="N2241" i="1"/>
  <c r="K2242" i="1"/>
  <c r="N2242" i="1"/>
  <c r="K2243" i="1"/>
  <c r="N2243" i="1"/>
  <c r="K2244" i="1"/>
  <c r="N2244" i="1"/>
  <c r="K2247" i="1"/>
  <c r="N2247" i="1"/>
  <c r="K2248" i="1"/>
  <c r="N2248" i="1"/>
  <c r="K2249" i="1"/>
  <c r="N2249" i="1"/>
  <c r="K2250" i="1"/>
  <c r="N2250" i="1"/>
  <c r="K2251" i="1"/>
  <c r="N2251" i="1"/>
  <c r="K2252" i="1"/>
  <c r="N2252" i="1"/>
  <c r="K2253" i="1"/>
  <c r="N2253" i="1"/>
  <c r="K2254" i="1"/>
  <c r="N2254" i="1"/>
  <c r="K2255" i="1"/>
  <c r="N2255" i="1"/>
  <c r="K2256" i="1"/>
  <c r="N2256" i="1"/>
  <c r="K2257" i="1"/>
  <c r="N2257" i="1"/>
  <c r="K2258" i="1"/>
  <c r="N2258" i="1"/>
  <c r="K2259" i="1"/>
  <c r="N2259" i="1"/>
  <c r="K2260" i="1"/>
  <c r="N2260" i="1"/>
  <c r="K2261" i="1"/>
  <c r="N2261" i="1"/>
  <c r="K2262" i="1"/>
  <c r="N2262" i="1"/>
  <c r="K2263" i="1"/>
  <c r="N2263" i="1"/>
  <c r="K2264" i="1"/>
  <c r="N2264" i="1"/>
  <c r="K2265" i="1"/>
  <c r="N2265" i="1"/>
  <c r="K2266" i="1"/>
  <c r="N2266" i="1"/>
  <c r="K2267" i="1"/>
  <c r="N2267" i="1"/>
  <c r="K2268" i="1"/>
  <c r="N2268" i="1"/>
  <c r="K2272" i="1"/>
  <c r="N2272" i="1"/>
  <c r="K2273" i="1"/>
  <c r="N2273" i="1"/>
  <c r="K2274" i="1"/>
  <c r="N2274" i="1"/>
  <c r="K2275" i="1"/>
  <c r="N2275" i="1"/>
  <c r="K2276" i="1"/>
  <c r="N2276" i="1"/>
  <c r="K2277" i="1"/>
  <c r="N2277" i="1"/>
  <c r="K2278" i="1"/>
  <c r="N2278" i="1"/>
  <c r="K2279" i="1"/>
  <c r="N2279" i="1"/>
  <c r="K2280" i="1"/>
  <c r="N2280" i="1"/>
  <c r="K2281" i="1"/>
  <c r="N2281" i="1"/>
  <c r="K2282" i="1"/>
  <c r="N2282" i="1"/>
  <c r="K2283" i="1"/>
  <c r="N2283" i="1"/>
  <c r="K2287" i="1"/>
  <c r="N2287" i="1"/>
  <c r="K2288" i="1"/>
  <c r="N2288" i="1"/>
  <c r="K2289" i="1"/>
  <c r="N2289" i="1"/>
  <c r="K2290" i="1"/>
  <c r="N2290" i="1"/>
  <c r="K2291" i="1"/>
  <c r="N2291" i="1"/>
  <c r="K2292" i="1"/>
  <c r="N2292" i="1"/>
  <c r="K2293" i="1"/>
  <c r="N2293" i="1"/>
  <c r="K2294" i="1"/>
  <c r="N2294" i="1"/>
  <c r="K2295" i="1"/>
  <c r="N2295" i="1"/>
  <c r="K2298" i="1"/>
  <c r="N2298" i="1"/>
  <c r="K2299" i="1"/>
  <c r="N2299" i="1"/>
  <c r="K2300" i="1"/>
  <c r="N2300" i="1"/>
  <c r="K2301" i="1"/>
  <c r="N2301" i="1"/>
  <c r="K2302" i="1"/>
  <c r="N2302" i="1"/>
  <c r="K2303" i="1"/>
  <c r="N2303" i="1"/>
  <c r="K2304" i="1"/>
  <c r="N2304" i="1"/>
  <c r="K2305" i="1"/>
  <c r="N2305" i="1"/>
  <c r="K2306" i="1"/>
  <c r="N2306" i="1"/>
  <c r="K2309" i="1"/>
  <c r="N2309" i="1"/>
  <c r="K2310" i="1"/>
  <c r="N2310" i="1"/>
  <c r="K2311" i="1"/>
  <c r="N2311" i="1"/>
  <c r="K2312" i="1"/>
  <c r="N2312" i="1"/>
  <c r="K2316" i="1"/>
  <c r="N2316" i="1"/>
  <c r="K2313" i="1"/>
  <c r="N2313" i="1"/>
  <c r="K2317" i="1"/>
  <c r="N2317" i="1"/>
  <c r="K2318" i="1"/>
  <c r="N2318" i="1"/>
  <c r="K2319" i="1"/>
  <c r="N2319" i="1"/>
  <c r="K2320" i="1"/>
  <c r="N2320" i="1"/>
  <c r="K2321" i="1"/>
  <c r="N2321" i="1"/>
  <c r="K2322" i="1"/>
  <c r="N2322" i="1"/>
  <c r="K2323" i="1"/>
  <c r="N2323" i="1"/>
  <c r="K2324" i="1"/>
  <c r="N2324" i="1"/>
  <c r="K2325" i="1"/>
  <c r="N2325" i="1"/>
  <c r="K2328" i="1"/>
  <c r="N2328" i="1"/>
  <c r="K2329" i="1"/>
  <c r="N2329" i="1"/>
  <c r="K2330" i="1"/>
  <c r="N2330" i="1"/>
  <c r="K2331" i="1"/>
  <c r="N2331" i="1"/>
  <c r="K2332" i="1"/>
  <c r="N2332" i="1"/>
  <c r="K2333" i="1"/>
  <c r="N2333" i="1"/>
  <c r="K2334" i="1"/>
  <c r="N2334" i="1"/>
  <c r="K2361" i="1"/>
  <c r="N2361" i="1"/>
  <c r="K2335" i="1"/>
  <c r="N2335" i="1"/>
  <c r="K2336" i="1"/>
  <c r="N2336" i="1"/>
  <c r="K2337" i="1"/>
  <c r="N2337" i="1"/>
  <c r="K2338" i="1"/>
  <c r="N2338" i="1"/>
  <c r="K2339" i="1"/>
  <c r="N2339" i="1"/>
  <c r="K2340" i="1"/>
  <c r="N2340" i="1"/>
  <c r="K2341" i="1"/>
  <c r="N2341" i="1"/>
  <c r="K2342" i="1"/>
  <c r="N2342" i="1"/>
  <c r="K2343" i="1"/>
  <c r="N2343" i="1"/>
  <c r="K2344" i="1"/>
  <c r="N2344" i="1"/>
  <c r="K2345" i="1"/>
  <c r="N2345" i="1"/>
  <c r="K2346" i="1"/>
  <c r="N2346" i="1"/>
  <c r="K2347" i="1"/>
  <c r="N2347" i="1"/>
  <c r="K2348" i="1"/>
  <c r="N2348" i="1"/>
  <c r="K2349" i="1"/>
  <c r="N2349" i="1"/>
  <c r="K2350" i="1"/>
  <c r="N2350" i="1"/>
  <c r="K2351" i="1"/>
  <c r="N2351" i="1"/>
  <c r="K2352" i="1"/>
  <c r="N2352" i="1"/>
  <c r="K2353" i="1"/>
  <c r="N2353" i="1"/>
  <c r="K2354" i="1"/>
  <c r="N2354" i="1"/>
  <c r="K2355" i="1"/>
  <c r="N2355" i="1"/>
  <c r="K2356" i="1"/>
  <c r="N2356" i="1"/>
  <c r="K2357" i="1"/>
  <c r="N2357" i="1"/>
  <c r="K2358" i="1"/>
  <c r="N2358" i="1"/>
  <c r="K2362" i="1"/>
  <c r="N2362" i="1"/>
  <c r="K2363" i="1"/>
  <c r="N2363" i="1"/>
  <c r="K2364" i="1"/>
  <c r="N2364" i="1"/>
  <c r="K2365" i="1"/>
  <c r="N2365" i="1"/>
  <c r="K2366" i="1"/>
  <c r="N2366" i="1"/>
  <c r="K2370" i="1"/>
  <c r="N2370" i="1"/>
  <c r="K2367" i="1"/>
  <c r="N2367" i="1"/>
  <c r="K2371" i="1"/>
  <c r="N2371" i="1"/>
  <c r="K2372" i="1"/>
  <c r="N2372" i="1"/>
  <c r="K2373" i="1"/>
  <c r="N2373" i="1"/>
  <c r="K2374" i="1"/>
  <c r="N2374" i="1"/>
  <c r="K2375" i="1"/>
  <c r="N2375" i="1"/>
  <c r="K2376" i="1"/>
  <c r="N2376" i="1"/>
  <c r="K2377" i="1"/>
  <c r="N2377" i="1"/>
  <c r="K2380" i="1"/>
  <c r="N2380" i="1"/>
  <c r="K2381" i="1"/>
  <c r="N2381" i="1"/>
  <c r="K2382" i="1"/>
  <c r="N2382" i="1"/>
  <c r="K2383" i="1"/>
  <c r="N2383" i="1"/>
  <c r="K2384" i="1"/>
  <c r="N2384" i="1"/>
  <c r="K2385" i="1"/>
  <c r="N2385" i="1"/>
  <c r="K2386" i="1"/>
  <c r="N2386" i="1"/>
  <c r="K2387" i="1"/>
  <c r="N2387" i="1"/>
  <c r="K2388" i="1"/>
  <c r="N2388" i="1"/>
  <c r="K2389" i="1"/>
  <c r="N2389" i="1"/>
  <c r="K2390" i="1"/>
  <c r="N2390" i="1"/>
  <c r="K2391" i="1"/>
  <c r="N2391" i="1"/>
  <c r="K2394" i="1"/>
  <c r="N2394" i="1"/>
  <c r="K2395" i="1"/>
  <c r="N2395" i="1"/>
  <c r="K2396" i="1"/>
  <c r="N2396" i="1"/>
  <c r="K2397" i="1"/>
  <c r="N2397" i="1"/>
  <c r="K2398" i="1"/>
  <c r="N2398" i="1"/>
  <c r="K2399" i="1"/>
  <c r="N2399" i="1"/>
  <c r="K2400" i="1"/>
  <c r="N2400" i="1"/>
  <c r="K2401" i="1"/>
  <c r="N2401" i="1"/>
  <c r="K2402" i="1"/>
  <c r="N2402" i="1"/>
  <c r="K2403" i="1"/>
  <c r="N2403" i="1"/>
  <c r="K2404" i="1"/>
  <c r="N2404" i="1"/>
  <c r="K2405" i="1"/>
  <c r="N2405" i="1"/>
  <c r="K2406" i="1"/>
  <c r="N2406" i="1"/>
  <c r="K2407" i="1"/>
  <c r="N2407" i="1"/>
  <c r="K2410" i="1"/>
  <c r="N2410" i="1"/>
  <c r="K2411" i="1"/>
  <c r="N2411" i="1"/>
  <c r="K2412" i="1"/>
  <c r="N2412" i="1"/>
  <c r="K2413" i="1"/>
  <c r="N2413" i="1"/>
  <c r="K2414" i="1"/>
  <c r="N2414" i="1"/>
  <c r="K2415" i="1"/>
  <c r="N2415" i="1"/>
  <c r="K2418" i="1"/>
  <c r="N2418" i="1"/>
  <c r="K2419" i="1"/>
  <c r="N2419" i="1"/>
  <c r="K2420" i="1"/>
  <c r="N2420" i="1"/>
  <c r="K2421" i="1"/>
  <c r="N2421" i="1"/>
  <c r="K2422" i="1"/>
  <c r="N2422" i="1"/>
  <c r="K2423" i="1"/>
  <c r="N2423" i="1"/>
  <c r="K2424" i="1"/>
  <c r="N2424" i="1"/>
  <c r="K2425" i="1"/>
  <c r="N2425" i="1"/>
  <c r="K2426" i="1"/>
  <c r="N2426" i="1"/>
  <c r="K2427" i="1"/>
  <c r="N2427" i="1"/>
  <c r="K2428" i="1"/>
  <c r="N2428" i="1"/>
  <c r="K2429" i="1"/>
  <c r="N2429" i="1"/>
  <c r="K2432" i="1"/>
  <c r="N2432" i="1"/>
  <c r="K2433" i="1"/>
  <c r="N2433" i="1"/>
  <c r="K2434" i="1"/>
  <c r="N2434" i="1"/>
  <c r="K2435" i="1"/>
  <c r="N2435" i="1"/>
  <c r="K2436" i="1"/>
  <c r="N2436" i="1"/>
  <c r="K2443" i="1"/>
  <c r="N2443" i="1"/>
  <c r="K2444" i="1"/>
  <c r="N2444" i="1"/>
  <c r="K2445" i="1"/>
  <c r="N2445" i="1"/>
  <c r="K2446" i="1"/>
  <c r="N2446" i="1"/>
  <c r="K2447" i="1"/>
  <c r="N2447" i="1"/>
  <c r="K2448" i="1"/>
  <c r="N2448" i="1"/>
  <c r="K2449" i="1"/>
  <c r="N2449" i="1"/>
  <c r="K2450" i="1"/>
  <c r="N2450" i="1"/>
  <c r="K2451" i="1"/>
  <c r="N2451" i="1"/>
  <c r="K2452" i="1"/>
  <c r="N2452" i="1"/>
  <c r="K2455" i="1"/>
  <c r="N2455" i="1"/>
  <c r="K2456" i="1"/>
  <c r="N2456" i="1"/>
  <c r="K2457" i="1"/>
  <c r="N2457" i="1"/>
  <c r="K2458" i="1"/>
  <c r="N2458" i="1"/>
  <c r="K2459" i="1"/>
  <c r="N2459" i="1"/>
  <c r="K2460" i="1"/>
  <c r="N2460" i="1"/>
  <c r="K2461" i="1"/>
  <c r="N2461" i="1"/>
  <c r="K2462" i="1"/>
  <c r="N2462" i="1"/>
  <c r="K2463" i="1"/>
  <c r="N2463" i="1"/>
  <c r="K2473" i="1"/>
  <c r="K2464" i="1"/>
  <c r="N2464" i="1"/>
  <c r="K2465" i="1"/>
  <c r="N2465" i="1"/>
  <c r="K2466" i="1"/>
  <c r="N2466" i="1"/>
  <c r="K2467" i="1"/>
  <c r="N2467" i="1"/>
  <c r="K2468" i="1"/>
  <c r="N2468" i="1"/>
  <c r="K2469" i="1"/>
  <c r="N2469" i="1"/>
  <c r="K2470" i="1"/>
  <c r="N2470" i="1"/>
  <c r="K2474" i="1"/>
  <c r="N2474" i="1"/>
  <c r="K2475" i="1"/>
  <c r="N2475" i="1"/>
  <c r="K2476" i="1"/>
  <c r="N2476" i="1"/>
  <c r="K2479" i="1"/>
  <c r="N2479" i="1"/>
  <c r="K2480" i="1"/>
  <c r="N2480" i="1"/>
  <c r="K2491" i="1"/>
  <c r="N2491" i="1"/>
  <c r="K2481" i="1"/>
  <c r="N2481" i="1"/>
  <c r="K2482" i="1"/>
  <c r="N2482" i="1"/>
  <c r="K2483" i="1"/>
  <c r="N2483" i="1"/>
  <c r="K2484" i="1"/>
  <c r="N2484" i="1"/>
  <c r="K2485" i="1"/>
  <c r="N2485" i="1"/>
  <c r="K2486" i="1"/>
  <c r="N2486" i="1"/>
  <c r="K2487" i="1"/>
  <c r="N2487" i="1"/>
  <c r="K2488" i="1"/>
  <c r="N2488" i="1"/>
  <c r="K2492" i="1"/>
  <c r="N2492" i="1"/>
  <c r="K2493" i="1"/>
  <c r="N2493" i="1"/>
  <c r="K2494" i="1"/>
  <c r="N2494" i="1"/>
  <c r="K2495" i="1"/>
  <c r="N2495" i="1"/>
  <c r="K2496" i="1"/>
  <c r="N2496" i="1"/>
  <c r="K2497" i="1"/>
  <c r="N2497" i="1"/>
  <c r="K2498" i="1"/>
  <c r="N2498" i="1"/>
  <c r="K2499" i="1"/>
  <c r="N2499" i="1"/>
  <c r="K2500" i="1"/>
  <c r="N2500" i="1"/>
  <c r="K2501" i="1"/>
  <c r="N2501" i="1"/>
  <c r="K2502" i="1"/>
  <c r="N2502" i="1"/>
  <c r="K2503" i="1"/>
  <c r="N2503" i="1"/>
  <c r="K2504" i="1"/>
  <c r="N2504" i="1"/>
  <c r="K2505" i="1"/>
  <c r="N2505" i="1"/>
  <c r="K2506" i="1"/>
  <c r="N2506" i="1"/>
  <c r="K2507" i="1"/>
  <c r="K2508" i="1"/>
  <c r="N2508" i="1"/>
  <c r="K2509" i="1"/>
  <c r="N2509" i="1"/>
  <c r="K2510" i="1"/>
  <c r="N2510" i="1"/>
  <c r="K2511" i="1"/>
  <c r="N2511" i="1"/>
  <c r="K2512" i="1"/>
  <c r="N2512" i="1"/>
  <c r="K2513" i="1"/>
  <c r="N2513" i="1"/>
  <c r="K2514" i="1"/>
  <c r="N2514" i="1"/>
  <c r="K2515" i="1"/>
  <c r="N2515" i="1"/>
  <c r="K2516" i="1"/>
  <c r="N2516" i="1"/>
  <c r="K2517" i="1"/>
  <c r="N2517" i="1"/>
  <c r="K2518" i="1"/>
  <c r="N2518" i="1"/>
  <c r="K2519" i="1"/>
  <c r="N2519" i="1"/>
  <c r="K2520" i="1"/>
  <c r="N2520" i="1"/>
  <c r="K2521" i="1"/>
  <c r="N2521" i="1"/>
  <c r="K2524" i="1"/>
  <c r="N2524" i="1"/>
  <c r="K2525" i="1"/>
  <c r="N2525" i="1"/>
  <c r="K2526" i="1"/>
  <c r="N2526" i="1"/>
  <c r="K2527" i="1"/>
  <c r="N2527" i="1"/>
  <c r="K2528" i="1"/>
  <c r="N2528" i="1"/>
  <c r="K2529" i="1"/>
  <c r="N2529" i="1"/>
  <c r="K2530" i="1"/>
  <c r="N2530" i="1"/>
  <c r="K2531" i="1"/>
  <c r="N2531" i="1"/>
  <c r="K2532" i="1"/>
  <c r="N2532" i="1"/>
  <c r="K2533" i="1"/>
  <c r="N2533" i="1"/>
  <c r="K2534" i="1"/>
  <c r="N2534" i="1"/>
  <c r="K2535" i="1"/>
  <c r="N2535" i="1"/>
  <c r="K2538" i="1"/>
  <c r="N2538" i="1"/>
  <c r="K2539" i="1"/>
  <c r="N2539" i="1"/>
  <c r="K2544" i="1"/>
  <c r="N2544" i="1"/>
  <c r="K2545" i="1"/>
  <c r="N2545" i="1"/>
  <c r="K2565" i="1"/>
  <c r="N2565" i="1"/>
  <c r="K2540" i="1"/>
  <c r="N2540" i="1"/>
  <c r="K2541" i="1"/>
  <c r="K2546" i="1"/>
  <c r="N2546" i="1"/>
  <c r="K2547" i="1"/>
  <c r="N2547" i="1"/>
  <c r="K2548" i="1"/>
  <c r="N2548" i="1"/>
  <c r="K2549" i="1"/>
  <c r="N2549" i="1"/>
  <c r="K2550" i="1"/>
  <c r="N2550" i="1"/>
  <c r="K2551" i="1"/>
  <c r="N2551" i="1"/>
  <c r="K2552" i="1"/>
  <c r="N2552" i="1"/>
  <c r="K2553" i="1"/>
  <c r="N2553" i="1"/>
  <c r="K2554" i="1"/>
  <c r="N2554" i="1"/>
  <c r="K2555" i="1"/>
  <c r="N2555" i="1"/>
  <c r="K2556" i="1"/>
  <c r="N2556" i="1"/>
  <c r="K2557" i="1"/>
  <c r="N2557" i="1"/>
  <c r="K2558" i="1"/>
  <c r="N2558" i="1"/>
  <c r="K2559" i="1"/>
  <c r="N2559" i="1"/>
  <c r="K2560" i="1"/>
  <c r="N2560" i="1"/>
  <c r="K2561" i="1"/>
  <c r="N2561" i="1"/>
  <c r="K2562" i="1"/>
  <c r="N2562" i="1"/>
  <c r="K2566" i="1"/>
  <c r="N2566" i="1"/>
  <c r="K2567" i="1"/>
  <c r="N2567" i="1"/>
  <c r="K2568" i="1"/>
  <c r="N2568" i="1"/>
  <c r="K2569" i="1"/>
  <c r="N2569" i="1"/>
  <c r="K2570" i="1"/>
  <c r="N2570" i="1"/>
  <c r="K2599" i="1"/>
  <c r="N2599" i="1"/>
  <c r="N2603" i="1" s="1"/>
  <c r="K2572" i="1"/>
  <c r="N2572" i="1"/>
  <c r="K2573" i="1"/>
  <c r="N2573" i="1"/>
  <c r="K2574" i="1"/>
  <c r="N2574" i="1"/>
  <c r="K2575" i="1"/>
  <c r="N2575" i="1"/>
  <c r="K2576" i="1"/>
  <c r="N2576" i="1"/>
  <c r="K2577" i="1"/>
  <c r="N2577" i="1"/>
  <c r="K2578" i="1"/>
  <c r="N2578" i="1"/>
  <c r="K2579" i="1"/>
  <c r="N2579" i="1"/>
  <c r="K2580" i="1"/>
  <c r="N2580" i="1"/>
  <c r="K2581" i="1"/>
  <c r="N2581" i="1"/>
  <c r="K2582" i="1"/>
  <c r="N2582" i="1"/>
  <c r="K2583" i="1"/>
  <c r="N2583" i="1"/>
  <c r="K2584" i="1"/>
  <c r="N2584" i="1"/>
  <c r="K2585" i="1"/>
  <c r="N2585" i="1"/>
  <c r="K2586" i="1"/>
  <c r="N2586" i="1"/>
  <c r="K2587" i="1"/>
  <c r="N2587" i="1"/>
  <c r="K2588" i="1"/>
  <c r="N2588" i="1"/>
  <c r="K2589" i="1"/>
  <c r="N2589" i="1"/>
  <c r="K2590" i="1"/>
  <c r="N2590" i="1"/>
  <c r="K2591" i="1"/>
  <c r="N2591" i="1"/>
  <c r="K2592" i="1"/>
  <c r="N2592" i="1"/>
  <c r="K2593" i="1"/>
  <c r="N2593" i="1"/>
  <c r="K2594" i="1"/>
  <c r="N2594" i="1"/>
  <c r="K2595" i="1"/>
  <c r="N2595" i="1"/>
  <c r="K2596" i="1"/>
  <c r="N2596" i="1"/>
  <c r="K2602" i="1"/>
  <c r="K2605" i="1"/>
  <c r="N2605" i="1"/>
  <c r="K2620" i="1"/>
  <c r="N2620" i="1"/>
  <c r="K2606" i="1"/>
  <c r="N2606" i="1"/>
  <c r="K2607" i="1"/>
  <c r="N2607" i="1"/>
  <c r="K2608" i="1"/>
  <c r="N2608" i="1"/>
  <c r="K2609" i="1"/>
  <c r="N2609" i="1"/>
  <c r="K2610" i="1"/>
  <c r="N2610" i="1"/>
  <c r="K2611" i="1"/>
  <c r="N2611" i="1"/>
  <c r="K2612" i="1"/>
  <c r="N2612" i="1"/>
  <c r="K2613" i="1"/>
  <c r="N2613" i="1"/>
  <c r="K2614" i="1"/>
  <c r="N2614" i="1"/>
  <c r="K2615" i="1"/>
  <c r="N2615" i="1"/>
  <c r="K2616" i="1"/>
  <c r="N2616" i="1"/>
  <c r="K2617" i="1"/>
  <c r="N2617" i="1"/>
  <c r="K2623" i="1"/>
  <c r="N2623" i="1"/>
  <c r="K2624" i="1"/>
  <c r="N2624" i="1"/>
  <c r="K2625" i="1"/>
  <c r="N2625" i="1"/>
  <c r="K2626" i="1"/>
  <c r="N2626" i="1"/>
  <c r="K2627" i="1"/>
  <c r="N2627" i="1"/>
  <c r="K2628" i="1"/>
  <c r="N2628" i="1"/>
  <c r="K2629" i="1"/>
  <c r="N2629" i="1"/>
  <c r="K2630" i="1"/>
  <c r="N2630" i="1"/>
  <c r="K2631" i="1"/>
  <c r="N2631" i="1"/>
  <c r="K2632" i="1"/>
  <c r="N2632" i="1"/>
  <c r="K2633" i="1"/>
  <c r="N2633" i="1"/>
  <c r="K2634" i="1"/>
  <c r="N2634" i="1"/>
  <c r="K2635" i="1"/>
  <c r="N2635" i="1"/>
  <c r="K2636" i="1"/>
  <c r="N2636" i="1"/>
  <c r="K2637" i="1"/>
  <c r="N2637" i="1"/>
  <c r="K2638" i="1"/>
  <c r="N2638" i="1"/>
  <c r="K2644" i="1"/>
  <c r="N2644" i="1"/>
  <c r="K2639" i="1"/>
  <c r="N2639" i="1"/>
  <c r="K2640" i="1"/>
  <c r="N2640" i="1"/>
  <c r="K2641" i="1"/>
  <c r="N2641" i="1"/>
  <c r="K2645" i="1"/>
  <c r="N2645" i="1"/>
  <c r="K2646" i="1"/>
  <c r="N2646" i="1"/>
  <c r="K2649" i="1"/>
  <c r="N2649" i="1"/>
  <c r="K2650" i="1"/>
  <c r="N2650" i="1"/>
  <c r="K2651" i="1"/>
  <c r="N2651" i="1"/>
  <c r="K2652" i="1"/>
  <c r="N2652" i="1"/>
  <c r="K2653" i="1"/>
  <c r="N2653" i="1"/>
  <c r="K2654" i="1"/>
  <c r="N2654" i="1"/>
  <c r="K2657" i="1"/>
  <c r="N2657" i="1"/>
  <c r="K2658" i="1"/>
  <c r="N2658" i="1"/>
  <c r="K2659" i="1"/>
  <c r="N2659" i="1"/>
  <c r="K2660" i="1"/>
  <c r="N2660" i="1"/>
  <c r="K2661" i="1"/>
  <c r="N2661" i="1"/>
  <c r="K2662" i="1"/>
  <c r="N2662" i="1"/>
  <c r="K2663" i="1"/>
  <c r="N2663" i="1"/>
  <c r="N2666" i="1"/>
  <c r="N2667" i="1"/>
  <c r="N2668" i="1"/>
  <c r="K2671" i="1"/>
  <c r="N2671" i="1"/>
  <c r="K2672" i="1"/>
  <c r="N2672" i="1"/>
  <c r="K2673" i="1"/>
  <c r="N2673" i="1"/>
  <c r="K2674" i="1"/>
  <c r="N2674" i="1"/>
  <c r="K2675" i="1"/>
  <c r="N2675" i="1"/>
  <c r="K2676" i="1"/>
  <c r="N2676" i="1"/>
  <c r="K2677" i="1"/>
  <c r="N2677" i="1"/>
  <c r="K2678" i="1"/>
  <c r="N2678" i="1"/>
  <c r="K2679" i="1"/>
  <c r="N2679" i="1"/>
  <c r="K2680" i="1"/>
  <c r="N2680" i="1"/>
  <c r="K2681" i="1"/>
  <c r="N2681" i="1"/>
  <c r="K2682" i="1"/>
  <c r="N2682" i="1"/>
  <c r="K2683" i="1"/>
  <c r="N2683" i="1"/>
  <c r="K2684" i="1"/>
  <c r="N2684" i="1"/>
  <c r="K2685" i="1"/>
  <c r="N2685" i="1"/>
  <c r="K2688" i="1"/>
  <c r="N2688" i="1"/>
  <c r="K2689" i="1"/>
  <c r="N2689" i="1"/>
  <c r="K2690" i="1"/>
  <c r="N2690" i="1"/>
  <c r="K2723" i="1"/>
  <c r="N2723" i="1"/>
  <c r="K2724" i="1"/>
  <c r="N2724" i="1"/>
  <c r="K2691" i="1"/>
  <c r="N2691" i="1"/>
  <c r="K2692" i="1"/>
  <c r="N2692" i="1"/>
  <c r="K2695" i="1"/>
  <c r="N2695" i="1"/>
  <c r="K2696" i="1"/>
  <c r="N2696" i="1"/>
  <c r="K2697" i="1"/>
  <c r="N2697" i="1"/>
  <c r="K2698" i="1"/>
  <c r="N2698" i="1"/>
  <c r="K2699" i="1"/>
  <c r="N2699" i="1"/>
  <c r="K2700" i="1"/>
  <c r="N2700" i="1"/>
  <c r="N2701" i="1"/>
  <c r="K2702" i="1"/>
  <c r="N2702" i="1"/>
  <c r="K2703" i="1"/>
  <c r="N2703" i="1"/>
  <c r="K2704" i="1"/>
  <c r="N2704" i="1"/>
  <c r="K2705" i="1"/>
  <c r="N2705" i="1"/>
  <c r="K2706" i="1"/>
  <c r="N2706" i="1"/>
  <c r="K2707" i="1"/>
  <c r="N2707" i="1"/>
  <c r="K2708" i="1"/>
  <c r="N2708" i="1"/>
  <c r="K2709" i="1"/>
  <c r="N2709" i="1"/>
  <c r="K2710" i="1"/>
  <c r="N2710" i="1"/>
  <c r="K2711" i="1"/>
  <c r="N2711" i="1"/>
  <c r="K2712" i="1"/>
  <c r="N2712" i="1"/>
  <c r="K2713" i="1"/>
  <c r="N2713" i="1"/>
  <c r="K2714" i="1"/>
  <c r="N2714" i="1"/>
  <c r="K2717" i="1"/>
  <c r="N2717" i="1"/>
  <c r="K2718" i="1"/>
  <c r="N2718" i="1"/>
  <c r="K2719" i="1"/>
  <c r="N2719" i="1"/>
  <c r="K2720" i="1"/>
  <c r="N2720" i="1"/>
  <c r="K2725" i="1"/>
  <c r="N2725" i="1"/>
  <c r="K2726" i="1"/>
  <c r="N2726" i="1"/>
  <c r="K2727" i="1"/>
  <c r="N2727" i="1"/>
  <c r="K2728" i="1"/>
  <c r="N2728" i="1"/>
  <c r="K2729" i="1"/>
  <c r="N2729" i="1"/>
  <c r="K2730" i="1"/>
  <c r="N2730" i="1"/>
  <c r="K2731" i="1"/>
  <c r="N2731" i="1"/>
  <c r="K2732" i="1"/>
  <c r="N2732" i="1"/>
  <c r="K2733" i="1"/>
  <c r="N2733" i="1"/>
  <c r="K2734" i="1"/>
  <c r="N2734" i="1"/>
  <c r="K2735" i="1"/>
  <c r="N2735" i="1"/>
  <c r="K2736" i="1"/>
  <c r="N2736" i="1"/>
  <c r="K2737" i="1"/>
  <c r="N2737" i="1"/>
  <c r="K2738" i="1"/>
  <c r="N2738" i="1"/>
  <c r="K2741" i="1"/>
  <c r="N2741" i="1"/>
  <c r="K2742" i="1"/>
  <c r="N2742" i="1"/>
  <c r="K2744" i="1"/>
  <c r="N2744" i="1"/>
  <c r="K2745" i="1"/>
  <c r="N2745" i="1"/>
  <c r="K2750" i="1"/>
  <c r="N2750" i="1"/>
  <c r="K2751" i="1"/>
  <c r="N2751" i="1"/>
  <c r="K2752" i="1"/>
  <c r="N2752" i="1"/>
  <c r="K2753" i="1"/>
  <c r="N2753" i="1"/>
  <c r="K2754" i="1"/>
  <c r="N2754" i="1"/>
  <c r="K2758" i="1"/>
  <c r="N2758" i="1"/>
  <c r="K2762" i="1"/>
  <c r="N2762" i="1"/>
  <c r="K2763" i="1"/>
  <c r="N2763" i="1"/>
  <c r="K2764" i="1"/>
  <c r="N2764" i="1"/>
  <c r="K2765" i="1"/>
  <c r="N2765" i="1"/>
  <c r="K2766" i="1"/>
  <c r="N2766" i="1"/>
  <c r="K2767" i="1"/>
  <c r="N2767" i="1"/>
  <c r="K2768" i="1"/>
  <c r="N2768" i="1"/>
  <c r="K2769" i="1"/>
  <c r="N2769" i="1"/>
  <c r="K2771" i="1"/>
  <c r="N2771" i="1"/>
  <c r="K2772" i="1"/>
  <c r="N2772" i="1"/>
  <c r="K2773" i="1"/>
  <c r="N2773" i="1"/>
  <c r="K2774" i="1"/>
  <c r="N2774" i="1"/>
  <c r="K2777" i="1"/>
  <c r="N2777" i="1"/>
  <c r="K2778" i="1"/>
  <c r="N2778" i="1"/>
  <c r="K2779" i="1"/>
  <c r="N2779" i="1"/>
  <c r="K2780" i="1"/>
  <c r="N2780" i="1"/>
  <c r="K2781" i="1"/>
  <c r="N2781" i="1"/>
  <c r="K2782" i="1"/>
  <c r="N2782" i="1"/>
  <c r="K2783" i="1"/>
  <c r="N2783" i="1"/>
  <c r="K2784" i="1"/>
  <c r="N2784" i="1"/>
  <c r="K2785" i="1"/>
  <c r="N2785" i="1"/>
  <c r="K2788" i="1"/>
  <c r="N2788" i="1"/>
  <c r="K2789" i="1"/>
  <c r="N2789" i="1"/>
  <c r="K2790" i="1"/>
  <c r="N2790" i="1"/>
  <c r="K2791" i="1"/>
  <c r="N2791" i="1"/>
  <c r="K2792" i="1"/>
  <c r="N2792" i="1"/>
  <c r="K2793" i="1"/>
  <c r="N2793" i="1"/>
  <c r="K2794" i="1"/>
  <c r="N2794" i="1"/>
  <c r="K2795" i="1"/>
  <c r="N2795" i="1"/>
  <c r="K2801" i="1"/>
  <c r="N2801" i="1"/>
  <c r="K2802" i="1"/>
  <c r="N2802" i="1"/>
  <c r="K2803" i="1"/>
  <c r="N2803" i="1"/>
  <c r="K2804" i="1"/>
  <c r="N2804" i="1"/>
  <c r="K2805" i="1"/>
  <c r="N2805" i="1"/>
  <c r="K2806" i="1"/>
  <c r="N2806" i="1"/>
  <c r="K2807" i="1"/>
  <c r="N2807" i="1"/>
  <c r="K2808" i="1"/>
  <c r="N2808" i="1"/>
  <c r="K2809" i="1"/>
  <c r="N2809" i="1"/>
  <c r="K2810" i="1"/>
  <c r="N2810" i="1"/>
  <c r="K2813" i="1"/>
  <c r="N2813" i="1"/>
  <c r="K2814" i="1"/>
  <c r="N2814" i="1"/>
  <c r="K2815" i="1"/>
  <c r="N2815" i="1"/>
  <c r="K2816" i="1"/>
  <c r="N2816" i="1"/>
  <c r="K2819" i="1"/>
  <c r="N2819" i="1"/>
  <c r="K2820" i="1"/>
  <c r="N2820" i="1"/>
  <c r="K2821" i="1"/>
  <c r="N2821" i="1"/>
  <c r="K2822" i="1"/>
  <c r="N2822" i="1"/>
  <c r="K2823" i="1"/>
  <c r="N2823" i="1"/>
  <c r="K2824" i="1"/>
  <c r="N2824" i="1"/>
  <c r="K2825" i="1"/>
  <c r="N2825" i="1"/>
  <c r="K2826" i="1"/>
  <c r="N2826" i="1"/>
  <c r="K2827" i="1"/>
  <c r="N2827" i="1"/>
  <c r="K2828" i="1"/>
  <c r="N2828" i="1"/>
  <c r="K2829" i="1"/>
  <c r="N2829" i="1"/>
  <c r="K2830" i="1"/>
  <c r="N2830" i="1"/>
  <c r="K2831" i="1"/>
  <c r="N2831" i="1"/>
  <c r="K2832" i="1"/>
  <c r="N2832" i="1"/>
  <c r="K2833" i="1"/>
  <c r="N2833" i="1"/>
  <c r="K2834" i="1"/>
  <c r="N2834" i="1"/>
  <c r="K2837" i="1"/>
  <c r="N2837" i="1"/>
  <c r="K2838" i="1"/>
  <c r="N2838" i="1"/>
  <c r="K2839" i="1"/>
  <c r="N2839" i="1"/>
  <c r="K2840" i="1"/>
  <c r="N2840" i="1"/>
  <c r="K2841" i="1"/>
  <c r="N2841" i="1"/>
  <c r="K2842" i="1"/>
  <c r="N2842" i="1"/>
  <c r="K2843" i="1"/>
  <c r="N2843" i="1"/>
  <c r="K2846" i="1"/>
  <c r="N2846" i="1"/>
  <c r="K2847" i="1"/>
  <c r="N2847" i="1"/>
  <c r="K2848" i="1"/>
  <c r="N2848" i="1"/>
  <c r="K2849" i="1"/>
  <c r="N2849" i="1"/>
  <c r="K2850" i="1"/>
  <c r="N2850" i="1"/>
  <c r="K2852" i="1"/>
  <c r="N2852" i="1"/>
  <c r="K2851" i="1"/>
  <c r="N2851" i="1"/>
  <c r="K2855" i="1"/>
  <c r="N2855" i="1"/>
  <c r="K2856" i="1"/>
  <c r="N2856" i="1"/>
  <c r="K2857" i="1"/>
  <c r="N2857" i="1"/>
  <c r="K2858" i="1"/>
  <c r="N2858" i="1"/>
  <c r="K2859" i="1"/>
  <c r="N2859" i="1"/>
  <c r="K2860" i="1"/>
  <c r="N2860" i="1"/>
  <c r="K2861" i="1"/>
  <c r="N2861" i="1"/>
  <c r="K2862" i="1"/>
  <c r="N2862" i="1"/>
  <c r="K2863" i="1"/>
  <c r="N2863" i="1"/>
  <c r="K2864" i="1"/>
  <c r="N2864" i="1"/>
  <c r="K2865" i="1"/>
  <c r="N2865" i="1"/>
  <c r="K2868" i="1"/>
  <c r="N2868" i="1"/>
  <c r="K2869" i="1"/>
  <c r="N2869" i="1"/>
  <c r="K2883" i="1"/>
  <c r="N2883" i="1"/>
  <c r="K2884" i="1"/>
  <c r="N2884" i="1"/>
  <c r="K2885" i="1"/>
  <c r="N2885" i="1"/>
  <c r="K2886" i="1"/>
  <c r="N2886" i="1"/>
  <c r="K2887" i="1"/>
  <c r="N2887" i="1"/>
  <c r="K2888" i="1"/>
  <c r="N2888" i="1"/>
  <c r="K2889" i="1"/>
  <c r="N2889" i="1"/>
  <c r="K2890" i="1"/>
  <c r="N2890" i="1"/>
  <c r="K2891" i="1"/>
  <c r="N2891" i="1"/>
  <c r="K2892" i="1"/>
  <c r="N2892" i="1"/>
  <c r="K2893" i="1"/>
  <c r="N2893" i="1"/>
  <c r="K2895" i="1"/>
  <c r="N2895" i="1"/>
  <c r="K2896" i="1"/>
  <c r="N2896" i="1"/>
  <c r="K2897" i="1"/>
  <c r="N2897" i="1"/>
  <c r="K2898" i="1"/>
  <c r="N2898" i="1"/>
  <c r="K2899" i="1"/>
  <c r="N2899" i="1"/>
  <c r="K2900" i="1"/>
  <c r="N2900" i="1"/>
  <c r="K2901" i="1"/>
  <c r="N2901" i="1"/>
  <c r="K2904" i="1"/>
  <c r="N2904" i="1"/>
  <c r="K2905" i="1"/>
  <c r="N2905" i="1"/>
  <c r="K2906" i="1"/>
  <c r="N2906" i="1"/>
  <c r="K2907" i="1"/>
  <c r="N2907" i="1"/>
  <c r="K2917" i="1"/>
  <c r="K2918" i="1"/>
  <c r="N2918" i="1"/>
  <c r="K2908" i="1"/>
  <c r="K2909" i="1"/>
  <c r="N2909" i="1"/>
  <c r="K2910" i="1"/>
  <c r="N2910" i="1"/>
  <c r="K2911" i="1"/>
  <c r="N2911" i="1"/>
  <c r="K2912" i="1"/>
  <c r="N2912" i="1"/>
  <c r="K2913" i="1"/>
  <c r="N2913" i="1"/>
  <c r="K2914" i="1"/>
  <c r="N2914" i="1"/>
  <c r="K2919" i="1"/>
  <c r="N2919" i="1"/>
  <c r="K2920" i="1"/>
  <c r="N2920" i="1"/>
  <c r="K2921" i="1"/>
  <c r="N2921" i="1"/>
  <c r="K2922" i="1"/>
  <c r="N2922" i="1"/>
  <c r="K2923" i="1"/>
  <c r="N2923" i="1"/>
  <c r="K2924" i="1"/>
  <c r="N2924" i="1"/>
  <c r="K2927" i="1"/>
  <c r="N2927" i="1"/>
  <c r="K2928" i="1"/>
  <c r="N2928" i="1"/>
  <c r="K2929" i="1"/>
  <c r="N2929" i="1"/>
  <c r="K2932" i="1"/>
  <c r="N2932" i="1"/>
  <c r="K2931" i="1"/>
  <c r="N2931" i="1"/>
  <c r="K2933" i="1"/>
  <c r="N2933" i="1"/>
  <c r="K2934" i="1"/>
  <c r="N2934" i="1"/>
  <c r="K2935" i="1"/>
  <c r="N2935" i="1"/>
  <c r="K2936" i="1"/>
  <c r="N2936" i="1"/>
  <c r="K2937" i="1"/>
  <c r="N2937" i="1"/>
  <c r="K2938" i="1"/>
  <c r="N2938" i="1"/>
  <c r="K2939" i="1"/>
  <c r="N2939" i="1"/>
  <c r="K2940" i="1"/>
  <c r="N2940" i="1"/>
  <c r="K2941" i="1"/>
  <c r="N2941" i="1"/>
  <c r="K2942" i="1"/>
  <c r="N2942" i="1"/>
  <c r="K2943" i="1"/>
  <c r="N2943" i="1"/>
  <c r="K2944" i="1"/>
  <c r="N2944" i="1"/>
  <c r="K2945" i="1"/>
  <c r="N2945" i="1"/>
  <c r="K2946" i="1"/>
  <c r="N2946" i="1"/>
  <c r="K2947" i="1"/>
  <c r="N2947" i="1"/>
  <c r="K2948" i="1"/>
  <c r="N2948" i="1"/>
  <c r="K2949" i="1"/>
  <c r="N2949" i="1"/>
  <c r="K2950" i="1"/>
  <c r="N2950" i="1"/>
  <c r="K2951" i="1"/>
  <c r="N2951" i="1"/>
  <c r="K2954" i="1"/>
  <c r="N2954" i="1"/>
  <c r="K2955" i="1"/>
  <c r="N2955" i="1"/>
  <c r="K2956" i="1"/>
  <c r="N2956" i="1"/>
  <c r="K2957" i="1"/>
  <c r="N2957" i="1"/>
  <c r="K2958" i="1"/>
  <c r="N2958" i="1"/>
  <c r="K2959" i="1"/>
  <c r="N2959" i="1"/>
  <c r="K2960" i="1"/>
  <c r="N2960" i="1"/>
  <c r="K2963" i="1"/>
  <c r="N2963" i="1"/>
  <c r="K2964" i="1"/>
  <c r="N2964" i="1"/>
  <c r="K2965" i="1"/>
  <c r="N2965" i="1"/>
  <c r="K2966" i="1"/>
  <c r="N2966" i="1"/>
  <c r="K2967" i="1"/>
  <c r="N2967" i="1"/>
  <c r="K2968" i="1"/>
  <c r="N2968" i="1"/>
  <c r="K2969" i="1"/>
  <c r="N2969" i="1"/>
  <c r="K2970" i="1"/>
  <c r="K2971" i="1"/>
  <c r="N2971" i="1"/>
  <c r="K2972" i="1"/>
  <c r="N2972" i="1"/>
  <c r="K2973" i="1"/>
  <c r="N2973" i="1"/>
  <c r="K2974" i="1"/>
  <c r="N2974" i="1"/>
  <c r="K2975" i="1"/>
  <c r="N2975" i="1"/>
  <c r="K2978" i="1"/>
  <c r="N2978" i="1"/>
  <c r="K2979" i="1"/>
  <c r="N2979" i="1"/>
  <c r="K2980" i="1"/>
  <c r="N2980" i="1"/>
  <c r="K2981" i="1"/>
  <c r="N2981" i="1"/>
  <c r="K2982" i="1"/>
  <c r="N2982" i="1"/>
  <c r="K2983" i="1"/>
  <c r="N2983" i="1"/>
  <c r="K2984" i="1"/>
  <c r="N2984" i="1"/>
  <c r="K2985" i="1"/>
  <c r="N2985" i="1"/>
  <c r="K2986" i="1"/>
  <c r="N2986" i="1"/>
  <c r="K2987" i="1"/>
  <c r="N2987" i="1"/>
  <c r="K2988" i="1"/>
  <c r="N2988" i="1"/>
  <c r="K2989" i="1"/>
  <c r="N2989" i="1"/>
  <c r="K2990" i="1"/>
  <c r="N2990" i="1"/>
  <c r="K2991" i="1"/>
  <c r="N2991" i="1"/>
  <c r="K2992" i="1"/>
  <c r="N2992" i="1"/>
  <c r="K2993" i="1"/>
  <c r="N2993" i="1"/>
  <c r="K2998" i="1"/>
  <c r="N2998" i="1"/>
  <c r="K2994" i="1"/>
  <c r="N2994" i="1"/>
  <c r="K2995" i="1"/>
  <c r="N2995" i="1"/>
  <c r="K2999" i="1"/>
  <c r="N2999" i="1"/>
  <c r="K3000" i="1"/>
  <c r="N3000" i="1"/>
  <c r="K3001" i="1"/>
  <c r="N3001" i="1"/>
  <c r="K3002" i="1"/>
  <c r="N3002" i="1"/>
  <c r="K3003" i="1"/>
  <c r="N3003" i="1"/>
  <c r="K3004" i="1"/>
  <c r="N3004" i="1"/>
  <c r="K3005" i="1"/>
  <c r="N3005" i="1"/>
  <c r="K3006" i="1"/>
  <c r="N3006" i="1"/>
  <c r="K3007" i="1"/>
  <c r="N3007" i="1"/>
  <c r="K3008" i="1"/>
  <c r="N3008" i="1"/>
  <c r="K3009" i="1"/>
  <c r="N3009" i="1"/>
  <c r="K3012" i="1"/>
  <c r="N3012" i="1"/>
  <c r="K3013" i="1"/>
  <c r="N3013" i="1"/>
  <c r="K3014" i="1"/>
  <c r="N3014" i="1"/>
  <c r="K3015" i="1"/>
  <c r="N3015" i="1"/>
  <c r="K3016" i="1"/>
  <c r="N3016" i="1"/>
  <c r="K3017" i="1"/>
  <c r="N3017" i="1"/>
  <c r="K3018" i="1"/>
  <c r="N3018" i="1"/>
  <c r="K3021" i="1"/>
  <c r="N3021" i="1"/>
  <c r="K3022" i="1"/>
  <c r="N3022" i="1"/>
  <c r="K3023" i="1"/>
  <c r="N3023" i="1"/>
  <c r="K3024" i="1"/>
  <c r="N3024" i="1"/>
  <c r="K3025" i="1"/>
  <c r="N3025" i="1"/>
  <c r="K3026" i="1"/>
  <c r="N3026" i="1"/>
  <c r="K3027" i="1"/>
  <c r="N3027" i="1"/>
  <c r="K3028" i="1"/>
  <c r="N3028" i="1"/>
  <c r="K3029" i="1"/>
  <c r="N3029" i="1"/>
  <c r="K3030" i="1"/>
  <c r="N3030" i="1"/>
  <c r="K3031" i="1"/>
  <c r="N3031" i="1"/>
  <c r="K3032" i="1"/>
  <c r="N3032" i="1"/>
  <c r="K3033" i="1"/>
  <c r="N3033" i="1"/>
  <c r="K3034" i="1"/>
  <c r="N3034" i="1"/>
  <c r="K3035" i="1"/>
  <c r="N3035" i="1"/>
  <c r="K3036" i="1"/>
  <c r="N3036" i="1"/>
  <c r="K3037" i="1"/>
  <c r="N3037" i="1"/>
  <c r="K3038" i="1"/>
  <c r="N3038" i="1"/>
  <c r="K3039" i="1"/>
  <c r="N3039" i="1"/>
  <c r="K3044" i="1"/>
  <c r="N3044" i="1"/>
  <c r="K3042" i="1"/>
  <c r="N3042" i="1"/>
  <c r="K3043" i="1"/>
  <c r="N3043" i="1"/>
  <c r="K3047" i="1"/>
  <c r="N3047" i="1"/>
  <c r="K3048" i="1"/>
  <c r="N3048" i="1"/>
  <c r="K3049" i="1"/>
  <c r="N3049" i="1"/>
  <c r="K3050" i="1"/>
  <c r="N3050" i="1"/>
  <c r="K3051" i="1"/>
  <c r="N3051" i="1"/>
  <c r="K3052" i="1"/>
  <c r="N3052" i="1"/>
  <c r="K3053" i="1"/>
  <c r="N3053" i="1"/>
  <c r="K3056" i="1"/>
  <c r="N3056" i="1"/>
  <c r="K3057" i="1"/>
  <c r="N3057" i="1"/>
  <c r="K3058" i="1"/>
  <c r="N3058" i="1"/>
  <c r="K3059" i="1"/>
  <c r="N3059" i="1"/>
  <c r="K3060" i="1"/>
  <c r="N3060" i="1"/>
  <c r="K3061" i="1"/>
  <c r="N3061" i="1"/>
  <c r="K3062" i="1"/>
  <c r="N3062" i="1"/>
  <c r="K3063" i="1"/>
  <c r="N3063" i="1"/>
  <c r="K3064" i="1"/>
  <c r="N3064" i="1"/>
  <c r="K3065" i="1"/>
  <c r="N3065" i="1"/>
  <c r="K3066" i="1"/>
  <c r="N3066" i="1"/>
  <c r="K3067" i="1"/>
  <c r="N3067" i="1"/>
  <c r="K3068" i="1"/>
  <c r="N3068" i="1"/>
  <c r="K3069" i="1"/>
  <c r="N3069" i="1"/>
  <c r="K3072" i="1"/>
  <c r="N3072" i="1"/>
  <c r="K3073" i="1"/>
  <c r="N3073" i="1"/>
  <c r="K3074" i="1"/>
  <c r="N3074" i="1"/>
  <c r="K3075" i="1"/>
  <c r="N3075" i="1"/>
  <c r="K3076" i="1"/>
  <c r="N3076" i="1"/>
  <c r="K3077" i="1"/>
  <c r="N3077" i="1"/>
  <c r="K3078" i="1"/>
  <c r="N3078" i="1"/>
  <c r="K3079" i="1"/>
  <c r="N3079" i="1"/>
  <c r="K3080" i="1"/>
  <c r="N3080" i="1"/>
  <c r="K3081" i="1"/>
  <c r="N3081" i="1"/>
  <c r="K3082" i="1"/>
  <c r="N3082" i="1"/>
  <c r="K3083" i="1"/>
  <c r="N3083" i="1"/>
  <c r="K3084" i="1"/>
  <c r="N3084" i="1"/>
  <c r="K3085" i="1"/>
  <c r="N3085" i="1"/>
  <c r="K3086" i="1"/>
  <c r="N3086" i="1"/>
  <c r="K3087" i="1"/>
  <c r="N3087" i="1"/>
  <c r="K3088" i="1"/>
  <c r="N3088" i="1"/>
  <c r="K3089" i="1"/>
  <c r="N3089" i="1"/>
  <c r="K3090" i="1"/>
  <c r="N3090" i="1"/>
  <c r="K3091" i="1"/>
  <c r="N3091" i="1"/>
  <c r="K3092" i="1"/>
  <c r="N3092" i="1"/>
  <c r="K3095" i="1"/>
  <c r="N3095" i="1"/>
  <c r="K3096" i="1"/>
  <c r="N3096" i="1"/>
  <c r="K3097" i="1"/>
  <c r="N3097" i="1"/>
  <c r="K3098" i="1"/>
  <c r="N3098" i="1"/>
  <c r="K3099" i="1"/>
  <c r="N3099" i="1"/>
  <c r="K3100" i="1"/>
  <c r="N3100" i="1"/>
  <c r="K3101" i="1"/>
  <c r="N3101" i="1"/>
  <c r="K3102" i="1"/>
  <c r="N3102" i="1"/>
  <c r="K3103" i="1"/>
  <c r="N3103" i="1"/>
  <c r="K3104" i="1"/>
  <c r="N3104" i="1"/>
  <c r="K3105" i="1"/>
  <c r="N3105" i="1"/>
  <c r="K3106" i="1"/>
  <c r="N3106" i="1"/>
  <c r="K3107" i="1"/>
  <c r="N3107" i="1"/>
  <c r="K3108" i="1"/>
  <c r="N3108" i="1"/>
  <c r="K3109" i="1"/>
  <c r="N3109" i="1"/>
  <c r="K3110" i="1"/>
  <c r="N3110" i="1"/>
  <c r="K3111" i="1"/>
  <c r="N3111" i="1"/>
  <c r="K3112" i="1"/>
  <c r="N3112" i="1"/>
  <c r="K3113" i="1"/>
  <c r="N3113" i="1"/>
  <c r="K3114" i="1"/>
  <c r="N3114" i="1"/>
  <c r="K3115" i="1"/>
  <c r="N3115" i="1"/>
  <c r="K3116" i="1"/>
  <c r="N3116" i="1"/>
  <c r="K3119" i="1"/>
  <c r="K3120" i="1"/>
  <c r="N3120" i="1"/>
  <c r="K3121" i="1"/>
  <c r="N3121" i="1"/>
  <c r="K3122" i="1"/>
  <c r="N3122" i="1"/>
  <c r="K3123" i="1"/>
  <c r="N3123" i="1"/>
  <c r="K3124" i="1"/>
  <c r="N3124" i="1"/>
  <c r="K3125" i="1"/>
  <c r="N3125" i="1"/>
  <c r="K3126" i="1"/>
  <c r="N3126" i="1"/>
  <c r="K3127" i="1"/>
  <c r="N3127" i="1"/>
  <c r="K3128" i="1"/>
  <c r="N3128" i="1"/>
  <c r="K3129" i="1"/>
  <c r="N3129" i="1"/>
  <c r="K3130" i="1"/>
  <c r="N3130" i="1"/>
  <c r="K3131" i="1"/>
  <c r="N3131" i="1"/>
  <c r="K3132" i="1"/>
  <c r="N3132" i="1"/>
  <c r="K3133" i="1"/>
  <c r="N3133" i="1"/>
  <c r="K3134" i="1"/>
  <c r="K3135" i="1"/>
  <c r="N3135" i="1"/>
  <c r="K3136" i="1"/>
  <c r="N3136" i="1"/>
  <c r="K3137" i="1"/>
  <c r="N3137" i="1"/>
  <c r="K3138" i="1"/>
  <c r="N3138" i="1"/>
  <c r="K3139" i="1"/>
  <c r="N3139" i="1"/>
  <c r="K3140" i="1"/>
  <c r="N3140" i="1"/>
  <c r="K3141" i="1"/>
  <c r="N3141" i="1"/>
  <c r="K3142" i="1"/>
  <c r="N3142" i="1"/>
  <c r="K3143" i="1"/>
  <c r="N3143" i="1"/>
  <c r="K3144" i="1"/>
  <c r="N3144" i="1"/>
  <c r="K3145" i="1"/>
  <c r="N3145" i="1"/>
  <c r="K3146" i="1"/>
  <c r="N3146" i="1"/>
  <c r="K3147" i="1"/>
  <c r="N3147" i="1"/>
  <c r="K3148" i="1"/>
  <c r="N3148" i="1"/>
  <c r="K3149" i="1"/>
  <c r="N3149" i="1"/>
  <c r="K3150" i="1"/>
  <c r="N3150" i="1"/>
  <c r="K3151" i="1"/>
  <c r="N3151" i="1"/>
  <c r="K3152" i="1"/>
  <c r="N3152" i="1"/>
  <c r="K3153" i="1"/>
  <c r="N3153" i="1"/>
  <c r="K3154" i="1"/>
  <c r="N3154" i="1"/>
  <c r="K3155" i="1"/>
  <c r="N3155" i="1"/>
  <c r="K3156" i="1"/>
  <c r="N3156" i="1"/>
  <c r="K3157" i="1"/>
  <c r="N3157" i="1"/>
  <c r="K3158" i="1"/>
  <c r="N3158" i="1"/>
  <c r="K3159" i="1"/>
  <c r="N3159" i="1"/>
  <c r="K3160" i="1"/>
  <c r="N3160" i="1"/>
  <c r="K3163" i="1"/>
  <c r="N3163" i="1"/>
  <c r="K3164" i="1"/>
  <c r="N3164" i="1"/>
  <c r="K3165" i="1"/>
  <c r="N3165" i="1"/>
  <c r="K3166" i="1"/>
  <c r="N3166" i="1"/>
  <c r="K3167" i="1"/>
  <c r="N3167" i="1"/>
  <c r="K3168" i="1"/>
  <c r="N3168" i="1"/>
  <c r="K3169" i="1"/>
  <c r="N3169" i="1"/>
  <c r="K3170" i="1"/>
  <c r="N3170" i="1"/>
  <c r="K3171" i="1"/>
  <c r="N3171" i="1"/>
  <c r="K3172" i="1"/>
  <c r="N3172" i="1"/>
  <c r="K3173" i="1"/>
  <c r="N3173" i="1"/>
  <c r="K3176" i="1"/>
  <c r="N3176" i="1"/>
  <c r="K3177" i="1"/>
  <c r="N3177" i="1"/>
  <c r="K3178" i="1"/>
  <c r="N3178" i="1"/>
  <c r="K3179" i="1"/>
  <c r="N3179" i="1"/>
  <c r="K3180" i="1"/>
  <c r="N3180" i="1"/>
  <c r="K3181" i="1"/>
  <c r="N3181" i="1"/>
  <c r="K3182" i="1"/>
  <c r="N3182" i="1"/>
  <c r="K3183" i="1"/>
  <c r="N3183" i="1"/>
  <c r="K3184" i="1"/>
  <c r="N3184" i="1"/>
  <c r="K3185" i="1"/>
  <c r="N3185" i="1"/>
  <c r="K3186" i="1"/>
  <c r="N3186" i="1"/>
  <c r="K3187" i="1"/>
  <c r="N3187" i="1"/>
  <c r="K3188" i="1"/>
  <c r="N3188" i="1"/>
  <c r="K3189" i="1"/>
  <c r="N3189" i="1"/>
  <c r="K3192" i="1"/>
  <c r="N3192" i="1"/>
  <c r="K3193" i="1"/>
  <c r="N3193" i="1"/>
  <c r="K3194" i="1"/>
  <c r="N3194" i="1"/>
  <c r="K3195" i="1"/>
  <c r="N3195" i="1"/>
  <c r="K3196" i="1"/>
  <c r="N3196" i="1"/>
  <c r="K3197" i="1"/>
  <c r="N3197" i="1"/>
  <c r="K3198" i="1"/>
  <c r="N3198" i="1"/>
  <c r="K3199" i="1"/>
  <c r="N3199" i="1"/>
  <c r="K3200" i="1"/>
  <c r="N3200" i="1"/>
  <c r="K3201" i="1"/>
  <c r="K3202" i="1"/>
  <c r="N3202" i="1"/>
  <c r="K3203" i="1"/>
  <c r="N3203" i="1"/>
  <c r="K3204" i="1"/>
  <c r="N3204" i="1"/>
  <c r="K3205" i="1"/>
  <c r="N3205" i="1"/>
  <c r="K3206" i="1"/>
  <c r="N3206" i="1"/>
  <c r="K3207" i="1"/>
  <c r="N3207" i="1"/>
  <c r="K3208" i="1"/>
  <c r="N3208" i="1"/>
  <c r="K3209" i="1"/>
  <c r="N3209" i="1"/>
  <c r="K3210" i="1"/>
  <c r="N3210" i="1"/>
  <c r="K3211" i="1"/>
  <c r="N3211" i="1"/>
  <c r="K3212" i="1"/>
  <c r="N3212" i="1"/>
  <c r="K3213" i="1"/>
  <c r="N3213" i="1"/>
  <c r="K3214" i="1"/>
  <c r="N3214" i="1"/>
  <c r="K3218" i="1"/>
  <c r="N3218" i="1"/>
  <c r="N3220" i="1" s="1"/>
  <c r="K3219" i="1"/>
  <c r="N3219" i="1"/>
  <c r="K3222" i="1"/>
  <c r="N3222" i="1"/>
  <c r="K3223" i="1"/>
  <c r="N3223" i="1"/>
  <c r="K3224" i="1"/>
  <c r="N3224" i="1"/>
  <c r="K3225" i="1"/>
  <c r="N3225" i="1"/>
  <c r="K3226" i="1"/>
  <c r="N3226" i="1"/>
  <c r="K3229" i="1"/>
  <c r="N3229" i="1"/>
  <c r="K3230" i="1"/>
  <c r="N3230" i="1"/>
  <c r="K3231" i="1"/>
  <c r="N3231" i="1"/>
  <c r="K3232" i="1"/>
  <c r="N3232" i="1"/>
  <c r="K3233" i="1"/>
  <c r="N3233" i="1"/>
  <c r="K3234" i="1"/>
  <c r="N3234" i="1"/>
  <c r="K3237" i="1"/>
  <c r="N3237" i="1"/>
  <c r="K3238" i="1"/>
  <c r="N3238" i="1"/>
  <c r="K3239" i="1"/>
  <c r="N3239" i="1"/>
  <c r="K3240" i="1"/>
  <c r="N3240" i="1"/>
  <c r="K3241" i="1"/>
  <c r="N3241" i="1"/>
  <c r="K3242" i="1"/>
  <c r="N3242" i="1"/>
  <c r="K3243" i="1"/>
  <c r="N3243" i="1"/>
  <c r="K3244" i="1"/>
  <c r="N3244" i="1"/>
  <c r="K3245" i="1"/>
  <c r="N3245" i="1"/>
  <c r="K3246" i="1"/>
  <c r="N3246" i="1"/>
  <c r="K3247" i="1"/>
  <c r="N3247" i="1"/>
  <c r="K3248" i="1"/>
  <c r="N3248" i="1"/>
  <c r="K3249" i="1"/>
  <c r="N3249" i="1"/>
  <c r="K3250" i="1"/>
  <c r="N3250" i="1"/>
  <c r="K3251" i="1"/>
  <c r="N3251" i="1"/>
  <c r="K3252" i="1"/>
  <c r="N3252" i="1"/>
  <c r="K3253" i="1"/>
  <c r="N3253" i="1"/>
  <c r="K3254" i="1"/>
  <c r="N3254" i="1"/>
  <c r="K3255" i="1"/>
  <c r="N3255" i="1"/>
  <c r="K3256" i="1"/>
  <c r="N3256" i="1"/>
  <c r="K3257" i="1"/>
  <c r="N3257" i="1"/>
  <c r="K3258" i="1"/>
  <c r="N3258" i="1"/>
  <c r="K3259" i="1"/>
  <c r="N3259" i="1"/>
  <c r="K3260" i="1"/>
  <c r="N3260" i="1"/>
  <c r="K3261" i="1"/>
  <c r="N3261" i="1"/>
  <c r="K3262" i="1"/>
  <c r="N3262" i="1"/>
  <c r="K3263" i="1"/>
  <c r="N3263" i="1"/>
  <c r="K3264" i="1"/>
  <c r="N3264" i="1"/>
  <c r="K3265" i="1"/>
  <c r="N3265" i="1"/>
  <c r="K3268" i="1"/>
  <c r="N3268" i="1"/>
  <c r="K3270" i="1"/>
  <c r="N3270" i="1"/>
  <c r="K3271" i="1"/>
  <c r="N3271" i="1"/>
  <c r="K3272" i="1"/>
  <c r="N3272" i="1"/>
  <c r="K3273" i="1"/>
  <c r="N3273" i="1"/>
  <c r="K3274" i="1"/>
  <c r="N3274" i="1"/>
  <c r="K3275" i="1"/>
  <c r="N3275" i="1"/>
  <c r="K3276" i="1"/>
  <c r="N3276" i="1"/>
  <c r="K3277" i="1"/>
  <c r="N3277" i="1"/>
  <c r="K3278" i="1"/>
  <c r="N3278" i="1"/>
  <c r="K3279" i="1"/>
  <c r="N3279" i="1"/>
  <c r="K3280" i="1"/>
  <c r="N3280" i="1"/>
  <c r="K3281" i="1"/>
  <c r="N3281" i="1"/>
  <c r="K3282" i="1"/>
  <c r="N3282" i="1"/>
  <c r="K3283" i="1"/>
  <c r="N3283" i="1"/>
  <c r="K3284" i="1"/>
  <c r="K3285" i="1"/>
  <c r="N3285" i="1"/>
  <c r="K3286" i="1"/>
  <c r="N3286" i="1"/>
  <c r="K3288" i="1"/>
  <c r="N3288" i="1"/>
  <c r="K3289" i="1"/>
  <c r="N3289" i="1"/>
  <c r="K3290" i="1"/>
  <c r="N3290" i="1"/>
  <c r="K3293" i="1"/>
  <c r="N3293" i="1"/>
  <c r="K3294" i="1"/>
  <c r="K3295" i="1"/>
  <c r="N3295" i="1"/>
  <c r="K3296" i="1"/>
  <c r="N3296" i="1"/>
  <c r="K3297" i="1"/>
  <c r="N3297" i="1"/>
  <c r="K3298" i="1"/>
  <c r="N3298" i="1"/>
  <c r="K3985" i="1"/>
  <c r="N3985" i="1"/>
  <c r="K3986" i="1"/>
  <c r="N3986" i="1"/>
  <c r="K3987" i="1"/>
  <c r="N3987" i="1"/>
  <c r="K3988" i="1"/>
  <c r="N3988" i="1"/>
  <c r="K3989" i="1"/>
  <c r="N3989" i="1"/>
  <c r="K3990" i="1"/>
  <c r="N3990" i="1"/>
  <c r="K3991" i="1"/>
  <c r="N3991" i="1"/>
  <c r="K3992" i="1"/>
  <c r="N3992" i="1"/>
  <c r="K3993" i="1"/>
  <c r="N3993" i="1"/>
  <c r="N3299" i="1" l="1"/>
  <c r="N3291" i="1"/>
  <c r="N3235" i="1"/>
  <c r="N3266" i="1"/>
  <c r="N3227" i="1"/>
  <c r="N3215" i="1"/>
  <c r="N3190" i="1"/>
  <c r="N3174" i="1"/>
  <c r="N3161" i="1"/>
  <c r="N3070" i="1"/>
  <c r="N3117" i="1"/>
  <c r="N3054" i="1"/>
  <c r="N3040" i="1"/>
  <c r="N3093" i="1"/>
  <c r="N3019" i="1"/>
  <c r="N3010" i="1"/>
  <c r="N2976" i="1"/>
  <c r="N2996" i="1"/>
  <c r="N2961" i="1"/>
  <c r="N2952" i="1"/>
  <c r="N2915" i="1"/>
  <c r="N2925" i="1"/>
  <c r="N2902" i="1"/>
  <c r="N2870" i="1"/>
  <c r="N2811" i="1"/>
  <c r="N2844" i="1"/>
  <c r="N2835" i="1"/>
  <c r="N2817" i="1"/>
  <c r="N2796" i="1"/>
  <c r="N2786" i="1"/>
  <c r="N2775" i="1"/>
  <c r="N2739" i="1"/>
  <c r="N2715" i="1"/>
  <c r="N2721" i="1"/>
  <c r="N2686" i="1"/>
  <c r="N2669" i="1"/>
  <c r="N2664" i="1"/>
  <c r="N2693" i="1"/>
  <c r="N2655" i="1"/>
  <c r="N2647" i="1"/>
  <c r="N2642" i="1"/>
  <c r="N2618" i="1"/>
  <c r="N2597" i="1"/>
  <c r="N2542" i="1"/>
  <c r="N2563" i="1"/>
  <c r="N2536" i="1"/>
  <c r="N2489" i="1"/>
  <c r="N2522" i="1"/>
  <c r="N2477" i="1"/>
  <c r="N2471" i="1"/>
  <c r="N2453" i="1"/>
  <c r="N2437" i="1"/>
  <c r="N2430" i="1"/>
  <c r="N2416" i="1"/>
  <c r="N2408" i="1"/>
  <c r="N2392" i="1"/>
  <c r="N2378" i="1"/>
  <c r="N2368" i="1"/>
  <c r="N2359" i="1"/>
  <c r="N2326" i="1"/>
  <c r="N2314" i="1"/>
  <c r="N2307" i="1"/>
  <c r="N2296" i="1"/>
  <c r="N2284" i="1"/>
  <c r="N2269" i="1"/>
  <c r="N2245" i="1"/>
  <c r="N2237" i="1"/>
  <c r="N2226" i="1"/>
  <c r="N2209" i="1"/>
  <c r="N2204" i="1"/>
  <c r="N2188" i="1"/>
  <c r="N2177" i="1"/>
  <c r="N2154" i="1"/>
  <c r="N2144" i="1"/>
  <c r="N2123" i="1"/>
  <c r="N2114" i="1"/>
  <c r="N2105" i="1"/>
  <c r="N2082" i="1"/>
  <c r="N2074" i="1"/>
  <c r="N2061" i="1"/>
  <c r="N2049" i="1"/>
  <c r="N2014" i="1"/>
  <c r="N2004" i="1"/>
  <c r="N1987" i="1"/>
  <c r="N1973" i="1"/>
  <c r="N1960" i="1"/>
  <c r="N1945" i="1"/>
  <c r="N1935" i="1"/>
  <c r="N1923" i="1"/>
  <c r="N1915" i="1"/>
  <c r="N1899" i="1"/>
  <c r="N1891" i="1"/>
  <c r="N1878" i="1"/>
  <c r="XFD1881" i="1"/>
  <c r="N1869" i="1"/>
  <c r="N1857" i="1"/>
  <c r="N1831" i="1"/>
  <c r="N1824" i="1"/>
  <c r="N1814" i="1"/>
  <c r="N1792" i="1"/>
  <c r="N1778" i="1"/>
  <c r="N1767" i="1"/>
  <c r="N1757" i="1"/>
  <c r="N3994" i="1" s="1"/>
  <c r="N1749" i="1"/>
  <c r="N1737" i="1"/>
  <c r="K1663" i="1"/>
  <c r="K1664" i="1"/>
  <c r="K1665" i="1"/>
  <c r="N1618" i="1" l="1"/>
  <c r="N1595" i="1" l="1"/>
  <c r="N1495" i="1" l="1"/>
  <c r="N1479" i="1" l="1"/>
  <c r="K1479" i="1"/>
  <c r="N1303" i="1" l="1"/>
  <c r="K1303" i="1"/>
  <c r="K1301" i="1"/>
  <c r="N1301" i="1"/>
  <c r="N1248" i="1" l="1"/>
  <c r="K1248" i="1"/>
  <c r="N1240" i="1" l="1"/>
  <c r="N1241" i="1"/>
  <c r="N1242" i="1"/>
  <c r="N1243" i="1"/>
  <c r="N1244" i="1"/>
  <c r="N1245" i="1"/>
  <c r="N1246" i="1"/>
  <c r="N1247" i="1"/>
  <c r="N1250" i="1"/>
  <c r="N1251" i="1"/>
  <c r="N1252" i="1"/>
  <c r="N1253" i="1"/>
  <c r="N1254" i="1"/>
  <c r="N1255" i="1"/>
  <c r="N1256" i="1"/>
  <c r="N1257" i="1"/>
  <c r="N1264" i="1"/>
  <c r="N1258" i="1"/>
  <c r="N1259" i="1"/>
  <c r="N1265" i="1"/>
  <c r="N1266" i="1"/>
  <c r="N1267" i="1"/>
  <c r="N1262" i="1"/>
  <c r="N1268" i="1"/>
  <c r="N1269" i="1"/>
  <c r="N1270" i="1"/>
  <c r="N1271" i="1"/>
  <c r="N1272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7" i="1"/>
  <c r="N1298" i="1"/>
  <c r="N1299" i="1"/>
  <c r="N1300" i="1"/>
  <c r="N1302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3" i="1"/>
  <c r="N1324" i="1"/>
  <c r="N1325" i="1"/>
  <c r="N1326" i="1"/>
  <c r="N1327" i="1"/>
  <c r="N1375" i="1"/>
  <c r="N1407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419" i="1"/>
  <c r="N1376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24" i="1"/>
  <c r="N1422" i="1"/>
  <c r="N1408" i="1"/>
  <c r="N1409" i="1"/>
  <c r="N1410" i="1"/>
  <c r="N1411" i="1"/>
  <c r="N1412" i="1"/>
  <c r="N1413" i="1"/>
  <c r="N1414" i="1"/>
  <c r="N1415" i="1"/>
  <c r="N1416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7" i="1"/>
  <c r="N1458" i="1"/>
  <c r="N1459" i="1"/>
  <c r="N1460" i="1"/>
  <c r="N1461" i="1"/>
  <c r="N1468" i="1"/>
  <c r="N1469" i="1"/>
  <c r="N1462" i="1"/>
  <c r="N1463" i="1"/>
  <c r="N1464" i="1"/>
  <c r="N1467" i="1"/>
  <c r="N1470" i="1"/>
  <c r="N1471" i="1"/>
  <c r="N1477" i="1"/>
  <c r="N1472" i="1"/>
  <c r="N1478" i="1"/>
  <c r="N1473" i="1"/>
  <c r="N1474" i="1"/>
  <c r="N1480" i="1"/>
  <c r="N1481" i="1"/>
  <c r="N1482" i="1"/>
  <c r="N1483" i="1"/>
  <c r="N1484" i="1"/>
  <c r="N1510" i="1"/>
  <c r="N1498" i="1"/>
  <c r="N1485" i="1"/>
  <c r="N1486" i="1"/>
  <c r="N1487" i="1"/>
  <c r="N1488" i="1"/>
  <c r="N1489" i="1"/>
  <c r="N1490" i="1"/>
  <c r="N1491" i="1"/>
  <c r="N1492" i="1"/>
  <c r="N1502" i="1"/>
  <c r="N1500" i="1"/>
  <c r="N1499" i="1"/>
  <c r="N1501" i="1"/>
  <c r="N1503" i="1"/>
  <c r="N1504" i="1"/>
  <c r="N1505" i="1"/>
  <c r="N1511" i="1"/>
  <c r="N1512" i="1"/>
  <c r="N1506" i="1"/>
  <c r="N1507" i="1"/>
  <c r="N1513" i="1"/>
  <c r="N1514" i="1"/>
  <c r="N1515" i="1"/>
  <c r="N1516" i="1"/>
  <c r="N1519" i="1"/>
  <c r="N1526" i="1"/>
  <c r="N1527" i="1"/>
  <c r="N1520" i="1"/>
  <c r="N1521" i="1"/>
  <c r="N1522" i="1"/>
  <c r="N1523" i="1"/>
  <c r="N1528" i="1"/>
  <c r="N1529" i="1"/>
  <c r="N1530" i="1"/>
  <c r="N1531" i="1"/>
  <c r="N1532" i="1"/>
  <c r="N1533" i="1"/>
  <c r="N1544" i="1"/>
  <c r="N1545" i="1"/>
  <c r="N1546" i="1"/>
  <c r="N1534" i="1"/>
  <c r="N1535" i="1"/>
  <c r="N1536" i="1"/>
  <c r="N1537" i="1"/>
  <c r="N1538" i="1"/>
  <c r="N1539" i="1"/>
  <c r="N1540" i="1"/>
  <c r="N1541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1" i="1"/>
  <c r="N1562" i="1"/>
  <c r="N1563" i="1"/>
  <c r="N1564" i="1"/>
  <c r="N1565" i="1"/>
  <c r="N1566" i="1"/>
  <c r="N1567" i="1"/>
  <c r="N1568" i="1"/>
  <c r="N1586" i="1"/>
  <c r="N1587" i="1"/>
  <c r="N1588" i="1"/>
  <c r="N1571" i="1"/>
  <c r="N1575" i="1"/>
  <c r="N1573" i="1"/>
  <c r="N1574" i="1"/>
  <c r="N1576" i="1"/>
  <c r="N1577" i="1"/>
  <c r="N1578" i="1"/>
  <c r="N1579" i="1"/>
  <c r="N1589" i="1"/>
  <c r="N1580" i="1"/>
  <c r="N1581" i="1"/>
  <c r="N1582" i="1"/>
  <c r="N1585" i="1"/>
  <c r="N1590" i="1"/>
  <c r="N1591" i="1"/>
  <c r="N1592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5" i="1"/>
  <c r="N1616" i="1"/>
  <c r="N1617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8" i="1"/>
  <c r="N1637" i="1"/>
  <c r="N1636" i="1"/>
  <c r="N1633" i="1"/>
  <c r="N1634" i="1"/>
  <c r="N1639" i="1"/>
  <c r="N1635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60" i="1"/>
  <c r="N1661" i="1"/>
  <c r="N1662" i="1"/>
  <c r="N1664" i="1"/>
  <c r="N1666" i="1"/>
  <c r="N1667" i="1"/>
  <c r="N1668" i="1"/>
  <c r="N1672" i="1"/>
  <c r="N1673" i="1"/>
  <c r="N1674" i="1"/>
  <c r="N1675" i="1"/>
  <c r="N1676" i="1"/>
  <c r="N1677" i="1"/>
  <c r="N1678" i="1"/>
  <c r="N1679" i="1"/>
  <c r="N1680" i="1"/>
  <c r="N1669" i="1"/>
  <c r="N1681" i="1"/>
  <c r="N1682" i="1"/>
  <c r="N1683" i="1"/>
  <c r="N1684" i="1"/>
  <c r="N1685" i="1"/>
  <c r="N1686" i="1"/>
  <c r="N1687" i="1"/>
  <c r="N1688" i="1"/>
  <c r="N1689" i="1"/>
  <c r="N1690" i="1"/>
  <c r="N1691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K1240" i="1"/>
  <c r="K1241" i="1"/>
  <c r="K1242" i="1"/>
  <c r="K1243" i="1"/>
  <c r="K1244" i="1"/>
  <c r="K1245" i="1"/>
  <c r="K1246" i="1"/>
  <c r="K1247" i="1"/>
  <c r="K1250" i="1"/>
  <c r="K1251" i="1"/>
  <c r="K1252" i="1"/>
  <c r="K1253" i="1"/>
  <c r="K1254" i="1"/>
  <c r="K1255" i="1"/>
  <c r="K1256" i="1"/>
  <c r="K1257" i="1"/>
  <c r="K1264" i="1"/>
  <c r="K1258" i="1"/>
  <c r="K1259" i="1"/>
  <c r="K1265" i="1"/>
  <c r="K1266" i="1"/>
  <c r="K1267" i="1"/>
  <c r="K1262" i="1"/>
  <c r="K1268" i="1"/>
  <c r="K1269" i="1"/>
  <c r="K1270" i="1"/>
  <c r="K1271" i="1"/>
  <c r="K1272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7" i="1"/>
  <c r="K1298" i="1"/>
  <c r="K1299" i="1"/>
  <c r="K1300" i="1"/>
  <c r="K1302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3" i="1"/>
  <c r="K1324" i="1"/>
  <c r="K1325" i="1"/>
  <c r="K1326" i="1"/>
  <c r="K1327" i="1"/>
  <c r="K1375" i="1"/>
  <c r="K1407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419" i="1"/>
  <c r="K1376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24" i="1"/>
  <c r="K1422" i="1"/>
  <c r="K1408" i="1"/>
  <c r="K1409" i="1"/>
  <c r="K1410" i="1"/>
  <c r="K1411" i="1"/>
  <c r="K1412" i="1"/>
  <c r="K1413" i="1"/>
  <c r="K1414" i="1"/>
  <c r="K1415" i="1"/>
  <c r="K1416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7" i="1"/>
  <c r="K1458" i="1"/>
  <c r="K1459" i="1"/>
  <c r="K1460" i="1"/>
  <c r="K1461" i="1"/>
  <c r="K1468" i="1"/>
  <c r="K1469" i="1"/>
  <c r="K1462" i="1"/>
  <c r="K1463" i="1"/>
  <c r="K1464" i="1"/>
  <c r="K1467" i="1"/>
  <c r="K1470" i="1"/>
  <c r="K1471" i="1"/>
  <c r="K1477" i="1"/>
  <c r="K1472" i="1"/>
  <c r="K1478" i="1"/>
  <c r="K1473" i="1"/>
  <c r="K1474" i="1"/>
  <c r="K1480" i="1"/>
  <c r="K1481" i="1"/>
  <c r="K1482" i="1"/>
  <c r="K1483" i="1"/>
  <c r="K1484" i="1"/>
  <c r="K1510" i="1"/>
  <c r="K1498" i="1"/>
  <c r="K1485" i="1"/>
  <c r="K1486" i="1"/>
  <c r="K1487" i="1"/>
  <c r="K1488" i="1"/>
  <c r="K1489" i="1"/>
  <c r="K1490" i="1"/>
  <c r="K1491" i="1"/>
  <c r="K1492" i="1"/>
  <c r="K1502" i="1"/>
  <c r="K1500" i="1"/>
  <c r="K1495" i="1"/>
  <c r="K1499" i="1"/>
  <c r="K1501" i="1"/>
  <c r="K1503" i="1"/>
  <c r="K1504" i="1"/>
  <c r="K1505" i="1"/>
  <c r="K1511" i="1"/>
  <c r="K1512" i="1"/>
  <c r="K1506" i="1"/>
  <c r="K1507" i="1"/>
  <c r="K1513" i="1"/>
  <c r="K1514" i="1"/>
  <c r="K1515" i="1"/>
  <c r="K1516" i="1"/>
  <c r="K1519" i="1"/>
  <c r="K1517" i="1"/>
  <c r="K1526" i="1"/>
  <c r="K1527" i="1"/>
  <c r="K1520" i="1"/>
  <c r="K1521" i="1"/>
  <c r="K1522" i="1"/>
  <c r="K1523" i="1"/>
  <c r="K1528" i="1"/>
  <c r="K1529" i="1"/>
  <c r="K1530" i="1"/>
  <c r="K1531" i="1"/>
  <c r="K1532" i="1"/>
  <c r="K1533" i="1"/>
  <c r="K1544" i="1"/>
  <c r="K1545" i="1"/>
  <c r="K1546" i="1"/>
  <c r="K1534" i="1"/>
  <c r="K1535" i="1"/>
  <c r="K1536" i="1"/>
  <c r="K1537" i="1"/>
  <c r="K1538" i="1"/>
  <c r="K1539" i="1"/>
  <c r="K1540" i="1"/>
  <c r="K1541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1" i="1"/>
  <c r="K1562" i="1"/>
  <c r="K1563" i="1"/>
  <c r="K1564" i="1"/>
  <c r="K1565" i="1"/>
  <c r="K1566" i="1"/>
  <c r="K1567" i="1"/>
  <c r="K1568" i="1"/>
  <c r="K1586" i="1"/>
  <c r="K1587" i="1"/>
  <c r="K1588" i="1"/>
  <c r="K1571" i="1"/>
  <c r="K1575" i="1"/>
  <c r="K1573" i="1"/>
  <c r="K1574" i="1"/>
  <c r="K1576" i="1"/>
  <c r="K1577" i="1"/>
  <c r="K1578" i="1"/>
  <c r="K1579" i="1"/>
  <c r="K1589" i="1"/>
  <c r="K1580" i="1"/>
  <c r="K1581" i="1"/>
  <c r="K1582" i="1"/>
  <c r="K1583" i="1"/>
  <c r="K1585" i="1"/>
  <c r="K1590" i="1"/>
  <c r="K1591" i="1"/>
  <c r="K1592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8" i="1"/>
  <c r="K1637" i="1"/>
  <c r="K1636" i="1"/>
  <c r="K1633" i="1"/>
  <c r="K1634" i="1"/>
  <c r="K1639" i="1"/>
  <c r="K1635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60" i="1"/>
  <c r="K1661" i="1"/>
  <c r="K1662" i="1"/>
  <c r="K1666" i="1"/>
  <c r="K1667" i="1"/>
  <c r="K1668" i="1"/>
  <c r="K1672" i="1"/>
  <c r="K1673" i="1"/>
  <c r="K1674" i="1"/>
  <c r="K1675" i="1"/>
  <c r="K1676" i="1"/>
  <c r="K1677" i="1"/>
  <c r="K1678" i="1"/>
  <c r="K1679" i="1"/>
  <c r="K1680" i="1"/>
  <c r="K1669" i="1"/>
  <c r="K1681" i="1"/>
  <c r="K1682" i="1"/>
  <c r="K1683" i="1"/>
  <c r="K1684" i="1"/>
  <c r="K1685" i="1"/>
  <c r="K1686" i="1"/>
  <c r="K1687" i="1"/>
  <c r="K1688" i="1"/>
  <c r="K1689" i="1"/>
  <c r="K1690" i="1"/>
  <c r="K1691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N1733" i="1" l="1"/>
  <c r="N1714" i="1"/>
  <c r="N1692" i="1"/>
  <c r="N1670" i="1"/>
  <c r="N1658" i="1"/>
  <c r="N1631" i="1"/>
  <c r="N1613" i="1"/>
  <c r="N1593" i="1"/>
  <c r="N1583" i="1"/>
  <c r="N1569" i="1"/>
  <c r="N1542" i="1"/>
  <c r="N1524" i="1"/>
  <c r="N1517" i="1"/>
  <c r="N1508" i="1"/>
  <c r="N1493" i="1"/>
  <c r="N1475" i="1"/>
  <c r="N1465" i="1"/>
  <c r="N1455" i="1"/>
  <c r="N1440" i="1"/>
  <c r="N1417" i="1"/>
  <c r="N1405" i="1"/>
  <c r="N1373" i="1"/>
  <c r="N1328" i="1"/>
  <c r="N1321" i="1"/>
  <c r="N1295" i="1"/>
  <c r="N1273" i="1"/>
  <c r="K1182" i="1"/>
  <c r="K1043" i="1" l="1"/>
  <c r="N1043" i="1"/>
  <c r="K1006" i="1" l="1"/>
  <c r="N1006" i="1"/>
  <c r="K1007" i="1"/>
  <c r="N1007" i="1"/>
  <c r="K1008" i="1"/>
  <c r="N1008" i="1"/>
  <c r="K1009" i="1"/>
  <c r="N1009" i="1"/>
  <c r="K1010" i="1"/>
  <c r="N1010" i="1"/>
  <c r="N1002" i="1" l="1"/>
  <c r="N1003" i="1"/>
  <c r="N1004" i="1"/>
  <c r="N1005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72" i="1"/>
  <c r="N1044" i="1"/>
  <c r="N1045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2" i="1"/>
  <c r="N1093" i="1"/>
  <c r="N1094" i="1"/>
  <c r="N1095" i="1"/>
  <c r="N1096" i="1"/>
  <c r="N1097" i="1"/>
  <c r="N1098" i="1"/>
  <c r="N1101" i="1"/>
  <c r="N1102" i="1"/>
  <c r="N1103" i="1"/>
  <c r="N1104" i="1"/>
  <c r="N1183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31" i="1"/>
  <c r="N1132" i="1"/>
  <c r="N1133" i="1"/>
  <c r="N1136" i="1"/>
  <c r="N1137" i="1"/>
  <c r="N1138" i="1"/>
  <c r="N1208" i="1"/>
  <c r="N1139" i="1"/>
  <c r="N1140" i="1"/>
  <c r="N1141" i="1"/>
  <c r="N1142" i="1"/>
  <c r="N1143" i="1"/>
  <c r="N1144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84" i="1"/>
  <c r="N1175" i="1"/>
  <c r="N1176" i="1"/>
  <c r="N1177" i="1"/>
  <c r="N1178" i="1"/>
  <c r="N1179" i="1"/>
  <c r="N1185" i="1"/>
  <c r="N1186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38" i="1"/>
  <c r="N1239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K1002" i="1"/>
  <c r="K1003" i="1"/>
  <c r="K1004" i="1"/>
  <c r="K1005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72" i="1"/>
  <c r="K1044" i="1"/>
  <c r="K1045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2" i="1"/>
  <c r="K1093" i="1"/>
  <c r="K1094" i="1"/>
  <c r="K1095" i="1"/>
  <c r="K1096" i="1"/>
  <c r="K1097" i="1"/>
  <c r="K1098" i="1"/>
  <c r="K1101" i="1"/>
  <c r="K1102" i="1"/>
  <c r="K1103" i="1"/>
  <c r="K1104" i="1"/>
  <c r="K1183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31" i="1"/>
  <c r="K1132" i="1"/>
  <c r="K1133" i="1"/>
  <c r="K1136" i="1"/>
  <c r="K1137" i="1"/>
  <c r="K1138" i="1"/>
  <c r="K1208" i="1"/>
  <c r="K1139" i="1"/>
  <c r="K1140" i="1"/>
  <c r="K1141" i="1"/>
  <c r="K1142" i="1"/>
  <c r="K1143" i="1"/>
  <c r="K1144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84" i="1"/>
  <c r="K1175" i="1"/>
  <c r="K1176" i="1"/>
  <c r="K1177" i="1"/>
  <c r="K1178" i="1"/>
  <c r="K1179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38" i="1"/>
  <c r="K1239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N1260" i="1" l="1"/>
  <c r="N1236" i="1"/>
  <c r="N1206" i="1"/>
  <c r="N1180" i="1"/>
  <c r="N1145" i="1"/>
  <c r="N1134" i="1"/>
  <c r="N1129" i="1"/>
  <c r="N1099" i="1"/>
  <c r="N1090" i="1"/>
  <c r="N1069" i="1"/>
  <c r="N1041" i="1"/>
  <c r="N1025" i="1"/>
  <c r="N995" i="1"/>
  <c r="N975" i="1" l="1"/>
  <c r="K975" i="1"/>
  <c r="N874" i="1" l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90" i="1"/>
  <c r="N891" i="1"/>
  <c r="N892" i="1"/>
  <c r="N893" i="1"/>
  <c r="N894" i="1"/>
  <c r="N895" i="1"/>
  <c r="N896" i="1"/>
  <c r="N897" i="1"/>
  <c r="N898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7" i="1"/>
  <c r="N940" i="1"/>
  <c r="N941" i="1"/>
  <c r="N942" i="1"/>
  <c r="N943" i="1"/>
  <c r="N944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5" i="1"/>
  <c r="N966" i="1"/>
  <c r="N967" i="1"/>
  <c r="N968" i="1"/>
  <c r="N969" i="1"/>
  <c r="N970" i="1"/>
  <c r="N971" i="1"/>
  <c r="N972" i="1"/>
  <c r="N976" i="1"/>
  <c r="N977" i="1"/>
  <c r="N978" i="1"/>
  <c r="N979" i="1"/>
  <c r="N1000" i="1"/>
  <c r="N980" i="1"/>
  <c r="N981" i="1"/>
  <c r="N100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6" i="1"/>
  <c r="N997" i="1"/>
  <c r="N872" i="1"/>
  <c r="N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90" i="1"/>
  <c r="K891" i="1"/>
  <c r="K892" i="1"/>
  <c r="K893" i="1"/>
  <c r="K894" i="1"/>
  <c r="K895" i="1"/>
  <c r="K896" i="1"/>
  <c r="K897" i="1"/>
  <c r="K898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7" i="1"/>
  <c r="K940" i="1"/>
  <c r="K941" i="1"/>
  <c r="K942" i="1"/>
  <c r="K943" i="1"/>
  <c r="K944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5" i="1"/>
  <c r="K966" i="1"/>
  <c r="K967" i="1"/>
  <c r="K968" i="1"/>
  <c r="K969" i="1"/>
  <c r="K970" i="1"/>
  <c r="K971" i="1"/>
  <c r="K972" i="1"/>
  <c r="K976" i="1"/>
  <c r="K977" i="1"/>
  <c r="K978" i="1"/>
  <c r="K979" i="1"/>
  <c r="K1000" i="1"/>
  <c r="K980" i="1"/>
  <c r="K981" i="1"/>
  <c r="K100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6" i="1"/>
  <c r="K997" i="1"/>
  <c r="N1011" i="1" l="1"/>
  <c r="N998" i="1"/>
  <c r="N973" i="1"/>
  <c r="XFD962" i="1"/>
  <c r="N963" i="1"/>
  <c r="N945" i="1"/>
  <c r="N921" i="1"/>
  <c r="N719" i="1"/>
  <c r="N637" i="1" l="1"/>
  <c r="N609" i="1" l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42" i="1"/>
  <c r="N623" i="1"/>
  <c r="N624" i="1"/>
  <c r="N625" i="1"/>
  <c r="N626" i="1"/>
  <c r="N627" i="1"/>
  <c r="N628" i="1"/>
  <c r="N629" i="1"/>
  <c r="N631" i="1"/>
  <c r="N632" i="1"/>
  <c r="N633" i="1"/>
  <c r="N634" i="1"/>
  <c r="N635" i="1"/>
  <c r="N636" i="1"/>
  <c r="N638" i="1"/>
  <c r="N639" i="1"/>
  <c r="N644" i="1"/>
  <c r="N645" i="1"/>
  <c r="N646" i="1"/>
  <c r="N647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3" i="1"/>
  <c r="N697" i="1"/>
  <c r="N698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23" i="1"/>
  <c r="N724" i="1"/>
  <c r="N725" i="1"/>
  <c r="N726" i="1"/>
  <c r="N727" i="1"/>
  <c r="N728" i="1"/>
  <c r="N729" i="1"/>
  <c r="N730" i="1"/>
  <c r="N731" i="1"/>
  <c r="N732" i="1"/>
  <c r="N733" i="1"/>
  <c r="N744" i="1"/>
  <c r="N734" i="1"/>
  <c r="N735" i="1"/>
  <c r="N736" i="1"/>
  <c r="N737" i="1"/>
  <c r="N738" i="1"/>
  <c r="N739" i="1"/>
  <c r="N741" i="1"/>
  <c r="N745" i="1"/>
  <c r="N784" i="1"/>
  <c r="N746" i="1"/>
  <c r="N747" i="1"/>
  <c r="N748" i="1"/>
  <c r="N749" i="1"/>
  <c r="N750" i="1"/>
  <c r="N751" i="1"/>
  <c r="N752" i="1"/>
  <c r="N753" i="1"/>
  <c r="N754" i="1"/>
  <c r="N757" i="1"/>
  <c r="N758" i="1"/>
  <c r="N759" i="1"/>
  <c r="N760" i="1"/>
  <c r="N761" i="1"/>
  <c r="N762" i="1"/>
  <c r="N766" i="1"/>
  <c r="N767" i="1"/>
  <c r="N768" i="1"/>
  <c r="N769" i="1"/>
  <c r="N770" i="1"/>
  <c r="N815" i="1"/>
  <c r="N772" i="1"/>
  <c r="N773" i="1"/>
  <c r="N774" i="1"/>
  <c r="N775" i="1"/>
  <c r="N776" i="1"/>
  <c r="N777" i="1"/>
  <c r="N778" i="1"/>
  <c r="N779" i="1"/>
  <c r="N780" i="1"/>
  <c r="N781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89" i="1"/>
  <c r="N899" i="1" s="1"/>
  <c r="N835" i="1"/>
  <c r="N836" i="1"/>
  <c r="N837" i="1"/>
  <c r="N838" i="1"/>
  <c r="N839" i="1"/>
  <c r="N840" i="1"/>
  <c r="N841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4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8" i="1"/>
  <c r="K639" i="1"/>
  <c r="K644" i="1"/>
  <c r="K645" i="1"/>
  <c r="K646" i="1"/>
  <c r="K647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3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3" i="1"/>
  <c r="K724" i="1"/>
  <c r="K725" i="1"/>
  <c r="K726" i="1"/>
  <c r="K727" i="1"/>
  <c r="K728" i="1"/>
  <c r="K729" i="1"/>
  <c r="K730" i="1"/>
  <c r="K731" i="1"/>
  <c r="K732" i="1"/>
  <c r="K733" i="1"/>
  <c r="K744" i="1"/>
  <c r="K734" i="1"/>
  <c r="K735" i="1"/>
  <c r="K736" i="1"/>
  <c r="K737" i="1"/>
  <c r="K738" i="1"/>
  <c r="K739" i="1"/>
  <c r="K740" i="1"/>
  <c r="K741" i="1"/>
  <c r="K745" i="1"/>
  <c r="K784" i="1"/>
  <c r="K746" i="1"/>
  <c r="K747" i="1"/>
  <c r="K748" i="1"/>
  <c r="K749" i="1"/>
  <c r="K750" i="1"/>
  <c r="K751" i="1"/>
  <c r="K752" i="1"/>
  <c r="K753" i="1"/>
  <c r="K754" i="1"/>
  <c r="K757" i="1"/>
  <c r="K758" i="1"/>
  <c r="K759" i="1"/>
  <c r="K760" i="1"/>
  <c r="K761" i="1"/>
  <c r="K762" i="1"/>
  <c r="K765" i="1"/>
  <c r="K766" i="1"/>
  <c r="K767" i="1"/>
  <c r="K768" i="1"/>
  <c r="K769" i="1"/>
  <c r="K770" i="1"/>
  <c r="K815" i="1"/>
  <c r="K772" i="1"/>
  <c r="K773" i="1"/>
  <c r="K774" i="1"/>
  <c r="K775" i="1"/>
  <c r="K777" i="1"/>
  <c r="K778" i="1"/>
  <c r="K779" i="1"/>
  <c r="K780" i="1"/>
  <c r="K781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89" i="1"/>
  <c r="K835" i="1"/>
  <c r="K836" i="1"/>
  <c r="K837" i="1"/>
  <c r="K838" i="1"/>
  <c r="K839" i="1"/>
  <c r="K840" i="1"/>
  <c r="K841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N887" i="1" l="1"/>
  <c r="N842" i="1"/>
  <c r="N813" i="1"/>
  <c r="N782" i="1"/>
  <c r="N763" i="1"/>
  <c r="N755" i="1"/>
  <c r="N742" i="1"/>
  <c r="N721" i="1"/>
  <c r="N691" i="1"/>
  <c r="N662" i="1"/>
  <c r="N648" i="1"/>
  <c r="N603" i="1"/>
  <c r="K603" i="1"/>
  <c r="K604" i="1"/>
  <c r="N535" i="1" l="1"/>
  <c r="N536" i="1"/>
  <c r="N544" i="1"/>
  <c r="N545" i="1"/>
  <c r="N546" i="1"/>
  <c r="N547" i="1"/>
  <c r="N548" i="1"/>
  <c r="K544" i="1" l="1"/>
  <c r="N501" i="1" l="1"/>
  <c r="N424" i="1" l="1"/>
  <c r="N420" i="1" l="1"/>
  <c r="K420" i="1"/>
  <c r="K423" i="1" l="1"/>
  <c r="N419" i="1" l="1"/>
  <c r="K419" i="1"/>
  <c r="K344" i="1" l="1"/>
  <c r="K345" i="1"/>
  <c r="K346" i="1"/>
  <c r="K347" i="1"/>
  <c r="K306" i="1" l="1"/>
  <c r="N306" i="1"/>
  <c r="K307" i="1"/>
  <c r="N307" i="1"/>
  <c r="N267" i="1" l="1"/>
  <c r="K308" i="1"/>
  <c r="N308" i="1"/>
  <c r="K309" i="1"/>
  <c r="N309" i="1"/>
  <c r="K294" i="1" l="1"/>
  <c r="N259" i="1" l="1"/>
  <c r="N204" i="1" l="1"/>
  <c r="N202" i="1" l="1"/>
  <c r="N203" i="1"/>
  <c r="N208" i="1" l="1"/>
  <c r="K36" i="1" l="1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20" i="1"/>
  <c r="K21" i="1"/>
  <c r="K22" i="1"/>
  <c r="K15" i="1"/>
  <c r="K23" i="1"/>
  <c r="K17" i="1"/>
  <c r="K24" i="1"/>
  <c r="K25" i="1"/>
  <c r="K26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1" i="1"/>
  <c r="K42" i="1"/>
  <c r="K43" i="1"/>
  <c r="K44" i="1"/>
  <c r="K45" i="1"/>
  <c r="K46" i="1"/>
  <c r="K53" i="1"/>
  <c r="K54" i="1"/>
  <c r="K47" i="1"/>
  <c r="K48" i="1"/>
  <c r="K49" i="1"/>
  <c r="K50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5" i="1"/>
  <c r="K116" i="1"/>
  <c r="K117" i="1"/>
  <c r="K118" i="1"/>
  <c r="K119" i="1"/>
  <c r="K120" i="1"/>
  <c r="K121" i="1"/>
  <c r="K122" i="1"/>
  <c r="K123" i="1"/>
  <c r="K124" i="1"/>
  <c r="K134" i="1"/>
  <c r="K126" i="1"/>
  <c r="K127" i="1"/>
  <c r="K128" i="1"/>
  <c r="K129" i="1"/>
  <c r="K130" i="1"/>
  <c r="K135" i="1"/>
  <c r="K133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7" i="1"/>
  <c r="K198" i="1"/>
  <c r="K199" i="1"/>
  <c r="K200" i="1"/>
  <c r="K201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6" i="1"/>
  <c r="K257" i="1"/>
  <c r="K258" i="1"/>
  <c r="K259" i="1"/>
  <c r="K260" i="1"/>
  <c r="K261" i="1"/>
  <c r="K262" i="1"/>
  <c r="K263" i="1"/>
  <c r="K264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12" i="1"/>
  <c r="K313" i="1"/>
  <c r="K314" i="1"/>
  <c r="K315" i="1"/>
  <c r="K316" i="1"/>
  <c r="K317" i="1"/>
  <c r="K318" i="1"/>
  <c r="K319" i="1"/>
  <c r="K320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41" i="1"/>
  <c r="K343" i="1"/>
  <c r="K348" i="1"/>
  <c r="K349" i="1"/>
  <c r="K416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417" i="1"/>
  <c r="K41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5" i="1"/>
  <c r="K486" i="1"/>
  <c r="K487" i="1"/>
  <c r="K488" i="1"/>
  <c r="K489" i="1"/>
  <c r="K490" i="1"/>
  <c r="K491" i="1"/>
  <c r="K492" i="1"/>
  <c r="K493" i="1"/>
  <c r="K502" i="1"/>
  <c r="K494" i="1"/>
  <c r="K495" i="1"/>
  <c r="K496" i="1"/>
  <c r="K497" i="1"/>
  <c r="K498" i="1"/>
  <c r="K503" i="1"/>
  <c r="K504" i="1"/>
  <c r="K505" i="1"/>
  <c r="K506" i="1"/>
  <c r="K507" i="1"/>
  <c r="K508" i="1"/>
  <c r="K515" i="1"/>
  <c r="K509" i="1"/>
  <c r="K510" i="1"/>
  <c r="K511" i="1"/>
  <c r="K512" i="1"/>
  <c r="K516" i="1"/>
  <c r="K517" i="1"/>
  <c r="K518" i="1"/>
  <c r="K519" i="1"/>
  <c r="K520" i="1"/>
  <c r="K521" i="1"/>
  <c r="K535" i="1"/>
  <c r="K536" i="1"/>
  <c r="K522" i="1"/>
  <c r="K523" i="1"/>
  <c r="K524" i="1"/>
  <c r="K525" i="1"/>
  <c r="K526" i="1"/>
  <c r="K527" i="1"/>
  <c r="K528" i="1"/>
  <c r="K529" i="1"/>
  <c r="K530" i="1"/>
  <c r="K531" i="1"/>
  <c r="K545" i="1"/>
  <c r="K546" i="1"/>
  <c r="K547" i="1"/>
  <c r="K602" i="1"/>
  <c r="K548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5" i="1"/>
  <c r="K606" i="1"/>
  <c r="K607" i="1"/>
  <c r="K608" i="1"/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20" i="1"/>
  <c r="N21" i="1"/>
  <c r="N22" i="1"/>
  <c r="N15" i="1"/>
  <c r="N23" i="1"/>
  <c r="N17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53" i="1"/>
  <c r="N54" i="1"/>
  <c r="N47" i="1"/>
  <c r="N48" i="1"/>
  <c r="N49" i="1"/>
  <c r="N50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5" i="1"/>
  <c r="N116" i="1"/>
  <c r="N117" i="1"/>
  <c r="N118" i="1"/>
  <c r="N119" i="1"/>
  <c r="N120" i="1"/>
  <c r="N121" i="1"/>
  <c r="N122" i="1"/>
  <c r="N123" i="1"/>
  <c r="N124" i="1"/>
  <c r="N134" i="1"/>
  <c r="N126" i="1"/>
  <c r="N127" i="1"/>
  <c r="N128" i="1"/>
  <c r="N129" i="1"/>
  <c r="N130" i="1"/>
  <c r="N135" i="1"/>
  <c r="N133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7" i="1"/>
  <c r="N198" i="1"/>
  <c r="N199" i="1"/>
  <c r="N200" i="1"/>
  <c r="N201" i="1"/>
  <c r="N205" i="1"/>
  <c r="N206" i="1"/>
  <c r="N207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6" i="1"/>
  <c r="N257" i="1"/>
  <c r="N258" i="1"/>
  <c r="N260" i="1"/>
  <c r="N261" i="1"/>
  <c r="N262" i="1"/>
  <c r="N263" i="1"/>
  <c r="N264" i="1"/>
  <c r="N268" i="1"/>
  <c r="N269" i="1"/>
  <c r="N270" i="1"/>
  <c r="N271" i="1"/>
  <c r="N272" i="1"/>
  <c r="N273" i="1"/>
  <c r="N274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12" i="1"/>
  <c r="N313" i="1"/>
  <c r="N314" i="1"/>
  <c r="N315" i="1"/>
  <c r="N316" i="1"/>
  <c r="N317" i="1"/>
  <c r="N318" i="1"/>
  <c r="N319" i="1"/>
  <c r="N320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41" i="1"/>
  <c r="N343" i="1"/>
  <c r="N348" i="1"/>
  <c r="N349" i="1"/>
  <c r="N416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417" i="1"/>
  <c r="N41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321" i="1" l="1"/>
  <c r="N339" i="1"/>
  <c r="N310" i="1"/>
  <c r="N265" i="1"/>
  <c r="N254" i="1"/>
  <c r="N239" i="1"/>
  <c r="N195" i="1"/>
  <c r="N165" i="1"/>
  <c r="N131" i="1"/>
  <c r="N113" i="1"/>
  <c r="N72" i="1"/>
  <c r="N51" i="1"/>
  <c r="N18" i="1"/>
  <c r="N415" i="1"/>
  <c r="N421" i="1" s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5" i="1"/>
  <c r="N486" i="1"/>
  <c r="N487" i="1"/>
  <c r="N488" i="1"/>
  <c r="N489" i="1"/>
  <c r="N490" i="1"/>
  <c r="N491" i="1"/>
  <c r="N492" i="1"/>
  <c r="N493" i="1"/>
  <c r="N502" i="1"/>
  <c r="N494" i="1"/>
  <c r="N495" i="1"/>
  <c r="N496" i="1"/>
  <c r="N497" i="1"/>
  <c r="N498" i="1"/>
  <c r="XFD498" i="1" s="1"/>
  <c r="N503" i="1"/>
  <c r="N504" i="1"/>
  <c r="N505" i="1"/>
  <c r="N506" i="1"/>
  <c r="N507" i="1"/>
  <c r="N508" i="1"/>
  <c r="N515" i="1"/>
  <c r="N509" i="1"/>
  <c r="N510" i="1"/>
  <c r="N511" i="1"/>
  <c r="N512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602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4" i="1"/>
  <c r="N605" i="1"/>
  <c r="N606" i="1"/>
  <c r="N607" i="1"/>
  <c r="N608" i="1"/>
  <c r="N640" i="1" l="1"/>
  <c r="N600" i="1"/>
  <c r="N549" i="1"/>
  <c r="N532" i="1"/>
  <c r="N513" i="1"/>
  <c r="N499" i="1"/>
</calcChain>
</file>

<file path=xl/sharedStrings.xml><?xml version="1.0" encoding="utf-8"?>
<sst xmlns="http://schemas.openxmlformats.org/spreadsheetml/2006/main" count="15156" uniqueCount="7217">
  <si>
    <t>PAY-IN NO.</t>
  </si>
  <si>
    <t>TRF/ CONV TOTALS</t>
  </si>
  <si>
    <t>$4/$1000 CONVEYANCE FEE</t>
  </si>
  <si>
    <t>PURCHASE PRICE</t>
  </si>
  <si>
    <t>AUDITOR'S MARKET VALUE</t>
  </si>
  <si>
    <t>AUDITOR'S ASSESSED VALUE</t>
  </si>
  <si>
    <t>TRANSFER FEE</t>
  </si>
  <si>
    <t>DISTRICT</t>
  </si>
  <si>
    <t>GRANTEE (Buyer)</t>
  </si>
  <si>
    <t>GRANTOR (Seller)</t>
  </si>
  <si>
    <t>PARCEL</t>
  </si>
  <si>
    <t>DATE</t>
  </si>
  <si>
    <t>FORECLOSURE X if OBVIOUS FORECLOSURE</t>
  </si>
  <si>
    <t>NO.</t>
  </si>
  <si>
    <t>State District Code</t>
  </si>
  <si>
    <t>County District Code</t>
  </si>
  <si>
    <t>District Description</t>
  </si>
  <si>
    <t>001 &amp; 002</t>
  </si>
  <si>
    <t>Adams Township</t>
  </si>
  <si>
    <t>003</t>
  </si>
  <si>
    <t>Bedford Township</t>
  </si>
  <si>
    <t>004</t>
  </si>
  <si>
    <t>Bethlehem Township</t>
  </si>
  <si>
    <t>005 &amp; 006</t>
  </si>
  <si>
    <t>Clark Township</t>
  </si>
  <si>
    <t>007, 008 &amp; 009</t>
  </si>
  <si>
    <t>Crawford Township</t>
  </si>
  <si>
    <t>010 &amp; 011</t>
  </si>
  <si>
    <t>Franklin Township</t>
  </si>
  <si>
    <t>013</t>
  </si>
  <si>
    <t>Jackson Township</t>
  </si>
  <si>
    <t>014</t>
  </si>
  <si>
    <t>Jefferson Township</t>
  </si>
  <si>
    <t>017</t>
  </si>
  <si>
    <t>Keene Township</t>
  </si>
  <si>
    <t>018 &amp; 019</t>
  </si>
  <si>
    <t>Lafayette Township</t>
  </si>
  <si>
    <t>021</t>
  </si>
  <si>
    <t>Linton Township</t>
  </si>
  <si>
    <t>023 &amp; 024</t>
  </si>
  <si>
    <t>Mill Creek Township</t>
  </si>
  <si>
    <t>025 &amp; 026</t>
  </si>
  <si>
    <t>Monroe Township</t>
  </si>
  <si>
    <t>027 &amp; 028</t>
  </si>
  <si>
    <t>New Castle Township</t>
  </si>
  <si>
    <t>029 &amp; 030</t>
  </si>
  <si>
    <t>Oxford Township</t>
  </si>
  <si>
    <t>031</t>
  </si>
  <si>
    <t>Perry Township</t>
  </si>
  <si>
    <t>032</t>
  </si>
  <si>
    <t>Pike Township</t>
  </si>
  <si>
    <t>033 &amp; 034</t>
  </si>
  <si>
    <t>Tiverton Township</t>
  </si>
  <si>
    <t>035, 036 &amp; 037</t>
  </si>
  <si>
    <t>Tuscarawas Township</t>
  </si>
  <si>
    <t>038 &amp; 039</t>
  </si>
  <si>
    <t>Virginia Township</t>
  </si>
  <si>
    <t>040 &amp; 041</t>
  </si>
  <si>
    <t>Washington Township</t>
  </si>
  <si>
    <t>042</t>
  </si>
  <si>
    <t>White Eyes Township</t>
  </si>
  <si>
    <t>012</t>
  </si>
  <si>
    <t>Conesville Corporation</t>
  </si>
  <si>
    <t>015</t>
  </si>
  <si>
    <t>Nellie Corporation</t>
  </si>
  <si>
    <t>022</t>
  </si>
  <si>
    <t>Plainfield Corporation</t>
  </si>
  <si>
    <t>016</t>
  </si>
  <si>
    <t>Warsaw Corporation</t>
  </si>
  <si>
    <t>020</t>
  </si>
  <si>
    <t>West Lafayette Corporation</t>
  </si>
  <si>
    <t>043 &amp; 044</t>
  </si>
  <si>
    <t>Coshocton Corporation</t>
  </si>
  <si>
    <t>ACREAGE/
SIZE</t>
  </si>
  <si>
    <t># of Conveyance</t>
  </si>
  <si>
    <t># of Exempts</t>
  </si>
  <si>
    <t>Conveyance Total</t>
  </si>
  <si>
    <t>same</t>
  </si>
  <si>
    <t>x</t>
  </si>
  <si>
    <t>50x130</t>
  </si>
  <si>
    <t>Spitler Robert E</t>
  </si>
  <si>
    <t>50x150</t>
  </si>
  <si>
    <t>63x334</t>
  </si>
  <si>
    <t>City of Coshocton</t>
  </si>
  <si>
    <t>Mad Mae Properties Coshocton LLC</t>
  </si>
  <si>
    <t>RJSL Holdings LLC</t>
  </si>
  <si>
    <t>X</t>
  </si>
  <si>
    <t>029-00000108-00</t>
  </si>
  <si>
    <t>Transfer Total</t>
  </si>
  <si>
    <t>035-00000825-00</t>
  </si>
  <si>
    <t>Dickerson Victor W</t>
  </si>
  <si>
    <t>043-00004150-00</t>
  </si>
  <si>
    <t>Williams Tyler R</t>
  </si>
  <si>
    <t>005-00000085-02</t>
  </si>
  <si>
    <t>010-00000177-00</t>
  </si>
  <si>
    <t>029-00000154-01</t>
  </si>
  <si>
    <t>Yoder Emanuel &amp; Mary Ann</t>
  </si>
  <si>
    <t>014-00000897-00</t>
  </si>
  <si>
    <t>013-00000396-00</t>
  </si>
  <si>
    <t>Watson Michael Todd</t>
  </si>
  <si>
    <t xml:space="preserve">Dryer Lemuel </t>
  </si>
  <si>
    <t>51.3x150</t>
  </si>
  <si>
    <t>014-00000279-06</t>
  </si>
  <si>
    <t>Home Loan Savings Bank</t>
  </si>
  <si>
    <t>043-00005598-00</t>
  </si>
  <si>
    <t>Adams Edith M</t>
  </si>
  <si>
    <t>001-00000038-00</t>
  </si>
  <si>
    <t>Miller Benjamin L</t>
  </si>
  <si>
    <t>024-00000141-02</t>
  </si>
  <si>
    <t>Yoder Abe H</t>
  </si>
  <si>
    <t>043-00004875-00</t>
  </si>
  <si>
    <t>Kraus Rhonda K</t>
  </si>
  <si>
    <t>DAKK LLC</t>
  </si>
  <si>
    <t>RBHall Properties LLC</t>
  </si>
  <si>
    <t>043-00001435-00</t>
  </si>
  <si>
    <t>M&amp;B Assets LLC</t>
  </si>
  <si>
    <t>013-00000029-00</t>
  </si>
  <si>
    <t>009-00000244-00</t>
  </si>
  <si>
    <t>E1</t>
  </si>
  <si>
    <t>004-00000305-00</t>
  </si>
  <si>
    <t>Nelson Sally Y</t>
  </si>
  <si>
    <t>E2</t>
  </si>
  <si>
    <t>020-00000489-00</t>
  </si>
  <si>
    <t>042-00000989-00</t>
  </si>
  <si>
    <t>042-00000989-01</t>
  </si>
  <si>
    <t>Mast Gregory A CO TTEE (dec'd)</t>
  </si>
  <si>
    <t>Mast Penny L &amp; Lindsay A Marquis CO TTEES</t>
  </si>
  <si>
    <t>020-00000670-00</t>
  </si>
  <si>
    <t>McQueen Joshua T &amp; Lindsay S</t>
  </si>
  <si>
    <t>Seibert Samantha J</t>
  </si>
  <si>
    <t>002-00000241-15</t>
  </si>
  <si>
    <t>Fenn James T</t>
  </si>
  <si>
    <t>Fenn Michael T</t>
  </si>
  <si>
    <t>030-00000192-00</t>
  </si>
  <si>
    <t>030-00000193-00</t>
  </si>
  <si>
    <t>37.63x129.12</t>
  </si>
  <si>
    <t>37.63x125.61</t>
  </si>
  <si>
    <t>Casteel William M</t>
  </si>
  <si>
    <t>Cateel Michael A</t>
  </si>
  <si>
    <t>E3</t>
  </si>
  <si>
    <t>043-00004876-00</t>
  </si>
  <si>
    <t>043-00004877-00</t>
  </si>
  <si>
    <t>50x184.9</t>
  </si>
  <si>
    <t>50x192.5</t>
  </si>
  <si>
    <t>Lerch James A &amp; Rebecca A</t>
  </si>
  <si>
    <t>Lerch James A &amp; Rebecca A CO TTEES</t>
  </si>
  <si>
    <t>E4</t>
  </si>
  <si>
    <t>009-00000274-02</t>
  </si>
  <si>
    <t>009-00000233-01</t>
  </si>
  <si>
    <t>Barkman Ivan D</t>
  </si>
  <si>
    <t>Barkman Ivan D &amp; Sarah I JLRS</t>
  </si>
  <si>
    <t>022-00000045-00</t>
  </si>
  <si>
    <t>sharrock Farrill S estate</t>
  </si>
  <si>
    <t>Mullen Robin L</t>
  </si>
  <si>
    <t>035-00000691-00</t>
  </si>
  <si>
    <t>Saylor Donald E</t>
  </si>
  <si>
    <t>Nine Denise A fka Densie A Erman</t>
  </si>
  <si>
    <t>E5</t>
  </si>
  <si>
    <t>037-00000203-00</t>
  </si>
  <si>
    <t>037-00000207-00</t>
  </si>
  <si>
    <t>100x170</t>
  </si>
  <si>
    <t>75x170</t>
  </si>
  <si>
    <t>England Melvin L</t>
  </si>
  <si>
    <t>Baylor James M</t>
  </si>
  <si>
    <t>022-00000130-00</t>
  </si>
  <si>
    <t>72x150</t>
  </si>
  <si>
    <t>Bradshaw Thomas V &amp; Diana S</t>
  </si>
  <si>
    <t>Wharton Jeremy T</t>
  </si>
  <si>
    <t>E6</t>
  </si>
  <si>
    <t>043-00002687-00</t>
  </si>
  <si>
    <t>45x131.5</t>
  </si>
  <si>
    <t>Cramblett Greg</t>
  </si>
  <si>
    <t>Crossley Renee</t>
  </si>
  <si>
    <t>017-00000869-01</t>
  </si>
  <si>
    <t>flowers Richard A Jr &amp; Jennifer M</t>
  </si>
  <si>
    <t>Beachy Marcus C &amp; Kendra D JLRS</t>
  </si>
  <si>
    <t>AT</t>
  </si>
  <si>
    <t>043-00001246-00</t>
  </si>
  <si>
    <t>Ridenbaugh KathyE</t>
  </si>
  <si>
    <t>Carr Noah C &amp; Carnes Jessica N</t>
  </si>
  <si>
    <t>014-00000353-02</t>
  </si>
  <si>
    <t>Caldwell Scott a and Carla J</t>
  </si>
  <si>
    <t>016-00000202-00</t>
  </si>
  <si>
    <t>KJAYCO LLC</t>
  </si>
  <si>
    <t>Amick Leah B</t>
  </si>
  <si>
    <t>043-00001873-00</t>
  </si>
  <si>
    <t>Blair Carol A</t>
  </si>
  <si>
    <t>Inheritance Assets LLC</t>
  </si>
  <si>
    <t>043-00004267-00</t>
  </si>
  <si>
    <t>043-00004268-00</t>
  </si>
  <si>
    <t>44.4x142</t>
  </si>
  <si>
    <t>Head Glenn G</t>
  </si>
  <si>
    <t xml:space="preserve">Farver Nicole </t>
  </si>
  <si>
    <t>013-00001652-01</t>
  </si>
  <si>
    <t>013-00001651-00</t>
  </si>
  <si>
    <t>Johnson Christopher S &amp; Mayretta L</t>
  </si>
  <si>
    <t>Noble David R &amp; Angela J JLRS</t>
  </si>
  <si>
    <t>016-00000099-00</t>
  </si>
  <si>
    <t>Carpenter Donald E &amp; Donna F</t>
  </si>
  <si>
    <t>Rescue Enterprieses LLC</t>
  </si>
  <si>
    <t>002-00000241-17</t>
  </si>
  <si>
    <t>Fenn Thomas</t>
  </si>
  <si>
    <t>Hendershot Ryan A &amp; Megan A</t>
  </si>
  <si>
    <t>Endsley Todd A</t>
  </si>
  <si>
    <t>E8</t>
  </si>
  <si>
    <t>Tradition Properties LLC</t>
  </si>
  <si>
    <t>Myers Eric B &amp; Gibson Janet D</t>
  </si>
  <si>
    <t>031-00000314-02</t>
  </si>
  <si>
    <t>E9</t>
  </si>
  <si>
    <t>Myers Eric B ttee &amp; Gibson Janet D TTEE</t>
  </si>
  <si>
    <t>043-00006181-21</t>
  </si>
  <si>
    <t>Gibson Dwayne T &amp; Rachel L</t>
  </si>
  <si>
    <t>Conley Barry and Rachel L</t>
  </si>
  <si>
    <t>E10</t>
  </si>
  <si>
    <t>010-00000011-06</t>
  </si>
  <si>
    <t xml:space="preserve">Dick Daniel E &amp; Lind </t>
  </si>
  <si>
    <t>Dick Daniel E</t>
  </si>
  <si>
    <t>E13</t>
  </si>
  <si>
    <t>043-00003240-00</t>
  </si>
  <si>
    <t>Adams Rosella Israel</t>
  </si>
  <si>
    <t>Adams Michael</t>
  </si>
  <si>
    <t>E11</t>
  </si>
  <si>
    <t>006-00000329-00</t>
  </si>
  <si>
    <t>006-00000040-01</t>
  </si>
  <si>
    <t>Tyler Mildred J TTEE</t>
  </si>
  <si>
    <t>Tyler Walter F TTEE</t>
  </si>
  <si>
    <t>E12</t>
  </si>
  <si>
    <t xml:space="preserve">Tyler Walter F </t>
  </si>
  <si>
    <t>E14</t>
  </si>
  <si>
    <t>E15</t>
  </si>
  <si>
    <t>E16</t>
  </si>
  <si>
    <t>043-00002974-00</t>
  </si>
  <si>
    <t>043-00000060-00</t>
  </si>
  <si>
    <t>Lacy Marc C &amp; Belinda S</t>
  </si>
  <si>
    <t>King Joy Lacy</t>
  </si>
  <si>
    <t>003-00000195-02</t>
  </si>
  <si>
    <t>Estate of Donald G Fomar</t>
  </si>
  <si>
    <t>Coon Woo Bae-Stucke</t>
  </si>
  <si>
    <t>E7</t>
  </si>
  <si>
    <t>013-00000133-00</t>
  </si>
  <si>
    <t>013-00000132-00</t>
  </si>
  <si>
    <t>013-00001863-00</t>
  </si>
  <si>
    <t>Clark Daniel P (dec'd)</t>
  </si>
  <si>
    <t>Clark Shirley A</t>
  </si>
  <si>
    <t>E17</t>
  </si>
  <si>
    <t>032-00000796-01</t>
  </si>
  <si>
    <t>Staugh Richard L</t>
  </si>
  <si>
    <t>Staugh Derek K</t>
  </si>
  <si>
    <t>E18</t>
  </si>
  <si>
    <t>013-00000484-00</t>
  </si>
  <si>
    <t>Miller Martha E</t>
  </si>
  <si>
    <t>Sullivan Beverly J</t>
  </si>
  <si>
    <t>E19</t>
  </si>
  <si>
    <t>044-00000173-00</t>
  </si>
  <si>
    <t>Gergley Insurance and Financial Svs</t>
  </si>
  <si>
    <t>Miller Dennis J</t>
  </si>
  <si>
    <t>E20</t>
  </si>
  <si>
    <t>018-00000169-00</t>
  </si>
  <si>
    <t>Gilmore Rosalie J</t>
  </si>
  <si>
    <t>043-00002601-00</t>
  </si>
  <si>
    <t>043-00000574-07</t>
  </si>
  <si>
    <t>Deshong Stephanie aka Fender</t>
  </si>
  <si>
    <t>Wilson Michael R &amp; Betty L</t>
  </si>
  <si>
    <t xml:space="preserve">Guess Heather and Chad TTEE of </t>
  </si>
  <si>
    <t>Reece Charles II and Kelly</t>
  </si>
  <si>
    <t>E21</t>
  </si>
  <si>
    <t>018-00001601-00</t>
  </si>
  <si>
    <t xml:space="preserve">Worthington Charles E </t>
  </si>
  <si>
    <t>E22</t>
  </si>
  <si>
    <t>001-00000021-01</t>
  </si>
  <si>
    <t>Levengood Bruce A</t>
  </si>
  <si>
    <t>Levengood Bruce A TTEE</t>
  </si>
  <si>
    <t>026-00000828-00</t>
  </si>
  <si>
    <t>026-00000829-00</t>
  </si>
  <si>
    <t>026-00000827-00</t>
  </si>
  <si>
    <t>Yoder Firman W</t>
  </si>
  <si>
    <t>Chapman Michael D</t>
  </si>
  <si>
    <t>E23</t>
  </si>
  <si>
    <t>004-00000074-00</t>
  </si>
  <si>
    <t>Hughes Roberta J (dec'd)</t>
  </si>
  <si>
    <t>Hughes Mark L TTEE</t>
  </si>
  <si>
    <t>012-00000139-01</t>
  </si>
  <si>
    <t>Beagle Olon Chaney</t>
  </si>
  <si>
    <t>Lindell Michael R</t>
  </si>
  <si>
    <t>043-00006181-18</t>
  </si>
  <si>
    <t>E24</t>
  </si>
  <si>
    <t>035-00000360-00</t>
  </si>
  <si>
    <t>035-00000359-00</t>
  </si>
  <si>
    <t>50x120</t>
  </si>
  <si>
    <t>Fesler Dwight Lewis</t>
  </si>
  <si>
    <t>Fesler Judith Ann</t>
  </si>
  <si>
    <t>017-00000393-00</t>
  </si>
  <si>
    <t>017-00000394-00</t>
  </si>
  <si>
    <t>Cool Spring Farm LLC</t>
  </si>
  <si>
    <t>Yoder Paul H</t>
  </si>
  <si>
    <t>043-00001363-00</t>
  </si>
  <si>
    <t>Wilson Ralph A &amp; Loraine J</t>
  </si>
  <si>
    <t>Lusk Family LLC</t>
  </si>
  <si>
    <t>E25</t>
  </si>
  <si>
    <t>004-00000537-00</t>
  </si>
  <si>
    <t>Gabel Harley Thomas</t>
  </si>
  <si>
    <t>Gabel Carol Ann</t>
  </si>
  <si>
    <t>E26</t>
  </si>
  <si>
    <t>017-00000705-00</t>
  </si>
  <si>
    <t xml:space="preserve">Karas James A &amp; Jan Ellen </t>
  </si>
  <si>
    <t>Karas Jan Ellen</t>
  </si>
  <si>
    <t>E27</t>
  </si>
  <si>
    <t>018-00001457-07</t>
  </si>
  <si>
    <t>Vance Karen S</t>
  </si>
  <si>
    <t>Vance Karen S et al co-ttee</t>
  </si>
  <si>
    <t>E28</t>
  </si>
  <si>
    <t>020-00000811-00</t>
  </si>
  <si>
    <t>Olinger Jesse</t>
  </si>
  <si>
    <t>Olinger Jesse aka Jesse K &amp; Breann K JLRS</t>
  </si>
  <si>
    <t>043-00002862-00</t>
  </si>
  <si>
    <t>42X147.88</t>
  </si>
  <si>
    <t>Howell Brittany L</t>
  </si>
  <si>
    <t>Moore Chelsea M</t>
  </si>
  <si>
    <t>044-00000221-00</t>
  </si>
  <si>
    <t>Williard Elden L &amp; Mary</t>
  </si>
  <si>
    <t>SEO Rentals LLC</t>
  </si>
  <si>
    <t>042-00000152-00</t>
  </si>
  <si>
    <t>Hunter Craig J &amp; Lane Felicia N</t>
  </si>
  <si>
    <t>Hunter Craig J &amp; Felicia N JLRS</t>
  </si>
  <si>
    <t>E29</t>
  </si>
  <si>
    <t>002-00000294-12</t>
  </si>
  <si>
    <t>Shetler James and Stephenson Rachael J</t>
  </si>
  <si>
    <t>Brady James M</t>
  </si>
  <si>
    <t>043-00002348-00</t>
  </si>
  <si>
    <t>043-00006225-00</t>
  </si>
  <si>
    <t>SUTCO Inc</t>
  </si>
  <si>
    <t>Love David L &amp; Sandra L</t>
  </si>
  <si>
    <t>037-00000205-00</t>
  </si>
  <si>
    <t>56X20</t>
  </si>
  <si>
    <t>44X170</t>
  </si>
  <si>
    <t>035-15140008-00</t>
  </si>
  <si>
    <t>035-15140007-00</t>
  </si>
  <si>
    <t>2100X170</t>
  </si>
  <si>
    <t>Mineral</t>
  </si>
  <si>
    <t>035-15140007-01</t>
  </si>
  <si>
    <t>037-00000205-01</t>
  </si>
  <si>
    <t>035-15140008-01</t>
  </si>
  <si>
    <t>RTA of Fresno Adams Rodney F &amp; Kathy A</t>
  </si>
  <si>
    <t>Weaver Offices</t>
  </si>
  <si>
    <t>044-00000167-12</t>
  </si>
  <si>
    <t>Mason Gregory S TTEE</t>
  </si>
  <si>
    <t>Reis Anthony and Maria</t>
  </si>
  <si>
    <t>E30</t>
  </si>
  <si>
    <t>018-00001346-00</t>
  </si>
  <si>
    <t>Fitzpatrick Sarah Ruth</t>
  </si>
  <si>
    <t>Fitzpatrick Michael L Veitch Maureen Israel Colleen</t>
  </si>
  <si>
    <t>E31</t>
  </si>
  <si>
    <t>031-00000055-10</t>
  </si>
  <si>
    <t>Sparks Mary E (dec'd)</t>
  </si>
  <si>
    <t>Sparks Emmett G Jr</t>
  </si>
  <si>
    <t>E32</t>
  </si>
  <si>
    <t>042-00000662-00</t>
  </si>
  <si>
    <t>042-00000683-00</t>
  </si>
  <si>
    <t>042-00000719-00</t>
  </si>
  <si>
    <t>Beal Charles M (Estate)</t>
  </si>
  <si>
    <t>Beal Rebecca J</t>
  </si>
  <si>
    <t>E33</t>
  </si>
  <si>
    <t>005-00000253-03</t>
  </si>
  <si>
    <t>026-00000048-01</t>
  </si>
  <si>
    <t>026-00000152-00</t>
  </si>
  <si>
    <t>026-00000152-01</t>
  </si>
  <si>
    <t>026-00000155-01</t>
  </si>
  <si>
    <t>026-00000148-00</t>
  </si>
  <si>
    <t>026-00000697-00</t>
  </si>
  <si>
    <t>026-00000149-00</t>
  </si>
  <si>
    <t>026-00000147-00</t>
  </si>
  <si>
    <t>026-00000486-00</t>
  </si>
  <si>
    <t>026-00000487-00</t>
  </si>
  <si>
    <t>026-00000916-00</t>
  </si>
  <si>
    <t>026-00000499-00</t>
  </si>
  <si>
    <t>026-00000895-00</t>
  </si>
  <si>
    <t>026-00000146-00</t>
  </si>
  <si>
    <t>Haines Larry L aka Larry Lynn</t>
  </si>
  <si>
    <t>Deanne E Haines</t>
  </si>
  <si>
    <t>043-00003886-00 LC</t>
  </si>
  <si>
    <t>MISC &amp; DO BEFORE</t>
  </si>
  <si>
    <t>TRANSFER</t>
  </si>
  <si>
    <t>018-00001586-00</t>
  </si>
  <si>
    <t>Wright Marilyn aka Marlyn</t>
  </si>
  <si>
    <t xml:space="preserve">Wirick Adrianne </t>
  </si>
  <si>
    <t>Cottrill Brandon W &amp; Lesha H &amp; Whitney M Yoho HTTA Whitney M cottrill</t>
  </si>
  <si>
    <t>018-00000823-00</t>
  </si>
  <si>
    <t>018-00000759-00</t>
  </si>
  <si>
    <t>018-00000824-00</t>
  </si>
  <si>
    <t>018-00000825-00</t>
  </si>
  <si>
    <t>018-00000826-00</t>
  </si>
  <si>
    <t>018-00001496-00</t>
  </si>
  <si>
    <t xml:space="preserve">Gentlebrook In </t>
  </si>
  <si>
    <t>043-00000421-00</t>
  </si>
  <si>
    <t>043-00000422-00</t>
  </si>
  <si>
    <t>Brandel Florence M</t>
  </si>
  <si>
    <t>Tucker Lynn M</t>
  </si>
  <si>
    <t>Chase Rentals LLC</t>
  </si>
  <si>
    <t>Coshocton Co Land Revitalizations</t>
  </si>
  <si>
    <t>E34</t>
  </si>
  <si>
    <t>037-00000472-00</t>
  </si>
  <si>
    <t>018-00000617-01</t>
  </si>
  <si>
    <t>Lacy Marc C and Belinda S</t>
  </si>
  <si>
    <t>043-00002836-00</t>
  </si>
  <si>
    <t xml:space="preserve">Royer Donald F &amp; Esther </t>
  </si>
  <si>
    <t>Stone David &amp; Renee</t>
  </si>
  <si>
    <t>010-00000806-00</t>
  </si>
  <si>
    <t>Conesville Industrial Park LLC</t>
  </si>
  <si>
    <t>Cross Holdings Coshocton LLC</t>
  </si>
  <si>
    <t>033-00000213-01</t>
  </si>
  <si>
    <t>Yoder Joe J and Berry E Schmucker Benjamin and Sue Etta</t>
  </si>
  <si>
    <t>Hostetler John &amp; Mary Ann</t>
  </si>
  <si>
    <t>E35</t>
  </si>
  <si>
    <t>010-00000300-01</t>
  </si>
  <si>
    <t>McCullough Stacie Jo</t>
  </si>
  <si>
    <t>McCullough Rand G</t>
  </si>
  <si>
    <t>E36</t>
  </si>
  <si>
    <t>043-00005530-00</t>
  </si>
  <si>
    <t>McInerney Terry W &amp; Sue</t>
  </si>
  <si>
    <t>McInerney Sue E</t>
  </si>
  <si>
    <t>023-00000006-00</t>
  </si>
  <si>
    <t>Ames Roger W</t>
  </si>
  <si>
    <t>Schlabach Willis &amp; Ruth E  JLRS</t>
  </si>
  <si>
    <t>LM</t>
  </si>
  <si>
    <t>029-00000186-00</t>
  </si>
  <si>
    <t>Hoffman Douglas G &amp; Tanja l co-ttere</t>
  </si>
  <si>
    <t>Dyer Chase A</t>
  </si>
  <si>
    <t>043-00000533-00</t>
  </si>
  <si>
    <t>70X50</t>
  </si>
  <si>
    <t>Ulrich Jody</t>
  </si>
  <si>
    <t>Ulrich Beth A &amp; Lucas H Cochran</t>
  </si>
  <si>
    <t>DATE
COMPLETED</t>
  </si>
  <si>
    <t>044-00000167-13 LC</t>
  </si>
  <si>
    <t>030-00000193-00 REMOVE LC DO B4 TRF #3</t>
  </si>
  <si>
    <t>021-00000771-01</t>
  </si>
  <si>
    <t>Barger Rpdmeu A &amp; Tracy E</t>
  </si>
  <si>
    <t>Barger Rick A &amp; Lynn M  (et al)</t>
  </si>
  <si>
    <t>convey fee pd on 1/3 int</t>
  </si>
  <si>
    <t>E37</t>
  </si>
  <si>
    <t>032-00000011-00</t>
  </si>
  <si>
    <t>032-00000012-00</t>
  </si>
  <si>
    <t>032-00000010-00</t>
  </si>
  <si>
    <t>032-00000013-00</t>
  </si>
  <si>
    <t>032-00000795-00</t>
  </si>
  <si>
    <t>032-00000015-00</t>
  </si>
  <si>
    <t>032-00000131-00</t>
  </si>
  <si>
    <t>032-00000133-00</t>
  </si>
  <si>
    <t>032-00000134-00</t>
  </si>
  <si>
    <t>032-00000005-00</t>
  </si>
  <si>
    <t>032-00000003-00</t>
  </si>
  <si>
    <t>032-00000006-00</t>
  </si>
  <si>
    <t>032-00000007-00</t>
  </si>
  <si>
    <t>032-00000004-00</t>
  </si>
  <si>
    <t>031-00000222-00</t>
  </si>
  <si>
    <t>o/g</t>
  </si>
  <si>
    <t>Anderson Brothers Minerals LLC</t>
  </si>
  <si>
    <t>Anderson Brothers Real Estate LLC</t>
  </si>
  <si>
    <t>E38</t>
  </si>
  <si>
    <t>043-00001025-00</t>
  </si>
  <si>
    <t>037-00000207-01</t>
  </si>
  <si>
    <t>Fleming John R &amp; Barbara J</t>
  </si>
  <si>
    <t>Fleming John R</t>
  </si>
  <si>
    <t>033-00000260-02</t>
  </si>
  <si>
    <t>Tiverton Timber Ltd</t>
  </si>
  <si>
    <t>Hershberger Alexander A &amp; Erma P   JLRS</t>
  </si>
  <si>
    <t>020-00000881-00</t>
  </si>
  <si>
    <t>020-00000882-00</t>
  </si>
  <si>
    <t>In Lot 813</t>
  </si>
  <si>
    <t>In Lot 814</t>
  </si>
  <si>
    <t>Bowman Kay E</t>
  </si>
  <si>
    <t>Tackett Granville &amp; Paige  JLRS</t>
  </si>
  <si>
    <t>043-00000155-00</t>
  </si>
  <si>
    <t>Braxton Jaylob &amp; Rebecca</t>
  </si>
  <si>
    <t>Fonner James E</t>
  </si>
  <si>
    <t>003-00000211-02</t>
  </si>
  <si>
    <t>Lynn Dustin S &amp; Jennifer L</t>
  </si>
  <si>
    <t>DeBoard Randy S &amp; Jennifer R</t>
  </si>
  <si>
    <t>023-00000006-03</t>
  </si>
  <si>
    <t>Equity Trust Co FBO Berg</t>
  </si>
  <si>
    <t>Berg Stephen William</t>
  </si>
  <si>
    <t>018-00001347-00</t>
  </si>
  <si>
    <t>Fitzpatrick Miachel L (int)</t>
  </si>
  <si>
    <t>Veitch Maureen R (int)</t>
  </si>
  <si>
    <t>E39</t>
  </si>
  <si>
    <t>043-00005427-00</t>
  </si>
  <si>
    <t>Powelson Angela M kna Bolden</t>
  </si>
  <si>
    <t>Bolden Angela M &amp; Robert T II   JLRS</t>
  </si>
  <si>
    <t>E40</t>
  </si>
  <si>
    <t>013-00000829-00</t>
  </si>
  <si>
    <t>Roahrig Linda Lee</t>
  </si>
  <si>
    <t>Roahrig Cody W</t>
  </si>
  <si>
    <t>E41</t>
  </si>
  <si>
    <t>040-00000156-00</t>
  </si>
  <si>
    <t>040-00000100-00</t>
  </si>
  <si>
    <t>038-00000154-00</t>
  </si>
  <si>
    <t>038-00000153-00</t>
  </si>
  <si>
    <t>Siegrist Faybelle</t>
  </si>
  <si>
    <t>Cherry Neil D</t>
  </si>
  <si>
    <t>E42</t>
  </si>
  <si>
    <t>021-00000139-00</t>
  </si>
  <si>
    <t>021-00000078-00</t>
  </si>
  <si>
    <t>021-00000771-00</t>
  </si>
  <si>
    <t>021-00000276-00</t>
  </si>
  <si>
    <t>021-00000277-00</t>
  </si>
  <si>
    <t>021-00000074-00</t>
  </si>
  <si>
    <t>021-00000076-00</t>
  </si>
  <si>
    <t>021-00000072-00</t>
  </si>
  <si>
    <t>021-00000073-00</t>
  </si>
  <si>
    <t>029-00000084-00</t>
  </si>
  <si>
    <t>021-00000781-00</t>
  </si>
  <si>
    <t>021-00000727-21</t>
  </si>
  <si>
    <t>021-00000671-00</t>
  </si>
  <si>
    <t>021-00000075-00</t>
  </si>
  <si>
    <t>Derr Kenneth R TTEE (Dec'd)</t>
  </si>
  <si>
    <t>Derr Garry A TTEE</t>
  </si>
  <si>
    <t>021-00000791-05</t>
  </si>
  <si>
    <t>027-00000300-02</t>
  </si>
  <si>
    <t>014-00000431-01</t>
  </si>
  <si>
    <t>Yoder Jacob M and Anna Mary</t>
  </si>
  <si>
    <t>Miller Myron A and Anna Mae</t>
  </si>
  <si>
    <t>043-15126007-12</t>
  </si>
  <si>
    <t>ALM Woodlands LTD</t>
  </si>
  <si>
    <t xml:space="preserve">ALM Woodlands LTD Miller Jonas and Angela </t>
  </si>
  <si>
    <t>008-00000082-05</t>
  </si>
  <si>
    <t>Miller David R &amp; Mary V</t>
  </si>
  <si>
    <t>Miller Vernon D &amp; Susan e</t>
  </si>
  <si>
    <t>043-00000246-00</t>
  </si>
  <si>
    <t>043-00001262-00</t>
  </si>
  <si>
    <t>043-00006523-00</t>
  </si>
  <si>
    <t>DCTN3</t>
  </si>
  <si>
    <t>Bat Kat Holdings LLC</t>
  </si>
  <si>
    <t>043-00002745-00</t>
  </si>
  <si>
    <t xml:space="preserve">Mizer Dorothy </t>
  </si>
  <si>
    <t>Hoops Lewis R &amp; Wilhelmina P</t>
  </si>
  <si>
    <t>E43</t>
  </si>
  <si>
    <t>029-00000813-00</t>
  </si>
  <si>
    <t>White Shirley</t>
  </si>
  <si>
    <t>Cherry Cynthia K</t>
  </si>
  <si>
    <t>E44</t>
  </si>
  <si>
    <t>032-00000732-00</t>
  </si>
  <si>
    <t>032-00000797-00</t>
  </si>
  <si>
    <t>Wolford Garry and Kathy</t>
  </si>
  <si>
    <t>Shawwn Bates ttee of the Wolford Garry and Kathy</t>
  </si>
  <si>
    <t>E45</t>
  </si>
  <si>
    <t>029-00001030-00</t>
  </si>
  <si>
    <t>Henderson Jordan B &amp; Jamie S</t>
  </si>
  <si>
    <t>Henderson Jordan B</t>
  </si>
  <si>
    <t>E46</t>
  </si>
  <si>
    <t>006-00000258-00</t>
  </si>
  <si>
    <t>006-00000251-00</t>
  </si>
  <si>
    <t>Yoder William Jr</t>
  </si>
  <si>
    <t>Bartlett Tiffany Jade</t>
  </si>
  <si>
    <t>004-00000942-01</t>
  </si>
  <si>
    <t>Hart-Given Alisa Mills Karen L</t>
  </si>
  <si>
    <t xml:space="preserve">Hart II Ernest </t>
  </si>
  <si>
    <t>ck and $.50</t>
  </si>
  <si>
    <t>004-00000942-05</t>
  </si>
  <si>
    <t>Hart Ernest M II</t>
  </si>
  <si>
    <t>Hart-Given Alisa L and Mill Karen L</t>
  </si>
  <si>
    <t>043-00003386-00</t>
  </si>
  <si>
    <t>043-00003387-00</t>
  </si>
  <si>
    <t>46x115.7</t>
  </si>
  <si>
    <t>McCloud Timothy Lee &amp; Jennifer Lynn Casey</t>
  </si>
  <si>
    <t>Back Austin &amp; Taylor L JLRs</t>
  </si>
  <si>
    <t>020-00000249-00</t>
  </si>
  <si>
    <t>Todd Kipline L</t>
  </si>
  <si>
    <t>Green Heather</t>
  </si>
  <si>
    <t>042-00000910-00</t>
  </si>
  <si>
    <t>Mast David R</t>
  </si>
  <si>
    <t>Miller Perry Lee &amp; Sarah JLRs</t>
  </si>
  <si>
    <t>017-00000790-00</t>
  </si>
  <si>
    <t>017-00000801-00</t>
  </si>
  <si>
    <t>150x158</t>
  </si>
  <si>
    <t>140x162.74</t>
  </si>
  <si>
    <t>Lipps Elaine L</t>
  </si>
  <si>
    <t>Moore Joshua R</t>
  </si>
  <si>
    <t>E49</t>
  </si>
  <si>
    <t>018-00000180-05</t>
  </si>
  <si>
    <t>018-00001274-00</t>
  </si>
  <si>
    <t>Schumaker james R &amp; Wendy S CO TTEES</t>
  </si>
  <si>
    <t>Schumaker Todd &amp; Chad CO TTEES</t>
  </si>
  <si>
    <t>014-00000690-00</t>
  </si>
  <si>
    <t>014-00000690-02</t>
  </si>
  <si>
    <t xml:space="preserve">Frazee Emma K &amp; Roger L </t>
  </si>
  <si>
    <t>Francis William T &amp; Mary L JLRS</t>
  </si>
  <si>
    <t>1228.169.25</t>
  </si>
  <si>
    <t>029-00000226-00</t>
  </si>
  <si>
    <t>029-00000224-00</t>
  </si>
  <si>
    <t>029-00001183-00</t>
  </si>
  <si>
    <t>029-00001185-00</t>
  </si>
  <si>
    <t>021-00000237-00</t>
  </si>
  <si>
    <t>Jones Eugene George Estate of</t>
  </si>
  <si>
    <t>Darr Cathrine A</t>
  </si>
  <si>
    <t>021-00000146-00</t>
  </si>
  <si>
    <t>043-00005676-00</t>
  </si>
  <si>
    <t>Wheeler Thomas E</t>
  </si>
  <si>
    <t>Davis, Woodrow S</t>
  </si>
  <si>
    <t>043-00001387-00</t>
  </si>
  <si>
    <t>45x145.03</t>
  </si>
  <si>
    <t>Habitat for Humanity East Central Ohio Inc</t>
  </si>
  <si>
    <t>PBU Properties LLC</t>
  </si>
  <si>
    <t>014-00000601-00</t>
  </si>
  <si>
    <t>Rose Terrance Shawn &amp; Amber</t>
  </si>
  <si>
    <t>Griffin Mallory R &amp; Carol, Trevor A Wine</t>
  </si>
  <si>
    <t>043-00004287-00</t>
  </si>
  <si>
    <t>38.67x150</t>
  </si>
  <si>
    <t>Williams Vernon &amp; Gladys</t>
  </si>
  <si>
    <t>Elliot Chad R</t>
  </si>
  <si>
    <t>033-00000268-04</t>
  </si>
  <si>
    <t>Hartley Debra Jean - Minerals Only</t>
  </si>
  <si>
    <t>Gilkerson Kenneth Allen and Kelly</t>
  </si>
  <si>
    <t xml:space="preserve">Keim Norman L &amp; Sara Ann </t>
  </si>
  <si>
    <t>020-16119024-00</t>
  </si>
  <si>
    <t>Beavers- Allen Brittany Lynn</t>
  </si>
  <si>
    <t>Grace Brianna D</t>
  </si>
  <si>
    <t>043-00005638-00</t>
  </si>
  <si>
    <t>pell Robert W &amp; Michelle A</t>
  </si>
  <si>
    <t>Huff Andrew W</t>
  </si>
  <si>
    <t xml:space="preserve">Dick Daniel </t>
  </si>
  <si>
    <t>Hindel Draeson</t>
  </si>
  <si>
    <t>E50</t>
  </si>
  <si>
    <t>043-00000642-00</t>
  </si>
  <si>
    <t>Ogle William J</t>
  </si>
  <si>
    <t>Ogle William J &amp; Jacqueline J JLRS</t>
  </si>
  <si>
    <t>E51</t>
  </si>
  <si>
    <t>013-00000860-00</t>
  </si>
  <si>
    <t>Bowen Linda</t>
  </si>
  <si>
    <t>Conrad Sheri</t>
  </si>
  <si>
    <t>E52</t>
  </si>
  <si>
    <t>021-00000589-00</t>
  </si>
  <si>
    <t>022-00000018-00</t>
  </si>
  <si>
    <t>Lahna Donna M TTEE</t>
  </si>
  <si>
    <t>Chapman Cecilia M, Jonathan Lahna, George Lahna, Karen Patterson CO TTEES</t>
  </si>
  <si>
    <t>E53</t>
  </si>
  <si>
    <t>002-00000263-01</t>
  </si>
  <si>
    <t xml:space="preserve">Nickol Douglas &amp; Judith </t>
  </si>
  <si>
    <t xml:space="preserve">King Marie H </t>
  </si>
  <si>
    <t>043-00004330-00</t>
  </si>
  <si>
    <t>Ertle Jr John Edward</t>
  </si>
  <si>
    <t>Davis Bryan D</t>
  </si>
  <si>
    <t>E47</t>
  </si>
  <si>
    <t>Mast Penny &amp; Lindsay CO TTEES</t>
  </si>
  <si>
    <t>Marquis Timothy J &amp; Lindsay A JLRS</t>
  </si>
  <si>
    <t>E48</t>
  </si>
  <si>
    <t>018-00000021-00</t>
  </si>
  <si>
    <t xml:space="preserve">Pritchard Audra Ellen Estate of </t>
  </si>
  <si>
    <t>Pritchard Timothy, Joseph Steele Betsy</t>
  </si>
  <si>
    <t>E54</t>
  </si>
  <si>
    <t>Pritchard Calvin C &amp; Audra Ellen</t>
  </si>
  <si>
    <t>Pritchard, Timothy, Joseph and Jeanne and Betsy Steele</t>
  </si>
  <si>
    <t>CAUV</t>
  </si>
  <si>
    <t>043-00006564-03</t>
  </si>
  <si>
    <t>Caroll Thula, Unger David A &amp; Kimberly A &amp; James Keith Carroll</t>
  </si>
  <si>
    <t>Pell Robert W &amp; Michelle A JLRS</t>
  </si>
  <si>
    <t>013-00001789-00</t>
  </si>
  <si>
    <t>Williams John F &amp; Sandra K TTEE of</t>
  </si>
  <si>
    <t>Dane and Keith Properties LLC</t>
  </si>
  <si>
    <t>020-00001079-00</t>
  </si>
  <si>
    <t>West Lafayette Townhomes LLC</t>
  </si>
  <si>
    <t>600 Plainfeild Rd LLC</t>
  </si>
  <si>
    <t>018-00000966-00</t>
  </si>
  <si>
    <t>Dickson Daniel E</t>
  </si>
  <si>
    <t xml:space="preserve">Armstrong Michael </t>
  </si>
  <si>
    <t>008-00000571-00</t>
  </si>
  <si>
    <t>Troyer Firman A &amp; Arlene R</t>
  </si>
  <si>
    <t>Miller harry D &amp; Maryann</t>
  </si>
  <si>
    <t>015-00000086-00</t>
  </si>
  <si>
    <t>Bible Wilma J</t>
  </si>
  <si>
    <t xml:space="preserve">Bible Brent Alan, Steven Neil and Bradley Dean </t>
  </si>
  <si>
    <t>$20.84 check and $.50 change</t>
  </si>
  <si>
    <t>E55</t>
  </si>
  <si>
    <t>043-00000745-00</t>
  </si>
  <si>
    <t>48x60</t>
  </si>
  <si>
    <t>043-00002012-00</t>
  </si>
  <si>
    <t>40x112.67</t>
  </si>
  <si>
    <t>043-00000527-00</t>
  </si>
  <si>
    <t>39.5x50</t>
  </si>
  <si>
    <t>043-00001980-00</t>
  </si>
  <si>
    <t>043-00002770-00</t>
  </si>
  <si>
    <t>40x42.8</t>
  </si>
  <si>
    <t>043-00002771-00</t>
  </si>
  <si>
    <t>42.8x118.7</t>
  </si>
  <si>
    <t>Same</t>
  </si>
  <si>
    <t>Humphreys Christina M TTEE</t>
  </si>
  <si>
    <t>338 Hay Place Land Trust dated Nov 3 2016</t>
  </si>
  <si>
    <t>676 Vine Street Land Trust dated Nov 3 2016</t>
  </si>
  <si>
    <t>665 Ash Street Land Trust dated Nov 3 2016</t>
  </si>
  <si>
    <t>1527 Orange Street Land Trust dated Nov 3 2016</t>
  </si>
  <si>
    <t>137 North 15th Street Land Trust dated Nov 3 2016</t>
  </si>
  <si>
    <t>$1.50 check, $1.50 cash</t>
  </si>
  <si>
    <t>jb</t>
  </si>
  <si>
    <t>043-00004672-00</t>
  </si>
  <si>
    <t>51.27x156.16</t>
  </si>
  <si>
    <t>Zeigler Jean Revocable Family Trust</t>
  </si>
  <si>
    <t>Wheeler Angela Sue TTEE</t>
  </si>
  <si>
    <t>013-00000372-00</t>
  </si>
  <si>
    <t>Johnson Leta K</t>
  </si>
  <si>
    <t>Kent Christpher D &amp; Amanda K JlRS</t>
  </si>
  <si>
    <t>E56</t>
  </si>
  <si>
    <t>010-00000639-00</t>
  </si>
  <si>
    <t>Parks Shirley R (dec'd)</t>
  </si>
  <si>
    <t>Parks James E</t>
  </si>
  <si>
    <t>009-00000256-09</t>
  </si>
  <si>
    <t>042-00000954-01</t>
  </si>
  <si>
    <t>Hershberger Aaron E &amp; Mary (A)</t>
  </si>
  <si>
    <t>Miller Ferman D &amp; Mary Sue   JLRS</t>
  </si>
  <si>
    <t>009-00000256-10</t>
  </si>
  <si>
    <t>Miller Mervin R</t>
  </si>
  <si>
    <t>009-00000256-00</t>
  </si>
  <si>
    <t>Nisley Joseph M &amp; Rebecca   JLRS</t>
  </si>
  <si>
    <t>Pritchard Timothy et al</t>
  </si>
  <si>
    <t>Miller Zachary &amp; Preann  JLRS</t>
  </si>
  <si>
    <t>E57</t>
  </si>
  <si>
    <t>005-00000015-00</t>
  </si>
  <si>
    <t xml:space="preserve">Sommers Allison L </t>
  </si>
  <si>
    <t>Sommers Steven G</t>
  </si>
  <si>
    <t>lm</t>
  </si>
  <si>
    <t>E58</t>
  </si>
  <si>
    <t>043-00000670-00</t>
  </si>
  <si>
    <t>In Lots 1414 &amp; pt 1413</t>
  </si>
  <si>
    <t>Cramblett Gregg S</t>
  </si>
  <si>
    <t>Cramblett Renee aka Crossley</t>
  </si>
  <si>
    <t>006-00000110-01</t>
  </si>
  <si>
    <t>Boyles Barbara J</t>
  </si>
  <si>
    <t>Miller Douglas C &amp; Heidi J   JLRS</t>
  </si>
  <si>
    <t>E59</t>
  </si>
  <si>
    <t>Lot #3</t>
  </si>
  <si>
    <t>Williamson Marcia D et al</t>
  </si>
  <si>
    <t>043-00001937-00</t>
  </si>
  <si>
    <t>Holskey Gladys F</t>
  </si>
  <si>
    <t>AY Wood Poducts LLC</t>
  </si>
  <si>
    <t>043-00002549-00</t>
  </si>
  <si>
    <t xml:space="preserve">Bush David R &amp; Ruth A </t>
  </si>
  <si>
    <t>Michael Kimberly</t>
  </si>
  <si>
    <t>018-00000228-01</t>
  </si>
  <si>
    <t>King Scott A &amp; Brooks Casey L aka King</t>
  </si>
  <si>
    <t>Franks Gabriel</t>
  </si>
  <si>
    <t>Yoder Raymond H &amp; Lisa E</t>
  </si>
  <si>
    <t>Hunter Craig J &amp; Felicia N   JLRS</t>
  </si>
  <si>
    <t>042-00000152-02</t>
  </si>
  <si>
    <t>020-00001088-01</t>
  </si>
  <si>
    <t>018-00001595-00</t>
  </si>
  <si>
    <t>020-00001087-00</t>
  </si>
  <si>
    <t>Fairview 1 LTD</t>
  </si>
  <si>
    <t>Finlinger Manor LLC</t>
  </si>
  <si>
    <t>2050/1100</t>
  </si>
  <si>
    <t>020-16116004-00</t>
  </si>
  <si>
    <t>Sebaali Nabil George</t>
  </si>
  <si>
    <t>West Brian K &amp; Melissa R   JLRS</t>
  </si>
  <si>
    <t>043-00002813-00</t>
  </si>
  <si>
    <t>Pioneer Investment Corp</t>
  </si>
  <si>
    <t>Zimmerman Ernest</t>
  </si>
  <si>
    <t>017-00000321-00</t>
  </si>
  <si>
    <t>Beatty Charles L  JR</t>
  </si>
  <si>
    <t>Millar Carrie L (estate)(int)</t>
  </si>
  <si>
    <t>023-00000009-00</t>
  </si>
  <si>
    <t>Schumacher Pamela J</t>
  </si>
  <si>
    <t>Pahoundis Louis W</t>
  </si>
  <si>
    <t>042-00000018-03</t>
  </si>
  <si>
    <t>D&amp;G Yoder Builders LTD</t>
  </si>
  <si>
    <t>Yoder James A</t>
  </si>
  <si>
    <t>E60</t>
  </si>
  <si>
    <t>026-00000017-06</t>
  </si>
  <si>
    <t>Snow James B &amp; Lori</t>
  </si>
  <si>
    <t>Miller Christopher A &amp; Shana M   JLRS</t>
  </si>
  <si>
    <t>E62</t>
  </si>
  <si>
    <t>002-00000297-00</t>
  </si>
  <si>
    <t>002-00000295-00</t>
  </si>
  <si>
    <t>Zinkon Linda aka Linda L</t>
  </si>
  <si>
    <t>Scout Farms Ltd</t>
  </si>
  <si>
    <t>E63</t>
  </si>
  <si>
    <t>029-00000264-00</t>
  </si>
  <si>
    <t>029-00000265-00</t>
  </si>
  <si>
    <t xml:space="preserve">Green Arlene </t>
  </si>
  <si>
    <t>McMasters Carey</t>
  </si>
  <si>
    <t>002-00000188-00</t>
  </si>
  <si>
    <t>Raber Marvin D &amp; Tiffany A</t>
  </si>
  <si>
    <t>Yoder Sandord L &amp; Juanita J JLRS</t>
  </si>
  <si>
    <t>023-00000078-07</t>
  </si>
  <si>
    <t>Miller David A &amp; Sarah R</t>
  </si>
  <si>
    <t>Mast David Allen &amp; Ivan E JLRS</t>
  </si>
  <si>
    <t>023-00000078-05</t>
  </si>
  <si>
    <t>023-00000078-06</t>
  </si>
  <si>
    <t>Burkholder Atlee I</t>
  </si>
  <si>
    <t>Hobbs John L &amp; Suzanne Hobbs</t>
  </si>
  <si>
    <t>E64</t>
  </si>
  <si>
    <t>006-00000076-00</t>
  </si>
  <si>
    <t>Eppley Kathy S (dec'd)</t>
  </si>
  <si>
    <t>Eppley Hilton A Jr</t>
  </si>
  <si>
    <t>018-00000235-00</t>
  </si>
  <si>
    <t>018-00000236-00</t>
  </si>
  <si>
    <t>018-00000410-00</t>
  </si>
  <si>
    <t>018-00000457-00</t>
  </si>
  <si>
    <t>018-00000231-00</t>
  </si>
  <si>
    <t>018-00000233-00</t>
  </si>
  <si>
    <t>018-00000232-00</t>
  </si>
  <si>
    <t>018-00000234-00</t>
  </si>
  <si>
    <t>043-00002173-00</t>
  </si>
  <si>
    <t>043-00003509-01</t>
  </si>
  <si>
    <t>E65</t>
  </si>
  <si>
    <t>Hinds Francis Leroy aka L</t>
  </si>
  <si>
    <t>Hinds Matthew F</t>
  </si>
  <si>
    <t>044-00000585-20</t>
  </si>
  <si>
    <t>Akins Steven D &amp; Cathleen Q JLRS</t>
  </si>
  <si>
    <t>043-00001951-00</t>
  </si>
  <si>
    <t>42x120</t>
  </si>
  <si>
    <t>Hardesty Tina M</t>
  </si>
  <si>
    <t>APACZ Properties LLC</t>
  </si>
  <si>
    <t>042-00000015-00</t>
  </si>
  <si>
    <t>042-00000885-00</t>
  </si>
  <si>
    <t>Miller Joseph V &amp; Mary Esther</t>
  </si>
  <si>
    <t>Yoder Owen E &amp; Linda G JLRS</t>
  </si>
  <si>
    <t>E67</t>
  </si>
  <si>
    <t>017-00000993-00</t>
  </si>
  <si>
    <t>017-00000997-00</t>
  </si>
  <si>
    <t>Matis Esther F CO TTEES</t>
  </si>
  <si>
    <t>Matis Timothy J &amp; Jill M Linhares fka Matis CO TTEES</t>
  </si>
  <si>
    <t>E61</t>
  </si>
  <si>
    <t>E66</t>
  </si>
  <si>
    <t>037-00000410-00</t>
  </si>
  <si>
    <t>60x89.26</t>
  </si>
  <si>
    <t>Caykle LLC</t>
  </si>
  <si>
    <t>Sexton Michael R &amp; Diana K JLRS</t>
  </si>
  <si>
    <t>017-00001057-00</t>
  </si>
  <si>
    <t>Fleming Glenn E &amp; Sarah C</t>
  </si>
  <si>
    <t xml:space="preserve">Cutshall &amp; Paulet J </t>
  </si>
  <si>
    <t>E68</t>
  </si>
  <si>
    <t>032-00000845-00</t>
  </si>
  <si>
    <t>Boorn Steven L</t>
  </si>
  <si>
    <t>Boorn Steven L &amp; Dylan D JLRS</t>
  </si>
  <si>
    <t>027-00000060-01</t>
  </si>
  <si>
    <t>Webb Jesse P TTEE</t>
  </si>
  <si>
    <t>Robart Jessica L</t>
  </si>
  <si>
    <t>Vargo Amy Jo</t>
  </si>
  <si>
    <t>043-00003771-00</t>
  </si>
  <si>
    <t>Mobley &amp; Sons LLC</t>
  </si>
  <si>
    <t>010-00000280-06</t>
  </si>
  <si>
    <t>Mossman Timothy S</t>
  </si>
  <si>
    <t>Farley David D &amp; Karen S</t>
  </si>
  <si>
    <t>032-00000141-01</t>
  </si>
  <si>
    <t>Cannon Jennifer L TTEE</t>
  </si>
  <si>
    <t>Byler Daniel D &amp; Lucy R and Miller Ervin B &amp; Clara E</t>
  </si>
  <si>
    <t>E69</t>
  </si>
  <si>
    <t>017-00001007-01</t>
  </si>
  <si>
    <t>Harter Monica A TTEE</t>
  </si>
  <si>
    <t>Harter Monica A</t>
  </si>
  <si>
    <t>018-00000579-18</t>
  </si>
  <si>
    <t>Funk Debora E (dec'd)</t>
  </si>
  <si>
    <t>Funk Jeffrey L</t>
  </si>
  <si>
    <t>E71</t>
  </si>
  <si>
    <t>030-00000295-00</t>
  </si>
  <si>
    <t>Baker James W &amp; Rebecca E, TTEES</t>
  </si>
  <si>
    <t>Baker James W, TTEE</t>
  </si>
  <si>
    <t>E72</t>
  </si>
  <si>
    <t>006-00000281-00</t>
  </si>
  <si>
    <t>Close Beulah L et al</t>
  </si>
  <si>
    <t>Close Jack A &amp;  Beulah L, TTEES</t>
  </si>
  <si>
    <t>043-00002239-00</t>
  </si>
  <si>
    <t>043-00002240-00</t>
  </si>
  <si>
    <t>043-00003161-00</t>
  </si>
  <si>
    <t>65.24 x 15</t>
  </si>
  <si>
    <t>T&amp;B Rentals LLC</t>
  </si>
  <si>
    <t>Hosfelt Gary L &amp; Debra K   JLRS</t>
  </si>
  <si>
    <t>004-00000165-00</t>
  </si>
  <si>
    <t>Harstine Julia A</t>
  </si>
  <si>
    <t>Harstine Russell et al</t>
  </si>
  <si>
    <t>E73</t>
  </si>
  <si>
    <t>043-00005181-00</t>
  </si>
  <si>
    <t>McCreery Roger W &amp; Rachael</t>
  </si>
  <si>
    <t>Babcock Stephanie Ann</t>
  </si>
  <si>
    <t>008-00000127-00</t>
  </si>
  <si>
    <t>Flinner Earl L &amp; Carol R, TTEES</t>
  </si>
  <si>
    <t>Troyer Vernon R &amp; Amanda J   JLRS</t>
  </si>
  <si>
    <t>020-00000836-00</t>
  </si>
  <si>
    <t>020-00000837-00</t>
  </si>
  <si>
    <t>In Lot 726</t>
  </si>
  <si>
    <t>In Lot 727</t>
  </si>
  <si>
    <t>Adams Timothy D et al</t>
  </si>
  <si>
    <t>In Lots 726</t>
  </si>
  <si>
    <t>In Lots 727</t>
  </si>
  <si>
    <t>Earl E Cline JR, TTEE</t>
  </si>
  <si>
    <t>004-00000194-03</t>
  </si>
  <si>
    <t>Hosfelt Richard E &amp; Marcia A</t>
  </si>
  <si>
    <t>Collins Melba</t>
  </si>
  <si>
    <t>037-00000281-00</t>
  </si>
  <si>
    <t>Grason Properties LLC</t>
  </si>
  <si>
    <t>Lemonade Properties LLC</t>
  </si>
  <si>
    <t>043-00000748-00</t>
  </si>
  <si>
    <t>E70</t>
  </si>
  <si>
    <t>53.5x156.33</t>
  </si>
  <si>
    <t>Alloway Ruth A (dec'd)</t>
  </si>
  <si>
    <t>Adams Timothy J et al</t>
  </si>
  <si>
    <t>035-00000272-00</t>
  </si>
  <si>
    <t>035-00000044-00</t>
  </si>
  <si>
    <t>035-00000983-00</t>
  </si>
  <si>
    <t>035-00000984-00</t>
  </si>
  <si>
    <t>035-00000985-00</t>
  </si>
  <si>
    <t>Albert Seth D</t>
  </si>
  <si>
    <t>Albert Rental Properties LLC &amp; Jane Albert</t>
  </si>
  <si>
    <t>Albert Jane E</t>
  </si>
  <si>
    <t>Gray Nancy L</t>
  </si>
  <si>
    <t>Shriver Tire Service LLC</t>
  </si>
  <si>
    <t>E74</t>
  </si>
  <si>
    <t>043-00002075-00</t>
  </si>
  <si>
    <t>41x97</t>
  </si>
  <si>
    <t xml:space="preserve">Dotson Devlin R </t>
  </si>
  <si>
    <t>Mounts Victoria</t>
  </si>
  <si>
    <t>E75</t>
  </si>
  <si>
    <t>038-00000510-00</t>
  </si>
  <si>
    <t>038-00000507-00</t>
  </si>
  <si>
    <t>038-00000509-00</t>
  </si>
  <si>
    <t>038-00000519-00</t>
  </si>
  <si>
    <t>Blair John D &amp; Beverly J</t>
  </si>
  <si>
    <t>Blair John D &amp; Beverly J, TTEES</t>
  </si>
  <si>
    <t>In Lots 26-31, 19, 37, 38, 40</t>
  </si>
  <si>
    <t>038-00000520-00</t>
  </si>
  <si>
    <t>038-00000485-00</t>
  </si>
  <si>
    <t>038-00000498-00</t>
  </si>
  <si>
    <t>038-00000497-00</t>
  </si>
  <si>
    <t>038-00000486-00</t>
  </si>
  <si>
    <t>038-00000496-00</t>
  </si>
  <si>
    <t>038-00000096-01</t>
  </si>
  <si>
    <t>E76</t>
  </si>
  <si>
    <t>038-00000508-00</t>
  </si>
  <si>
    <t>038-00000503-00</t>
  </si>
  <si>
    <t>038-00000703-00</t>
  </si>
  <si>
    <t>038-00000523-00</t>
  </si>
  <si>
    <t>038-00000504-00</t>
  </si>
  <si>
    <t>038-00000505-00</t>
  </si>
  <si>
    <t>038-00000506-00</t>
  </si>
  <si>
    <t>In Lots 6,10,11,24,25,41</t>
  </si>
  <si>
    <t>Blair John D</t>
  </si>
  <si>
    <t>E77</t>
  </si>
  <si>
    <t>035-00000159-00</t>
  </si>
  <si>
    <t>Bosson Rebecca J (dec'd)</t>
  </si>
  <si>
    <t>Bosson Earl M</t>
  </si>
  <si>
    <t>042-00000982-00</t>
  </si>
  <si>
    <t>Osborne Steven M</t>
  </si>
  <si>
    <t>Osborn Freddie W &amp; Phyllis E</t>
  </si>
  <si>
    <t>002-00000094-00</t>
  </si>
  <si>
    <t>Wilson Stephanie F et al</t>
  </si>
  <si>
    <t>Copenhave Ryan C</t>
  </si>
  <si>
    <t>018-00001247-00</t>
  </si>
  <si>
    <t>Cosh Co Land Reutilization Corp</t>
  </si>
  <si>
    <t>Hurdiss Jaems R &amp; Mary L   JLRS</t>
  </si>
  <si>
    <t>Green Forest LLC</t>
  </si>
  <si>
    <t>E79</t>
  </si>
  <si>
    <t>041-00000055-00</t>
  </si>
  <si>
    <t>041-00000053-00</t>
  </si>
  <si>
    <t>Jaqua Lisa M, Hatfield Stacey J aka Stacy Hamilton, Dickson Deborah L</t>
  </si>
  <si>
    <t>E80</t>
  </si>
  <si>
    <t>E81</t>
  </si>
  <si>
    <t>041-00000073-00</t>
  </si>
  <si>
    <t>Dickson Deborah L</t>
  </si>
  <si>
    <t>Jaqua Lisa M</t>
  </si>
  <si>
    <t>Hatfield Stacey J aka Stacy J Hamilton</t>
  </si>
  <si>
    <t>010-00000268-00</t>
  </si>
  <si>
    <t>Yoder Aden A &amp; Elminia M</t>
  </si>
  <si>
    <t>Owens Denise &amp; Sheridan JLRs</t>
  </si>
  <si>
    <t>020-00000005-00</t>
  </si>
  <si>
    <t>Ashcraft Ronald Lee Jr</t>
  </si>
  <si>
    <t>Hill Robert C</t>
  </si>
  <si>
    <t>020-00000512-00</t>
  </si>
  <si>
    <t>Noble David &amp; Angela J Shannon aka Angela J Noble</t>
  </si>
  <si>
    <t>Walters Seth A</t>
  </si>
  <si>
    <t>032-00000001-00</t>
  </si>
  <si>
    <t>032-00000001-01</t>
  </si>
  <si>
    <t>032-00000001-02</t>
  </si>
  <si>
    <t>Frost WK</t>
  </si>
  <si>
    <t>Moran James A</t>
  </si>
  <si>
    <t>2 checks $16 &amp; $1.50</t>
  </si>
  <si>
    <t>013-00000454-02</t>
  </si>
  <si>
    <t>Blackwell June</t>
  </si>
  <si>
    <t>Depalma Farms LTD</t>
  </si>
  <si>
    <t>E82</t>
  </si>
  <si>
    <t>042-00000020-00</t>
  </si>
  <si>
    <t>042-00000020-01</t>
  </si>
  <si>
    <t>042-00000020-06</t>
  </si>
  <si>
    <t>Everhart Joshua W</t>
  </si>
  <si>
    <t>Jacobs Rickey Eugene &amp; Christine Rae, Christy M Everhart</t>
  </si>
  <si>
    <t>042-00000393-02</t>
  </si>
  <si>
    <t>Jacobs Ramon</t>
  </si>
  <si>
    <t>Jacobs Rickey Eugene &amp; Christine Rae, Christy M &amp; Joshua Everhart</t>
  </si>
  <si>
    <t>039-00000031-00</t>
  </si>
  <si>
    <t>039-00000141-00</t>
  </si>
  <si>
    <t>Little Steven Phillip</t>
  </si>
  <si>
    <t>Little David Duane</t>
  </si>
  <si>
    <t>027-00000218-02</t>
  </si>
  <si>
    <t>Mullet Owen &amp; Carolyn</t>
  </si>
  <si>
    <t>Helmuth Matthew &amp; Leah</t>
  </si>
  <si>
    <t>035-00000812-00</t>
  </si>
  <si>
    <t>Hottinger Caroline A &amp; Richard C King</t>
  </si>
  <si>
    <t>Richey Jacqueline</t>
  </si>
  <si>
    <t>021-00000693-00</t>
  </si>
  <si>
    <t>Greer Timothy L &amp; Jody H</t>
  </si>
  <si>
    <t>Edwards Stephen R &amp; Elizabeth A JLRs</t>
  </si>
  <si>
    <t>021-00000789-00</t>
  </si>
  <si>
    <t>Derr Garry A TTEE of the Derr Trust</t>
  </si>
  <si>
    <t>Locke Tristan A &amp; Erin M</t>
  </si>
  <si>
    <t>check $247.68 &amp; $.50 change</t>
  </si>
  <si>
    <t>E83</t>
  </si>
  <si>
    <t>013-0000163-01</t>
  </si>
  <si>
    <t>Douglas Robert D &amp; Brenda L</t>
  </si>
  <si>
    <t>Douglas Robert D</t>
  </si>
  <si>
    <t>E84</t>
  </si>
  <si>
    <t>006-00000099-02</t>
  </si>
  <si>
    <t>006-00000099-01</t>
  </si>
  <si>
    <t>Yoder Abe H &amp; Linda J JLRS</t>
  </si>
  <si>
    <t>E78</t>
  </si>
  <si>
    <t>014-00000465-00</t>
  </si>
  <si>
    <t>014-00000471-00</t>
  </si>
  <si>
    <t>014-00000466-00</t>
  </si>
  <si>
    <t>014-00000473-00</t>
  </si>
  <si>
    <t>014-00000468-00</t>
  </si>
  <si>
    <t>014-00000474-00</t>
  </si>
  <si>
    <t>014-00000467-00</t>
  </si>
  <si>
    <t>014-00000475-00</t>
  </si>
  <si>
    <t>014-00000469-00</t>
  </si>
  <si>
    <t>014-00000476-00</t>
  </si>
  <si>
    <t>014-00000470-00</t>
  </si>
  <si>
    <t>014-00000472-00</t>
  </si>
  <si>
    <t>014-00000488-00</t>
  </si>
  <si>
    <t>014-00000487-00</t>
  </si>
  <si>
    <t>014-00000486-00</t>
  </si>
  <si>
    <t>014-00000140-00</t>
  </si>
  <si>
    <t>014-00000016-03</t>
  </si>
  <si>
    <t>Jefferson Twp</t>
  </si>
  <si>
    <t>Phillabaum/Savage/ Cullison</t>
  </si>
  <si>
    <t>n/c Twp (3) alley vacation</t>
  </si>
  <si>
    <t>Vacation</t>
  </si>
  <si>
    <t>3 alleys</t>
  </si>
  <si>
    <t>E85</t>
  </si>
  <si>
    <t>017-00000972-00</t>
  </si>
  <si>
    <t>Caplinger William S &amp; Bernice</t>
  </si>
  <si>
    <t>043-00003816-00</t>
  </si>
  <si>
    <t>Abel James D &amp; John O &amp; Mary Parsons</t>
  </si>
  <si>
    <t>Abel Albert J</t>
  </si>
  <si>
    <t>034-00000033-04</t>
  </si>
  <si>
    <t>Neeld Daniel</t>
  </si>
  <si>
    <t>Ohio Woodlands LLC</t>
  </si>
  <si>
    <t>E86</t>
  </si>
  <si>
    <t>018-00000128-00</t>
  </si>
  <si>
    <t>Umstott Fred R III</t>
  </si>
  <si>
    <t>Umstott Fred R III &amp; Amanda A</t>
  </si>
  <si>
    <t>023-00000263-00</t>
  </si>
  <si>
    <t>Dukles James</t>
  </si>
  <si>
    <t>Yoder Wayne and Zook Mary Ann</t>
  </si>
  <si>
    <t>021-00000722-00</t>
  </si>
  <si>
    <t>021-00000721-00</t>
  </si>
  <si>
    <t>021-00000720-00</t>
  </si>
  <si>
    <t>018-00001612-00</t>
  </si>
  <si>
    <t>018-00001120-00</t>
  </si>
  <si>
    <t>018-00001121-00</t>
  </si>
  <si>
    <t>018-00001618-00</t>
  </si>
  <si>
    <t>018-00001613-00</t>
  </si>
  <si>
    <t>018-00001122-00</t>
  </si>
  <si>
    <t>018-00001123-00</t>
  </si>
  <si>
    <t>018-00001125-00</t>
  </si>
  <si>
    <t>018-00001124-00</t>
  </si>
  <si>
    <t>018-00001617-00</t>
  </si>
  <si>
    <t>018-00001126-00</t>
  </si>
  <si>
    <t>018-00001616-00</t>
  </si>
  <si>
    <t>018-00001127-00</t>
  </si>
  <si>
    <t>Ohio Franklin Realty LLC</t>
  </si>
  <si>
    <t>Monsta Bucks LLC</t>
  </si>
  <si>
    <t>026-00000632-02</t>
  </si>
  <si>
    <t>Akins Family Farm LLC</t>
  </si>
  <si>
    <t>Troyer Merlin D &amp; Eva L</t>
  </si>
  <si>
    <t>E87</t>
  </si>
  <si>
    <t>026-00000309-00</t>
  </si>
  <si>
    <t>026-00000310-00</t>
  </si>
  <si>
    <t>McGrady Sandra (dec'd)</t>
  </si>
  <si>
    <t>Ehman Cynthia D and Scheurman Barbara A</t>
  </si>
  <si>
    <t>021-00000318-01</t>
  </si>
  <si>
    <t>Troyer Crist &amp; Esther JLRS</t>
  </si>
  <si>
    <t>033-00000005-01</t>
  </si>
  <si>
    <t>026-00000632-01</t>
  </si>
  <si>
    <t>Miller John J &amp; Effie J</t>
  </si>
  <si>
    <t>033-00000005-03</t>
  </si>
  <si>
    <t>Troyer Marlin A &amp; Regina S</t>
  </si>
  <si>
    <t>033-00000005-04</t>
  </si>
  <si>
    <t>026-00000005-00</t>
  </si>
  <si>
    <t>WMY Holdings LLC</t>
  </si>
  <si>
    <t>Sarver Thomas E</t>
  </si>
  <si>
    <t>E88</t>
  </si>
  <si>
    <t>013-00001915-12</t>
  </si>
  <si>
    <t>Kirch Robert L &amp; Catherine E</t>
  </si>
  <si>
    <t>Lorenz David J TTEE</t>
  </si>
  <si>
    <t>E89</t>
  </si>
  <si>
    <t>031-00000573-01</t>
  </si>
  <si>
    <t>Gatten Stanley J &amp; Sandra K</t>
  </si>
  <si>
    <t xml:space="preserve">Gatten Stanley J as ttee of the Gatten Stanley J &amp; Sandra K revo trust </t>
  </si>
  <si>
    <t>043-00002640-00</t>
  </si>
  <si>
    <t>Meek Donna Kay &amp; Meek Michele R</t>
  </si>
  <si>
    <t>Brauning Lura Orleta &amp; Sopczak Kimberly Lynn</t>
  </si>
  <si>
    <t>043-00004643-00</t>
  </si>
  <si>
    <t>043-00004645-00</t>
  </si>
  <si>
    <t>043-00004644-00</t>
  </si>
  <si>
    <t>Crawford Jennifer J</t>
  </si>
  <si>
    <t>Haines Brad D &amp; Amanda S Hupp</t>
  </si>
  <si>
    <t>E90</t>
  </si>
  <si>
    <t>E92</t>
  </si>
  <si>
    <t>004-00000520-00</t>
  </si>
  <si>
    <t>100x360</t>
  </si>
  <si>
    <t>Match Jon TTEE</t>
  </si>
  <si>
    <t>Danesi Patricia A TTEE</t>
  </si>
  <si>
    <t xml:space="preserve">Danesi Patricia A </t>
  </si>
  <si>
    <t>Karvonen Donald</t>
  </si>
  <si>
    <t>E93</t>
  </si>
  <si>
    <t>040-00000059-00</t>
  </si>
  <si>
    <t>040-00000060-00</t>
  </si>
  <si>
    <t>Graham Janice M</t>
  </si>
  <si>
    <t>Graham Charles R</t>
  </si>
  <si>
    <t>E91</t>
  </si>
  <si>
    <t>Locke Tristan A &amp; Erica M</t>
  </si>
  <si>
    <t>E95</t>
  </si>
  <si>
    <t>037-00000217-01</t>
  </si>
  <si>
    <t>043-00001119-00</t>
  </si>
  <si>
    <t>043-00002249-00</t>
  </si>
  <si>
    <t>1x104</t>
  </si>
  <si>
    <t>043-00002250-00</t>
  </si>
  <si>
    <t>012-00000153-00</t>
  </si>
  <si>
    <t>043-00003141-00</t>
  </si>
  <si>
    <t>043-00001736-00</t>
  </si>
  <si>
    <t>043-00004454-00</t>
  </si>
  <si>
    <t>010-00000454-00</t>
  </si>
  <si>
    <t>044-00000025-00</t>
  </si>
  <si>
    <t xml:space="preserve">Miller William L </t>
  </si>
  <si>
    <t>Miller William L Ttee</t>
  </si>
  <si>
    <t>003-00000656-00</t>
  </si>
  <si>
    <t>Hutchinson Eric W</t>
  </si>
  <si>
    <t>Vance Craig R</t>
  </si>
  <si>
    <t>E96</t>
  </si>
  <si>
    <t>043-00004328-00</t>
  </si>
  <si>
    <t>Vickers Evelyn P</t>
  </si>
  <si>
    <t>Montgomery Vicki V</t>
  </si>
  <si>
    <t>035-00000281-00</t>
  </si>
  <si>
    <t>035-00000282-00</t>
  </si>
  <si>
    <t>035-00000279-00</t>
  </si>
  <si>
    <t>035-00000280-00</t>
  </si>
  <si>
    <t>Maple William I III &amp; Jennifer</t>
  </si>
  <si>
    <t>Fortune Robert Edward Sr</t>
  </si>
  <si>
    <t>018-00001173-00</t>
  </si>
  <si>
    <t>100x202.1</t>
  </si>
  <si>
    <t>Carpenter Jean E aka Bevins</t>
  </si>
  <si>
    <t>McClendon Richard J &amp; Barbara J</t>
  </si>
  <si>
    <t>043-00005343-00</t>
  </si>
  <si>
    <t>156.32x250</t>
  </si>
  <si>
    <t>Johnson Harry J TAD &amp; Darlene</t>
  </si>
  <si>
    <t>Davis Raymond R</t>
  </si>
  <si>
    <t>043-00003846-00</t>
  </si>
  <si>
    <t>40x125.7</t>
  </si>
  <si>
    <t>Gambill Joshua Earl &amp; Brandi Michele</t>
  </si>
  <si>
    <t>Gambill Jeremiah</t>
  </si>
  <si>
    <t>037-00000602-00</t>
  </si>
  <si>
    <t>46.33x142</t>
  </si>
  <si>
    <t>Beagle Olon C &amp; James L Appis</t>
  </si>
  <si>
    <t>Duling Michael D &amp; Heather J JLRS</t>
  </si>
  <si>
    <t>013-00000121-00</t>
  </si>
  <si>
    <t>Barnett Donald R &amp; Anglea D</t>
  </si>
  <si>
    <t>Shannon Matthew Robert</t>
  </si>
  <si>
    <t>003-00000147-15</t>
  </si>
  <si>
    <t>Hall Larry L</t>
  </si>
  <si>
    <t>Hall Eric L</t>
  </si>
  <si>
    <t>031-00000055-24</t>
  </si>
  <si>
    <t>Horan Stephen and Deborah L</t>
  </si>
  <si>
    <t xml:space="preserve">Harp Barry and Chrystal </t>
  </si>
  <si>
    <t>043-00000011-00</t>
  </si>
  <si>
    <t>Steward's Holdings LLC</t>
  </si>
  <si>
    <t>043-00003666-00</t>
  </si>
  <si>
    <t>043-000003667-00</t>
  </si>
  <si>
    <t>T&amp;B Rentals</t>
  </si>
  <si>
    <t>020-16119042-00</t>
  </si>
  <si>
    <t>020-16119026-00</t>
  </si>
  <si>
    <t>020-16119025-01</t>
  </si>
  <si>
    <t>48x50</t>
  </si>
  <si>
    <t>50x60</t>
  </si>
  <si>
    <t>4x50</t>
  </si>
  <si>
    <t>Wright Todd Andrew &amp; Amanda Sue</t>
  </si>
  <si>
    <t>Harding Joseph</t>
  </si>
  <si>
    <t>037-00000001-02</t>
  </si>
  <si>
    <t>Shutt Bonnie J &amp; Thomas L JR</t>
  </si>
  <si>
    <t>Reidenbach James L &amp; Zgonc Kathryn JLRS</t>
  </si>
  <si>
    <t>E97</t>
  </si>
  <si>
    <t>032-00000307-09</t>
  </si>
  <si>
    <t xml:space="preserve">Hagert Paul </t>
  </si>
  <si>
    <t>Hagert Mary</t>
  </si>
  <si>
    <t>Badertscher Thomas &amp; Sheri</t>
  </si>
  <si>
    <t>043-00000196-00</t>
  </si>
  <si>
    <t>43.5x133</t>
  </si>
  <si>
    <t>Haas Andrew &amp; Abigail</t>
  </si>
  <si>
    <t xml:space="preserve">Carkin Scott </t>
  </si>
  <si>
    <t>043-00004529-00</t>
  </si>
  <si>
    <t>043-00006094-00</t>
  </si>
  <si>
    <t xml:space="preserve">Novak Thomas Estate of </t>
  </si>
  <si>
    <t>Novak Andrew M</t>
  </si>
  <si>
    <t>E98</t>
  </si>
  <si>
    <t>043-00003638-00</t>
  </si>
  <si>
    <t>50x82</t>
  </si>
  <si>
    <t>Ribble Jason M</t>
  </si>
  <si>
    <t>Miller Ryan J</t>
  </si>
  <si>
    <t>043-00001258-00</t>
  </si>
  <si>
    <t>44.23x115.24</t>
  </si>
  <si>
    <t>038-00000105-00</t>
  </si>
  <si>
    <t>Shamp Joan E</t>
  </si>
  <si>
    <t>Gingerich Daniel R &amp; Esther</t>
  </si>
  <si>
    <t>E94</t>
  </si>
  <si>
    <t>029-00000262-00</t>
  </si>
  <si>
    <t>Erwin Jessie (dec'd)</t>
  </si>
  <si>
    <t>Tapager Lee</t>
  </si>
  <si>
    <t>E99</t>
  </si>
  <si>
    <t>043-00001394-00</t>
  </si>
  <si>
    <t>50x137</t>
  </si>
  <si>
    <t>Chevy Rentals LLC</t>
  </si>
  <si>
    <t>043-00002784-00</t>
  </si>
  <si>
    <t>043-00004093-00</t>
  </si>
  <si>
    <t>47x100</t>
  </si>
  <si>
    <t>45x48</t>
  </si>
  <si>
    <t>Schuler Polly &amp; Terezia Strupe</t>
  </si>
  <si>
    <t>Sears Dale P &amp; Carol L Foit</t>
  </si>
  <si>
    <t>043-00004507-00</t>
  </si>
  <si>
    <t>60x109</t>
  </si>
  <si>
    <t>Hickman Clayton W</t>
  </si>
  <si>
    <t>Foster Brittney N</t>
  </si>
  <si>
    <t>E102</t>
  </si>
  <si>
    <t>018-00001637-00</t>
  </si>
  <si>
    <t>Bice Robert R</t>
  </si>
  <si>
    <t xml:space="preserve">Bice Rachel &amp; Carrick Robert W </t>
  </si>
  <si>
    <t>043-00000961-00</t>
  </si>
  <si>
    <t>Tri-County Rentals &amp; Renovations LLC</t>
  </si>
  <si>
    <t>Crossley Renee M</t>
  </si>
  <si>
    <t>E103</t>
  </si>
  <si>
    <t>004-00000702-00</t>
  </si>
  <si>
    <t>Reiss Lynn Ray</t>
  </si>
  <si>
    <t>Reiss Gibson E</t>
  </si>
  <si>
    <t>043-00003863-00</t>
  </si>
  <si>
    <t>Franklin Lemmie &amp; Tony E</t>
  </si>
  <si>
    <t>Brock Ruth F</t>
  </si>
  <si>
    <t>026-00000321-00</t>
  </si>
  <si>
    <t>Whitetail Acres LLC</t>
  </si>
  <si>
    <t>033-00000001-01</t>
  </si>
  <si>
    <t>Miller Alan T</t>
  </si>
  <si>
    <t>043-00002550-00</t>
  </si>
  <si>
    <t>Pioneer Investment Corporation</t>
  </si>
  <si>
    <t>043-00004261-00</t>
  </si>
  <si>
    <t>043-00005923-00</t>
  </si>
  <si>
    <t>043-00006319-00</t>
  </si>
  <si>
    <t>Mathias Matthew A &amp; Amy S</t>
  </si>
  <si>
    <t>Anderson Amy S</t>
  </si>
  <si>
    <t>Randles Jo Ann</t>
  </si>
  <si>
    <t>043-00003499-00</t>
  </si>
  <si>
    <t>Woodards Dallas E</t>
  </si>
  <si>
    <t>043-00006181-13</t>
  </si>
  <si>
    <t>043-00006181.14</t>
  </si>
  <si>
    <t>Gehrke Elizabeth Co- Ttee</t>
  </si>
  <si>
    <t>Lee Darrell E &amp; Rachel M</t>
  </si>
  <si>
    <t>$267 check and $2.00 in cash</t>
  </si>
  <si>
    <t>E100</t>
  </si>
  <si>
    <t>013-00000044-02</t>
  </si>
  <si>
    <t>Good Richard A &amp; Karen M</t>
  </si>
  <si>
    <t xml:space="preserve">Joshnson Christopher and Mayretta </t>
  </si>
  <si>
    <t>E101</t>
  </si>
  <si>
    <t>013-00000044-00</t>
  </si>
  <si>
    <t>018-00000775-00</t>
  </si>
  <si>
    <t>018-00000776-00</t>
  </si>
  <si>
    <t>In Lot 9</t>
  </si>
  <si>
    <t>In Lot 8</t>
  </si>
  <si>
    <t>Lusk Ronald L &amp; Jamie L</t>
  </si>
  <si>
    <t>Lusk Jordan M</t>
  </si>
  <si>
    <t>035-00000807-00</t>
  </si>
  <si>
    <t>035-00000808-00</t>
  </si>
  <si>
    <t>035-00000809-00</t>
  </si>
  <si>
    <t>043-00002512-00</t>
  </si>
  <si>
    <t>043-00001622-00</t>
  </si>
  <si>
    <t>In Lot17-19</t>
  </si>
  <si>
    <t>In Lot 59</t>
  </si>
  <si>
    <t>In Lot 86</t>
  </si>
  <si>
    <t>Paradigm Energy LLC</t>
  </si>
  <si>
    <t>Wooddell Patricia N &amp; Wayne V    JLRS</t>
  </si>
  <si>
    <t>017-00000040-01</t>
  </si>
  <si>
    <t>Bender Forrest E aka Forrest Eugene</t>
  </si>
  <si>
    <t>Bender Scott E</t>
  </si>
  <si>
    <t>029-00001219-00</t>
  </si>
  <si>
    <t>Watson Glen E JR (estate)</t>
  </si>
  <si>
    <t>Watson Nathan H</t>
  </si>
  <si>
    <t>037-00000212-00</t>
  </si>
  <si>
    <t>Kohl Tyler T</t>
  </si>
  <si>
    <t>Smith Andrew T</t>
  </si>
  <si>
    <t>029-00000780-00</t>
  </si>
  <si>
    <t>029-00000781-00</t>
  </si>
  <si>
    <t>029-00001191-00</t>
  </si>
  <si>
    <t>029-00001189-00</t>
  </si>
  <si>
    <t xml:space="preserve">Saylor Jack C &amp; Janice Conkle </t>
  </si>
  <si>
    <t>Paazig Scott</t>
  </si>
  <si>
    <t>E105</t>
  </si>
  <si>
    <t>043-00005260-00</t>
  </si>
  <si>
    <t>100x100</t>
  </si>
  <si>
    <t>Luce Keith J</t>
  </si>
  <si>
    <t>Luce Sean R</t>
  </si>
  <si>
    <t>E106</t>
  </si>
  <si>
    <t>017-00000001-00</t>
  </si>
  <si>
    <t>Adams Dennis aka Adams Dennis E &amp; Sue</t>
  </si>
  <si>
    <t>Adams Dennis aka Adams Dennis E &amp; Sue JLRS</t>
  </si>
  <si>
    <t>Schuerman Barbara A (int)</t>
  </si>
  <si>
    <t>Ehman Ethan M</t>
  </si>
  <si>
    <t>023-00000300-03</t>
  </si>
  <si>
    <t>AY Wood Products LLC</t>
  </si>
  <si>
    <t>Yoder James E &amp; Katie N  JLRS</t>
  </si>
  <si>
    <t>035-00000159-01</t>
  </si>
  <si>
    <t>Equity Trust Co</t>
  </si>
  <si>
    <t>We Got Meat LLC</t>
  </si>
  <si>
    <t>043-00002-29-00</t>
  </si>
  <si>
    <t xml:space="preserve">Jasmin Debbie </t>
  </si>
  <si>
    <t>Three Brothers' Estates LLC</t>
  </si>
  <si>
    <t>043-00001747-00</t>
  </si>
  <si>
    <t>Dawson phillip J &amp; Sharon E  JLRS</t>
  </si>
  <si>
    <t>E104</t>
  </si>
  <si>
    <t>027-00001042-00</t>
  </si>
  <si>
    <t>Allen James D &amp; Mary M</t>
  </si>
  <si>
    <t>Allen Jaems D, TTEE</t>
  </si>
  <si>
    <t>026-00000021-00</t>
  </si>
  <si>
    <t>Atkins Rosalie F</t>
  </si>
  <si>
    <t>Green Nicholas and Carol</t>
  </si>
  <si>
    <t>008-00000537-00</t>
  </si>
  <si>
    <t>Smith Randy L</t>
  </si>
  <si>
    <t>Stutzman Acres LLC</t>
  </si>
  <si>
    <t>041-00000365-00</t>
  </si>
  <si>
    <t>Sesnsabaugh Aaron</t>
  </si>
  <si>
    <t>Sesnsabaugh Aaron L &amp; Linda K JLRS</t>
  </si>
  <si>
    <t>E107</t>
  </si>
  <si>
    <t>043-00004115-00</t>
  </si>
  <si>
    <t>Montgomery Gregory A &amp; Vicki V</t>
  </si>
  <si>
    <t>Ogle Michael</t>
  </si>
  <si>
    <t>E108</t>
  </si>
  <si>
    <t>002-00000236-00</t>
  </si>
  <si>
    <t>002-00000237-00</t>
  </si>
  <si>
    <t>Schlarb Richard D &amp; June D TTEES</t>
  </si>
  <si>
    <t>Adams Debra and Richard Schlarb II CO TTEES</t>
  </si>
  <si>
    <t>023-00000280-00</t>
  </si>
  <si>
    <t>Clay Laura Lynn</t>
  </si>
  <si>
    <t>Sammons Edward Lee</t>
  </si>
  <si>
    <t>037-00000024-00</t>
  </si>
  <si>
    <t>King Jamie D</t>
  </si>
  <si>
    <t>Babcock David Scott</t>
  </si>
  <si>
    <t>043-00003959-00</t>
  </si>
  <si>
    <t>45x188.5</t>
  </si>
  <si>
    <t>Schultz Dylan &amp; Terry Jackson II</t>
  </si>
  <si>
    <t>Dodd Gina M</t>
  </si>
  <si>
    <t>014-00000898-00</t>
  </si>
  <si>
    <t>Miller Justin D &amp; Leah J &amp; Owen D. &amp; Elsie A Miller TTEES</t>
  </si>
  <si>
    <t>Cline Anthony W &amp; Nicole D  JLRs</t>
  </si>
  <si>
    <t>017-00000369-00</t>
  </si>
  <si>
    <t>017-00001036-00</t>
  </si>
  <si>
    <t>Hunt Jonathan D</t>
  </si>
  <si>
    <t>Hunt Jonathan D &amp; Megham C Kobel JLRS</t>
  </si>
  <si>
    <t>E109</t>
  </si>
  <si>
    <t>043-00000674-00</t>
  </si>
  <si>
    <t>49.25x17.2</t>
  </si>
  <si>
    <t>043-15105384-00</t>
  </si>
  <si>
    <t>Mercer Steven D</t>
  </si>
  <si>
    <t>Mercer Steven D and Sharon K JLRS</t>
  </si>
  <si>
    <t>043-00000596-00</t>
  </si>
  <si>
    <t>46x88</t>
  </si>
  <si>
    <t>Krasky christopher A</t>
  </si>
  <si>
    <t>Cushman Properties LLC</t>
  </si>
  <si>
    <t>043-00004694-00</t>
  </si>
  <si>
    <t>Nicholas Jessie D &amp; Lee A</t>
  </si>
  <si>
    <t>Mathias Matthew &amp; Amy S</t>
  </si>
  <si>
    <t>013-00001895-00</t>
  </si>
  <si>
    <t>013-00000751-00</t>
  </si>
  <si>
    <t>Revennaugh Leslie J &amp; Sharon R</t>
  </si>
  <si>
    <t>Shearer Jay E &amp; Debra S</t>
  </si>
  <si>
    <t>040-00000166-04</t>
  </si>
  <si>
    <t>Hoops Lewis &amp; Carissa</t>
  </si>
  <si>
    <t>Cramer Dustin A &amp; Heather</t>
  </si>
  <si>
    <t>E110</t>
  </si>
  <si>
    <t>038-00000744-00</t>
  </si>
  <si>
    <t>038-00000133-00</t>
  </si>
  <si>
    <t>038-00000078-02</t>
  </si>
  <si>
    <t>Lacy Marc Clayton</t>
  </si>
  <si>
    <t>031-00000236-00</t>
  </si>
  <si>
    <t>031-00000236-06</t>
  </si>
  <si>
    <t>Newsome Richard L &amp; Tammy S</t>
  </si>
  <si>
    <t>Hershberger Dennis Ray &amp; Mary JLRS</t>
  </si>
  <si>
    <t>026-00000405-00</t>
  </si>
  <si>
    <t>KF2 LLC</t>
  </si>
  <si>
    <t>Neudorf Acres LLC</t>
  </si>
  <si>
    <t>026-00000632-00</t>
  </si>
  <si>
    <t>033-00000005-02</t>
  </si>
  <si>
    <t>043-00002928-00</t>
  </si>
  <si>
    <t>51.33x150</t>
  </si>
  <si>
    <t>Miller Milton D</t>
  </si>
  <si>
    <t>Volak Sierra C</t>
  </si>
  <si>
    <t>043-00001209-00</t>
  </si>
  <si>
    <t>Snyder Cathy C</t>
  </si>
  <si>
    <t>018-00000297-00</t>
  </si>
  <si>
    <t>Oak Ridge Land Co LLC</t>
  </si>
  <si>
    <t>Miller Henry R &amp; Dorothy JLRS</t>
  </si>
  <si>
    <t>043-00004579-00</t>
  </si>
  <si>
    <t>Bryant Julia M</t>
  </si>
  <si>
    <t>Hollback Joseph G</t>
  </si>
  <si>
    <t>044-00000640-01</t>
  </si>
  <si>
    <t>Fetzer Jeremiah &amp; Whitney</t>
  </si>
  <si>
    <t>Miller Joshua Jay</t>
  </si>
  <si>
    <t>043-00000229-00</t>
  </si>
  <si>
    <t>41.2x125</t>
  </si>
  <si>
    <t>Crossley Joseph D &amp; amanda D</t>
  </si>
  <si>
    <t>Hochstetler Richard F &amp; Colleen C JLRS</t>
  </si>
  <si>
    <t>E111</t>
  </si>
  <si>
    <t xml:space="preserve">Baker James W &amp; Rebecca Co-TTEE of the James </t>
  </si>
  <si>
    <t xml:space="preserve">Baker James W Ttee </t>
  </si>
  <si>
    <t>E112</t>
  </si>
  <si>
    <t>037-00000325-00</t>
  </si>
  <si>
    <t>037-00000402-00</t>
  </si>
  <si>
    <t>037-00000283-00</t>
  </si>
  <si>
    <t>Brady Gregory L Ttee of the Gregory L Brady Trust</t>
  </si>
  <si>
    <t>Brady Gregory L</t>
  </si>
  <si>
    <t>E113</t>
  </si>
  <si>
    <t>Release LE Richard A Brady dcd</t>
  </si>
  <si>
    <t>E114</t>
  </si>
  <si>
    <t>038-00000746-00</t>
  </si>
  <si>
    <t>043-00006192-00</t>
  </si>
  <si>
    <t>Biggers Cliff N &amp; Jennifer A</t>
  </si>
  <si>
    <t>Ganz Michelle &amp; Stacy</t>
  </si>
  <si>
    <t>043-00001964-00</t>
  </si>
  <si>
    <t>45x118</t>
  </si>
  <si>
    <t>Beagle Olon &amp; James L Appis</t>
  </si>
  <si>
    <t>Lillibridge Shane S</t>
  </si>
  <si>
    <t>043-00005276-00</t>
  </si>
  <si>
    <t>Redman William J</t>
  </si>
  <si>
    <t>Helbling Timothy &amp; Pamela</t>
  </si>
  <si>
    <t>043-00000671-00</t>
  </si>
  <si>
    <t>Davis Joel &amp; Leondra</t>
  </si>
  <si>
    <t>E115</t>
  </si>
  <si>
    <t>043-00002473-00</t>
  </si>
  <si>
    <t>043-00006543-00</t>
  </si>
  <si>
    <t>043-00006534-00</t>
  </si>
  <si>
    <t>44x100</t>
  </si>
  <si>
    <t>50x100</t>
  </si>
  <si>
    <t>Orange Creek LLC</t>
  </si>
  <si>
    <t>E116</t>
  </si>
  <si>
    <t>043-00004180-00</t>
  </si>
  <si>
    <t>Thompson Business Center LLC</t>
  </si>
  <si>
    <t>013-00001563-00</t>
  </si>
  <si>
    <t>Douglas Robert D &amp; Ellen M</t>
  </si>
  <si>
    <t>Jackson Jason Troy and Shelly marcia</t>
  </si>
  <si>
    <t>E119</t>
  </si>
  <si>
    <t>043-00002838-01</t>
  </si>
  <si>
    <t>Newcomerstown Investment LLC</t>
  </si>
  <si>
    <t>Ariels Treasure LLC</t>
  </si>
  <si>
    <t>E121</t>
  </si>
  <si>
    <t xml:space="preserve">Miller Henry &amp; Dorothy </t>
  </si>
  <si>
    <t>Miller Henry &amp; Dorothy JLRS</t>
  </si>
  <si>
    <t>029-00000229-00</t>
  </si>
  <si>
    <t xml:space="preserve">Jones Eugene  Estate of </t>
  </si>
  <si>
    <t>Yoder Allen</t>
  </si>
  <si>
    <t>029-00000229-02</t>
  </si>
  <si>
    <t>Gottardio Beth Ann</t>
  </si>
  <si>
    <t>020-00000252-00</t>
  </si>
  <si>
    <t>Miller Josh</t>
  </si>
  <si>
    <t>Bates Robert D &amp; Amber P</t>
  </si>
  <si>
    <t>043-00006564-11</t>
  </si>
  <si>
    <t>Barwright LLC</t>
  </si>
  <si>
    <t>Breen Gerard D &amp;Barbara Dalton</t>
  </si>
  <si>
    <t>E122</t>
  </si>
  <si>
    <t>026-00000693-00</t>
  </si>
  <si>
    <t>Cush Mary A</t>
  </si>
  <si>
    <t>Vasko Catherine, Karyn Hill, Brian Cush, Victoria Ross</t>
  </si>
  <si>
    <t>E123</t>
  </si>
  <si>
    <t>044-14501204-07</t>
  </si>
  <si>
    <t>044-14501204-06</t>
  </si>
  <si>
    <t>044-14501204-08</t>
  </si>
  <si>
    <t>044-14501204-04</t>
  </si>
  <si>
    <t>044-14501204-00</t>
  </si>
  <si>
    <t>044-14101199-00</t>
  </si>
  <si>
    <t>044-14101198-00</t>
  </si>
  <si>
    <t>044-14501204-01</t>
  </si>
  <si>
    <t>044-14501204-05</t>
  </si>
  <si>
    <t>044-14501204-02</t>
  </si>
  <si>
    <t>044-14501204-03</t>
  </si>
  <si>
    <t>State of Ohio Transportation</t>
  </si>
  <si>
    <t>Central Ohio Technical College</t>
  </si>
  <si>
    <t>E124</t>
  </si>
  <si>
    <t>044-00000743-00</t>
  </si>
  <si>
    <t>E125</t>
  </si>
  <si>
    <t>043-0000244-00</t>
  </si>
  <si>
    <t>Bible Stacie M fka Stacie M Addy</t>
  </si>
  <si>
    <t>Bible Shawn E</t>
  </si>
  <si>
    <t>020-00000013-00</t>
  </si>
  <si>
    <t>020-00000012-00</t>
  </si>
  <si>
    <t>Nunnery Tyler</t>
  </si>
  <si>
    <t>Celko Richard M Jr</t>
  </si>
  <si>
    <t>008-00000060-07</t>
  </si>
  <si>
    <t>Troyer Nelson W &amp; Wyamn J</t>
  </si>
  <si>
    <t>Regula Kenneth Jr and Nancy K</t>
  </si>
  <si>
    <t>THIS CHECK IS FOR $169 and goes with a MH trf</t>
  </si>
  <si>
    <t>E118</t>
  </si>
  <si>
    <t>043-00005562-00</t>
  </si>
  <si>
    <t>Stoffer Scott J &amp; Krista R</t>
  </si>
  <si>
    <t>Stoffer Scott J &amp; Krista R CO TTEES</t>
  </si>
  <si>
    <t>E117</t>
  </si>
  <si>
    <t>031-00000236-01</t>
  </si>
  <si>
    <t>Hay Billy</t>
  </si>
  <si>
    <t>Bruner Land Company Inc</t>
  </si>
  <si>
    <t>E120</t>
  </si>
  <si>
    <t>026-00000140-00</t>
  </si>
  <si>
    <t>Tomasik Carol C</t>
  </si>
  <si>
    <t>Tomasik Daniel S &amp; Carol C TTEES</t>
  </si>
  <si>
    <t>E126</t>
  </si>
  <si>
    <t>029-00000440-03</t>
  </si>
  <si>
    <t>Crozier Brad R</t>
  </si>
  <si>
    <t>Crozier Brad R &amp; Katelyn E JLRS</t>
  </si>
  <si>
    <t>043-00004035-00</t>
  </si>
  <si>
    <t>043-00004034-00</t>
  </si>
  <si>
    <t xml:space="preserve">Stout Georgia Lenora  Estate of </t>
  </si>
  <si>
    <t>Cutshall Michael &amp; Lisa M</t>
  </si>
  <si>
    <t>McVay Debra &amp; Richard D Schlarb II</t>
  </si>
  <si>
    <t>043-00002205-00</t>
  </si>
  <si>
    <t>52x48</t>
  </si>
  <si>
    <t>Carstensen Morgun</t>
  </si>
  <si>
    <t>033-00000268-00</t>
  </si>
  <si>
    <t>Hartley Debra Jean</t>
  </si>
  <si>
    <t>E127</t>
  </si>
  <si>
    <t>Scheufler Doran D and Emily A</t>
  </si>
  <si>
    <t>E127 &amp; 220 on same check</t>
  </si>
  <si>
    <t>E128</t>
  </si>
  <si>
    <t>018-00001042-00</t>
  </si>
  <si>
    <t>150x100</t>
  </si>
  <si>
    <t>Burnheimer Ronald Ernest</t>
  </si>
  <si>
    <t>032-00000170-00</t>
  </si>
  <si>
    <t>Humphrey Joseph M &amp; Mary B JLRS</t>
  </si>
  <si>
    <t>023-00000290-03</t>
  </si>
  <si>
    <t>Yoder Marvin H &amp; Katie A</t>
  </si>
  <si>
    <t>Raber Myron M</t>
  </si>
  <si>
    <t>043-00003802-00</t>
  </si>
  <si>
    <t xml:space="preserve">Lock Tonya L </t>
  </si>
  <si>
    <t>Haines Katelynn Renee</t>
  </si>
  <si>
    <t xml:space="preserve">Troyer Bradley J &amp; Rosanna </t>
  </si>
  <si>
    <t>Buxton Richard D</t>
  </si>
  <si>
    <t>Mcnichols Robert M &amp; Ashley JLRS</t>
  </si>
  <si>
    <t>E129</t>
  </si>
  <si>
    <t>008-00000179-00</t>
  </si>
  <si>
    <t>Barkman Aaron</t>
  </si>
  <si>
    <t>Barkman Aaron &amp; Marie E</t>
  </si>
  <si>
    <t>E130</t>
  </si>
  <si>
    <t>008-00000274-13</t>
  </si>
  <si>
    <t>Stutzman Eli J &amp; Mary</t>
  </si>
  <si>
    <t>Ridge View Community Center LLC</t>
  </si>
  <si>
    <t>NEEDS CORRECTED</t>
  </si>
  <si>
    <t>I HAVE TYPED OVER THE DATES B/C THEY WERENT PULLING IN CORRECTLY</t>
  </si>
  <si>
    <t>DO BEFORE TRF 68</t>
  </si>
  <si>
    <t>DO BEFORE TRF 155</t>
  </si>
  <si>
    <t>E10 CORRECTION</t>
  </si>
  <si>
    <t>DO BEFORE TRF E69</t>
  </si>
  <si>
    <t>DO BEFORE TRF E85</t>
  </si>
  <si>
    <t>E30 CORRECTION</t>
  </si>
  <si>
    <t>042-00000928-03</t>
  </si>
  <si>
    <t>Hershberger Perry D</t>
  </si>
  <si>
    <t>Hershberger Perry D &amp; Ada Mae  JLRS</t>
  </si>
  <si>
    <t>E131</t>
  </si>
  <si>
    <t>043-00002915-00</t>
  </si>
  <si>
    <t>Young Raymond E II &amp; Katherine M</t>
  </si>
  <si>
    <t>Freed Dale</t>
  </si>
  <si>
    <t>043-00003763-02</t>
  </si>
  <si>
    <t>Collins Stephen D &amp; Jessica R  JLRS</t>
  </si>
  <si>
    <t>031-00000055-23</t>
  </si>
  <si>
    <t>Simmons Trisha (estate)</t>
  </si>
  <si>
    <t>Simmons Douglas M</t>
  </si>
  <si>
    <t>E132</t>
  </si>
  <si>
    <t>E133</t>
  </si>
  <si>
    <t>034-01300063-00</t>
  </si>
  <si>
    <t>River View Bd of Ed</t>
  </si>
  <si>
    <t>Robertson Robert L</t>
  </si>
  <si>
    <t>E134</t>
  </si>
  <si>
    <t>Graham Lowell M &amp; Osborne Charlotte</t>
  </si>
  <si>
    <t>018-00000500-00</t>
  </si>
  <si>
    <t>Carter Bermard</t>
  </si>
  <si>
    <t>Rich Raymond &amp; Anna  JLRS</t>
  </si>
  <si>
    <t>010-00000604-00</t>
  </si>
  <si>
    <t>Dawson Larry R &amp; Doris J, Co TTEES</t>
  </si>
  <si>
    <t>Danskin Linda R &amp; Glen W  JLRS</t>
  </si>
  <si>
    <t>042-00000436-01</t>
  </si>
  <si>
    <t>Erb James J</t>
  </si>
  <si>
    <t>Schlabach Marvin R &amp; Yvonne A  JLRS</t>
  </si>
  <si>
    <t>023-00000305-01</t>
  </si>
  <si>
    <t xml:space="preserve">Raber Myron M &amp; Miller Anna </t>
  </si>
  <si>
    <t>Swarey Joseph S &amp; Martha Sue  JLRS</t>
  </si>
  <si>
    <t>043-00004404-00</t>
  </si>
  <si>
    <t>Rayann Properties LTD</t>
  </si>
  <si>
    <t>Shrock Family Rentals LLC</t>
  </si>
  <si>
    <t>E135</t>
  </si>
  <si>
    <t>TKM Rentals LLC</t>
  </si>
  <si>
    <t>Gingerich James C</t>
  </si>
  <si>
    <t>E136</t>
  </si>
  <si>
    <t>043-00003127-00</t>
  </si>
  <si>
    <t>Emler Dwight R</t>
  </si>
  <si>
    <t>Emler Dwight R &amp; Beatrice  JLRS</t>
  </si>
  <si>
    <t>E137</t>
  </si>
  <si>
    <t>032-00000739-01</t>
  </si>
  <si>
    <t>Small David</t>
  </si>
  <si>
    <t>Small Christina (dec'd)</t>
  </si>
  <si>
    <t>Akins Steven D &amp; Cathleen Q</t>
  </si>
  <si>
    <t>Hardway James D &amp; Amy L  JLRS</t>
  </si>
  <si>
    <t>E138</t>
  </si>
  <si>
    <t>039-00000009-00</t>
  </si>
  <si>
    <t>Harrah Mark &amp; Dickenson Greg</t>
  </si>
  <si>
    <t>Yoder Andy, Henry &amp; Marvin   JLRS</t>
  </si>
  <si>
    <t>044-00000623-00</t>
  </si>
  <si>
    <t>044-00000275-00</t>
  </si>
  <si>
    <t>Kostecki Timothy &amp; Cindy</t>
  </si>
  <si>
    <t>McPeek Ryan S &amp; Camille R   JLRS</t>
  </si>
  <si>
    <t>043-00005769-00</t>
  </si>
  <si>
    <t>McCluck Limited</t>
  </si>
  <si>
    <t>McVey Joseph R</t>
  </si>
  <si>
    <t>010-00000403-01</t>
  </si>
  <si>
    <t>010-00000402-00</t>
  </si>
  <si>
    <t>Winterringer Jean E</t>
  </si>
  <si>
    <t xml:space="preserve">Murphy Terry </t>
  </si>
  <si>
    <t>043-00002614-00</t>
  </si>
  <si>
    <t xml:space="preserve">Hoffman Scott E &amp; Alonna  </t>
  </si>
  <si>
    <t>McDonald Aaron E &amp; Carrie M    JLRS</t>
  </si>
  <si>
    <t>043-00006181-05</t>
  </si>
  <si>
    <t>Percell Kenneth D &amp; Rebecca L</t>
  </si>
  <si>
    <t>Eshelman Chad &amp; Diane  JLRS</t>
  </si>
  <si>
    <t>E139</t>
  </si>
  <si>
    <t>E140</t>
  </si>
  <si>
    <t>027-00000138-00</t>
  </si>
  <si>
    <t>027-00000327-00</t>
  </si>
  <si>
    <t>Masielle John (dec'd)</t>
  </si>
  <si>
    <t>Masielle Betty J</t>
  </si>
  <si>
    <t>029-00000055-02</t>
  </si>
  <si>
    <t xml:space="preserve"> Braniger George B III</t>
  </si>
  <si>
    <t>Braniger Michael J &amp; Michele JLRS</t>
  </si>
  <si>
    <t>E141</t>
  </si>
  <si>
    <t>Barts Tree Farm LLC</t>
  </si>
  <si>
    <t>003-00000090-00</t>
  </si>
  <si>
    <t>003-00000876-01</t>
  </si>
  <si>
    <t>040-00000049-00</t>
  </si>
  <si>
    <t>Barthel Richard W</t>
  </si>
  <si>
    <t>008-00000234-00</t>
  </si>
  <si>
    <t>WL5 Holdings LLC</t>
  </si>
  <si>
    <t>Yoder Mark E &amp; Fannie Mae jlRS</t>
  </si>
  <si>
    <t>E142</t>
  </si>
  <si>
    <t>E143</t>
  </si>
  <si>
    <t>Babcock Justin &amp; Stephanie Ann</t>
  </si>
  <si>
    <t>006-00000325-00</t>
  </si>
  <si>
    <t>Davis Woodrow S &amp; Brandy M</t>
  </si>
  <si>
    <t>Davis Brandy Michelle</t>
  </si>
  <si>
    <t>043-00000987-00</t>
  </si>
  <si>
    <t>Howell Tim</t>
  </si>
  <si>
    <t>Bowles Samantha June</t>
  </si>
  <si>
    <t>020-00000021-00</t>
  </si>
  <si>
    <t>020-00000022-00</t>
  </si>
  <si>
    <t>JT Tubbs LLC</t>
  </si>
  <si>
    <t xml:space="preserve">Shrock Gavin L </t>
  </si>
  <si>
    <t>020-00000037-01</t>
  </si>
  <si>
    <t>Hatfield James Timothy &amp; Tammy E</t>
  </si>
  <si>
    <t>Davis Hayden S</t>
  </si>
  <si>
    <t>021-00000315-00</t>
  </si>
  <si>
    <t xml:space="preserve">Vancurine Orbie C &amp; Caryn </t>
  </si>
  <si>
    <t>Adkins Bobby W and Peggy A</t>
  </si>
  <si>
    <t>031-00000419-00</t>
  </si>
  <si>
    <t>031-00000420-00</t>
  </si>
  <si>
    <t>031-00000421-00</t>
  </si>
  <si>
    <t>Richard Mary K</t>
  </si>
  <si>
    <t>Maddox Shawn M &amp; Nathaniel C</t>
  </si>
  <si>
    <t>E145</t>
  </si>
  <si>
    <t>017-00000713-00</t>
  </si>
  <si>
    <t>017-00000710-00</t>
  </si>
  <si>
    <t>McCoy Ann Suc- ttee Clay McCoy Trust</t>
  </si>
  <si>
    <t>McCoy Ann</t>
  </si>
  <si>
    <t>017-00001132-01</t>
  </si>
  <si>
    <t>041-00000144-11</t>
  </si>
  <si>
    <t>Yoder Alvin A &amp; Ben A</t>
  </si>
  <si>
    <t>Yoder Ben A &amp; Betty W</t>
  </si>
  <si>
    <t>043-00001425-00</t>
  </si>
  <si>
    <t>Crown Danielle N</t>
  </si>
  <si>
    <t>Hasseman Jade A</t>
  </si>
  <si>
    <t>E144</t>
  </si>
  <si>
    <t>043-00003130-00</t>
  </si>
  <si>
    <t>Wright Michael L</t>
  </si>
  <si>
    <t>Carroll Katlyn</t>
  </si>
  <si>
    <t>043-00006045-01</t>
  </si>
  <si>
    <t>043-00006181-06</t>
  </si>
  <si>
    <t>Braxton Stanley C &amp; Nicole R</t>
  </si>
  <si>
    <t>Garabrandt Hill Tucker Lee &amp; Dakota Herbert</t>
  </si>
  <si>
    <t>030-00000039-00</t>
  </si>
  <si>
    <t>Mason Linda D TTEE</t>
  </si>
  <si>
    <t>Callesen Michael D &amp; Laura L</t>
  </si>
  <si>
    <t>043-00003813-00</t>
  </si>
  <si>
    <t>Endlsey Larry A TTEE</t>
  </si>
  <si>
    <t>ENDCO Properties LLC</t>
  </si>
  <si>
    <t>E146</t>
  </si>
  <si>
    <t>014-00000006-01</t>
  </si>
  <si>
    <t>014-00000395-00</t>
  </si>
  <si>
    <t>Gray James A</t>
  </si>
  <si>
    <t>Gray Tiffany</t>
  </si>
  <si>
    <t>E147</t>
  </si>
  <si>
    <t>013-00000184-00</t>
  </si>
  <si>
    <t>West Ashley C</t>
  </si>
  <si>
    <t>West Ashley C &amp; Richard Arthur</t>
  </si>
  <si>
    <t>004-00000637-00</t>
  </si>
  <si>
    <t>Dickson George &amp; Debbie Conkle Rick &amp; Nancy Holdsworth Steve and Tamm</t>
  </si>
  <si>
    <t>010-00000457-00</t>
  </si>
  <si>
    <t>Lowe Eddie &amp; Carol</t>
  </si>
  <si>
    <t>Gross James R &amp; Robin D JLRS</t>
  </si>
  <si>
    <t>033-00000171-00</t>
  </si>
  <si>
    <t>Hays Donald F</t>
  </si>
  <si>
    <t>Newell Pamela R</t>
  </si>
  <si>
    <t>E148</t>
  </si>
  <si>
    <t>E149</t>
  </si>
  <si>
    <t>006-00000368-010</t>
  </si>
  <si>
    <t xml:space="preserve">Brown Jacqueline </t>
  </si>
  <si>
    <t>Bailey Corey L</t>
  </si>
  <si>
    <t>020-16119022-00</t>
  </si>
  <si>
    <t>Latham John O Jr</t>
  </si>
  <si>
    <t>Kline Ryan</t>
  </si>
  <si>
    <t>008-00000110-01</t>
  </si>
  <si>
    <t>Yoder Jacob M &amp; Marie M</t>
  </si>
  <si>
    <t>Miller Anna Mae</t>
  </si>
  <si>
    <t>008-00000110-09</t>
  </si>
  <si>
    <t xml:space="preserve">Barkman Ray Allen &amp; Regina </t>
  </si>
  <si>
    <t>041-00000422-00</t>
  </si>
  <si>
    <t>Marshall Timothy A and Ildea F</t>
  </si>
  <si>
    <t xml:space="preserve">Weaver Robert A &amp; Nettie </t>
  </si>
  <si>
    <t>033-00000124-00</t>
  </si>
  <si>
    <t>033-00000309-00</t>
  </si>
  <si>
    <t>033-00000343-01</t>
  </si>
  <si>
    <t>033-00000806-00</t>
  </si>
  <si>
    <t>Troyer Aden A &amp; March Ann</t>
  </si>
  <si>
    <t>Yoder Jonas M TTEE</t>
  </si>
  <si>
    <t>E150</t>
  </si>
  <si>
    <t>029-00000673-00</t>
  </si>
  <si>
    <t>Ortt Larry G (dec'd)</t>
  </si>
  <si>
    <t>Ortt Carol A</t>
  </si>
  <si>
    <t>023-00000290-15</t>
  </si>
  <si>
    <t>Yoder Dan H &amp; Alma O</t>
  </si>
  <si>
    <t>Miller Marvin L &amp; Marie M JLRS</t>
  </si>
  <si>
    <t>E151</t>
  </si>
  <si>
    <t>023-00000290-00</t>
  </si>
  <si>
    <t>Yoder Dan H &amp; Alma O JLRS</t>
  </si>
  <si>
    <t>030-00000118-00</t>
  </si>
  <si>
    <t>Miller Gary L &amp; Beverly Ann CO TTEES</t>
  </si>
  <si>
    <t>Trailway Resources LLC</t>
  </si>
  <si>
    <t>E152</t>
  </si>
  <si>
    <t>010-00000240-01</t>
  </si>
  <si>
    <t>Klein Dustin &amp; Amanda</t>
  </si>
  <si>
    <t>Klein Dustin A &amp; Amanda M JLRS</t>
  </si>
  <si>
    <t>010-00000091-00</t>
  </si>
  <si>
    <t>Collins Ivan H</t>
  </si>
  <si>
    <t>Booth Timothy O &amp; kelly JLRS</t>
  </si>
  <si>
    <t>043-00001685-00</t>
  </si>
  <si>
    <t>Meek Darla K</t>
  </si>
  <si>
    <t>E153</t>
  </si>
  <si>
    <t>035-00000607-00</t>
  </si>
  <si>
    <t>50x135</t>
  </si>
  <si>
    <t>Federal National Mortgage Association</t>
  </si>
  <si>
    <t>Durbin Andrew</t>
  </si>
  <si>
    <t>044-00000323-00</t>
  </si>
  <si>
    <t>Wright Elizabeth K NBM Crossley</t>
  </si>
  <si>
    <t>Vonallman Dietrick B</t>
  </si>
  <si>
    <t>003-00000636-00</t>
  </si>
  <si>
    <t>Taggart Keith</t>
  </si>
  <si>
    <t>Weaver Gabriel M</t>
  </si>
  <si>
    <t>029-00000482-23</t>
  </si>
  <si>
    <t>Porcher Gregory L &amp; Janice M</t>
  </si>
  <si>
    <t>Carpenter Nathaniel R &amp; Christie L JLRS</t>
  </si>
  <si>
    <t>033-00000195-00</t>
  </si>
  <si>
    <t>E154</t>
  </si>
  <si>
    <t>Miller Edna dcd</t>
  </si>
  <si>
    <t xml:space="preserve">Miller Clarence M </t>
  </si>
  <si>
    <t>Swarey Ernest and Marlene</t>
  </si>
  <si>
    <t>E155</t>
  </si>
  <si>
    <t>017-00000141-15</t>
  </si>
  <si>
    <t>017-00000005-01</t>
  </si>
  <si>
    <t>017-00000915-01</t>
  </si>
  <si>
    <t>037-00000204-01</t>
  </si>
  <si>
    <t>037-00000206-01</t>
  </si>
  <si>
    <t>Adams Rodney F &amp; kathy A</t>
  </si>
  <si>
    <t>RTA of Fresno LLC</t>
  </si>
  <si>
    <t>E156</t>
  </si>
  <si>
    <t>017-00000381-01</t>
  </si>
  <si>
    <t>035-00001132-01</t>
  </si>
  <si>
    <t>Adams Holdings of Coshocton LLD</t>
  </si>
  <si>
    <t>DONE 3/25/2021 &amp; IN THE BLK METAL BASKET</t>
  </si>
  <si>
    <t>Keystone Real Estate Holdings LLC</t>
  </si>
  <si>
    <t>E157</t>
  </si>
  <si>
    <t>031-00000333-00</t>
  </si>
  <si>
    <t>031-00000333-01</t>
  </si>
  <si>
    <t>Bowden LD and Rebecca</t>
  </si>
  <si>
    <t>Bowden LD and Rebecca JLRS</t>
  </si>
  <si>
    <t>043-00006181-06 LC</t>
  </si>
  <si>
    <t>043-00003155-00 LC</t>
  </si>
  <si>
    <t>038-20300023-01 CORRECTION</t>
  </si>
  <si>
    <t>004-00000491-00 CORRECTION</t>
  </si>
  <si>
    <t>2017 CORRECTION 40</t>
  </si>
  <si>
    <t>2017 CORRECTION 510</t>
  </si>
  <si>
    <t>2019 CORRECTION 799</t>
  </si>
  <si>
    <t>2019 CORRECTION E364</t>
  </si>
  <si>
    <t>2019 CORRECTION</t>
  </si>
  <si>
    <t>2020 CORRECTION 945</t>
  </si>
  <si>
    <t>2020 CORRECTION 1029</t>
  </si>
  <si>
    <t>2020 CORRECTION 1051</t>
  </si>
  <si>
    <t>2020 CORRECTION 1053</t>
  </si>
  <si>
    <t>2020 CORRECTION 1057</t>
  </si>
  <si>
    <t>2020 CORRECTION 1066</t>
  </si>
  <si>
    <t>2020 CORRECTION E578</t>
  </si>
  <si>
    <t>2020 CORRECTION E602 A</t>
  </si>
  <si>
    <t>2020 CORRECTION E602</t>
  </si>
  <si>
    <t>2020 CORRECTION E603 A</t>
  </si>
  <si>
    <t>2020 CORRECTION E603</t>
  </si>
  <si>
    <t>2020 CORRECTION E586</t>
  </si>
  <si>
    <t>2020 CORRECTION E549</t>
  </si>
  <si>
    <t>3/24/21 AT</t>
  </si>
  <si>
    <t>3/26/21 LM</t>
  </si>
  <si>
    <t>241 CORRECTION</t>
  </si>
  <si>
    <t>191 CORRECTION</t>
  </si>
  <si>
    <t>30 CORRECTION</t>
  </si>
  <si>
    <t>23 CORRECTION</t>
  </si>
  <si>
    <t>E120 CORRECTION</t>
  </si>
  <si>
    <t>E124 CORRECTION</t>
  </si>
  <si>
    <t>E125 CORRECTION</t>
  </si>
  <si>
    <t>005-00000131-00</t>
  </si>
  <si>
    <t>005-00000131-01</t>
  </si>
  <si>
    <t>Milczewski William C &amp; Nancy L</t>
  </si>
  <si>
    <t>Herbert Daniel J &amp; Mary C</t>
  </si>
  <si>
    <t>E158</t>
  </si>
  <si>
    <t>020-00000771-00</t>
  </si>
  <si>
    <t>Crozier Robert E &amp; Tara A</t>
  </si>
  <si>
    <t>Crozier Tara A</t>
  </si>
  <si>
    <t>E159</t>
  </si>
  <si>
    <t>TBR Holdings LLC</t>
  </si>
  <si>
    <t>E160</t>
  </si>
  <si>
    <t>018-00001284-00</t>
  </si>
  <si>
    <t>Crozier Welding LLC</t>
  </si>
  <si>
    <t>030-00000016-00</t>
  </si>
  <si>
    <t>Jurin Lorri L</t>
  </si>
  <si>
    <t>Jara Tarah L</t>
  </si>
  <si>
    <t>E161</t>
  </si>
  <si>
    <t>031-00000055-13</t>
  </si>
  <si>
    <t>Journey Timothy B</t>
  </si>
  <si>
    <t>Journey Timothy B &amp; Mosholder  Haley N JLRS</t>
  </si>
  <si>
    <t>E162</t>
  </si>
  <si>
    <t>008-00000064-00</t>
  </si>
  <si>
    <t>Miller Owen M &amp; Martha C Miller</t>
  </si>
  <si>
    <t>Miller Owen M &amp; Martha C Miller JLRS</t>
  </si>
  <si>
    <t>020-00000865-00</t>
  </si>
  <si>
    <t>020-00000866-00</t>
  </si>
  <si>
    <t>61X145.42</t>
  </si>
  <si>
    <t>15X145.42</t>
  </si>
  <si>
    <t>Smith Pamela H</t>
  </si>
  <si>
    <t>Dotson Devlin Robert aka Delvin R</t>
  </si>
  <si>
    <t>E163</t>
  </si>
  <si>
    <t>033-00000345-00</t>
  </si>
  <si>
    <t>033-00000344-00</t>
  </si>
  <si>
    <t>033-00000293-00</t>
  </si>
  <si>
    <t>Geog Carolyn A</t>
  </si>
  <si>
    <t>Odell Andrew E &amp; Jenifer A JLRS</t>
  </si>
  <si>
    <t>Mast Scott D</t>
  </si>
  <si>
    <t>Bullock Scott E</t>
  </si>
  <si>
    <t>023-00000335-01</t>
  </si>
  <si>
    <t>3/31/21 AT</t>
  </si>
  <si>
    <t>3.29.21 AT</t>
  </si>
  <si>
    <t>3/23/2021 AT</t>
  </si>
  <si>
    <t>004-00000931-00</t>
  </si>
  <si>
    <t>Siddle Eugene L &amp; Janet M</t>
  </si>
  <si>
    <t>Hawthorne Ryan T &amp; Lisa M</t>
  </si>
  <si>
    <t>E164</t>
  </si>
  <si>
    <t>020-16100073-01</t>
  </si>
  <si>
    <t>Village of West Lafayette</t>
  </si>
  <si>
    <t>City of Coshocton, Ohio</t>
  </si>
  <si>
    <t>020-16100073-02</t>
  </si>
  <si>
    <t>2 splits from 1 parcel</t>
  </si>
  <si>
    <t>E165</t>
  </si>
  <si>
    <t>043-00005351-00</t>
  </si>
  <si>
    <t>125x110</t>
  </si>
  <si>
    <t>Prater Paul D &amp; Debra L</t>
  </si>
  <si>
    <t>Prater Paul D &amp; Debra jlrs</t>
  </si>
  <si>
    <t>016-00000318-00</t>
  </si>
  <si>
    <t>66x132</t>
  </si>
  <si>
    <t>Kilpatrick Gary L &amp; Anne L</t>
  </si>
  <si>
    <t>Donley Shane M</t>
  </si>
  <si>
    <t>029-00000604-00</t>
  </si>
  <si>
    <t>110x188</t>
  </si>
  <si>
    <t>Henderson Charlotte A</t>
  </si>
  <si>
    <t>E166</t>
  </si>
  <si>
    <t>043-00003505-00</t>
  </si>
  <si>
    <t>55x180</t>
  </si>
  <si>
    <t>Federal National Mortgage Assc</t>
  </si>
  <si>
    <t>Yoder Aden</t>
  </si>
  <si>
    <t>E167</t>
  </si>
  <si>
    <t>042-00000238-00</t>
  </si>
  <si>
    <t>Bonifield Chad L &amp; Sherri L jlrs</t>
  </si>
  <si>
    <t>Bonifield Sherri L</t>
  </si>
  <si>
    <t>E168</t>
  </si>
  <si>
    <t>043-00005373-00</t>
  </si>
  <si>
    <t>100x115.14</t>
  </si>
  <si>
    <t>Lyons Michael F &amp; Ruby R Lyons</t>
  </si>
  <si>
    <t>Lyons Ruby R</t>
  </si>
  <si>
    <t>043-00005374-00</t>
  </si>
  <si>
    <t>Lyons Michael S &amp; Ruby R Lyons</t>
  </si>
  <si>
    <t>Miller Ryan</t>
  </si>
  <si>
    <t>Raber John &amp; Mary jlrs</t>
  </si>
  <si>
    <t>This &amp; 275 same check</t>
  </si>
  <si>
    <t>005-00000085-01</t>
  </si>
  <si>
    <t xml:space="preserve">Miller John P &amp; Susie R </t>
  </si>
  <si>
    <t>E169</t>
  </si>
  <si>
    <t>018-00001457-18</t>
  </si>
  <si>
    <t>100x210</t>
  </si>
  <si>
    <t>Scott Linda M</t>
  </si>
  <si>
    <t>Scott Thomas J &amp; Linda M jlrs</t>
  </si>
  <si>
    <t>043-00002721-00</t>
  </si>
  <si>
    <t>36x78</t>
  </si>
  <si>
    <t>Haley Richard R &amp; Keri D jlrs</t>
  </si>
  <si>
    <t>043-00002627-00</t>
  </si>
  <si>
    <t>26x77.96</t>
  </si>
  <si>
    <t>Remy Earl L Jr &amp; Connie Dianne</t>
  </si>
  <si>
    <t>Fiesta Tlaquepaque LLC</t>
  </si>
  <si>
    <t>043-00002628-00</t>
  </si>
  <si>
    <t>35x77.96</t>
  </si>
  <si>
    <t>043-00005558-00</t>
  </si>
  <si>
    <t>Reiman  Preston Charles &amp; Marilyn Ann</t>
  </si>
  <si>
    <t>Reiman  Preston Charles &amp; Stacey Lynn</t>
  </si>
  <si>
    <t>4/6/21 LM</t>
  </si>
  <si>
    <t>E170</t>
  </si>
  <si>
    <t>009-00000115-00</t>
  </si>
  <si>
    <t>Clough Charles R</t>
  </si>
  <si>
    <t>DML Kennel LLC</t>
  </si>
  <si>
    <t>043-00004907-00</t>
  </si>
  <si>
    <t>043-00004905-00</t>
  </si>
  <si>
    <t>043-00004910-00</t>
  </si>
  <si>
    <t>043-00004906-00</t>
  </si>
  <si>
    <t>043-00004908-00</t>
  </si>
  <si>
    <t>043-00004909-00</t>
  </si>
  <si>
    <t>043-00004901-00</t>
  </si>
  <si>
    <t>043-00004902-00</t>
  </si>
  <si>
    <t>043-00004903-00</t>
  </si>
  <si>
    <t>043-00004904-00</t>
  </si>
  <si>
    <t>043-00004710-00</t>
  </si>
  <si>
    <t>043-00004709-00</t>
  </si>
  <si>
    <t>043-00005724-00</t>
  </si>
  <si>
    <t>Schuler Pollyann &amp; Strupe Brittany</t>
  </si>
  <si>
    <t>Angulo Teddy and Haleigh</t>
  </si>
  <si>
    <t>013-00001468-00</t>
  </si>
  <si>
    <t>Ross Dayle K</t>
  </si>
  <si>
    <t>Menefee Hayley Renee</t>
  </si>
  <si>
    <t>E171</t>
  </si>
  <si>
    <t>043-00003574-00</t>
  </si>
  <si>
    <t>017-00000462-00</t>
  </si>
  <si>
    <t>044-00000026-00</t>
  </si>
  <si>
    <t>043-00004998-00</t>
  </si>
  <si>
    <t>043-00003576-00</t>
  </si>
  <si>
    <t>043-00005088-00</t>
  </si>
  <si>
    <t>043-00005673-00</t>
  </si>
  <si>
    <t>Schlegel Joan Grace aka Joan G</t>
  </si>
  <si>
    <t>Schlegel Stephen J</t>
  </si>
  <si>
    <t>3010/1090</t>
  </si>
  <si>
    <t>004-00000402-00</t>
  </si>
  <si>
    <t>Kelley-Holcomb Hollie</t>
  </si>
  <si>
    <t>Tennefoss Bryan K</t>
  </si>
  <si>
    <t>E172</t>
  </si>
  <si>
    <t>043-00004297-00</t>
  </si>
  <si>
    <t>Wells Scott A</t>
  </si>
  <si>
    <t>Wells Samantha A</t>
  </si>
  <si>
    <t>043-00001070-00</t>
  </si>
  <si>
    <t>Workman Joanne E</t>
  </si>
  <si>
    <t>043-00002325-00</t>
  </si>
  <si>
    <t>Page Nickolas A</t>
  </si>
  <si>
    <t>Wild Rose Marie</t>
  </si>
  <si>
    <t>E173</t>
  </si>
  <si>
    <t>029-00000440-01</t>
  </si>
  <si>
    <t>Crozier Robert E &amp;  Tara A</t>
  </si>
  <si>
    <t>E174</t>
  </si>
  <si>
    <t>013-00000353-00</t>
  </si>
  <si>
    <t>013-00000428-00</t>
  </si>
  <si>
    <t>013-00000350-02</t>
  </si>
  <si>
    <t>013-00000351-00</t>
  </si>
  <si>
    <t>044-00000252-00</t>
  </si>
  <si>
    <t>044-00000083-00</t>
  </si>
  <si>
    <t>013-00000350-00</t>
  </si>
  <si>
    <t>Hoop Gerald W</t>
  </si>
  <si>
    <t>Hoop Steven W and Rand</t>
  </si>
  <si>
    <t>1070/3010</t>
  </si>
  <si>
    <t>040-00000027-00</t>
  </si>
  <si>
    <t>040-00000028-00</t>
  </si>
  <si>
    <t xml:space="preserve">Burcher JoAnn TTEE of the </t>
  </si>
  <si>
    <t>Troyer Sam and Katie</t>
  </si>
  <si>
    <t>040-00000381-00</t>
  </si>
  <si>
    <t>040-00000072-00</t>
  </si>
  <si>
    <t>014-00000792-00</t>
  </si>
  <si>
    <t>014-00001096-00</t>
  </si>
  <si>
    <t>SEIS Source LLC</t>
  </si>
  <si>
    <t>Bickel David A</t>
  </si>
  <si>
    <t>E175</t>
  </si>
  <si>
    <t>004-00000534-00</t>
  </si>
  <si>
    <t>Stone David M &amp; Alexis N</t>
  </si>
  <si>
    <t>Stone Alexis N</t>
  </si>
  <si>
    <t>043-00002147-00</t>
  </si>
  <si>
    <t>40x63.2</t>
  </si>
  <si>
    <t>Guilliams Properties LLC</t>
  </si>
  <si>
    <t>DLC Holdings LLC</t>
  </si>
  <si>
    <t>E176</t>
  </si>
  <si>
    <t>003-00000363-00</t>
  </si>
  <si>
    <t>Wheeler Thomas E Jr</t>
  </si>
  <si>
    <t>Wheeler Bradly Thomas</t>
  </si>
  <si>
    <t>Anderson Brothers Real Estate</t>
  </si>
  <si>
    <t>Anderson Mary Ann</t>
  </si>
  <si>
    <t>Anderson Ellen</t>
  </si>
  <si>
    <t>018-00000910-00</t>
  </si>
  <si>
    <t>Shannon Matthew R JR</t>
  </si>
  <si>
    <t>Shaw Denise</t>
  </si>
  <si>
    <t>043-00001759-00</t>
  </si>
  <si>
    <t>104x200</t>
  </si>
  <si>
    <t>Century National Bank</t>
  </si>
  <si>
    <t>323 Property Management LLC</t>
  </si>
  <si>
    <t>021-00000164-00</t>
  </si>
  <si>
    <t>Keener Larry S aka Larry</t>
  </si>
  <si>
    <t>Miller John S &amp; Betty M JLRS</t>
  </si>
  <si>
    <t>E177</t>
  </si>
  <si>
    <t>017-00000432-00</t>
  </si>
  <si>
    <t xml:space="preserve">Barricklow Richard and Jerry Lee </t>
  </si>
  <si>
    <t>Barricklow Jerry Lee</t>
  </si>
  <si>
    <t>016-00000402-00</t>
  </si>
  <si>
    <t>70x109</t>
  </si>
  <si>
    <t>Adams Angela L</t>
  </si>
  <si>
    <t>013-00000053-01</t>
  </si>
  <si>
    <t>013-00000258-00</t>
  </si>
  <si>
    <t>013-00000258-02</t>
  </si>
  <si>
    <t>013-00000258-03</t>
  </si>
  <si>
    <t>Foster Troy E</t>
  </si>
  <si>
    <t>Foster Lance L</t>
  </si>
  <si>
    <t>E178</t>
  </si>
  <si>
    <t>003-00000090-01</t>
  </si>
  <si>
    <t>040-00000049-01</t>
  </si>
  <si>
    <t>Barthel Richard W TTEE</t>
  </si>
  <si>
    <t>003-00000097-00</t>
  </si>
  <si>
    <t>003-00000206-02</t>
  </si>
  <si>
    <t>003-00000099-00</t>
  </si>
  <si>
    <t>Miket Woodlands LTD</t>
  </si>
  <si>
    <t>Hershberger Martin &amp; Ruth</t>
  </si>
  <si>
    <t>E179</t>
  </si>
  <si>
    <t>041-00000437-13</t>
  </si>
  <si>
    <t>041-00000437-15</t>
  </si>
  <si>
    <t xml:space="preserve">Wright Stephen D &amp; Elizabeth </t>
  </si>
  <si>
    <t>Wright Stephen D &amp; Elizabeth JLRS</t>
  </si>
  <si>
    <t>043-00002776-00</t>
  </si>
  <si>
    <t>Earnest Kathleen aka Laughling Kathleen</t>
  </si>
  <si>
    <t>Wesney Jillian</t>
  </si>
  <si>
    <t>E180</t>
  </si>
  <si>
    <t>042-00000480-00</t>
  </si>
  <si>
    <t xml:space="preserve">Dilly David S </t>
  </si>
  <si>
    <t>Dilly David S &amp; Dunfee Teresa R</t>
  </si>
  <si>
    <t>043-00002266-00</t>
  </si>
  <si>
    <t>Martin Barbara J</t>
  </si>
  <si>
    <t xml:space="preserve">Bartuska Katherine </t>
  </si>
  <si>
    <t>E181</t>
  </si>
  <si>
    <t>002-00000483-02</t>
  </si>
  <si>
    <t>002-00000483-03</t>
  </si>
  <si>
    <t>Bible Diana L</t>
  </si>
  <si>
    <t xml:space="preserve">Bible Scott </t>
  </si>
  <si>
    <t>E182</t>
  </si>
  <si>
    <t>013-00001019-00</t>
  </si>
  <si>
    <t>Williams Sandra K (dec'd)</t>
  </si>
  <si>
    <t>Williams John F TTEE</t>
  </si>
  <si>
    <t>037-00000190-00</t>
  </si>
  <si>
    <t>043-15124007-01</t>
  </si>
  <si>
    <t>McCoy Chad D &amp; Casi L</t>
  </si>
  <si>
    <t>Daugherty Dakota</t>
  </si>
  <si>
    <t>043-00006361-00</t>
  </si>
  <si>
    <t>Prosek Rebecca H aka Treasure</t>
  </si>
  <si>
    <t>526 Main Coshocton LLC</t>
  </si>
  <si>
    <t>043-00005253-00</t>
  </si>
  <si>
    <t xml:space="preserve">Croup Dean A &amp; Darlene </t>
  </si>
  <si>
    <t>Buday James A Jr</t>
  </si>
  <si>
    <t>043-00004580-00</t>
  </si>
  <si>
    <t>043-00004581-00</t>
  </si>
  <si>
    <t>Haines Kristopher S</t>
  </si>
  <si>
    <t>Brooks Taylor L</t>
  </si>
  <si>
    <t>042-00000127-03</t>
  </si>
  <si>
    <t>Dilly David H &amp; Patricia E</t>
  </si>
  <si>
    <t>Cognion Kirk W &amp; Christy J</t>
  </si>
  <si>
    <t>E184</t>
  </si>
  <si>
    <t>013-00000519-03</t>
  </si>
  <si>
    <t>013-00000530-00</t>
  </si>
  <si>
    <t>Dunlap  Brian G &amp; Ann TTEE of of the Brian G Dunlap and Ann Rev Trust</t>
  </si>
  <si>
    <t>Dunlap Brian G &amp; Ann Rev Trust Dated 03/26/2021</t>
  </si>
  <si>
    <t>043-00004471-00</t>
  </si>
  <si>
    <t>Gossett Property Management Trust</t>
  </si>
  <si>
    <t>Two Vets LLC</t>
  </si>
  <si>
    <t>E185</t>
  </si>
  <si>
    <t>Scout Farms LTD</t>
  </si>
  <si>
    <t>Zinkon Linda L</t>
  </si>
  <si>
    <t>002-00000297-03</t>
  </si>
  <si>
    <t>Schlabach Travis J</t>
  </si>
  <si>
    <t>043-00001076-00</t>
  </si>
  <si>
    <t>043-00001075-00</t>
  </si>
  <si>
    <t>42x55.3</t>
  </si>
  <si>
    <t>Royer Karen E</t>
  </si>
  <si>
    <t>Greer Timothy L &amp; Jody H JLRS</t>
  </si>
  <si>
    <t>005-00000161-00</t>
  </si>
  <si>
    <t>Miller Roy L &amp; Barbara A</t>
  </si>
  <si>
    <t>Miller Lester &amp; Ruby</t>
  </si>
  <si>
    <t>E186</t>
  </si>
  <si>
    <t>Bice James R &amp; Laura E JLRS</t>
  </si>
  <si>
    <t>043-00004610-00</t>
  </si>
  <si>
    <t>043-00000168-00</t>
  </si>
  <si>
    <t>043-00000170-010</t>
  </si>
  <si>
    <t>043-00004472-00</t>
  </si>
  <si>
    <t>043-00006603-01</t>
  </si>
  <si>
    <t>Riverside Landing Enterprises LLC</t>
  </si>
  <si>
    <t>RB Hall Properties LLC</t>
  </si>
  <si>
    <t>043-00005748-00</t>
  </si>
  <si>
    <t>Turner Michelle Ganz &amp; Stacey L Ganz</t>
  </si>
  <si>
    <t>Hutchinson Kodie J &amp; Sarah J JLRS</t>
  </si>
  <si>
    <t>E183</t>
  </si>
  <si>
    <t>022-00000124-00</t>
  </si>
  <si>
    <t>Bradford Linda K (dec'd)</t>
  </si>
  <si>
    <t>Bradford Henry M</t>
  </si>
  <si>
    <t>E187</t>
  </si>
  <si>
    <t>040-00000143-00</t>
  </si>
  <si>
    <t>Osborne Vicki D</t>
  </si>
  <si>
    <t>Knaub Paul P JR &amp; Jencie Louise   JLRS</t>
  </si>
  <si>
    <t>E188</t>
  </si>
  <si>
    <t>Troyer Sam &amp; Katie</t>
  </si>
  <si>
    <t>Shupert Timothy et al</t>
  </si>
  <si>
    <t>OFTL</t>
  </si>
  <si>
    <t>E189</t>
  </si>
  <si>
    <t>017-00000516-02</t>
  </si>
  <si>
    <t>Warren Charles K &amp; Dorothy E</t>
  </si>
  <si>
    <t>Warren Dorothy E</t>
  </si>
  <si>
    <t>E190</t>
  </si>
  <si>
    <t>037-00000123-00</t>
  </si>
  <si>
    <t>037-00000598-00</t>
  </si>
  <si>
    <t>McCormick John Patrick (dec'd)</t>
  </si>
  <si>
    <t>McCormick Brenda D</t>
  </si>
  <si>
    <t>E191</t>
  </si>
  <si>
    <t>016-00000241-00</t>
  </si>
  <si>
    <t>Fisher Winifred D (dec'd) (LE)</t>
  </si>
  <si>
    <t>Beard Chester L</t>
  </si>
  <si>
    <t>E192</t>
  </si>
  <si>
    <t>013-00000470-00</t>
  </si>
  <si>
    <t>Meek Shirley M (dec'd)</t>
  </si>
  <si>
    <t>Meek Edwin R</t>
  </si>
  <si>
    <t>&lt;-- may not be accurate now since you pull it in</t>
  </si>
  <si>
    <t>e183 no paper</t>
  </si>
  <si>
    <t>missing 311 on spreadsheet</t>
  </si>
  <si>
    <t>LC 043-00000143-00</t>
  </si>
  <si>
    <t>DO B4 287</t>
  </si>
  <si>
    <t>DO AFTER 220</t>
  </si>
  <si>
    <t>EXEMPT PARCEL</t>
  </si>
  <si>
    <t>DO AFTER E93</t>
  </si>
  <si>
    <t>042-00000821-00</t>
  </si>
  <si>
    <t>042-00000507-00</t>
  </si>
  <si>
    <t>042-00000823-00</t>
  </si>
  <si>
    <t>Layton Kevin James</t>
  </si>
  <si>
    <t>043-00002331-00</t>
  </si>
  <si>
    <t>Amos Financial LLC</t>
  </si>
  <si>
    <t>Nordengren Joe</t>
  </si>
  <si>
    <t>4/15/21 AT</t>
  </si>
  <si>
    <t>042-00000373-00</t>
  </si>
  <si>
    <t>Stroup Dale A</t>
  </si>
  <si>
    <t>Yoder Noah E, Betty R, Matthew, Marlon   JLRS</t>
  </si>
  <si>
    <t>DO BEFORE 265</t>
  </si>
  <si>
    <t>E193</t>
  </si>
  <si>
    <t>043-00005740-14</t>
  </si>
  <si>
    <t>Lahna Linda Lee</t>
  </si>
  <si>
    <t>Lahna Linda Lee Trust</t>
  </si>
  <si>
    <t>008-00000508-01</t>
  </si>
  <si>
    <t>Raber David C</t>
  </si>
  <si>
    <t>Yoder Jacob M &amp; Marie M  JLRS</t>
  </si>
  <si>
    <t>E194</t>
  </si>
  <si>
    <t>003-00000509-00</t>
  </si>
  <si>
    <t>Gingerich Timothy</t>
  </si>
  <si>
    <t>Gingerich Timothy R &amp; Charlene K  JLRS</t>
  </si>
  <si>
    <t>E195</t>
  </si>
  <si>
    <t>043-00005273-00</t>
  </si>
  <si>
    <t>Chapman Rodney L &amp; Vyvian A  -  LE</t>
  </si>
  <si>
    <t>Hoop Richard Carl &amp; Laura Lee  JLRS</t>
  </si>
  <si>
    <t>Nolan Bary E &amp; Susan et al</t>
  </si>
  <si>
    <t>037-00000014-00</t>
  </si>
  <si>
    <t>Raber Edward M &amp; Sharon L</t>
  </si>
  <si>
    <t>Wright James E &amp; Jessie D  JLRS/ Wright William P &amp; Courtney K  JLRS</t>
  </si>
  <si>
    <t>E196</t>
  </si>
  <si>
    <t>020-00000478-00</t>
  </si>
  <si>
    <t>Myers Charles C &amp; Barbara J</t>
  </si>
  <si>
    <t>Myers Charles C &amp; Barbara J  JLRS</t>
  </si>
  <si>
    <t>043-00002200-00</t>
  </si>
  <si>
    <t>Guinther Mamie M (dec'd)</t>
  </si>
  <si>
    <t>Crossley Cameran</t>
  </si>
  <si>
    <t>E197</t>
  </si>
  <si>
    <t>023-00000103-08</t>
  </si>
  <si>
    <t>023-00000103-00</t>
  </si>
  <si>
    <t>Tiger Wood Company LTD</t>
  </si>
  <si>
    <t>Raber Dennis A &amp; Marilyn K/ Miller Abe L, TTEE</t>
  </si>
  <si>
    <t>043-00001634-00</t>
  </si>
  <si>
    <t>McCune Albert J &amp; Gail A</t>
  </si>
  <si>
    <t xml:space="preserve">Brown Stephan </t>
  </si>
  <si>
    <t>014-0000139-00</t>
  </si>
  <si>
    <t>Schlabach Da;em R</t>
  </si>
  <si>
    <t>Miller Edward A &amp; Rachel D  JLRS</t>
  </si>
  <si>
    <t>035-00000217-00</t>
  </si>
  <si>
    <t xml:space="preserve">Dudte Joshua F &amp; Courtney R </t>
  </si>
  <si>
    <t>Federal Home Loan Mortgage Corp</t>
  </si>
  <si>
    <t>043-00002313-00</t>
  </si>
  <si>
    <t>Davis Rentals LLC</t>
  </si>
  <si>
    <t>Kjayco Co LLC</t>
  </si>
  <si>
    <t>043-00002126-00</t>
  </si>
  <si>
    <t>Byler Bryan R</t>
  </si>
  <si>
    <t>E198</t>
  </si>
  <si>
    <t>E199</t>
  </si>
  <si>
    <t>026-00000341-00</t>
  </si>
  <si>
    <t>Moore Scott D TTEE</t>
  </si>
  <si>
    <t>Flinner Phillip E &amp; Glenda J</t>
  </si>
  <si>
    <t>E200</t>
  </si>
  <si>
    <t>017-00000759-00</t>
  </si>
  <si>
    <t>E201</t>
  </si>
  <si>
    <t>Bordenkircher Charles R &amp; Margaret Ann</t>
  </si>
  <si>
    <t>Bordenkircher Margaret Ann TTEE</t>
  </si>
  <si>
    <t>Bordenkircher Charles R, Terri A Lowery, Lynn C Nelson, Beth Tumblin CO TTEES</t>
  </si>
  <si>
    <t>043-00001004-00</t>
  </si>
  <si>
    <t>E202</t>
  </si>
  <si>
    <t>Williams Sandra K TTEE (dec'd)</t>
  </si>
  <si>
    <t>Williams John F SUCC TTEE</t>
  </si>
  <si>
    <t>020-00000037-00</t>
  </si>
  <si>
    <t>Lillibridge Richard L &amp; Marsha D</t>
  </si>
  <si>
    <t>E203</t>
  </si>
  <si>
    <t>032-00000882-00</t>
  </si>
  <si>
    <t>SJNK Ohio Properties LLC</t>
  </si>
  <si>
    <t>E204</t>
  </si>
  <si>
    <t>006-00000175-00</t>
  </si>
  <si>
    <t>Schonauer Trae A</t>
  </si>
  <si>
    <t>Schonauer Trae A &amp; Ariel L JLRS</t>
  </si>
  <si>
    <t>E205</t>
  </si>
  <si>
    <t>010-00000306-00</t>
  </si>
  <si>
    <t>Reeves Francis Leroy (dec'd)</t>
  </si>
  <si>
    <t>Reeves Jill A</t>
  </si>
  <si>
    <t>043-00001876-00</t>
  </si>
  <si>
    <t>52x150</t>
  </si>
  <si>
    <t>Smith Scott A</t>
  </si>
  <si>
    <t>Lindsay Mary L</t>
  </si>
  <si>
    <t>DO AFTER E110</t>
  </si>
  <si>
    <t>043-00002041-00</t>
  </si>
  <si>
    <t xml:space="preserve">Henry Julia E </t>
  </si>
  <si>
    <t>KCD Real Estate LLC</t>
  </si>
  <si>
    <t>White Mitchell C &amp; Maria White</t>
  </si>
  <si>
    <t>032-00000063-01</t>
  </si>
  <si>
    <t>008-00000548-04</t>
  </si>
  <si>
    <t>Miller Lavern J &amp; Rachael S</t>
  </si>
  <si>
    <t>Raber Edward M &amp; Sharon L Raber</t>
  </si>
  <si>
    <t>E207</t>
  </si>
  <si>
    <t>030-00000286-00</t>
  </si>
  <si>
    <t>030-00000287-00</t>
  </si>
  <si>
    <t>030-00000288-00</t>
  </si>
  <si>
    <t>030-00000178-00</t>
  </si>
  <si>
    <t xml:space="preserve">Miller Larry J and Rita </t>
  </si>
  <si>
    <t xml:space="preserve">Miller Rita </t>
  </si>
  <si>
    <t>E206</t>
  </si>
  <si>
    <t>043-00005645-00</t>
  </si>
  <si>
    <t>Baylor Patricia A (dec'd)</t>
  </si>
  <si>
    <t>044-00000192-00</t>
  </si>
  <si>
    <t>82x164</t>
  </si>
  <si>
    <t>Krasinski Lindsay B</t>
  </si>
  <si>
    <t>Hughes Timothy</t>
  </si>
  <si>
    <t>E208</t>
  </si>
  <si>
    <t>023-00000029-05</t>
  </si>
  <si>
    <t>E209</t>
  </si>
  <si>
    <t>Alfred MC Yoder (LE)</t>
  </si>
  <si>
    <t>Yoder Aden Junior</t>
  </si>
  <si>
    <t>Yoder Aden Junior &amp; Betty E JLRS</t>
  </si>
  <si>
    <t>043-00001086-00</t>
  </si>
  <si>
    <t>043-00001087-00</t>
  </si>
  <si>
    <t>43.5x116</t>
  </si>
  <si>
    <t>43.5x117</t>
  </si>
  <si>
    <t xml:space="preserve">Kirkbride Douglas S </t>
  </si>
  <si>
    <t>Wiggins Ralph &amp; Grace</t>
  </si>
  <si>
    <t>044-00000228-01</t>
  </si>
  <si>
    <t>044-00000229-00</t>
  </si>
  <si>
    <t>Benline Nathan Paul and Tara Leas</t>
  </si>
  <si>
    <t>Johns Anniedale J</t>
  </si>
  <si>
    <t>026-00000061-00</t>
  </si>
  <si>
    <t>026-00000667-00</t>
  </si>
  <si>
    <t>Yoder Larry G &amp; Maynard E Miller</t>
  </si>
  <si>
    <t>Nisley Mose D &amp; Mary Esther</t>
  </si>
  <si>
    <t>043-00002279-00</t>
  </si>
  <si>
    <t>50x107</t>
  </si>
  <si>
    <t>Ellis Mary Dell aka Mary D</t>
  </si>
  <si>
    <t>Medley Diana M</t>
  </si>
  <si>
    <t>Cole Heather &amp; Cottrill Lesha</t>
  </si>
  <si>
    <t>Murrage Keith ML</t>
  </si>
  <si>
    <t>005-00000037-00</t>
  </si>
  <si>
    <t>Miller Alan L &amp; Lois M</t>
  </si>
  <si>
    <t>Bowman Verba</t>
  </si>
  <si>
    <t>043-00000841-00</t>
  </si>
  <si>
    <t>043-00000842-00</t>
  </si>
  <si>
    <t>E210</t>
  </si>
  <si>
    <t>029-00000826-00</t>
  </si>
  <si>
    <t>105x197.47</t>
  </si>
  <si>
    <t>Hostetler Jeffrey W &amp; Rae M</t>
  </si>
  <si>
    <t>Ridenbaugh Danielle Rae</t>
  </si>
  <si>
    <t>043-00001008-00</t>
  </si>
  <si>
    <t xml:space="preserve">Grogg Troxell </t>
  </si>
  <si>
    <t>Trull Frank D</t>
  </si>
  <si>
    <t>043-00000347-00</t>
  </si>
  <si>
    <t>Watson Dana, Mckenna M Franks &amp; Joren M Franks JLRs</t>
  </si>
  <si>
    <t>012-00000056-00</t>
  </si>
  <si>
    <t>40x125</t>
  </si>
  <si>
    <t>Berry Travis</t>
  </si>
  <si>
    <t>Fortney William</t>
  </si>
  <si>
    <t>018-00001678-00</t>
  </si>
  <si>
    <t>018-00000113-00</t>
  </si>
  <si>
    <t>Eppley Emily J</t>
  </si>
  <si>
    <t>Eicher Michael Henry and Rachel</t>
  </si>
  <si>
    <t>E211</t>
  </si>
  <si>
    <t>013-00000295-01</t>
  </si>
  <si>
    <t xml:space="preserve">Bookless Kyle </t>
  </si>
  <si>
    <t>Bookless Megan</t>
  </si>
  <si>
    <t>031-00000065-00</t>
  </si>
  <si>
    <t>Cummings Michael R &amp; Sandra J Belangia</t>
  </si>
  <si>
    <t>Cummings Hayley M</t>
  </si>
  <si>
    <t>035-00000080-01</t>
  </si>
  <si>
    <t>Mullett Glendon L (1/2) &amp; Carrion Heidi (1/2)</t>
  </si>
  <si>
    <t xml:space="preserve">Troyer Jamie E &amp; Priscilla </t>
  </si>
  <si>
    <t>013-00000003-04</t>
  </si>
  <si>
    <t>013-00000030-05</t>
  </si>
  <si>
    <t>Cutshall Michael E and Lisa M</t>
  </si>
  <si>
    <t>Slaughter Aaron R</t>
  </si>
  <si>
    <t xml:space="preserve">2 checks </t>
  </si>
  <si>
    <t>043-00001801-00</t>
  </si>
  <si>
    <t>Troyer Home Renovations LLC</t>
  </si>
  <si>
    <t>020-00000627-00</t>
  </si>
  <si>
    <t>Wallace melvin</t>
  </si>
  <si>
    <t>Mencer John T &amp; Brenda L JLRS</t>
  </si>
  <si>
    <t>043-00001907-00</t>
  </si>
  <si>
    <t>55.19x91</t>
  </si>
  <si>
    <t>Park National Bank</t>
  </si>
  <si>
    <t>043-00004131-00</t>
  </si>
  <si>
    <t>40x120</t>
  </si>
  <si>
    <t>Burris Jerry Wayne</t>
  </si>
  <si>
    <t>Adkins Melissa J &amp; Mossman Timothy S</t>
  </si>
  <si>
    <t>032-00000342-12</t>
  </si>
  <si>
    <t>Holbrook Beverly E</t>
  </si>
  <si>
    <t>Melrose Joshua D</t>
  </si>
  <si>
    <t>E212</t>
  </si>
  <si>
    <t>002-00000294-10</t>
  </si>
  <si>
    <t>Kurtz Anton &amp; Elizabeth</t>
  </si>
  <si>
    <t>Kurtz Elizabeth</t>
  </si>
  <si>
    <t>Hershberger Henry L &amp; Wilma D</t>
  </si>
  <si>
    <t>Same ck for trf e212 &amp; 347</t>
  </si>
  <si>
    <t>E214</t>
  </si>
  <si>
    <t>020-00000430-00</t>
  </si>
  <si>
    <t>E213</t>
  </si>
  <si>
    <t>020-00000408-00</t>
  </si>
  <si>
    <t>Cheney Paula Dianne &amp; Timothy Lee</t>
  </si>
  <si>
    <t>Cheney Timothy Lee</t>
  </si>
  <si>
    <t>Cheney Paula D &amp; Timothy</t>
  </si>
  <si>
    <t xml:space="preserve">Cheney Timothy </t>
  </si>
  <si>
    <t>Same check for trf e213 &amp; e214</t>
  </si>
  <si>
    <t>E215</t>
  </si>
  <si>
    <t>016-00000333-00</t>
  </si>
  <si>
    <t>Sherlock Betty J</t>
  </si>
  <si>
    <t>Lawrence Angela Lynn</t>
  </si>
  <si>
    <t>E216</t>
  </si>
  <si>
    <t>005-00000257-00</t>
  </si>
  <si>
    <t>Appalachian Resourches LLC</t>
  </si>
  <si>
    <t>E217</t>
  </si>
  <si>
    <t>E218</t>
  </si>
  <si>
    <t>013-00001742-00</t>
  </si>
  <si>
    <t>013-00001563-01</t>
  </si>
  <si>
    <t>Jackson Jason Toy aka Troy &amp; Shelly Marcia</t>
  </si>
  <si>
    <t>Jackson Jason Toy &amp; Shelly Marcia</t>
  </si>
  <si>
    <t>044-00000782-06</t>
  </si>
  <si>
    <t>044-00000782-04</t>
  </si>
  <si>
    <t>McIntire Elizabeth Irene</t>
  </si>
  <si>
    <t>Lachman Larry &amp; Delores</t>
  </si>
  <si>
    <t>043-00000413-00</t>
  </si>
  <si>
    <t>50x140</t>
  </si>
  <si>
    <t>Houghton Kodie JD &amp; Sally A</t>
  </si>
  <si>
    <t>Smith Breanna J &amp; Aaron M JLRs</t>
  </si>
  <si>
    <t>043-00000578-00</t>
  </si>
  <si>
    <t>Lahna Thomas B &amp; Jill A</t>
  </si>
  <si>
    <t xml:space="preserve">Larson Loretta </t>
  </si>
  <si>
    <t>043-00006564-22</t>
  </si>
  <si>
    <t>Adams Trust</t>
  </si>
  <si>
    <t>029-00000330-00</t>
  </si>
  <si>
    <t>Capstone Holding Co (R&amp;F Coal Company)</t>
  </si>
  <si>
    <t>Prater Jason P &amp; Maria M JLRS</t>
  </si>
  <si>
    <t>E219</t>
  </si>
  <si>
    <t>043-00002224-00</t>
  </si>
  <si>
    <t>043-00004524-00</t>
  </si>
  <si>
    <t>043-00002223-00</t>
  </si>
  <si>
    <t>Kiss William M &amp; Amy D</t>
  </si>
  <si>
    <t>Kiss William M &amp; Amy D JLRS</t>
  </si>
  <si>
    <t>E220</t>
  </si>
  <si>
    <t>010-00000506-00</t>
  </si>
  <si>
    <t>218.22x310.53</t>
  </si>
  <si>
    <t>Levingston Cynthia K (remove LE)</t>
  </si>
  <si>
    <t>Levingston Jefferson R</t>
  </si>
  <si>
    <t>029-00000334-00</t>
  </si>
  <si>
    <t>Prater Paul L</t>
  </si>
  <si>
    <t>010-00000425-01</t>
  </si>
  <si>
    <t>Klein Jason David</t>
  </si>
  <si>
    <t xml:space="preserve">Brenly Cory D &amp; Amanda </t>
  </si>
  <si>
    <t>E221</t>
  </si>
  <si>
    <t>014-00000638-01</t>
  </si>
  <si>
    <t>003-00000018-07</t>
  </si>
  <si>
    <t>Zimmerman OCC Rights</t>
  </si>
  <si>
    <t>Lane Kelly J</t>
  </si>
  <si>
    <t>E222</t>
  </si>
  <si>
    <t>021-00000114-00</t>
  </si>
  <si>
    <t>Graybill Clarence S</t>
  </si>
  <si>
    <t>Graybill Marilyn, Terry John Graybill, Shawna Graybill, Jennifer Greynolds, Heather Graybill</t>
  </si>
  <si>
    <t>E223</t>
  </si>
  <si>
    <t>018-00000593-00</t>
  </si>
  <si>
    <t xml:space="preserve">Webb Kenneth </t>
  </si>
  <si>
    <t>Webb Gloria M</t>
  </si>
  <si>
    <t>E224</t>
  </si>
  <si>
    <t>018-00000295-00</t>
  </si>
  <si>
    <t>Webb Kenneth (Dec'd)</t>
  </si>
  <si>
    <t>Webb Gloria</t>
  </si>
  <si>
    <t>E225</t>
  </si>
  <si>
    <t>E226</t>
  </si>
  <si>
    <t>043-00005185-00</t>
  </si>
  <si>
    <t>043-00006045-04</t>
  </si>
  <si>
    <t>Snider Dean (dec'd)</t>
  </si>
  <si>
    <t>Snider Ronald D &amp; Patricia J White</t>
  </si>
  <si>
    <t>Snider Margaret M (release LE)</t>
  </si>
  <si>
    <t>E227</t>
  </si>
  <si>
    <t>021-00000292-04</t>
  </si>
  <si>
    <t>Britnell et al</t>
  </si>
  <si>
    <t>Miller John S &amp; Betty M  JLRS</t>
  </si>
  <si>
    <t>013-00001892-00</t>
  </si>
  <si>
    <t>013-00001890-00</t>
  </si>
  <si>
    <t>Gamertsfelder Kim</t>
  </si>
  <si>
    <t>Mason Joel V &amp; Susan M  JLRS</t>
  </si>
  <si>
    <t>029-00000109-00</t>
  </si>
  <si>
    <t>Guilliams Lisa J (Cochran)</t>
  </si>
  <si>
    <t>Guilliams Lisa J &amp; Keith E  JLRS</t>
  </si>
  <si>
    <t>2021 340 DO BEFORE 340</t>
  </si>
  <si>
    <t>031-00000055-25</t>
  </si>
  <si>
    <t>Mosholder Haley N</t>
  </si>
  <si>
    <t>Eaton Colt W &amp; Scott A  JLRS</t>
  </si>
  <si>
    <t>003-00000116-03</t>
  </si>
  <si>
    <t>DR Rev Living Trust</t>
  </si>
  <si>
    <t>Hershberger Aden N &amp; Ruby M  JLRS</t>
  </si>
  <si>
    <t>017-00001007-09</t>
  </si>
  <si>
    <t>017-00001007-08</t>
  </si>
  <si>
    <t>Weaver Perry J &amp; Elizabeth A   JLRS</t>
  </si>
  <si>
    <t>014-00001011-00</t>
  </si>
  <si>
    <t>Hite Deborah et al</t>
  </si>
  <si>
    <t>Miller John &amp; Susie  JLRS</t>
  </si>
  <si>
    <t>018-00000523-03</t>
  </si>
  <si>
    <t>Bruner Land Co</t>
  </si>
  <si>
    <t>Scarnecchia Deshanna &amp; Ellis Brian S  JLRS</t>
  </si>
  <si>
    <t>E228</t>
  </si>
  <si>
    <t>Clark Patricia Marie</t>
  </si>
  <si>
    <t>E529</t>
  </si>
  <si>
    <t>Yoder Aden M C - LE</t>
  </si>
  <si>
    <t>Yoder Aden Junior &amp; Betty E</t>
  </si>
  <si>
    <t>E230</t>
  </si>
  <si>
    <t>043-00001436-00</t>
  </si>
  <si>
    <t xml:space="preserve">Myers Craig A &amp; Debra L  </t>
  </si>
  <si>
    <t>Myers Kyle D</t>
  </si>
  <si>
    <t>E231</t>
  </si>
  <si>
    <t>027-0000080210</t>
  </si>
  <si>
    <t xml:space="preserve">Parker James R &amp; Susan E  </t>
  </si>
  <si>
    <t>Parker James R &amp; Susan E, TTEES</t>
  </si>
  <si>
    <t>E232</t>
  </si>
  <si>
    <t>027-00000802-09</t>
  </si>
  <si>
    <t>E233</t>
  </si>
  <si>
    <t>014-00000690-01</t>
  </si>
  <si>
    <t>Frazee Roger L</t>
  </si>
  <si>
    <t>Frazee Emma K</t>
  </si>
  <si>
    <t>004-00000858-04</t>
  </si>
  <si>
    <t>004-00000858-10</t>
  </si>
  <si>
    <t>Lot 201</t>
  </si>
  <si>
    <t>Lot 204</t>
  </si>
  <si>
    <t>Thompkins Barbara A</t>
  </si>
  <si>
    <t>Lawson Damian G &amp; Samantha N  JLRS</t>
  </si>
  <si>
    <t>029-00000247-00</t>
  </si>
  <si>
    <t>029-00000414-00</t>
  </si>
  <si>
    <t>Ruble Norma L  (Estate)</t>
  </si>
  <si>
    <t>Patterson Roy D &amp; Michelle A  JLRS</t>
  </si>
  <si>
    <t>043-00002568-00</t>
  </si>
  <si>
    <t>Adams Terry L</t>
  </si>
  <si>
    <t>Dallihan Donavan J et al</t>
  </si>
  <si>
    <t>044-00000239-00</t>
  </si>
  <si>
    <t>044-00000240-00</t>
  </si>
  <si>
    <t>Lot 3818</t>
  </si>
  <si>
    <t>Lot 3819</t>
  </si>
  <si>
    <t>RB Hall Properties aka</t>
  </si>
  <si>
    <t>Lowe Rob &amp; Natalie  JLRS</t>
  </si>
  <si>
    <t>044-00000538-00</t>
  </si>
  <si>
    <t>Freedom Mortgage Co</t>
  </si>
  <si>
    <t>Dickerson Amber</t>
  </si>
  <si>
    <t>043-00000341-00</t>
  </si>
  <si>
    <t>Meiser Anthony L &amp; Amanda S</t>
  </si>
  <si>
    <t>Cotrill Lesha &amp; Elwood Cierra</t>
  </si>
  <si>
    <t>020-00001055-00</t>
  </si>
  <si>
    <t>020-00000726-00</t>
  </si>
  <si>
    <t>Rreagan Park LLC</t>
  </si>
  <si>
    <t>211 E 4th Street LLC</t>
  </si>
  <si>
    <t>043-00000623-00</t>
  </si>
  <si>
    <t>Sylacsa Chou &amp; Arunee F</t>
  </si>
  <si>
    <t>Naki Property Group LLC</t>
  </si>
  <si>
    <t>013-00000126-01</t>
  </si>
  <si>
    <t>Webb William T &amp; Marchelle L</t>
  </si>
  <si>
    <t>Blakley Benjamin N &amp; Kennedy L  JLRS</t>
  </si>
  <si>
    <t>004-00000501-00</t>
  </si>
  <si>
    <t>Tom-Burgoon Evelyn</t>
  </si>
  <si>
    <t>Swayer Bryon L &amp; Rebecca S</t>
  </si>
  <si>
    <t>005-00000033-00</t>
  </si>
  <si>
    <t>005-00000032-00</t>
  </si>
  <si>
    <t>Myers Mary Ellen et al</t>
  </si>
  <si>
    <t>Miller Alan L &amp; Lois M JLRS</t>
  </si>
  <si>
    <t>018-00000389-05</t>
  </si>
  <si>
    <t>Troyer Jamie E &amp; Priscilla F</t>
  </si>
  <si>
    <t>Kolmerten Keith W &amp; Malenda J</t>
  </si>
  <si>
    <t>008-00000231-00</t>
  </si>
  <si>
    <t>008-00000233-01</t>
  </si>
  <si>
    <t>008-00000232-00</t>
  </si>
  <si>
    <t>Staufer Craig A &amp; Kathleen M</t>
  </si>
  <si>
    <t>Erb Daniel P &amp; Sarah M JLRS</t>
  </si>
  <si>
    <t>040-00000224-00</t>
  </si>
  <si>
    <t>040-00000225-00</t>
  </si>
  <si>
    <t>040-00000180-00</t>
  </si>
  <si>
    <t>Wilson timothy John</t>
  </si>
  <si>
    <t>McNichols Scott A</t>
  </si>
  <si>
    <t>E235</t>
  </si>
  <si>
    <t>026-00000663-00</t>
  </si>
  <si>
    <t>Stahl David E</t>
  </si>
  <si>
    <t>Stahl Dennis E Floyd A &amp; David W</t>
  </si>
  <si>
    <t>010-00000302-00</t>
  </si>
  <si>
    <t>Cognion James &amp; Elizabeth</t>
  </si>
  <si>
    <t>Blair John D II</t>
  </si>
  <si>
    <t>043-00001983-01</t>
  </si>
  <si>
    <t>043-00002943-00</t>
  </si>
  <si>
    <t>043-00002944-00</t>
  </si>
  <si>
    <t>Double T Land Group LLC</t>
  </si>
  <si>
    <t>318x318 Properties LLC</t>
  </si>
  <si>
    <t>042-00000886-05</t>
  </si>
  <si>
    <t xml:space="preserve">Berg Stephen William </t>
  </si>
  <si>
    <t>Prairie West LTD</t>
  </si>
  <si>
    <t>043-00000290-00</t>
  </si>
  <si>
    <t>46x76.02</t>
  </si>
  <si>
    <t>TomSam Real Estate LLC</t>
  </si>
  <si>
    <t>J&amp;K LLC</t>
  </si>
  <si>
    <t>Erb Michael P</t>
  </si>
  <si>
    <t>043-00004724-00</t>
  </si>
  <si>
    <t>043-00005713-00</t>
  </si>
  <si>
    <t>043-00006379-00</t>
  </si>
  <si>
    <t>Circle Y Acres LLC</t>
  </si>
  <si>
    <t>E236</t>
  </si>
  <si>
    <t>043-00001012-00</t>
  </si>
  <si>
    <t>40x135</t>
  </si>
  <si>
    <t>Reiser Judith I</t>
  </si>
  <si>
    <t>Wohlheter Jennifer</t>
  </si>
  <si>
    <t>043-00001203-01</t>
  </si>
  <si>
    <t>Ross Dayle aka Dayle K</t>
  </si>
  <si>
    <t>The Boathouse Tavern LLC</t>
  </si>
  <si>
    <t>032-00000255-00</t>
  </si>
  <si>
    <t>040-00000125-00</t>
  </si>
  <si>
    <t>Oakes Jeanne A aka Jean A, TTEE</t>
  </si>
  <si>
    <t>Agri Soils LTD</t>
  </si>
  <si>
    <t>1170/1210</t>
  </si>
  <si>
    <t>E234</t>
  </si>
  <si>
    <t>043-00002086-00</t>
  </si>
  <si>
    <t>043-00002093-00</t>
  </si>
  <si>
    <t>Habitat for Humanity</t>
  </si>
  <si>
    <t>Kron Janelle K</t>
  </si>
  <si>
    <t>027-00000740-00</t>
  </si>
  <si>
    <t>Estate of Noblet Mary Jane</t>
  </si>
  <si>
    <t>Estate of Noblet Carl Brad</t>
  </si>
  <si>
    <t>Schneider Christopher</t>
  </si>
  <si>
    <t>1 check for RE TRF 384/385 &amp; MH TRF 35</t>
  </si>
  <si>
    <t xml:space="preserve">Sarchet Garrison &amp; Holly </t>
  </si>
  <si>
    <t>check for $280.10 + $.25</t>
  </si>
  <si>
    <t>043-00003844-00</t>
  </si>
  <si>
    <t>Lemonade Properties</t>
  </si>
  <si>
    <t>Hill Kimberly Allison</t>
  </si>
  <si>
    <t>E238</t>
  </si>
  <si>
    <t>016-00000429-00</t>
  </si>
  <si>
    <t>Kilpatrick Kenneth Eugene &amp; Melba Grace</t>
  </si>
  <si>
    <t>Kilpatrick Timothy E &amp; Martha A Banjoff Trustees of the Kilpatrick Irr Trust</t>
  </si>
  <si>
    <t>043-00003375-00</t>
  </si>
  <si>
    <t xml:space="preserve">McCluck Limited </t>
  </si>
  <si>
    <t>Leland Holdings LLC</t>
  </si>
  <si>
    <t>E237</t>
  </si>
  <si>
    <t>006-00000082-03</t>
  </si>
  <si>
    <t>Eppley Roberta J</t>
  </si>
  <si>
    <t>Eppley Walter E</t>
  </si>
  <si>
    <t>E229</t>
  </si>
  <si>
    <t>043-00002672-00</t>
  </si>
  <si>
    <t>Pica Richard A</t>
  </si>
  <si>
    <t>Cole Heather and Kayle A McCloy</t>
  </si>
  <si>
    <t>026-00000830-00</t>
  </si>
  <si>
    <t>026-00000830-03</t>
  </si>
  <si>
    <t>026-00000830-01</t>
  </si>
  <si>
    <t>Mall Curtis B</t>
  </si>
  <si>
    <t>Carpenter Brad A</t>
  </si>
  <si>
    <t>E239</t>
  </si>
  <si>
    <t>Carpenter Brad A &amp; Mary JLRS</t>
  </si>
  <si>
    <t>Hepner Nichole L &amp; Brandon M Lambert JLRS</t>
  </si>
  <si>
    <t>029-00000482-02</t>
  </si>
  <si>
    <t>Derby Teresa L &amp; Curtis JLRs</t>
  </si>
  <si>
    <t>021-00000151-06</t>
  </si>
  <si>
    <t>Maringer Properties LLC</t>
  </si>
  <si>
    <t>Yocum Jacob Y</t>
  </si>
  <si>
    <t>043-00003469-00</t>
  </si>
  <si>
    <t>Tignor John M</t>
  </si>
  <si>
    <t>Weeks Brandon &amp; Cherish</t>
  </si>
  <si>
    <t>119x75</t>
  </si>
  <si>
    <t>Hoop Richard Carl &amp; laura Lee</t>
  </si>
  <si>
    <t>Leach Shane &amp; Dana M JLRs</t>
  </si>
  <si>
    <t>043-00005114-00</t>
  </si>
  <si>
    <t>100x150</t>
  </si>
  <si>
    <t>Fishbaugh Dixie TTEE</t>
  </si>
  <si>
    <t>Grundorf Stephen &amp; Cristina JLRS</t>
  </si>
  <si>
    <t>E240</t>
  </si>
  <si>
    <t>043-00004283-00</t>
  </si>
  <si>
    <t>42x121</t>
  </si>
  <si>
    <t>Reed Monica L (dec'd)</t>
  </si>
  <si>
    <t>Reed Christian O, Taylor A Pierce, Victoria N Reed - Bebout</t>
  </si>
  <si>
    <t>E241</t>
  </si>
  <si>
    <t>009-00000256-03</t>
  </si>
  <si>
    <t>RJM Farm LLC</t>
  </si>
  <si>
    <t>Specht Kevin W &amp; Tamara P JLRS</t>
  </si>
  <si>
    <t>044-00000441-00</t>
  </si>
  <si>
    <t>66x138</t>
  </si>
  <si>
    <t>US Bank National Assoc</t>
  </si>
  <si>
    <t>E242</t>
  </si>
  <si>
    <t>014-00000259-00</t>
  </si>
  <si>
    <t>Williams Harry R</t>
  </si>
  <si>
    <t>Williams David P &amp; Bonnie S</t>
  </si>
  <si>
    <t>Gazboda Ronald J &amp; Kathleen M JLRS</t>
  </si>
  <si>
    <t>E243</t>
  </si>
  <si>
    <t>Cognion Kirk W &amp; Melina K JLRS</t>
  </si>
  <si>
    <t>017-00000159-00</t>
  </si>
  <si>
    <t>Endsley Larry A SUCC TTEE</t>
  </si>
  <si>
    <t>Endlsey Todd A &amp; Leanne R JLRS</t>
  </si>
  <si>
    <t>031-00000262-03</t>
  </si>
  <si>
    <t>Harvey Barbara</t>
  </si>
  <si>
    <t>Husk Steven R Sr &amp; Diana R JLRS</t>
  </si>
  <si>
    <t>E244</t>
  </si>
  <si>
    <t>013-00001681-00</t>
  </si>
  <si>
    <t>Mitchell Carol L (Dec'd)</t>
  </si>
  <si>
    <t>Davis Rhonda K</t>
  </si>
  <si>
    <t>Clary Elizabeth B</t>
  </si>
  <si>
    <t>Coshocton Is Blooming</t>
  </si>
  <si>
    <t>043-00000791-00</t>
  </si>
  <si>
    <t>043-00000790-00</t>
  </si>
  <si>
    <t>043-00000792-00</t>
  </si>
  <si>
    <t>043-00000783-00</t>
  </si>
  <si>
    <t>043-00000781-00</t>
  </si>
  <si>
    <t>043-00000784-00</t>
  </si>
  <si>
    <t>043-00000776-00</t>
  </si>
  <si>
    <t>043-00000778-00</t>
  </si>
  <si>
    <t>043-00000782-00</t>
  </si>
  <si>
    <t>043-00000780-00</t>
  </si>
  <si>
    <t>043-00000785-00</t>
  </si>
  <si>
    <t>043-00000786-00</t>
  </si>
  <si>
    <t>043-00000787-00</t>
  </si>
  <si>
    <t>043-00000788-00</t>
  </si>
  <si>
    <t>043-00000775-00</t>
  </si>
  <si>
    <t>043-00000773-00</t>
  </si>
  <si>
    <t>043-00000777-00</t>
  </si>
  <si>
    <t>043-00000779-00</t>
  </si>
  <si>
    <t>043-00000774-00</t>
  </si>
  <si>
    <t>043-00000789-00</t>
  </si>
  <si>
    <t>043-00003470-00</t>
  </si>
  <si>
    <t>Blackwell Eric Lee</t>
  </si>
  <si>
    <t>Jasmin Debbie J</t>
  </si>
  <si>
    <t>043-00002489-00</t>
  </si>
  <si>
    <t>Careno Pro LLC</t>
  </si>
  <si>
    <t>SK OH Holding LLC</t>
  </si>
  <si>
    <t>042-00000235-00</t>
  </si>
  <si>
    <t>Reidenbach Raymond S</t>
  </si>
  <si>
    <t>Karr Family Trust</t>
  </si>
  <si>
    <t>E247</t>
  </si>
  <si>
    <t>Hackenbracht Thomas E &amp; Marie A</t>
  </si>
  <si>
    <t>Hackenbracht Thomas E &amp; Marie Ajoint Living Trust dated 03/05/2020</t>
  </si>
  <si>
    <t>E248</t>
  </si>
  <si>
    <t>017-00000661-00</t>
  </si>
  <si>
    <t xml:space="preserve">Gibson Tina </t>
  </si>
  <si>
    <t>Gibson Jeff</t>
  </si>
  <si>
    <t>043-00005461-00</t>
  </si>
  <si>
    <t>Kreis Jeffrey S</t>
  </si>
  <si>
    <t>Heard Phillip A &amp; Erin M</t>
  </si>
  <si>
    <t>E245</t>
  </si>
  <si>
    <t>018-00000916-00</t>
  </si>
  <si>
    <t>Gross Karen</t>
  </si>
  <si>
    <t>Cunningham Clyda</t>
  </si>
  <si>
    <t>E246</t>
  </si>
  <si>
    <t>043-00005323-00</t>
  </si>
  <si>
    <t>Wilson William J &amp; Shirley A</t>
  </si>
  <si>
    <t xml:space="preserve">Wilson Craig Alan </t>
  </si>
  <si>
    <t>002-00000056-08</t>
  </si>
  <si>
    <t>002-00000056-10</t>
  </si>
  <si>
    <t xml:space="preserve">Dyer Chase A </t>
  </si>
  <si>
    <t>Sprague Eric R III &amp; Powell Anna C  JLRS</t>
  </si>
  <si>
    <t>E249</t>
  </si>
  <si>
    <t>018-00000498-00</t>
  </si>
  <si>
    <t>Shepard Ruth A</t>
  </si>
  <si>
    <t>Shepard Ruth A, TTEE</t>
  </si>
  <si>
    <t xml:space="preserve"> </t>
  </si>
  <si>
    <t>E250</t>
  </si>
  <si>
    <t>Shepard Lester W JR &amp; Urey Rita A</t>
  </si>
  <si>
    <t>042-00000612-00</t>
  </si>
  <si>
    <t xml:space="preserve">Kandel Todd W &amp; Jolene </t>
  </si>
  <si>
    <t>Mast Ivan W &amp; Leona M</t>
  </si>
  <si>
    <t>029-00001008-00</t>
  </si>
  <si>
    <t>029-00001009-00</t>
  </si>
  <si>
    <t xml:space="preserve">Hickman Leroy D Ronald A Gene L David W </t>
  </si>
  <si>
    <t>Investment Source LTD An Ohio Limited Liabilty Co</t>
  </si>
  <si>
    <t>043-00001221-00</t>
  </si>
  <si>
    <t>Fisher Makayla &amp; Cody</t>
  </si>
  <si>
    <t>Harrah Shane &amp; Randa</t>
  </si>
  <si>
    <t>013-00000089-00</t>
  </si>
  <si>
    <t xml:space="preserve">Bordenkircher Sandra </t>
  </si>
  <si>
    <t>Powell Shannon D</t>
  </si>
  <si>
    <t>016-00000159-00</t>
  </si>
  <si>
    <t>Husk Steven R &amp; Diana R</t>
  </si>
  <si>
    <t>Mehok Angela R</t>
  </si>
  <si>
    <t>012-00000120-00</t>
  </si>
  <si>
    <t>Shrimplin Jeffrey C</t>
  </si>
  <si>
    <t>Drown William Todd</t>
  </si>
  <si>
    <t>043-00001211-00</t>
  </si>
  <si>
    <t>Stephen Kathy J</t>
  </si>
  <si>
    <t>Hasseman Properties LLC</t>
  </si>
  <si>
    <t>017-00000042-00</t>
  </si>
  <si>
    <t>017-00000043-00</t>
  </si>
  <si>
    <t>Bender James R</t>
  </si>
  <si>
    <t>Bender George et al</t>
  </si>
  <si>
    <t>E251</t>
  </si>
  <si>
    <t>004-00000799-00</t>
  </si>
  <si>
    <t xml:space="preserve">Bender Jacob </t>
  </si>
  <si>
    <t>E252</t>
  </si>
  <si>
    <t>037-00000437-00</t>
  </si>
  <si>
    <t>037-00000603-00</t>
  </si>
  <si>
    <t>Archer Sarah (dec'd)</t>
  </si>
  <si>
    <t>Archer Charles A</t>
  </si>
  <si>
    <t>042-00000057-01</t>
  </si>
  <si>
    <t>Yoder Milan C &amp; Aara R</t>
  </si>
  <si>
    <t>Mullet Allen JR &amp; Amanda E  JLRS</t>
  </si>
  <si>
    <t>033-00000630-00</t>
  </si>
  <si>
    <t>033-00000630-01</t>
  </si>
  <si>
    <t>033-00000630-02</t>
  </si>
  <si>
    <t>033-00000630-03</t>
  </si>
  <si>
    <t>033-00000630-04</t>
  </si>
  <si>
    <t>033-00000630-05</t>
  </si>
  <si>
    <t>033-00000630-06</t>
  </si>
  <si>
    <t>033-00000630-07</t>
  </si>
  <si>
    <t>033-00000630-08</t>
  </si>
  <si>
    <t>033-00000630-09</t>
  </si>
  <si>
    <t>033-00000630-10</t>
  </si>
  <si>
    <t>033-00000630-11</t>
  </si>
  <si>
    <t>033-00000630-12</t>
  </si>
  <si>
    <t>The Trout Club LLC</t>
  </si>
  <si>
    <t>Wolf Creek Cabins &amp; Trout Club LLC</t>
  </si>
  <si>
    <t>Dean Eugene David &amp; Taci</t>
  </si>
  <si>
    <t xml:space="preserve">Baylor James </t>
  </si>
  <si>
    <t>043-00000082-00</t>
  </si>
  <si>
    <t>Stewart Betty Jo</t>
  </si>
  <si>
    <t>Ellis James D</t>
  </si>
  <si>
    <t>043-00005646-00</t>
  </si>
  <si>
    <t>Latham Robert L &amp; Wanda S</t>
  </si>
  <si>
    <t>043-00002645-00</t>
  </si>
  <si>
    <t>Stubbs William H &amp; Davis Susan E.</t>
  </si>
  <si>
    <t>DiMichele Anthony Mark</t>
  </si>
  <si>
    <t>E253</t>
  </si>
  <si>
    <t>031-00000925-00</t>
  </si>
  <si>
    <t>Belangia Sandra J</t>
  </si>
  <si>
    <t>Belangia Sandra J &amp; Lake K</t>
  </si>
  <si>
    <t>Kron Erik K &amp; Amia M Wilson</t>
  </si>
  <si>
    <t>E254</t>
  </si>
  <si>
    <t>004-00000249-00</t>
  </si>
  <si>
    <t>Saylor Andrew</t>
  </si>
  <si>
    <t>Saylor Kiana</t>
  </si>
  <si>
    <t>040-00000065-00</t>
  </si>
  <si>
    <t>Hackney Glenville L&amp; Lois A</t>
  </si>
  <si>
    <t>Smith Megan Price, TTEE of the Mark Price 2008 Irr Trust dated June 23, 2008</t>
  </si>
  <si>
    <t>Miller Tammy Gray</t>
  </si>
  <si>
    <t>E255</t>
  </si>
  <si>
    <t>032-00000092-00</t>
  </si>
  <si>
    <t>JP Morgan Chase Bank</t>
  </si>
  <si>
    <t>Wesley David A</t>
  </si>
  <si>
    <t>E256</t>
  </si>
  <si>
    <t>005-00000271-00</t>
  </si>
  <si>
    <t>005-00000278-00</t>
  </si>
  <si>
    <t>Dean Goldie M &amp; Frank R</t>
  </si>
  <si>
    <t>Dean Kevin J &amp; Betty Dean -Terminate LE</t>
  </si>
  <si>
    <t xml:space="preserve">Yoder Andy D Jr &amp; Barbara </t>
  </si>
  <si>
    <t>017-00000052-00</t>
  </si>
  <si>
    <t xml:space="preserve">Salrins Betty Trust </t>
  </si>
  <si>
    <t>Ficker Aaon &amp; Catherine</t>
  </si>
  <si>
    <t>013-00001349-00</t>
  </si>
  <si>
    <t>Mitchell Carol L Remove LE</t>
  </si>
  <si>
    <t>Vandyne James E &amp; Verna E</t>
  </si>
  <si>
    <t>E257</t>
  </si>
  <si>
    <t>023-00000335-06</t>
  </si>
  <si>
    <t>023-00000335-07</t>
  </si>
  <si>
    <t>023-00000335-00</t>
  </si>
  <si>
    <t>Raber Mary R 36% Int</t>
  </si>
  <si>
    <t>Yoder Noah R &amp; Dena H</t>
  </si>
  <si>
    <t>E258</t>
  </si>
  <si>
    <t>010-00000082-00</t>
  </si>
  <si>
    <t>010-00000160-00</t>
  </si>
  <si>
    <t>010-00000661-00</t>
  </si>
  <si>
    <t>Cox Max W &amp; Diane K</t>
  </si>
  <si>
    <t>Cox Max W &amp; Diane K JLRS</t>
  </si>
  <si>
    <t>E259</t>
  </si>
  <si>
    <t>043-00004873-00</t>
  </si>
  <si>
    <t>043-00004872-00</t>
  </si>
  <si>
    <t>Vanaman John and D Renee</t>
  </si>
  <si>
    <t>Vanaman John and D Renee TTEE of the Vanaman Rev Trust 03/20/21</t>
  </si>
  <si>
    <t>Cherry Cynthia 0</t>
  </si>
  <si>
    <t>Young Bryce A</t>
  </si>
  <si>
    <t>043-00003648-00</t>
  </si>
  <si>
    <t>40X110</t>
  </si>
  <si>
    <t>Marlatt Tamara S aka Karl Tamara</t>
  </si>
  <si>
    <t>Bower Jon Jay &amp; Cristy Ann</t>
  </si>
  <si>
    <t>E260</t>
  </si>
  <si>
    <t>029-00000738-00</t>
  </si>
  <si>
    <t>Cornelius Elizabeth</t>
  </si>
  <si>
    <t>Guilliams Lisa Argentine</t>
  </si>
  <si>
    <t>008-00000140-02</t>
  </si>
  <si>
    <t>Miller David E &amp; Annie C</t>
  </si>
  <si>
    <t>Miller Paul D &amp; Arlene I  JLRS</t>
  </si>
  <si>
    <t>Combined check</t>
  </si>
  <si>
    <t>008-00000140-03</t>
  </si>
  <si>
    <t>Miller David E &amp; Annie C   JLRS</t>
  </si>
  <si>
    <t>E261</t>
  </si>
  <si>
    <t>E262</t>
  </si>
  <si>
    <t>018-00001011-00</t>
  </si>
  <si>
    <t>Dotson Elsie</t>
  </si>
  <si>
    <t>Bryant Christopher M &amp; Monica S</t>
  </si>
  <si>
    <t>E263</t>
  </si>
  <si>
    <t xml:space="preserve">Miller Jonathon </t>
  </si>
  <si>
    <t>004-00000087-00</t>
  </si>
  <si>
    <t>Duncan View Farms LLC</t>
  </si>
  <si>
    <t>Solstice Farms LLC</t>
  </si>
  <si>
    <t>E264</t>
  </si>
  <si>
    <t>043-00000367-00</t>
  </si>
  <si>
    <t>043-00000633-00</t>
  </si>
  <si>
    <t>043-00000634-00</t>
  </si>
  <si>
    <t>043-00000577-00</t>
  </si>
  <si>
    <t>043-00002670-00</t>
  </si>
  <si>
    <t>043-00006142-00</t>
  </si>
  <si>
    <t>043-00002671-00</t>
  </si>
  <si>
    <t xml:space="preserve">Covic Phillip N Sr &amp; Jolene </t>
  </si>
  <si>
    <t>Covic Christopher J TTEE</t>
  </si>
  <si>
    <t>027-00001085-02</t>
  </si>
  <si>
    <t>Howell Dana M &amp; Jennifer L TTEE of the Howell Family Trust</t>
  </si>
  <si>
    <t>Troyer Merlin and Eva</t>
  </si>
  <si>
    <t>E265</t>
  </si>
  <si>
    <t>029-00000067-00</t>
  </si>
  <si>
    <t>029-00000358-03</t>
  </si>
  <si>
    <t>029-00000067-01</t>
  </si>
  <si>
    <t>Clegg David &amp; Nancy</t>
  </si>
  <si>
    <t>Clegg David and Nancy</t>
  </si>
  <si>
    <t>E266</t>
  </si>
  <si>
    <t>00500000063-00</t>
  </si>
  <si>
    <t>Estate of Wilson Delbert Eugene</t>
  </si>
  <si>
    <t>Wilson Debra J &amp; Clark Billie JO</t>
  </si>
  <si>
    <t>043-00004351-00</t>
  </si>
  <si>
    <t>Adams Catherine E</t>
  </si>
  <si>
    <t>E267</t>
  </si>
  <si>
    <t>035-00000703-00</t>
  </si>
  <si>
    <t>8.25x132</t>
  </si>
  <si>
    <t>Wright Mary R &amp; Davcid T</t>
  </si>
  <si>
    <t>Rine David H &amp; Bonnie Jean - Remove OCC Rights</t>
  </si>
  <si>
    <t>E268</t>
  </si>
  <si>
    <t>027-00000733-00</t>
  </si>
  <si>
    <t>027-00000734-00</t>
  </si>
  <si>
    <t>027-00000736-00</t>
  </si>
  <si>
    <t>Miller Delbert J (dec'd)</t>
  </si>
  <si>
    <t>Miller Valen</t>
  </si>
  <si>
    <t>E269</t>
  </si>
  <si>
    <t>002-00000241-04</t>
  </si>
  <si>
    <t>042-00000109-01</t>
  </si>
  <si>
    <t>042-00000988-00</t>
  </si>
  <si>
    <t>Mast Gregory A (dec'd)</t>
  </si>
  <si>
    <t>Mast Penny L</t>
  </si>
  <si>
    <t>E270</t>
  </si>
  <si>
    <t>039-00000040-02</t>
  </si>
  <si>
    <t>Holdsworth Sara J</t>
  </si>
  <si>
    <t>Holdsworth Robbie D</t>
  </si>
  <si>
    <t>043-00000369-00</t>
  </si>
  <si>
    <t>44x293</t>
  </si>
  <si>
    <t>Bordenkircher  Stephen R et al</t>
  </si>
  <si>
    <t>Bordenkircher Francis L</t>
  </si>
  <si>
    <t>043-00000805-00</t>
  </si>
  <si>
    <t>44.4x164</t>
  </si>
  <si>
    <t xml:space="preserve">D&amp;D Rentals </t>
  </si>
  <si>
    <t>Wilson Casey A &amp; Mary A Reidenbach</t>
  </si>
  <si>
    <t>Bordenkircher Andrew J (dec'd)</t>
  </si>
  <si>
    <t>020-16100053-00</t>
  </si>
  <si>
    <t>Folkert Alan &amp; Shannon L</t>
  </si>
  <si>
    <t>Tingle Jay R &amp; Jana L</t>
  </si>
  <si>
    <t>043-00000962-00</t>
  </si>
  <si>
    <t>45.9x39</t>
  </si>
  <si>
    <t>Gray Sara &amp; Cody Gray</t>
  </si>
  <si>
    <t>Nutcracker Equity LLC</t>
  </si>
  <si>
    <t>043-00004779-00</t>
  </si>
  <si>
    <t>Sayre Bryuan E</t>
  </si>
  <si>
    <t>Tarman Cody</t>
  </si>
  <si>
    <t>043-00004532-00</t>
  </si>
  <si>
    <t>39.6x260</t>
  </si>
  <si>
    <t>Avery Holdings LLC</t>
  </si>
  <si>
    <t>Patriot REI LLC</t>
  </si>
  <si>
    <t>033-00000078-00</t>
  </si>
  <si>
    <t>Varns Lora A &amp; Hawkins Bryan L</t>
  </si>
  <si>
    <t>Atwood Jonathan Carl &amp; Anthony John JLRS</t>
  </si>
  <si>
    <t>002-00000529-00</t>
  </si>
  <si>
    <t>Coblentz Maynard D</t>
  </si>
  <si>
    <t>Hershberger Jason V</t>
  </si>
  <si>
    <t>E272</t>
  </si>
  <si>
    <t>037-00000341-00</t>
  </si>
  <si>
    <t>50x126.2</t>
  </si>
  <si>
    <t>Brady Rentals LLC</t>
  </si>
  <si>
    <t>020-00000859-00</t>
  </si>
  <si>
    <t>Boling Kia</t>
  </si>
  <si>
    <t>Cox Brandon M</t>
  </si>
  <si>
    <t>020-16119038-00</t>
  </si>
  <si>
    <t>50X160</t>
  </si>
  <si>
    <t>020-16119037-00</t>
  </si>
  <si>
    <t>Ryann Properties</t>
  </si>
  <si>
    <t>Tero Properties</t>
  </si>
  <si>
    <t>014-00000869-00</t>
  </si>
  <si>
    <t>Rice Jan Marie et al</t>
  </si>
  <si>
    <t>Ohio Power Company</t>
  </si>
  <si>
    <t>004-00000132-03</t>
  </si>
  <si>
    <t>Saylor Andrew D &amp; Kiana</t>
  </si>
  <si>
    <t>Andrews Clay &amp; Ashley D</t>
  </si>
  <si>
    <t>031-00000314-04</t>
  </si>
  <si>
    <t>Cook Jimmy Dean Jr</t>
  </si>
  <si>
    <t>Kidd Robert Edward</t>
  </si>
  <si>
    <t>E273</t>
  </si>
  <si>
    <t>Warren Charles K</t>
  </si>
  <si>
    <t>021-00000452-00</t>
  </si>
  <si>
    <t>Forfeited- Stone F A &amp; Eliz M</t>
  </si>
  <si>
    <t>Patriot REI LLP</t>
  </si>
  <si>
    <t>043-00001735-00</t>
  </si>
  <si>
    <t>Forfeited - Braxton Nichole R</t>
  </si>
  <si>
    <t xml:space="preserve">Tarman Jordan </t>
  </si>
  <si>
    <t>008-00000548-05</t>
  </si>
  <si>
    <t>008-00000548-06</t>
  </si>
  <si>
    <t>Lot 1</t>
  </si>
  <si>
    <t>Lot 2</t>
  </si>
  <si>
    <t>Snyder Rodney L &amp; Marla K</t>
  </si>
  <si>
    <t>Hawley John &amp; Tanika  JLRS</t>
  </si>
  <si>
    <t>E274</t>
  </si>
  <si>
    <t>037-00000287-00</t>
  </si>
  <si>
    <t>037-00000288-00</t>
  </si>
  <si>
    <t>037-00000289-00</t>
  </si>
  <si>
    <t>Brooks Donald G &amp; Kathryn</t>
  </si>
  <si>
    <t>Banks Ray A &amp; Tia M</t>
  </si>
  <si>
    <t>SAME</t>
  </si>
  <si>
    <t>Israel Collen M</t>
  </si>
  <si>
    <t>Veitch Maureen</t>
  </si>
  <si>
    <t>E271</t>
  </si>
  <si>
    <t>Veitch Maureen R</t>
  </si>
  <si>
    <t>Veitch Robert &amp; Maureen</t>
  </si>
  <si>
    <t>E275</t>
  </si>
  <si>
    <t>Johnson Wade E &amp; Dorrern E</t>
  </si>
  <si>
    <t>008-00000278-04</t>
  </si>
  <si>
    <t>Barkman Willis D</t>
  </si>
  <si>
    <t>Barkman David Jr &amp; Rhoda JLRS</t>
  </si>
  <si>
    <t>E276</t>
  </si>
  <si>
    <t>035-00000432-00</t>
  </si>
  <si>
    <t>035-00000326-00</t>
  </si>
  <si>
    <t>Vacated Alley</t>
  </si>
  <si>
    <t>Tusc Twp</t>
  </si>
  <si>
    <t>Rotruck Othar (J)</t>
  </si>
  <si>
    <t>Shriber Sandra</t>
  </si>
  <si>
    <t>n/c</t>
  </si>
  <si>
    <t>DO AFTER 423/CAUV</t>
  </si>
  <si>
    <t>043-00003329-00</t>
  </si>
  <si>
    <t>43.3x113</t>
  </si>
  <si>
    <t xml:space="preserve">Dile Cahty </t>
  </si>
  <si>
    <t>Valentine Shirley A</t>
  </si>
  <si>
    <t>029-00000089-00</t>
  </si>
  <si>
    <t>Sharrock Lester R, Kathryn L &amp; Jason G</t>
  </si>
  <si>
    <t>Conley Russell and Linda</t>
  </si>
  <si>
    <t>E277</t>
  </si>
  <si>
    <t>041-00000458-00</t>
  </si>
  <si>
    <t xml:space="preserve">Glaneman Judy </t>
  </si>
  <si>
    <t>Hindel Rodney A</t>
  </si>
  <si>
    <t>010-00000708-01</t>
  </si>
  <si>
    <t>Hammond Dawn P</t>
  </si>
  <si>
    <t>E278</t>
  </si>
  <si>
    <t>013-00000196-00</t>
  </si>
  <si>
    <t>Dolick Nelda M</t>
  </si>
  <si>
    <t>Dolick Valerian L</t>
  </si>
  <si>
    <t>E279</t>
  </si>
  <si>
    <t>041-00000138-00</t>
  </si>
  <si>
    <t>032-00000254-00</t>
  </si>
  <si>
    <t>032-00000254-01</t>
  </si>
  <si>
    <t>Bryan Gloria  aka Gloria F</t>
  </si>
  <si>
    <t>Bryan Gloria  aka Gloria F &amp; Ronald L</t>
  </si>
  <si>
    <t>043-00001062-00</t>
  </si>
  <si>
    <t>Duerson Donald O and Abigail</t>
  </si>
  <si>
    <t>Edwards Amber D</t>
  </si>
  <si>
    <t>020-00000703-00</t>
  </si>
  <si>
    <t xml:space="preserve">Shortt Raylynn </t>
  </si>
  <si>
    <t>Doodle Bean Farms LLC</t>
  </si>
  <si>
    <t>Yoder Owen E</t>
  </si>
  <si>
    <t>Hershberger Jesse Dean &amp; Rachel H</t>
  </si>
  <si>
    <t>OFTL/NO LETTER NEEDED</t>
  </si>
  <si>
    <t>E281</t>
  </si>
  <si>
    <t>032-00000177-00</t>
  </si>
  <si>
    <t>031-00000170-00</t>
  </si>
  <si>
    <t>J.J. Detweiler Ent Inc</t>
  </si>
  <si>
    <t>do after 442</t>
  </si>
  <si>
    <t>do before E271</t>
  </si>
  <si>
    <t>018-00000579-17</t>
  </si>
  <si>
    <t>Thomas Raymond C &amp; Catherine J</t>
  </si>
  <si>
    <t>Thomas Raymond C</t>
  </si>
  <si>
    <t>E280</t>
  </si>
  <si>
    <t>005-00000063-00</t>
  </si>
  <si>
    <t>Clark Billie Jo &amp; Clark Darrell S</t>
  </si>
  <si>
    <t>Wilson Debra J</t>
  </si>
  <si>
    <t>043-00005132-00</t>
  </si>
  <si>
    <t>Weir Robert et al</t>
  </si>
  <si>
    <t>Conidi Thomas R &amp; Beth A  JLRS</t>
  </si>
  <si>
    <t>021-00000243-00</t>
  </si>
  <si>
    <t>Deibel Kacie L</t>
  </si>
  <si>
    <t>Schuler Diana Dee</t>
  </si>
  <si>
    <t>031-00000128-00</t>
  </si>
  <si>
    <t>Treat Andrea L</t>
  </si>
  <si>
    <t>Shannon Mathew JR &amp; Shawnda K  JLRS</t>
  </si>
  <si>
    <t>042-00000440-12</t>
  </si>
  <si>
    <t>Thomas John Scott &amp; Vickie J</t>
  </si>
  <si>
    <t>Lahna John E</t>
  </si>
  <si>
    <t>044-00000167-53</t>
  </si>
  <si>
    <t>Yoder Ernie &amp; Luann</t>
  </si>
  <si>
    <t>Yoder Aden A &amp; Elmina M  JLRS</t>
  </si>
  <si>
    <t>041-0000002-00</t>
  </si>
  <si>
    <t>Hindel Judy D fka Glaneman Judy D</t>
  </si>
  <si>
    <t>Fender Kris M</t>
  </si>
  <si>
    <t xml:space="preserve">Judd Michael E &amp; Tonja </t>
  </si>
  <si>
    <t>Richards Adam A</t>
  </si>
  <si>
    <t>038-00000042-00</t>
  </si>
  <si>
    <t>Mast Merle M &amp; Edna L</t>
  </si>
  <si>
    <t>Pinchot Brian M &amp; Kathleen A</t>
  </si>
  <si>
    <t>003-00000876-24</t>
  </si>
  <si>
    <t>039-00000114-02</t>
  </si>
  <si>
    <t>003-00000876-25</t>
  </si>
  <si>
    <t>Heilman Neal R</t>
  </si>
  <si>
    <t>Hodges Nathan</t>
  </si>
  <si>
    <t>044-00000250-00</t>
  </si>
  <si>
    <t>McElroy Chris &amp; Nikea</t>
  </si>
  <si>
    <t>Farley Monica J</t>
  </si>
  <si>
    <t>E283</t>
  </si>
  <si>
    <t>029-00001220-02</t>
  </si>
  <si>
    <t>Watson Glen E Jr</t>
  </si>
  <si>
    <t>Stocker Nicole L</t>
  </si>
  <si>
    <t>E284</t>
  </si>
  <si>
    <t>029-00001220-00</t>
  </si>
  <si>
    <t>watson Glen E Jr 25% int</t>
  </si>
  <si>
    <t>Stocker Nicole L &amp; Watson Nathan h</t>
  </si>
  <si>
    <t>018-00000394-00</t>
  </si>
  <si>
    <t>Albert Nancy Lynn Noble</t>
  </si>
  <si>
    <t>Wilson Jeanie R</t>
  </si>
  <si>
    <t>E288</t>
  </si>
  <si>
    <t>043-00004256-00</t>
  </si>
  <si>
    <t>S&amp;B Real Estate Management JLRS</t>
  </si>
  <si>
    <t>Stubbs &amp; Davis Asset Management LLC</t>
  </si>
  <si>
    <t>043-00001210-00</t>
  </si>
  <si>
    <t>Pahoundis George D &amp; Markia</t>
  </si>
  <si>
    <t>Randles Jr David Jackson</t>
  </si>
  <si>
    <t>030-00000061-00</t>
  </si>
  <si>
    <t>Garrett Donald &amp; Andrea</t>
  </si>
  <si>
    <t>McCahill Jamie D &amp; Ashley N</t>
  </si>
  <si>
    <t>020-00000262-00</t>
  </si>
  <si>
    <t>Reichley Devon L</t>
  </si>
  <si>
    <t>042-00000339-01</t>
  </si>
  <si>
    <t>E285</t>
  </si>
  <si>
    <t>018-00000911-00</t>
  </si>
  <si>
    <t>Walters Jana M</t>
  </si>
  <si>
    <t>Walters Christopher M</t>
  </si>
  <si>
    <t>E286</t>
  </si>
  <si>
    <t>020-00000966-00</t>
  </si>
  <si>
    <t>Whited Glenna K</t>
  </si>
  <si>
    <t>Whited Scott A &amp; Bessie Pauline  JLRS</t>
  </si>
  <si>
    <t>E287</t>
  </si>
  <si>
    <t>037-00000220-00</t>
  </si>
  <si>
    <t>Infield Thedore F (Dec'd)</t>
  </si>
  <si>
    <t>Infield Patricia L</t>
  </si>
  <si>
    <t>043-00003341-00</t>
  </si>
  <si>
    <t>Grace Derek J</t>
  </si>
  <si>
    <t>Tumblin Jeremy</t>
  </si>
  <si>
    <t>043-00002574-00</t>
  </si>
  <si>
    <t>043-00002573-00</t>
  </si>
  <si>
    <t>Johnston David L &amp; Deborah R</t>
  </si>
  <si>
    <t>Freetage Forrest Melvin, JR</t>
  </si>
  <si>
    <t>043-15128001-00</t>
  </si>
  <si>
    <t>Conidi Thomas R &amp; Beth A</t>
  </si>
  <si>
    <t>Gregory Dustin &amp; Tiffany  JLRS</t>
  </si>
  <si>
    <t>043-00003652-00</t>
  </si>
  <si>
    <t>AB Rentals LLC</t>
  </si>
  <si>
    <t>Saxon Holdings LLC</t>
  </si>
  <si>
    <t>037-15100068-01</t>
  </si>
  <si>
    <t xml:space="preserve">Carroll Kaedyn &amp; Katlyn </t>
  </si>
  <si>
    <t>McCormick Jodi L</t>
  </si>
  <si>
    <t>E282</t>
  </si>
  <si>
    <t>037-00000083-00</t>
  </si>
  <si>
    <t>Brown Donald E &amp; Robert Co-TTEE of Edna Mae Brown</t>
  </si>
  <si>
    <t>Brown Donald E &amp; Robert Co-TTEE of Wm Scott Brown Memorial</t>
  </si>
  <si>
    <t>043-00001244-00</t>
  </si>
  <si>
    <t>Rich Leslie Shane Jr</t>
  </si>
  <si>
    <t>Rich Leslie Shane III</t>
  </si>
  <si>
    <t>043-00002799-00</t>
  </si>
  <si>
    <t>043-00002889-00</t>
  </si>
  <si>
    <t>Pioneers Investment Corporation</t>
  </si>
  <si>
    <t>Three Brothers' Estate LLC</t>
  </si>
  <si>
    <t>027-00000484-00</t>
  </si>
  <si>
    <t>027-00000149-00</t>
  </si>
  <si>
    <t>027-00000461-00</t>
  </si>
  <si>
    <t xml:space="preserve">Wilson Peggy S &amp; Gregory J dba Peggy Sue's Steak </t>
  </si>
  <si>
    <t>Newcastle Farmhaus</t>
  </si>
  <si>
    <t>043-00001527-00</t>
  </si>
  <si>
    <t>First Step Family Intervention Svs</t>
  </si>
  <si>
    <t>Akers Alex R</t>
  </si>
  <si>
    <t>$24 check &amp; $.50 change</t>
  </si>
  <si>
    <t>043-00003684-00</t>
  </si>
  <si>
    <t>51.96x93.24</t>
  </si>
  <si>
    <t>Lousha Angela J nka Angela J Cognion</t>
  </si>
  <si>
    <t>Bookless Brody L &amp; Kiana N Crider JLRS</t>
  </si>
  <si>
    <t>E290</t>
  </si>
  <si>
    <t>018-00000570-00</t>
  </si>
  <si>
    <t>018-00000571-02</t>
  </si>
  <si>
    <t>018-16100029-00</t>
  </si>
  <si>
    <t>Troendley Justin M</t>
  </si>
  <si>
    <t>Troendly Justin M &amp; Tara A</t>
  </si>
  <si>
    <t>009-00000111-01</t>
  </si>
  <si>
    <t>009-00000141-00</t>
  </si>
  <si>
    <t>009-00000142-00</t>
  </si>
  <si>
    <t>Clough Charles R Sr</t>
  </si>
  <si>
    <t>Raber Jonas M &amp; Emma D</t>
  </si>
  <si>
    <t>E291</t>
  </si>
  <si>
    <t>044-00000100-01</t>
  </si>
  <si>
    <t>044-00000116-00</t>
  </si>
  <si>
    <t>044-00000099-01</t>
  </si>
  <si>
    <t>Ramsour Paul A</t>
  </si>
  <si>
    <t>Ramsour Betty J</t>
  </si>
  <si>
    <t>E292</t>
  </si>
  <si>
    <t>023-00000300-00</t>
  </si>
  <si>
    <t>Raber Ervin J &amp; Esther N</t>
  </si>
  <si>
    <t>Raber Ervin J &amp; Esther N Co-Ttee of the Ervin J and Esther N Raber Family Trust</t>
  </si>
  <si>
    <t>E293</t>
  </si>
  <si>
    <t>044-00000477-00.497</t>
  </si>
  <si>
    <t>044-00000513-00</t>
  </si>
  <si>
    <t>Williams Robert E &amp; Renae L</t>
  </si>
  <si>
    <t>Williams Fred E &amp; Barbara J</t>
  </si>
  <si>
    <t>E289</t>
  </si>
  <si>
    <t>FORESTRY</t>
  </si>
  <si>
    <t>013-00001468-03</t>
  </si>
  <si>
    <t>Avery Ben H &amp; Karen D</t>
  </si>
  <si>
    <t>Bender Dakota</t>
  </si>
  <si>
    <t>043-00001623-00</t>
  </si>
  <si>
    <t>043-00003421-00</t>
  </si>
  <si>
    <t>043-00003422-00</t>
  </si>
  <si>
    <t>043-00002696-00</t>
  </si>
  <si>
    <t>043-00001451-00</t>
  </si>
  <si>
    <t>043-00004052-00</t>
  </si>
  <si>
    <t>043-00002978-00</t>
  </si>
  <si>
    <t>043-00001302-00</t>
  </si>
  <si>
    <t>043-00002225-00</t>
  </si>
  <si>
    <t>043-00002520-00</t>
  </si>
  <si>
    <t>043-00001099-00</t>
  </si>
  <si>
    <t xml:space="preserve">Stubbs Willliam H aka Harold William </t>
  </si>
  <si>
    <t>Stubbs and Davis Asset Management LLC</t>
  </si>
  <si>
    <t>E294</t>
  </si>
  <si>
    <t>E295</t>
  </si>
  <si>
    <t>002-00000115-02</t>
  </si>
  <si>
    <t>Hothem Gerald D &amp; Joy C</t>
  </si>
  <si>
    <t>All on 1 check</t>
  </si>
  <si>
    <t>E296</t>
  </si>
  <si>
    <t>Hothem Gerald D &amp; Joy C JLRS</t>
  </si>
  <si>
    <t>Hothem Rick A &amp; Julie C</t>
  </si>
  <si>
    <t>E297</t>
  </si>
  <si>
    <t>002-00000115-00</t>
  </si>
  <si>
    <t>002-00000116-00</t>
  </si>
  <si>
    <t>002-00000114-04</t>
  </si>
  <si>
    <t>E298</t>
  </si>
  <si>
    <t>043-00001536-00</t>
  </si>
  <si>
    <t xml:space="preserve">Huggins Robert &amp; June </t>
  </si>
  <si>
    <t>Hutson Jeffrey Alan &amp; Debra Jean</t>
  </si>
  <si>
    <t>043-00006330-00</t>
  </si>
  <si>
    <t>043-00006332-00</t>
  </si>
  <si>
    <t>43.71x50</t>
  </si>
  <si>
    <t>50x44.29</t>
  </si>
  <si>
    <t>Dunfee Rentals LLC</t>
  </si>
  <si>
    <t>E299</t>
  </si>
  <si>
    <t>Conesville village of</t>
  </si>
  <si>
    <t>043-00006483-00</t>
  </si>
  <si>
    <t>LOT 2940</t>
  </si>
  <si>
    <t>Corder Jeffrey S &amp; Deborah</t>
  </si>
  <si>
    <t>Campbell Jeffrey Joshua and Sara</t>
  </si>
  <si>
    <t>Katrina Laid &amp; Bill C Chica JLRS</t>
  </si>
  <si>
    <t>044-00000132-00</t>
  </si>
  <si>
    <t>Wengerd Roy A and Mary Ellen</t>
  </si>
  <si>
    <t>Raber Vernon H &amp; Eli A</t>
  </si>
  <si>
    <t>043-00000324-00</t>
  </si>
  <si>
    <t>Bieber David A &amp; Nancy C</t>
  </si>
  <si>
    <t>Guillliams James H &amp; Cheryl L</t>
  </si>
  <si>
    <t>043-00003920-00</t>
  </si>
  <si>
    <t>Hammond Devin W &amp; Kelsey L &amp; Raine D</t>
  </si>
  <si>
    <t>Withrow Spencer &amp; Amanda J</t>
  </si>
  <si>
    <t>038-00000395-00</t>
  </si>
  <si>
    <t>Estate of Marian L Tomon</t>
  </si>
  <si>
    <t>Miller Roman J &amp; Linda A</t>
  </si>
  <si>
    <t>044-00000200-00</t>
  </si>
  <si>
    <t>044-00000201-00</t>
  </si>
  <si>
    <t>044-00000202-00</t>
  </si>
  <si>
    <t>40x66</t>
  </si>
  <si>
    <t>Down Home Rentals LLC</t>
  </si>
  <si>
    <t>JALAL Properties LLC</t>
  </si>
  <si>
    <t>043-00003560-00</t>
  </si>
  <si>
    <t>50x184</t>
  </si>
  <si>
    <t>Hamilton Stephen F II &amp; Amy &amp; Amy S Bosson</t>
  </si>
  <si>
    <t>Dotson John Robert</t>
  </si>
  <si>
    <t>043-00000313-00</t>
  </si>
  <si>
    <t>59x42.3</t>
  </si>
  <si>
    <t>Albertson Rentals LLC</t>
  </si>
  <si>
    <t>Wesley David A &amp; Michael K Albertson</t>
  </si>
  <si>
    <t>020-00000764-00</t>
  </si>
  <si>
    <t>Smith Theadore E &amp; Judith K</t>
  </si>
  <si>
    <t>Moore Wayne E Jr and Jeannie M</t>
  </si>
  <si>
    <t>E300</t>
  </si>
  <si>
    <t>041-00000404-00</t>
  </si>
  <si>
    <t>Moore Jeffrey S &amp; Sherri</t>
  </si>
  <si>
    <t>Faulhaber  Justin and Cassi</t>
  </si>
  <si>
    <t>043-00005658-00</t>
  </si>
  <si>
    <t>Waycaster Thomas W</t>
  </si>
  <si>
    <t>Cushman Jackie L</t>
  </si>
  <si>
    <t>018-00000044-00</t>
  </si>
  <si>
    <t>Nichols Matthew D</t>
  </si>
  <si>
    <t>Miller Joshua P</t>
  </si>
  <si>
    <t>018-00000165-00</t>
  </si>
  <si>
    <t>Cutshall Mark A &amp; Dawn M</t>
  </si>
  <si>
    <t>Nisley Mose D &amp; Alma B  JLRS</t>
  </si>
  <si>
    <t>031-00000080-00</t>
  </si>
  <si>
    <t>031-00000080-02</t>
  </si>
  <si>
    <t>031-00000080-03</t>
  </si>
  <si>
    <t>031-00000080-04</t>
  </si>
  <si>
    <t>031-00000080-06</t>
  </si>
  <si>
    <t>032-00000087-01</t>
  </si>
  <si>
    <t>Donaker Farms LLC</t>
  </si>
  <si>
    <t>Alan M &amp; Janette L Donaker JLRS</t>
  </si>
  <si>
    <t>Kimberley Steven F &amp; Amber D</t>
  </si>
  <si>
    <t>013-00000117-00</t>
  </si>
  <si>
    <t>Wilson Lindsey A. H &amp; James J</t>
  </si>
  <si>
    <t xml:space="preserve">Adams Benjamin T &amp; Rachel </t>
  </si>
  <si>
    <t>027-00000006-00</t>
  </si>
  <si>
    <t>Webb Family Trust dated 2/20/20</t>
  </si>
  <si>
    <t xml:space="preserve">Henderson Marcus G &amp; Melanie </t>
  </si>
  <si>
    <t>013-00000060-00</t>
  </si>
  <si>
    <t>Adams Benjamin T</t>
  </si>
  <si>
    <t>Cline Paul L &amp; Jo Ann JLRS</t>
  </si>
  <si>
    <t>020-00000702-00</t>
  </si>
  <si>
    <t>Shurtz Family Farm</t>
  </si>
  <si>
    <t>Ault Beverly A</t>
  </si>
  <si>
    <t>Elliott Amanda aka Amanda K</t>
  </si>
  <si>
    <t>043-00001310-00</t>
  </si>
  <si>
    <t>Inheritance Assests inc</t>
  </si>
  <si>
    <t>E301</t>
  </si>
  <si>
    <t>043-00002531-00</t>
  </si>
  <si>
    <t>043-00002532-00</t>
  </si>
  <si>
    <t>Bosson Earl</t>
  </si>
  <si>
    <t xml:space="preserve">Bosson Earl M &amp; Rebecca </t>
  </si>
  <si>
    <t>017-00000626-00</t>
  </si>
  <si>
    <t>113.62x202</t>
  </si>
  <si>
    <t>Gregory Dustin A</t>
  </si>
  <si>
    <t>Erman Kimberly &amp; Benjamin Joseph Yoakam JLRS</t>
  </si>
  <si>
    <t>008-00000048-00</t>
  </si>
  <si>
    <t>Garber Family Farms LLC</t>
  </si>
  <si>
    <t>Woodland Acres Retreat LLC</t>
  </si>
  <si>
    <t>043-00000350-00</t>
  </si>
  <si>
    <t>Wegener Warren L</t>
  </si>
  <si>
    <t>Wegener Michael T</t>
  </si>
  <si>
    <t>E302</t>
  </si>
  <si>
    <t>Jackna Jacqueline</t>
  </si>
  <si>
    <t>005-00000536-00</t>
  </si>
  <si>
    <t xml:space="preserve">Chapman Gary &amp; Jedda </t>
  </si>
  <si>
    <t>043-00005873-10</t>
  </si>
  <si>
    <t>Thornberry James A Jr</t>
  </si>
  <si>
    <t>Corder Jeffrey S and Deborah</t>
  </si>
  <si>
    <t>E304</t>
  </si>
  <si>
    <t>013-00000241-07</t>
  </si>
  <si>
    <t>Rahn Brian K &amp; Renee M</t>
  </si>
  <si>
    <t>Rahn Brian K &amp; Renee M JLRS</t>
  </si>
  <si>
    <t>E303</t>
  </si>
  <si>
    <t>043-00003424-00</t>
  </si>
  <si>
    <t>Helmick Danny E &amp; Mary M</t>
  </si>
  <si>
    <t>Lopez Diane Isabel &amp; John Paul Keller</t>
  </si>
  <si>
    <t>008-00000269-10</t>
  </si>
  <si>
    <t>Weaver Roy E</t>
  </si>
  <si>
    <t>Yoder James E</t>
  </si>
  <si>
    <t>003-00000205-02</t>
  </si>
  <si>
    <t>003-00000206-03</t>
  </si>
  <si>
    <t>Swigert Diana L</t>
  </si>
  <si>
    <t>018-000000579-31</t>
  </si>
  <si>
    <t>Wells Fargo Bank</t>
  </si>
  <si>
    <t>Fisher Timothy P</t>
  </si>
  <si>
    <t>003-00000205-03</t>
  </si>
  <si>
    <t>Fabrizio Andrew</t>
  </si>
  <si>
    <t>Lonsinger Steven &amp; Nancy</t>
  </si>
  <si>
    <t>Fabrizio Andrew D</t>
  </si>
  <si>
    <t>043-00000123-00</t>
  </si>
  <si>
    <t>Fallon James J</t>
  </si>
  <si>
    <t>Orchard Street Realty LLC</t>
  </si>
  <si>
    <t>Mast Adam T</t>
  </si>
  <si>
    <t>043-00005130-00</t>
  </si>
  <si>
    <t>043-00005131-00</t>
  </si>
  <si>
    <t>150x200</t>
  </si>
  <si>
    <t>13x200</t>
  </si>
  <si>
    <t>Bradford cindy Gute</t>
  </si>
  <si>
    <t>Sutton Sharon V</t>
  </si>
  <si>
    <t>042-00000136-00</t>
  </si>
  <si>
    <t>McCabe R Christopher &amp; Tammy J</t>
  </si>
  <si>
    <t>Miller Monroe J Jr &amp; Mary A JLRS</t>
  </si>
  <si>
    <t>Caplinger Williams S &amp; Bernice C</t>
  </si>
  <si>
    <t>Cutshall Randi &amp; Michael</t>
  </si>
  <si>
    <t>029-00000824-00</t>
  </si>
  <si>
    <t>Porcher Gregory L &amp; Janince M</t>
  </si>
  <si>
    <t>Gibson Johanthan &amp; Danelle</t>
  </si>
  <si>
    <t>E305</t>
  </si>
  <si>
    <t>002-00000320-01</t>
  </si>
  <si>
    <t>Woodring Garnie L &amp; Ruth C</t>
  </si>
  <si>
    <t>Woodring David W &amp; Beverly L</t>
  </si>
  <si>
    <t>013-00000673-00</t>
  </si>
  <si>
    <t>013-00000662-06</t>
  </si>
  <si>
    <t>Olinger Jerry W &amp; Tracy &amp; Marcus &amp; Rose</t>
  </si>
  <si>
    <t>Ryan Edward &amp; Catherine</t>
  </si>
  <si>
    <t>016-00000021-00</t>
  </si>
  <si>
    <t>W&amp;G Rentals LLC</t>
  </si>
  <si>
    <t>Shingleton Matthew A &amp; Kristen R</t>
  </si>
  <si>
    <t>014-000000686-00</t>
  </si>
  <si>
    <t>Kusmits Joshua &amp; Tessa</t>
  </si>
  <si>
    <t xml:space="preserve">Frazer Timothy E &amp; Britney </t>
  </si>
  <si>
    <t>Dean Kevin J &amp; Betty J</t>
  </si>
  <si>
    <t>Miller Ivan</t>
  </si>
  <si>
    <t>020-16119035-00</t>
  </si>
  <si>
    <t>50x160</t>
  </si>
  <si>
    <t xml:space="preserve">Johnson Joan </t>
  </si>
  <si>
    <t>McCloy Wayne F &amp; Leslie I JLRS</t>
  </si>
  <si>
    <t>017-00000220-00</t>
  </si>
  <si>
    <t>Mueller Timothy G &amp; Mary Ann, Hiser Carol Jean</t>
  </si>
  <si>
    <t>Helmick Dan E</t>
  </si>
  <si>
    <t>Klein Jason</t>
  </si>
  <si>
    <t>Fair Jeri A</t>
  </si>
  <si>
    <t>E306</t>
  </si>
  <si>
    <t>003-00000553-00</t>
  </si>
  <si>
    <t xml:space="preserve">Cunningham Brad E </t>
  </si>
  <si>
    <t>Cunningham Brandon M &amp; Ashely N</t>
  </si>
  <si>
    <t>017-00000775-00</t>
  </si>
  <si>
    <t>Canode Robert W &amp; Judy L</t>
  </si>
  <si>
    <t>Huebner Don W &amp; Misty Sue JLRS</t>
  </si>
  <si>
    <t>E307</t>
  </si>
  <si>
    <t>021-00000737-09</t>
  </si>
  <si>
    <t>021-00000727-02</t>
  </si>
  <si>
    <t>Ickes Alden L &amp; Joy M</t>
  </si>
  <si>
    <t xml:space="preserve">Ickes Alden L </t>
  </si>
  <si>
    <t>017-00000617-00</t>
  </si>
  <si>
    <t>Brenly Cory D &amp; Amanda C</t>
  </si>
  <si>
    <t>Wolford Austin H</t>
  </si>
  <si>
    <t>04000000084-00</t>
  </si>
  <si>
    <t>Hershberger David A</t>
  </si>
  <si>
    <t>Hershberger John Jr &amp; Nettie</t>
  </si>
  <si>
    <t>035-00000260-00</t>
  </si>
  <si>
    <t>Porter Ashley Rachele</t>
  </si>
  <si>
    <t>044-00000640-00</t>
  </si>
  <si>
    <t>044-00000075-00</t>
  </si>
  <si>
    <t>035-00000150-01</t>
  </si>
  <si>
    <t>Miller Ruth Ann &amp; Reuben</t>
  </si>
  <si>
    <t>Engram Anthony</t>
  </si>
  <si>
    <t>e308</t>
  </si>
  <si>
    <t>013-00001042-01</t>
  </si>
  <si>
    <t>013-00000378-00</t>
  </si>
  <si>
    <t>013-00001725-00</t>
  </si>
  <si>
    <t xml:space="preserve">Courtright Michael L </t>
  </si>
  <si>
    <t>Courtright Michael L &amp; Cathy L</t>
  </si>
  <si>
    <t>043-00005484-00</t>
  </si>
  <si>
    <t>Roller Mary Lou</t>
  </si>
  <si>
    <t>Batten Steven M</t>
  </si>
  <si>
    <t>013-00000171-00</t>
  </si>
  <si>
    <t>Weidger Linda J aka Grossenbaugh</t>
  </si>
  <si>
    <t>018-00000501-00</t>
  </si>
  <si>
    <t>Jones Beverly A</t>
  </si>
  <si>
    <t>Willis Mark E</t>
  </si>
  <si>
    <t>Cline Anthony W &amp; Nicole D</t>
  </si>
  <si>
    <t>Raber Levi A &amp; Fannie S</t>
  </si>
  <si>
    <t>e309</t>
  </si>
  <si>
    <t>042-00000157-00</t>
  </si>
  <si>
    <t>Kurtz Ronald L</t>
  </si>
  <si>
    <t>018-00001283-00</t>
  </si>
  <si>
    <t>Sixth and Walnut LLC</t>
  </si>
  <si>
    <t>Miglo LLC</t>
  </si>
  <si>
    <t>E310</t>
  </si>
  <si>
    <t>002-00000135-00</t>
  </si>
  <si>
    <t>Seward Chris A</t>
  </si>
  <si>
    <t>Seward Chris A &amp; Amy L JLRs</t>
  </si>
  <si>
    <t>043-000011740-01</t>
  </si>
  <si>
    <t>Austin Jason Lee</t>
  </si>
  <si>
    <t xml:space="preserve">Francis Billy E &amp; Hysong Michaela </t>
  </si>
  <si>
    <t>E311</t>
  </si>
  <si>
    <t>032-00000183-00</t>
  </si>
  <si>
    <t xml:space="preserve">Peterson James K </t>
  </si>
  <si>
    <t>Peterson Paul W, Gebhert Dawn, Alexander Carrie, Peterson Deanna</t>
  </si>
  <si>
    <t>Fabrizio Andrew D &amp; Stephen D</t>
  </si>
  <si>
    <t>Davis Craig &amp; Makenzi JLRS</t>
  </si>
  <si>
    <t>014-00001011-07</t>
  </si>
  <si>
    <t>Waite Wayne A &amp; Patricia</t>
  </si>
  <si>
    <t>Aronhalt Justin Lee</t>
  </si>
  <si>
    <t>005-00000295-00</t>
  </si>
  <si>
    <t>Fox Andrew</t>
  </si>
  <si>
    <t>Reed Ronald G &amp; Melissa</t>
  </si>
  <si>
    <t>043-00006377-00</t>
  </si>
  <si>
    <t>Abel Rick L &amp; Linda C</t>
  </si>
  <si>
    <t xml:space="preserve">Lescalleet Gary A &amp; Hazel M </t>
  </si>
  <si>
    <t>Dickerson BilleeJo Lynn</t>
  </si>
  <si>
    <t>Gazboda Ronald J JR &amp; Kathleen M</t>
  </si>
  <si>
    <t>Raber Edwin &amp; Melanie S</t>
  </si>
  <si>
    <t>Chapman Cecelia</t>
  </si>
  <si>
    <t>Lahna Jonathan R &amp; Beverly A  JLRS</t>
  </si>
  <si>
    <t>020-00000224-00</t>
  </si>
  <si>
    <t>Goedel Jeffery L &amp; Jacqueline</t>
  </si>
  <si>
    <t>Carpenter Jean E</t>
  </si>
  <si>
    <t>020-00000466-00</t>
  </si>
  <si>
    <t>Klusty Leonard W &amp; Peggy L</t>
  </si>
  <si>
    <t>Klusty Leonard W &amp; Peggy L Family Trust dated 6-10-21</t>
  </si>
  <si>
    <t>E312</t>
  </si>
  <si>
    <t>018-00000803-00</t>
  </si>
  <si>
    <t>018-00001539-00</t>
  </si>
  <si>
    <t>018-00000802-00</t>
  </si>
  <si>
    <t>Celeschi Jason and Stephanie aka Derr</t>
  </si>
  <si>
    <t>Stotts Micahel B &amp; Mary C G</t>
  </si>
  <si>
    <t>043-00000502-03</t>
  </si>
  <si>
    <t>795 S 2nd Street LLC</t>
  </si>
  <si>
    <t>Terraza 7 Inc</t>
  </si>
  <si>
    <t>043-00000380-00</t>
  </si>
  <si>
    <t>Chau Lisa</t>
  </si>
  <si>
    <t>Malafarina Amy L</t>
  </si>
  <si>
    <t>E313</t>
  </si>
  <si>
    <t>043-00005472-00</t>
  </si>
  <si>
    <t>Garabrandt Carrie (A)</t>
  </si>
  <si>
    <t>Garabrandt Aaron</t>
  </si>
  <si>
    <t>Recorder owes</t>
  </si>
  <si>
    <t>023-0000009-00</t>
  </si>
  <si>
    <t>Jay Von Enterprises LLC</t>
  </si>
  <si>
    <t>Umbrella Empire LLC</t>
  </si>
  <si>
    <t>043-00003308-00</t>
  </si>
  <si>
    <t>043-00003311-00</t>
  </si>
  <si>
    <t>043-00000742-00</t>
  </si>
  <si>
    <t>043-00000733-00</t>
  </si>
  <si>
    <t>024-00000027-00</t>
  </si>
  <si>
    <t>Pahoundis Charles A</t>
  </si>
  <si>
    <t>Yoder Emanual H &amp; Mary Ann JLRS</t>
  </si>
  <si>
    <t>E315</t>
  </si>
  <si>
    <t>E314</t>
  </si>
  <si>
    <t>HG</t>
  </si>
  <si>
    <t>043-00004722-02</t>
  </si>
  <si>
    <t>043-00004730-00</t>
  </si>
  <si>
    <t>043-00004722-01</t>
  </si>
  <si>
    <t>Stockdale Amy K &amp; Crown</t>
  </si>
  <si>
    <t>Lynch Tiffany Nicole &amp; Adam Seth JLRS</t>
  </si>
  <si>
    <t>Hacenbracht Thomas E</t>
  </si>
  <si>
    <t>Ekleberry Nathan E TTEE</t>
  </si>
  <si>
    <t>032-00000236-01</t>
  </si>
  <si>
    <t>Richards Christopher A &amp; Barbara J JLRS</t>
  </si>
  <si>
    <t>Yoder Emanual H &amp; Mary Ann</t>
  </si>
  <si>
    <t>043-00005780-00</t>
  </si>
  <si>
    <t>043-00005754-00</t>
  </si>
  <si>
    <t>Raum Rentals LLC</t>
  </si>
  <si>
    <t>Karr Bradley C &amp; White Paris L</t>
  </si>
  <si>
    <t>018-00001172-00</t>
  </si>
  <si>
    <t>Carpenter Jean E fka Bevins Jean E</t>
  </si>
  <si>
    <t>Corder Kyle &amp; Johnson Tiffany</t>
  </si>
  <si>
    <t>013-00001429-00</t>
  </si>
  <si>
    <t>Olinger Marcus Alan &amp; Jay Michael</t>
  </si>
  <si>
    <t>E316</t>
  </si>
  <si>
    <t>002-00000199-00</t>
  </si>
  <si>
    <t>Piero James A</t>
  </si>
  <si>
    <t>Piero Jean L</t>
  </si>
  <si>
    <t>023-00000096-00</t>
  </si>
  <si>
    <t>Cardoso Tanya</t>
  </si>
  <si>
    <t>Yoder Emanual H &amp; Marry Ann  JLRS</t>
  </si>
  <si>
    <t>043-00006179-00</t>
  </si>
  <si>
    <t>043-00006208-00</t>
  </si>
  <si>
    <t>Guilliams Dana &amp; Kay</t>
  </si>
  <si>
    <t>Selders Kevin &amp; Jodi  JLRS</t>
  </si>
  <si>
    <t>Infield Patricia</t>
  </si>
  <si>
    <t>Ridenbaugh Melanie J &amp; Raymond Lloyd  JLRS</t>
  </si>
  <si>
    <t>E318</t>
  </si>
  <si>
    <t>044-00000425-00</t>
  </si>
  <si>
    <t>Mizer Thomas R</t>
  </si>
  <si>
    <t>Mizer Travis R &amp; Hendershot Morgan M</t>
  </si>
  <si>
    <t>E317</t>
  </si>
  <si>
    <t>043-00006278-00</t>
  </si>
  <si>
    <t>043-00006380-00</t>
  </si>
  <si>
    <t>Justice Stephen W &amp; Ashley N JLRS</t>
  </si>
  <si>
    <t>031-00000055-42</t>
  </si>
  <si>
    <t>Cook Todd &amp; Lynn</t>
  </si>
  <si>
    <t>Miller Nolan D &amp; Emmeline A &amp; Kuhns Brothers LLC</t>
  </si>
  <si>
    <t>043-00004535-00</t>
  </si>
  <si>
    <t>30x124</t>
  </si>
  <si>
    <t>Raber Vernon H &amp; Troyer Eli A</t>
  </si>
  <si>
    <t>Funches Brittany R</t>
  </si>
  <si>
    <t>E319</t>
  </si>
  <si>
    <t>020-00000981-00</t>
  </si>
  <si>
    <t>75x94.70</t>
  </si>
  <si>
    <t>Crouso Esther I</t>
  </si>
  <si>
    <t>Miller Joel E &amp; Emma JLRS</t>
  </si>
  <si>
    <t>013-00001567-00</t>
  </si>
  <si>
    <t>Bryant John R Jr</t>
  </si>
  <si>
    <t>Duff John W</t>
  </si>
  <si>
    <t>E321</t>
  </si>
  <si>
    <t>018-00000368-00</t>
  </si>
  <si>
    <t>Craddock Wanda K</t>
  </si>
  <si>
    <t>Cambell Timothy D &amp; Nikia JLRS</t>
  </si>
  <si>
    <t>008-00000109-02</t>
  </si>
  <si>
    <t>Beachy Max E &amp; Pauline A</t>
  </si>
  <si>
    <t>L&amp;M Land Holdings LLC</t>
  </si>
  <si>
    <t>E320</t>
  </si>
  <si>
    <t>014-00000620-00</t>
  </si>
  <si>
    <t>Rennie Rodney S &amp; Mary Lou</t>
  </si>
  <si>
    <t>Flanders Matthew</t>
  </si>
  <si>
    <t>013-00001761-00</t>
  </si>
  <si>
    <t>Walsh Randy L &amp; Dana M</t>
  </si>
  <si>
    <t>Harrah Shane M &amp; Randa M</t>
  </si>
  <si>
    <t>020-00000167-00</t>
  </si>
  <si>
    <t>Wright Michelle</t>
  </si>
  <si>
    <t>Cowdery Robert E</t>
  </si>
  <si>
    <t>Davis Ryan M</t>
  </si>
  <si>
    <t>004-00000511-00</t>
  </si>
  <si>
    <t>Richards David E</t>
  </si>
  <si>
    <t>Miller Renee L</t>
  </si>
  <si>
    <t>E322</t>
  </si>
  <si>
    <t>022-00000026-00</t>
  </si>
  <si>
    <t xml:space="preserve">Johnston Mark Alan </t>
  </si>
  <si>
    <t>Johnston Mark Alan Jr</t>
  </si>
  <si>
    <t>027-00000436-00</t>
  </si>
  <si>
    <t>Ferguson Deborah E</t>
  </si>
  <si>
    <t>Stonewall Rentals LLC</t>
  </si>
  <si>
    <t>003-00000045-00</t>
  </si>
  <si>
    <t>Brown Paul M</t>
  </si>
  <si>
    <t>Robertson Derek J &amp; Payton E JLRs</t>
  </si>
  <si>
    <t>E323</t>
  </si>
  <si>
    <t>014-00000425-01</t>
  </si>
  <si>
    <t>014-00000424-00</t>
  </si>
  <si>
    <t>014-00000423-00</t>
  </si>
  <si>
    <t>Laughlin Diane S (dec'd)</t>
  </si>
  <si>
    <t>Laughlin Robert N</t>
  </si>
  <si>
    <t>E324</t>
  </si>
  <si>
    <t>018-00000384-00</t>
  </si>
  <si>
    <t>Barr Sheryl, James Jones, Robin Jones &amp; Dwane Jones</t>
  </si>
  <si>
    <t>018-00000579-10</t>
  </si>
  <si>
    <t>Mansfield Mary N TTEE</t>
  </si>
  <si>
    <t>James Derek Cole &amp; Jordan B JLRS</t>
  </si>
  <si>
    <t>017-00001210-00</t>
  </si>
  <si>
    <t>Endsley Larry A</t>
  </si>
  <si>
    <t>Hill Megan A</t>
  </si>
  <si>
    <t>043-00001686-00</t>
  </si>
  <si>
    <t>42x149</t>
  </si>
  <si>
    <t>Meiser Michael E &amp; Delmira A</t>
  </si>
  <si>
    <t>Clark Jason &amp; Katherine A JLRS</t>
  </si>
  <si>
    <t>043-00004795-00</t>
  </si>
  <si>
    <t>027-00000139-00</t>
  </si>
  <si>
    <t>Hower Scott E &amp; Beth A</t>
  </si>
  <si>
    <t>Walcher Russel B TTEE</t>
  </si>
  <si>
    <t>035-00000973-03</t>
  </si>
  <si>
    <t>23711 Airport Road Owner LLC</t>
  </si>
  <si>
    <t>AFP BK Ohio LLC</t>
  </si>
  <si>
    <t>003-00000039-00</t>
  </si>
  <si>
    <t>Haines Brad</t>
  </si>
  <si>
    <t>Fredregill Brian P</t>
  </si>
  <si>
    <t>017-00000385-00</t>
  </si>
  <si>
    <t>First National Acceptance Co</t>
  </si>
  <si>
    <t>Adkins Cynthia L</t>
  </si>
  <si>
    <t>E325</t>
  </si>
  <si>
    <t>027-00000016-02</t>
  </si>
  <si>
    <t>Harris James F &amp; Terri L Harris fka Terri L Caley</t>
  </si>
  <si>
    <t>Harris James F &amp; Terri L JLRS</t>
  </si>
  <si>
    <t>E326</t>
  </si>
  <si>
    <t>020-00000267-00</t>
  </si>
  <si>
    <t>Albaugh Kim W</t>
  </si>
  <si>
    <t>Wise Sarah F</t>
  </si>
  <si>
    <t>E327</t>
  </si>
  <si>
    <t>029-00000396-00</t>
  </si>
  <si>
    <t>029-00001135-00</t>
  </si>
  <si>
    <t>Albaugh Kim W &amp; Delessie A</t>
  </si>
  <si>
    <t>Albaugh Kim W &amp; Delessie A JLRS</t>
  </si>
  <si>
    <t>010-00000345-02</t>
  </si>
  <si>
    <t>Kenneth Kantner</t>
  </si>
  <si>
    <t>020-00000780-00</t>
  </si>
  <si>
    <t>Flanagan Erin M</t>
  </si>
  <si>
    <t>Miller Eli J &amp; Marie R Miller JLRS</t>
  </si>
  <si>
    <t>020-00000008-01</t>
  </si>
  <si>
    <t>15 x 150</t>
  </si>
  <si>
    <t>50 x 150</t>
  </si>
  <si>
    <t>017-00000331-12</t>
  </si>
  <si>
    <t>017-00000331-21</t>
  </si>
  <si>
    <t>Yoder Marion A, Abe J &amp; Alma</t>
  </si>
  <si>
    <t>Miller Paul D &amp; David M Miller JLRS</t>
  </si>
  <si>
    <t>002-00000101-03</t>
  </si>
  <si>
    <t>Mullet Steve &amp; Rebecca Mullet</t>
  </si>
  <si>
    <t>Beavers Perry E &amp; Tracy L Beavers JLRS</t>
  </si>
  <si>
    <t>Brink Archie R</t>
  </si>
  <si>
    <t>Wagner Richard</t>
  </si>
  <si>
    <t>042-00000968-04</t>
  </si>
  <si>
    <t>Bahmer Swinehart Kerrie L</t>
  </si>
  <si>
    <t>Hanslik William</t>
  </si>
  <si>
    <t>043-00005367-00</t>
  </si>
  <si>
    <t>Salmans Todd A &amp; Jacqueline C</t>
  </si>
  <si>
    <t xml:space="preserve">Will Dave </t>
  </si>
  <si>
    <t>015-00000054-00</t>
  </si>
  <si>
    <t>015-00000045-00</t>
  </si>
  <si>
    <t>Burchett Randall II &amp; Brandy R</t>
  </si>
  <si>
    <t>Reichley Kayla M &amp; Kyle R JLRS</t>
  </si>
  <si>
    <t>E328</t>
  </si>
  <si>
    <t>043-00000154-00</t>
  </si>
  <si>
    <t>52 x 117</t>
  </si>
  <si>
    <t>Waite Roger L &amp; Marcella A</t>
  </si>
  <si>
    <t>Waite Barbara Jean</t>
  </si>
  <si>
    <t>042-00000968-05</t>
  </si>
  <si>
    <t>E329</t>
  </si>
  <si>
    <t>010-00000287-07</t>
  </si>
  <si>
    <t>Cognion James V</t>
  </si>
  <si>
    <t>Cognion Elizabeth Jane</t>
  </si>
  <si>
    <t>E332</t>
  </si>
  <si>
    <t>013-00000510-26</t>
  </si>
  <si>
    <t>Marcum Vane J (dec'd)</t>
  </si>
  <si>
    <t>Marcum Karen S</t>
  </si>
  <si>
    <t>E331</t>
  </si>
  <si>
    <t>040-00000024-00</t>
  </si>
  <si>
    <t>Wolters Paul M &amp; Rachel</t>
  </si>
  <si>
    <t>Wolters Rachel</t>
  </si>
  <si>
    <t>Newcastle Landholdings LLC</t>
  </si>
  <si>
    <t>E333</t>
  </si>
  <si>
    <t>004-00000306-00</t>
  </si>
  <si>
    <t>004-00000444-00</t>
  </si>
  <si>
    <t>004-00000875-02</t>
  </si>
  <si>
    <t>Strange Berlin</t>
  </si>
  <si>
    <t>Strange Dave Shane TTEE</t>
  </si>
  <si>
    <t>014-00000279-16</t>
  </si>
  <si>
    <t>Hershberger John Jr &amp; Nettie A</t>
  </si>
  <si>
    <t>038-00000596-00</t>
  </si>
  <si>
    <t>Yoder Marty E &amp; Fannie</t>
  </si>
  <si>
    <t>Renner-Miller Sue E</t>
  </si>
  <si>
    <t>043-00000895-00</t>
  </si>
  <si>
    <t>043-00000894-00</t>
  </si>
  <si>
    <t>Werley CJ</t>
  </si>
  <si>
    <t>Jumper Joel Raymond</t>
  </si>
  <si>
    <t>043-00003109-000</t>
  </si>
  <si>
    <t>Thomas Matthew David &amp; Wilson Molly Laine</t>
  </si>
  <si>
    <t xml:space="preserve">Fortune Samuel W III &amp; Nicole R </t>
  </si>
  <si>
    <t>Miller Ryan J &amp; Rachel</t>
  </si>
  <si>
    <t>Extreme Equity Partners LLC</t>
  </si>
  <si>
    <t>043-00000007-00</t>
  </si>
  <si>
    <t>043-00003438-00</t>
  </si>
  <si>
    <t>Andrews Clay M</t>
  </si>
  <si>
    <t>Wright Bryan</t>
  </si>
  <si>
    <t>E334</t>
  </si>
  <si>
    <t>043-00002424-00</t>
  </si>
  <si>
    <t>Lopez Diane Isabel &amp; Keller John Paul</t>
  </si>
  <si>
    <t>Lopez Diana Isabel &amp; Keller John Paul</t>
  </si>
  <si>
    <t>043-00003182-01</t>
  </si>
  <si>
    <t>Schrock Benjamin</t>
  </si>
  <si>
    <t>MFM Building Products</t>
  </si>
  <si>
    <t>043-03300106-00</t>
  </si>
  <si>
    <t xml:space="preserve">Beck Benjamin </t>
  </si>
  <si>
    <t>Medley Danny &amp; Judy JLRS</t>
  </si>
  <si>
    <t>004-00000644-00</t>
  </si>
  <si>
    <t>Hardy Robert</t>
  </si>
  <si>
    <t>INFO NO $$</t>
  </si>
  <si>
    <t>043-15128023-00</t>
  </si>
  <si>
    <t>Kinneer Nancy Jo (Dec'd)</t>
  </si>
  <si>
    <t>Winegar Patrick L</t>
  </si>
  <si>
    <t>043-00000763-00</t>
  </si>
  <si>
    <t>043-00000808-00</t>
  </si>
  <si>
    <t>Walsh James R</t>
  </si>
  <si>
    <t>Davis Susan E</t>
  </si>
  <si>
    <t>E335</t>
  </si>
  <si>
    <t>E336</t>
  </si>
  <si>
    <t>E338</t>
  </si>
  <si>
    <t>029-00001163-00</t>
  </si>
  <si>
    <t>E337</t>
  </si>
  <si>
    <t>021-00000821-00</t>
  </si>
  <si>
    <t>Doyle Elizabeth Ann</t>
  </si>
  <si>
    <t>Doyle Benjamin J</t>
  </si>
  <si>
    <t>TRF E337 &amp; E338 One check for $1</t>
  </si>
  <si>
    <t>Hill Renee E &amp; Roger W</t>
  </si>
  <si>
    <t>Hill Roger W</t>
  </si>
  <si>
    <t>McPeek Ryan &amp; Camille</t>
  </si>
  <si>
    <t>80825 6/28/2021</t>
  </si>
  <si>
    <t>E339</t>
  </si>
  <si>
    <t>043-00001666-00</t>
  </si>
  <si>
    <t>84x56</t>
  </si>
  <si>
    <t>Chadwick Geraldine J</t>
  </si>
  <si>
    <t>Chadwick Grover Lee (Dec'd)</t>
  </si>
  <si>
    <t>E340</t>
  </si>
  <si>
    <t>024-00000003-04</t>
  </si>
  <si>
    <t>Yoder Esther J 25% int</t>
  </si>
  <si>
    <t>Yoder Andrew J</t>
  </si>
  <si>
    <t>TRF E340 &amp; E341 one check for $1</t>
  </si>
  <si>
    <t>E341</t>
  </si>
  <si>
    <t>Andrew J Yoder 50% int</t>
  </si>
  <si>
    <t>Yoder Andrew J &amp; Susan B</t>
  </si>
  <si>
    <t>O'Shea Terence</t>
  </si>
  <si>
    <t>029-00000558-00</t>
  </si>
  <si>
    <t>Arth Phillip H (Estate)</t>
  </si>
  <si>
    <t>Arth Diana Kay</t>
  </si>
  <si>
    <t>013-00001434-00</t>
  </si>
  <si>
    <t>Shanklin Jaems E</t>
  </si>
  <si>
    <t>Shrimplin Brendan D, Winner Danny K &amp; Melissa A  JLRS</t>
  </si>
  <si>
    <t>043-00002102-00</t>
  </si>
  <si>
    <t>Bordenkircher David G &amp; Debra F</t>
  </si>
  <si>
    <t>018-00000579-32</t>
  </si>
  <si>
    <t>Smith William G &amp; Paige M</t>
  </si>
  <si>
    <t>Meek Edwin R (Estate)</t>
  </si>
  <si>
    <t>Melzer Steven C</t>
  </si>
  <si>
    <t>043-00001289-00</t>
  </si>
  <si>
    <t>Coblentz Benjamin D</t>
  </si>
  <si>
    <t>Gress Billi Jo</t>
  </si>
  <si>
    <t>032-00000247-13</t>
  </si>
  <si>
    <t>McElwee Shannan R</t>
  </si>
  <si>
    <t>Paulsen Cayman Z</t>
  </si>
  <si>
    <t>(FMV $48705)</t>
  </si>
  <si>
    <t>004-00000485-01</t>
  </si>
  <si>
    <t xml:space="preserve">Armentrout Jessica </t>
  </si>
  <si>
    <t xml:space="preserve">Piper Joseph D &amp; Farrar Jennifer D. </t>
  </si>
  <si>
    <t>E342</t>
  </si>
  <si>
    <t>Kiss Amy D</t>
  </si>
  <si>
    <t>E343</t>
  </si>
  <si>
    <t>Graham Lowell M &amp; Charlotte</t>
  </si>
  <si>
    <t>040-0000059-00</t>
  </si>
  <si>
    <t>031-00000573-00</t>
  </si>
  <si>
    <t>Hush Steven R &amp; Diana R</t>
  </si>
  <si>
    <t xml:space="preserve">Scott Brandon and Leah </t>
  </si>
  <si>
    <t>043-00003417-00</t>
  </si>
  <si>
    <t>043-00006239-00</t>
  </si>
  <si>
    <t>Walsh James R &amp; Beth D</t>
  </si>
  <si>
    <t>DiMichelle Anthony Mark</t>
  </si>
  <si>
    <t>Wheeler Bradly Thomas Troendley Tasha Marie Wheeler Lori, Wheeler Thomas Edwin III</t>
  </si>
  <si>
    <t>Graham Lowell M &amp; Margaret Osborne Charlotte &amp; Gary</t>
  </si>
  <si>
    <t>010-00000317-01</t>
  </si>
  <si>
    <t>010-00000317-02</t>
  </si>
  <si>
    <t>035-00000159-09</t>
  </si>
  <si>
    <t>035-00000159-10</t>
  </si>
  <si>
    <t>035-00000159-011</t>
  </si>
  <si>
    <t>035-00000159-15</t>
  </si>
  <si>
    <t>Selders Kevin A</t>
  </si>
  <si>
    <t>Roach John W &amp; Jody A</t>
  </si>
  <si>
    <t>2 checks - $1902.50 &amp; $.50</t>
  </si>
  <si>
    <t>043-00000602-00</t>
  </si>
  <si>
    <t>043-00000603-00</t>
  </si>
  <si>
    <t>52x26</t>
  </si>
  <si>
    <t>Gray Robert G</t>
  </si>
  <si>
    <t>Lillibridge Marvin</t>
  </si>
  <si>
    <t>031-00000330-16</t>
  </si>
  <si>
    <t>Edgar Tabetha M &amp; Chad E</t>
  </si>
  <si>
    <t xml:space="preserve">Miller Zachary C &amp; Bailie </t>
  </si>
  <si>
    <t>043-00003244-00</t>
  </si>
  <si>
    <t>Sheriff Crawford/Murphy Sade Mae</t>
  </si>
  <si>
    <t>Reichman Wesley Cole</t>
  </si>
  <si>
    <t>E344</t>
  </si>
  <si>
    <t>E345</t>
  </si>
  <si>
    <t>013-00001519-00</t>
  </si>
  <si>
    <t>Brillhart K Joann</t>
  </si>
  <si>
    <t>Mikesell K Joann and Larry</t>
  </si>
  <si>
    <t>038-00000012-00</t>
  </si>
  <si>
    <t>TLA Enterprises LLC</t>
  </si>
  <si>
    <t>043-00001308-00</t>
  </si>
  <si>
    <t>44x120</t>
  </si>
  <si>
    <t>Cornell Richard R III</t>
  </si>
  <si>
    <t>Huston Tyler J</t>
  </si>
  <si>
    <t>009-00000231-00</t>
  </si>
  <si>
    <t xml:space="preserve">Raber Henry C &amp; Laura </t>
  </si>
  <si>
    <t>Ianniello Jonathan and Terri</t>
  </si>
  <si>
    <t>Smart Aaron R</t>
  </si>
  <si>
    <t>Dobson John M &amp; Kimberly L    JLRS</t>
  </si>
  <si>
    <t>020-16119018-00</t>
  </si>
  <si>
    <t>020-16119017-00</t>
  </si>
  <si>
    <t>In Lot 633</t>
  </si>
  <si>
    <t>In Lot 632</t>
  </si>
  <si>
    <t>Dixon Davina L &amp; Latham Katelynd R</t>
  </si>
  <si>
    <t>Powell Suzanne</t>
  </si>
  <si>
    <t>043-00003913-00</t>
  </si>
  <si>
    <t>Seegers Jack Leon (dec'd)</t>
  </si>
  <si>
    <t>Seegers Anthony Leon</t>
  </si>
  <si>
    <t>018-00001227-00</t>
  </si>
  <si>
    <t>Clark Joh aka Joshua A</t>
  </si>
  <si>
    <t>Celeschi Jason</t>
  </si>
  <si>
    <t>043-00005385-00</t>
  </si>
  <si>
    <t>043-00005370-00</t>
  </si>
  <si>
    <t>Skelton Margaret J</t>
  </si>
  <si>
    <t>Welch Richard</t>
  </si>
  <si>
    <t>In Lot 3217</t>
  </si>
  <si>
    <t>In Lot 3218</t>
  </si>
  <si>
    <t>017-00001243-01</t>
  </si>
  <si>
    <t>Smucker Mendy L</t>
  </si>
  <si>
    <t>Wright Matthew A</t>
  </si>
  <si>
    <t>043-00002358-00</t>
  </si>
  <si>
    <t>Sampsel Aaron R &amp; Megan J (aka Hall)</t>
  </si>
  <si>
    <t>Shook Jordan D</t>
  </si>
  <si>
    <t>E346</t>
  </si>
  <si>
    <t>014-00000373-04</t>
  </si>
  <si>
    <t>014-00000373-01</t>
  </si>
  <si>
    <t>Dilly Michael W &amp; Susan L</t>
  </si>
  <si>
    <t>Dilly Susan L</t>
  </si>
  <si>
    <t>E347</t>
  </si>
  <si>
    <t>016-00000231-00</t>
  </si>
  <si>
    <t>Stone Amy M</t>
  </si>
  <si>
    <t>E348</t>
  </si>
  <si>
    <t>004-00000855-00</t>
  </si>
  <si>
    <t>004-00000434-00</t>
  </si>
  <si>
    <t>E349</t>
  </si>
  <si>
    <t>020-00000354-00</t>
  </si>
  <si>
    <t>043-00000355-00</t>
  </si>
  <si>
    <t>60.5x99.5</t>
  </si>
  <si>
    <t>Shivers Kathy A (dec'd)</t>
  </si>
  <si>
    <t>Shivers Kirby D</t>
  </si>
  <si>
    <t>E350</t>
  </si>
  <si>
    <t>Hicks James W &amp; Evelyn M</t>
  </si>
  <si>
    <t>042-00000154-00</t>
  </si>
  <si>
    <t>042-00000155-00</t>
  </si>
  <si>
    <t>Hicks James</t>
  </si>
  <si>
    <t>E351</t>
  </si>
  <si>
    <t>015-00000080-00</t>
  </si>
  <si>
    <t>89.3x160</t>
  </si>
  <si>
    <t>Howman Claire E</t>
  </si>
  <si>
    <t>Howman Rita J</t>
  </si>
  <si>
    <t>008-00000209-01</t>
  </si>
  <si>
    <t>Yoder Junior MC &amp; Katie H</t>
  </si>
  <si>
    <t>Mast Clara S, Amos S and Alma L</t>
  </si>
  <si>
    <t>013-00001016-00</t>
  </si>
  <si>
    <t>Whitaker Annabell G</t>
  </si>
  <si>
    <t>Affolter Lori A and Whitaker Jerry R</t>
  </si>
  <si>
    <t>E352</t>
  </si>
  <si>
    <t>040-00000041-01</t>
  </si>
  <si>
    <t>020-15115010-00</t>
  </si>
  <si>
    <t>Shroyer Dustin &amp; Kristing</t>
  </si>
  <si>
    <t>West Richard Arthur</t>
  </si>
  <si>
    <t>031-00000121-17</t>
  </si>
  <si>
    <t>Trubee David F Sr &amp; Pamela S</t>
  </si>
  <si>
    <t>Lawyer Shaw et al</t>
  </si>
  <si>
    <t>E353</t>
  </si>
  <si>
    <t>E354</t>
  </si>
  <si>
    <t>E355</t>
  </si>
  <si>
    <t>002-00000457-00</t>
  </si>
  <si>
    <t>002-00000554-00</t>
  </si>
  <si>
    <t>Gilhousen Paul R</t>
  </si>
  <si>
    <t>Maag Susan E</t>
  </si>
  <si>
    <t xml:space="preserve">Gilhousen Lois K </t>
  </si>
  <si>
    <t>Manner John &amp; Laura Cathleen Maag</t>
  </si>
  <si>
    <t>031-00000216-13</t>
  </si>
  <si>
    <t>Rohrer Clayton Z</t>
  </si>
  <si>
    <t>Brownfield Hazel Z</t>
  </si>
  <si>
    <t>E356</t>
  </si>
  <si>
    <t>044-00000647-00</t>
  </si>
  <si>
    <t>044-00000677-00</t>
  </si>
  <si>
    <t>044-00000679-00</t>
  </si>
  <si>
    <t>044-00000681-00</t>
  </si>
  <si>
    <t>044-00000685-00</t>
  </si>
  <si>
    <t>044-00000487-00</t>
  </si>
  <si>
    <t>Brown William W and Sue Lynn Brown</t>
  </si>
  <si>
    <t>Brown William W and Sue Lynn Brown same</t>
  </si>
  <si>
    <t>e356 &amp; e357 on one check</t>
  </si>
  <si>
    <t>E357</t>
  </si>
  <si>
    <t>043-00006045-03</t>
  </si>
  <si>
    <t>043-00006045-06</t>
  </si>
  <si>
    <t>043-00006181-02</t>
  </si>
  <si>
    <t>029-00000443-01</t>
  </si>
  <si>
    <t>Hoffman Douglas G &amp; Tonja L Family Trust</t>
  </si>
  <si>
    <t>Blevens Amy and Norman Paige</t>
  </si>
  <si>
    <t>020-00000452-00</t>
  </si>
  <si>
    <t>Fenty Edna L Rev Trust</t>
  </si>
  <si>
    <t>Ogle Jesse O &amp; Zachariah T</t>
  </si>
  <si>
    <t>E358</t>
  </si>
  <si>
    <t>044-00000585-08</t>
  </si>
  <si>
    <t xml:space="preserve">Hogan Jeremiah </t>
  </si>
  <si>
    <t>Hogan Jeremiah &amp; Jessica</t>
  </si>
  <si>
    <t>043-00002742-00</t>
  </si>
  <si>
    <t>043-00004061-00</t>
  </si>
  <si>
    <t>D&amp;D Rentals of Coshocton LLC</t>
  </si>
  <si>
    <t>043-00000930-27</t>
  </si>
  <si>
    <t>Autumn Greens LLC</t>
  </si>
  <si>
    <t>Darr Susan C</t>
  </si>
  <si>
    <t>015-00000018-02</t>
  </si>
  <si>
    <t>014-00000366-03</t>
  </si>
  <si>
    <t>Shipley Robert L</t>
  </si>
  <si>
    <t>Corbett Tonya &amp; Kyle</t>
  </si>
  <si>
    <t>038-00000121-00</t>
  </si>
  <si>
    <t>Miskimen Alford D</t>
  </si>
  <si>
    <t>Mercer Jade M &amp; Chip A</t>
  </si>
  <si>
    <t>005-00000401-04</t>
  </si>
  <si>
    <t>Hershberger Atlee A Jr &amp; Miriam N</t>
  </si>
  <si>
    <t>Miller John H, Marie A &amp; Mary J JLRS</t>
  </si>
  <si>
    <t>043-00001887-00</t>
  </si>
  <si>
    <t>Latham John O. Jr</t>
  </si>
  <si>
    <t>Selders Brandon</t>
  </si>
  <si>
    <t>044-00000167-30</t>
  </si>
  <si>
    <t>Meisel Steven Gray &amp; Rhonda Susan</t>
  </si>
  <si>
    <t>Holman Timothy M &amp; Robbin A</t>
  </si>
  <si>
    <t>031-00000171-07</t>
  </si>
  <si>
    <t>031-00000171-08</t>
  </si>
  <si>
    <t>031-00000171-09</t>
  </si>
  <si>
    <t>Lohr Roland E Jr &amp; Rene C</t>
  </si>
  <si>
    <t>Raber Emanuel E &amp; Clara L</t>
  </si>
  <si>
    <t>008-00000259-00</t>
  </si>
  <si>
    <t>Troyer Wyman J &amp; Lizzie A</t>
  </si>
  <si>
    <t>Troyer Freman W &amp; Lizzie A</t>
  </si>
  <si>
    <t>E359</t>
  </si>
  <si>
    <t>043-00000067-00</t>
  </si>
  <si>
    <t>043-00000068-00</t>
  </si>
  <si>
    <t>043-00002290-00</t>
  </si>
  <si>
    <t>043-00003653-00</t>
  </si>
  <si>
    <t>Coshocton County Land Reutilization Corporation</t>
  </si>
  <si>
    <t>E360</t>
  </si>
  <si>
    <t>043-00001430-00</t>
  </si>
  <si>
    <t>48X118</t>
  </si>
  <si>
    <t>Rivera Jose M &amp; Patience A</t>
  </si>
  <si>
    <t>Richards Patience A</t>
  </si>
  <si>
    <t>043-00000374-00</t>
  </si>
  <si>
    <t xml:space="preserve">Eberwine Harold </t>
  </si>
  <si>
    <t>Gross, Tammy &amp; Meed Trevor J</t>
  </si>
  <si>
    <t>013-00001893-00</t>
  </si>
  <si>
    <t>013-00001891-00</t>
  </si>
  <si>
    <t>013-00001493-00</t>
  </si>
  <si>
    <t>McPeak Susan Margaret</t>
  </si>
  <si>
    <t>Mason Joel V &amp; Susan M</t>
  </si>
  <si>
    <t>E361</t>
  </si>
  <si>
    <t>035-00000132-00</t>
  </si>
  <si>
    <t>037-00000094-00</t>
  </si>
  <si>
    <t xml:space="preserve">Estate of Morris, Nancy L </t>
  </si>
  <si>
    <t>Morris William P II</t>
  </si>
  <si>
    <t>018-00001662-00</t>
  </si>
  <si>
    <t>Hess Tyler</t>
  </si>
  <si>
    <t>029-00001279-00</t>
  </si>
  <si>
    <t>Hickman Gene</t>
  </si>
  <si>
    <t>Vickery Deana K</t>
  </si>
  <si>
    <t>029-00000300-00</t>
  </si>
  <si>
    <t>043-00000702-00</t>
  </si>
  <si>
    <t>Ayers John R</t>
  </si>
  <si>
    <t>Devengencie Gino</t>
  </si>
  <si>
    <t>043-00004964-00</t>
  </si>
  <si>
    <t>Wright Brandi</t>
  </si>
  <si>
    <t>Knoff Willis Dean &amp; Sabra Christene JLRS</t>
  </si>
  <si>
    <t>043-00003155-00</t>
  </si>
  <si>
    <t>LFP II LLC</t>
  </si>
  <si>
    <t>Young Jeff Boyce &amp; Teresa Arleen</t>
  </si>
  <si>
    <t>016-00000382-01</t>
  </si>
  <si>
    <t>016-00000169-00</t>
  </si>
  <si>
    <t>Unger Michael</t>
  </si>
  <si>
    <t>Conrad Andrew R &amp; Ariane F Hastings-Birkhimer JLRS</t>
  </si>
  <si>
    <t>023-00000290-05</t>
  </si>
  <si>
    <t>Raber Myron M &amp; Anna D</t>
  </si>
  <si>
    <t>E362</t>
  </si>
  <si>
    <t>043-00005345-00</t>
  </si>
  <si>
    <t>Stoffer James and Tina</t>
  </si>
  <si>
    <t>Wright Jr Joe T</t>
  </si>
  <si>
    <t>E363</t>
  </si>
  <si>
    <t xml:space="preserve">Mizer Thomas R </t>
  </si>
  <si>
    <t>Mizer Travis R &amp; Megan M</t>
  </si>
  <si>
    <t>Novak Andrew M and Michelle</t>
  </si>
  <si>
    <t>Barnett Jonathan &amp; Tina L</t>
  </si>
  <si>
    <t>E364</t>
  </si>
  <si>
    <t>018-00000486-00</t>
  </si>
  <si>
    <t>Harrison David &amp; Erica S</t>
  </si>
  <si>
    <t>Harrison David &amp; Erica S JLRS</t>
  </si>
  <si>
    <t>043-00000807-00</t>
  </si>
  <si>
    <t>Cochran Gloria R TTEE of the Gloria Cochran rev trust</t>
  </si>
  <si>
    <t>Whitis Thomas A &amp; Linda D</t>
  </si>
  <si>
    <t>043-00001447-00</t>
  </si>
  <si>
    <t>043-00001448-00</t>
  </si>
  <si>
    <t>Tomsam Real Estate</t>
  </si>
  <si>
    <t>Breindenbach Craig &amp; Krisztina</t>
  </si>
  <si>
    <t>017-00000880-04</t>
  </si>
  <si>
    <t>017-00000880-03</t>
  </si>
  <si>
    <t>017-00000880-05</t>
  </si>
  <si>
    <t>Norris Lewis Lee and Judith A</t>
  </si>
  <si>
    <t>Blankenship Wayne E</t>
  </si>
  <si>
    <t>Zimmer Rann M &amp; Bookless Caitlyn D</t>
  </si>
  <si>
    <t>Carpenter Randy</t>
  </si>
  <si>
    <t>Harrah Shane M and Randa M</t>
  </si>
  <si>
    <t>030-00000075-00</t>
  </si>
  <si>
    <t>Guthrie Kathy S Regula Diane M Moore Edna</t>
  </si>
  <si>
    <t>Moore Todd</t>
  </si>
  <si>
    <t>E365</t>
  </si>
  <si>
    <t>Trubee David &amp; Pamela</t>
  </si>
  <si>
    <t>Lawyer Shawn &amp; Josephine</t>
  </si>
  <si>
    <t>040-00000130-01</t>
  </si>
  <si>
    <t xml:space="preserve">Chumney Steven </t>
  </si>
  <si>
    <t>Yoder Nathaniel &amp; Roby</t>
  </si>
  <si>
    <t>044-00000082-00</t>
  </si>
  <si>
    <t>Berlin House</t>
  </si>
  <si>
    <t>Muscle Menders llc</t>
  </si>
  <si>
    <t>E366</t>
  </si>
  <si>
    <t>042-00001002-01</t>
  </si>
  <si>
    <t>Yoder Eli</t>
  </si>
  <si>
    <t>Yoder Eli &amp; Susie O</t>
  </si>
  <si>
    <t>013-00001703-00</t>
  </si>
  <si>
    <t>Johnson Anthony L</t>
  </si>
  <si>
    <t>Bradies Derek Stephan Gonsalves &amp; Snyder Krista Renee</t>
  </si>
  <si>
    <t>035-00000756-00</t>
  </si>
  <si>
    <t>Crawford Sheriff</t>
  </si>
  <si>
    <t>Wright Jerry D</t>
  </si>
  <si>
    <t>043-00005326-00</t>
  </si>
  <si>
    <t>Loos Andrew and Jennifer</t>
  </si>
  <si>
    <t>Seibert David S and Sarah D</t>
  </si>
  <si>
    <t>043-00001222-00</t>
  </si>
  <si>
    <t>043-00000015-00</t>
  </si>
  <si>
    <t>Johnson McKenna</t>
  </si>
  <si>
    <t>Franks Erik and April</t>
  </si>
  <si>
    <t>2 checks $300 &amp; $1</t>
  </si>
  <si>
    <t>E367</t>
  </si>
  <si>
    <t>008-00000214-00</t>
  </si>
  <si>
    <t xml:space="preserve">Smith Philip </t>
  </si>
  <si>
    <t>Smith Doris</t>
  </si>
  <si>
    <t>043-00000664-00</t>
  </si>
  <si>
    <t>Yound Allen H Jr</t>
  </si>
  <si>
    <t>Helmick Dylan</t>
  </si>
  <si>
    <t>043-00001675-00</t>
  </si>
  <si>
    <t xml:space="preserve">Barnett Tina L &amp; Jonathan </t>
  </si>
  <si>
    <t>Miller Reuben &amp; Ruth Ann</t>
  </si>
  <si>
    <t>004-00000066-00</t>
  </si>
  <si>
    <t>Conrad Rene</t>
  </si>
  <si>
    <t>Urrea Jose Luis Zelaya &amp; Quintero Sarahi Elizabeht Herrador</t>
  </si>
  <si>
    <t>003-00000018-02</t>
  </si>
  <si>
    <t>Easy Town Living LLC</t>
  </si>
  <si>
    <t>Greenwald Marjorie E</t>
  </si>
  <si>
    <t>021-00000151-04</t>
  </si>
  <si>
    <t xml:space="preserve">Maringer Properties </t>
  </si>
  <si>
    <t>Mitchell Daniel Lee &amp; Ellen Marie</t>
  </si>
  <si>
    <t>E368</t>
  </si>
  <si>
    <t>018-00000357-00</t>
  </si>
  <si>
    <t>018-00000358-00</t>
  </si>
  <si>
    <t>McALlister Jean</t>
  </si>
  <si>
    <t>Rodgers Carma Kay</t>
  </si>
  <si>
    <t>009-00000107-00</t>
  </si>
  <si>
    <t>Troyer Marvin D</t>
  </si>
  <si>
    <t>Troyer Andrew</t>
  </si>
  <si>
    <t>038-00000407-00</t>
  </si>
  <si>
    <t>Crawford Timohty C</t>
  </si>
  <si>
    <t>010-00000330-00</t>
  </si>
  <si>
    <t>010-00000499-00</t>
  </si>
  <si>
    <t>010-00000740-00</t>
  </si>
  <si>
    <t>Sammons Colt</t>
  </si>
  <si>
    <t>Zimmer Rann &amp; Bookless Caitlyn</t>
  </si>
  <si>
    <t>E369</t>
  </si>
  <si>
    <t>013-00000117-01</t>
  </si>
  <si>
    <t>Hill Christoper O &amp; Mary Lou</t>
  </si>
  <si>
    <t>Hill Christoper O &amp; Mary Lou JLRS</t>
  </si>
  <si>
    <t>E370</t>
  </si>
  <si>
    <t>042-00000735-00</t>
  </si>
  <si>
    <t>042-00000738-00</t>
  </si>
  <si>
    <t>042-00000738-03</t>
  </si>
  <si>
    <t>042-00000740-00</t>
  </si>
  <si>
    <t>042-00000738-01</t>
  </si>
  <si>
    <t>042-00000738-02</t>
  </si>
  <si>
    <t>042-00000730-00</t>
  </si>
  <si>
    <t>Stein Carl D and Jean E</t>
  </si>
  <si>
    <t>Stein Jean e</t>
  </si>
  <si>
    <t>016-00000459-01</t>
  </si>
  <si>
    <t>Ashcraft Tara and Aaron</t>
  </si>
  <si>
    <t>Mossis Charlott kaser Tad and stacy shrimplin</t>
  </si>
  <si>
    <t>043-00003148-00</t>
  </si>
  <si>
    <t>Patacca Tony R</t>
  </si>
  <si>
    <t>Patacca David A</t>
  </si>
  <si>
    <t>E371</t>
  </si>
  <si>
    <t>E372</t>
  </si>
  <si>
    <t>043-00005923-02</t>
  </si>
  <si>
    <t>Anderson Kelly S</t>
  </si>
  <si>
    <t>Anderson Kelly S and Wilson Mellisa P</t>
  </si>
  <si>
    <t>012-00000202-00</t>
  </si>
  <si>
    <t>King W. Richard &amp; Karen</t>
  </si>
  <si>
    <t>Aronhalt Eric</t>
  </si>
  <si>
    <t>E373</t>
  </si>
  <si>
    <t>042-00000545-00</t>
  </si>
  <si>
    <t xml:space="preserve">Coshocton County Board of Commissioners </t>
  </si>
  <si>
    <t>042-00000262-00</t>
  </si>
  <si>
    <t>Kirker William E &amp; Cynthia A</t>
  </si>
  <si>
    <t>Yoder Edwin N &amp; Elizabeth R</t>
  </si>
  <si>
    <t>013-00000957-01</t>
  </si>
  <si>
    <t>Yoder John L</t>
  </si>
  <si>
    <t>043-00002466-00</t>
  </si>
  <si>
    <t>Coshocton Elks Lodge 376</t>
  </si>
  <si>
    <t>E374</t>
  </si>
  <si>
    <t>Johnston Mark Alan Jr &amp; Shannon M Zurcher JLRS</t>
  </si>
  <si>
    <t>McCabe Cody</t>
  </si>
  <si>
    <t>E375</t>
  </si>
  <si>
    <t>Hoop Steven W</t>
  </si>
  <si>
    <t>Hoop Randy L</t>
  </si>
  <si>
    <t>016-00000529-00</t>
  </si>
  <si>
    <t>Horn Marcia J (dec'd)</t>
  </si>
  <si>
    <t>Hochstetler Bruce E</t>
  </si>
  <si>
    <t>003-00000116-00</t>
  </si>
  <si>
    <t>Dennis Michael S SUCC TTEE</t>
  </si>
  <si>
    <t>Hershberger Aden N &amp; Ruby M JLRS</t>
  </si>
  <si>
    <t>043-00004311-00</t>
  </si>
  <si>
    <t>043-00004310-00</t>
  </si>
  <si>
    <t>Wilson Ralph P &amp; Loraine</t>
  </si>
  <si>
    <t>Wilson Levern Edward and Amanda D JLRS</t>
  </si>
  <si>
    <t>018-00000461-00</t>
  </si>
  <si>
    <t>McCreery Nathan</t>
  </si>
  <si>
    <t>Specht Brandon &amp; Kirsten O Keim JLRS</t>
  </si>
  <si>
    <t>043-00005174-00</t>
  </si>
  <si>
    <t>Albertson Randy E &amp; Linda S</t>
  </si>
  <si>
    <t>Harstine Travis E &amp; Brito De Jesus Alba V   JLRS</t>
  </si>
  <si>
    <t>Troyer Emanuel A &amp; Betty E</t>
  </si>
  <si>
    <t>Troyer Edwin E &amp; Marlene O  JLRS</t>
  </si>
  <si>
    <t>008-00000022-00</t>
  </si>
  <si>
    <t>023-00000290-11</t>
  </si>
  <si>
    <t>Yoder Aden R &amp; Ella</t>
  </si>
  <si>
    <t>037-00000458-00</t>
  </si>
  <si>
    <t>Falcon View II LLC</t>
  </si>
  <si>
    <t>100x176</t>
  </si>
  <si>
    <t>60x130</t>
  </si>
  <si>
    <t>021-00000731-00</t>
  </si>
  <si>
    <t>033-00000393-00</t>
  </si>
  <si>
    <t>042-00000206-01</t>
  </si>
  <si>
    <t>Miller Andrew J</t>
  </si>
  <si>
    <t>043-00000529-00</t>
  </si>
  <si>
    <t>Jones Cody</t>
  </si>
  <si>
    <t>47x102.78</t>
  </si>
  <si>
    <t>Watson Michael T</t>
  </si>
  <si>
    <t>Yoder Robert M &amp; Leanna A</t>
  </si>
  <si>
    <t>LFP 14 LLC</t>
  </si>
  <si>
    <t>043-00004247-00</t>
  </si>
  <si>
    <t>Berry Lisa Ellen</t>
  </si>
  <si>
    <t>Snow Randy J</t>
  </si>
  <si>
    <t>47x150</t>
  </si>
  <si>
    <t>013-00001583-00</t>
  </si>
  <si>
    <t>021-00000733-00</t>
  </si>
  <si>
    <t>Cartwright Charles E</t>
  </si>
  <si>
    <t>Reagan Park LLC</t>
  </si>
  <si>
    <t>042-00000150-05</t>
  </si>
  <si>
    <t>010-00000452-00</t>
  </si>
  <si>
    <t>010-00000453-00</t>
  </si>
  <si>
    <t>021-00000731-02</t>
  </si>
  <si>
    <t>Garrett Donna Jean</t>
  </si>
  <si>
    <t>Braxton Jaylob J</t>
  </si>
  <si>
    <t>013-00001108-00</t>
  </si>
  <si>
    <t>Smith Denise R</t>
  </si>
  <si>
    <t>043-00005556-00</t>
  </si>
  <si>
    <t>Breece Eric Allen (estate)</t>
  </si>
  <si>
    <t>Endlsey Larry A</t>
  </si>
  <si>
    <t>E377</t>
  </si>
  <si>
    <t>003-00000151-00</t>
  </si>
  <si>
    <t>Hart Lori S Ttee Haines Keystone Inheritance Trust</t>
  </si>
  <si>
    <t>Hart Paul H &amp; Ashley</t>
  </si>
  <si>
    <t>Coleman Crystal</t>
  </si>
  <si>
    <t>Coleman Sherry Brant</t>
  </si>
  <si>
    <t>E378</t>
  </si>
  <si>
    <t>043-00003978-00</t>
  </si>
  <si>
    <t>E376</t>
  </si>
  <si>
    <t>043-00000137-00</t>
  </si>
  <si>
    <t>Brehm Mason D</t>
  </si>
  <si>
    <t>Richards John</t>
  </si>
  <si>
    <t>E379</t>
  </si>
  <si>
    <t>42x135</t>
  </si>
  <si>
    <t>Miller William L TTEE</t>
  </si>
  <si>
    <t>Coshocton County Drug &amp; Alcohol Council Inc dba Coshocton Behavioral Health Choices</t>
  </si>
  <si>
    <t>Charlie Harmon Welding &amp; Svc LLC</t>
  </si>
  <si>
    <t>49x136.5</t>
  </si>
  <si>
    <t>043-00004128-00</t>
  </si>
  <si>
    <t>E380</t>
  </si>
  <si>
    <t>E381</t>
  </si>
  <si>
    <t>010-21201037-00</t>
  </si>
  <si>
    <t>Tyndel United Methodist Church</t>
  </si>
  <si>
    <t>Shetler Myron D &amp; Karen A JLRS</t>
  </si>
  <si>
    <t>E382</t>
  </si>
  <si>
    <t>023-00000327-00</t>
  </si>
  <si>
    <t>Hardesty Dennis M &amp; Janet</t>
  </si>
  <si>
    <t>Raber Ervin J Jr</t>
  </si>
  <si>
    <t>E383</t>
  </si>
  <si>
    <t>46x43.5</t>
  </si>
  <si>
    <t>4x43.5</t>
  </si>
  <si>
    <t>Coshocton County Land Reutilization Corp</t>
  </si>
  <si>
    <t>Moyer Deborah M</t>
  </si>
  <si>
    <t>003-00000537-14</t>
  </si>
  <si>
    <t>Gray Michael L &amp; Leslie E Gray nka Leslie E Griley</t>
  </si>
  <si>
    <t>Bias Don &amp; Dawn JLRS</t>
  </si>
  <si>
    <t>E384</t>
  </si>
  <si>
    <t>017-00000855-00</t>
  </si>
  <si>
    <t>Pennybaker Bret Daniel &amp; Debra Dee</t>
  </si>
  <si>
    <t>Pennybaker Bret and Debra</t>
  </si>
  <si>
    <t>E385</t>
  </si>
  <si>
    <t>Miller Jonathan aka Jonathan E</t>
  </si>
  <si>
    <t>Miller Jonathan &amp; Marion L</t>
  </si>
  <si>
    <t>e386</t>
  </si>
  <si>
    <t>043-00002548-00</t>
  </si>
  <si>
    <t xml:space="preserve">Pollard Kathryn </t>
  </si>
  <si>
    <t>Coshocton County Inn LLC</t>
  </si>
  <si>
    <t>E387</t>
  </si>
  <si>
    <t>E388</t>
  </si>
  <si>
    <t>035-00000909-00</t>
  </si>
  <si>
    <t xml:space="preserve">DMG Coshocton Development </t>
  </si>
  <si>
    <t>Genesis Healthcare System</t>
  </si>
  <si>
    <t>029-00000283-00</t>
  </si>
  <si>
    <t>Brandon Amy E</t>
  </si>
  <si>
    <t>Wilkins Brandon J &amp; Shannon L</t>
  </si>
  <si>
    <t>E389</t>
  </si>
  <si>
    <t>010-00000137-00</t>
  </si>
  <si>
    <t>Best David D &amp; Shirley D</t>
  </si>
  <si>
    <t>Best David D</t>
  </si>
  <si>
    <t>E390</t>
  </si>
  <si>
    <t>E391</t>
  </si>
  <si>
    <t>E392</t>
  </si>
  <si>
    <t>E393</t>
  </si>
  <si>
    <t>E394</t>
  </si>
  <si>
    <t>Palmer Preston E SUCC TTEE</t>
  </si>
  <si>
    <t>Humpreys Christina M TTEE</t>
  </si>
  <si>
    <t>Lapp Amanda D SUCC TTEE</t>
  </si>
  <si>
    <t>043-00001669-00</t>
  </si>
  <si>
    <t>Deedrick Stephen S &amp; Deborah F</t>
  </si>
  <si>
    <t>Collinsworth Stephanie B</t>
  </si>
  <si>
    <t>E395</t>
  </si>
  <si>
    <t>044-00000577-00</t>
  </si>
  <si>
    <t>Jansen Michael M</t>
  </si>
  <si>
    <t>023-00000114-05</t>
  </si>
  <si>
    <t>Yoder Aden R &amp; Ella S</t>
  </si>
  <si>
    <t xml:space="preserve">Hershberger Anna Mae Fannie Marie John D Verna </t>
  </si>
  <si>
    <t>043-00001138-00</t>
  </si>
  <si>
    <t xml:space="preserve">Grieb William </t>
  </si>
  <si>
    <t>Batyrov Rishat</t>
  </si>
  <si>
    <t>013-00000127-00</t>
  </si>
  <si>
    <t>Yoder Sally</t>
  </si>
  <si>
    <t>Brinker Alan P &amp; Susan M</t>
  </si>
  <si>
    <t>044-00000167-48</t>
  </si>
  <si>
    <t>044-00000167-49</t>
  </si>
  <si>
    <t>044-00000167-50</t>
  </si>
  <si>
    <t>018-00001703-00</t>
  </si>
  <si>
    <t>White Nora L</t>
  </si>
  <si>
    <t>Nicely Ronald &amp; Debra  JLRS</t>
  </si>
  <si>
    <t>016-00000246-00</t>
  </si>
  <si>
    <t>016-00000247-00</t>
  </si>
  <si>
    <t>In Lot 121</t>
  </si>
  <si>
    <t>In Lot 122</t>
  </si>
  <si>
    <t>O'Bryon Chares V &amp; Janice C</t>
  </si>
  <si>
    <t>Shriver Craig &amp; Stacey L   JLRS</t>
  </si>
  <si>
    <t>In Lot 1290</t>
  </si>
  <si>
    <t>Gross Tammy &amp; Meek Trevor J</t>
  </si>
  <si>
    <t>Richcreek Agela M, TTEE</t>
  </si>
  <si>
    <t>020-00000600-00</t>
  </si>
  <si>
    <t>020-00000601-00</t>
  </si>
  <si>
    <t>ELY Investments LLC</t>
  </si>
  <si>
    <t>Davis Jason  R &amp; Sue E  JLRS</t>
  </si>
  <si>
    <t>E396</t>
  </si>
  <si>
    <t>043-00004866-00</t>
  </si>
  <si>
    <t>043-00002171-00</t>
  </si>
  <si>
    <t>Davis Tom Edward (Estate)</t>
  </si>
  <si>
    <t>Davis Patricia Louise</t>
  </si>
  <si>
    <t>E397</t>
  </si>
  <si>
    <t>014-00000092-00</t>
  </si>
  <si>
    <t>Crude Oil Company</t>
  </si>
  <si>
    <t>EXEMPT</t>
  </si>
  <si>
    <t>009-00000233-02</t>
  </si>
  <si>
    <t>Yoder Alvin A &amp; Martha E</t>
  </si>
  <si>
    <t>E398</t>
  </si>
  <si>
    <t>002-00000050-00</t>
  </si>
  <si>
    <t>002-00000168-00</t>
  </si>
  <si>
    <t>Moore Walter Dean (Dec'd)</t>
  </si>
  <si>
    <t>Moore Norma L</t>
  </si>
  <si>
    <t>043-00005468-00</t>
  </si>
  <si>
    <t>Sampsel Aaron R aka Samsel Aaron</t>
  </si>
  <si>
    <t>Mikulik Charles</t>
  </si>
  <si>
    <t>042-00000483-00</t>
  </si>
  <si>
    <t>042-00000483-04</t>
  </si>
  <si>
    <t>Miller Ryan A &amp; Judith M</t>
  </si>
  <si>
    <t>Reynolds David J &amp; Rhoda D</t>
  </si>
  <si>
    <t>E399</t>
  </si>
  <si>
    <t>010-00000662-02</t>
  </si>
  <si>
    <t>012-00000008-00</t>
  </si>
  <si>
    <t xml:space="preserve">Ayers John R &amp; Kristine K </t>
  </si>
  <si>
    <t>Ayers John R &amp; Kristine K CO TTEES</t>
  </si>
  <si>
    <t>035-00000745-00</t>
  </si>
  <si>
    <t>Dawson Robert S</t>
  </si>
  <si>
    <t>Kirker Cynthia A &amp; William E</t>
  </si>
  <si>
    <t>044-00000117-00</t>
  </si>
  <si>
    <t>Estate of Chaney Karma Jean</t>
  </si>
  <si>
    <t>Boyce Gail</t>
  </si>
  <si>
    <t>E401</t>
  </si>
  <si>
    <t>042-00000455-00</t>
  </si>
  <si>
    <t>McMorrow William A &amp; Martha L</t>
  </si>
  <si>
    <t>McMorrow William A &amp; Martha L Kimberley ann Prewett &amp; Shawn D McMorrow</t>
  </si>
  <si>
    <t>Graham Lowell M &amp; Charlotte Osborne</t>
  </si>
  <si>
    <t>West Cameron &amp; Kalyn JLRS</t>
  </si>
  <si>
    <t>027-00000036-01</t>
  </si>
  <si>
    <t>Miller Caleb D</t>
  </si>
  <si>
    <t>Miller kevin L</t>
  </si>
  <si>
    <t>E400</t>
  </si>
  <si>
    <t>043-00002525-00</t>
  </si>
  <si>
    <t>Coshocton Lease &amp; Rental</t>
  </si>
  <si>
    <t>Shaw Shawn &amp; Sheri JLRS</t>
  </si>
  <si>
    <t>029-00000418-00</t>
  </si>
  <si>
    <t>Erb Levi M</t>
  </si>
  <si>
    <t>Schlabach Ferman</t>
  </si>
  <si>
    <t>044-00000474-00</t>
  </si>
  <si>
    <t>Cabot Kim I</t>
  </si>
  <si>
    <t>Park Jeffrey &amp; Janet E Jackson Park</t>
  </si>
  <si>
    <t>E402</t>
  </si>
  <si>
    <t>003-00000325-00</t>
  </si>
  <si>
    <t>Hondel Christi S</t>
  </si>
  <si>
    <t>Hondel Christi &amp; Ridenbaugh Duane A</t>
  </si>
  <si>
    <t>Nichols Cameron &amp; Patricia D</t>
  </si>
  <si>
    <t>E403</t>
  </si>
  <si>
    <t>013-00000222-00</t>
  </si>
  <si>
    <t>Pope Donis L (dec'd)</t>
  </si>
  <si>
    <t>Pope Joyce E</t>
  </si>
  <si>
    <t>E404</t>
  </si>
  <si>
    <t>E405</t>
  </si>
  <si>
    <t>043-15103079-00</t>
  </si>
  <si>
    <t>Coshocton Co Public Library</t>
  </si>
  <si>
    <t>Bradner Keith Phillips &amp; Elizabeth Abigail</t>
  </si>
  <si>
    <t>E406</t>
  </si>
  <si>
    <t>043-00000337-00</t>
  </si>
  <si>
    <t>043-00002731-00</t>
  </si>
  <si>
    <t>53x204.06</t>
  </si>
  <si>
    <t>Blackson Lewis R</t>
  </si>
  <si>
    <t>Mann Susan L &amp; Michael A Blackson</t>
  </si>
  <si>
    <t>020-00000473-00</t>
  </si>
  <si>
    <t>020-00000472-00</t>
  </si>
  <si>
    <t>Harstine Sheryl</t>
  </si>
  <si>
    <t>015-00000016-00</t>
  </si>
  <si>
    <t xml:space="preserve">Wilson Alicia </t>
  </si>
  <si>
    <t>Pigman Kolten A</t>
  </si>
  <si>
    <t>043-00004107-00</t>
  </si>
  <si>
    <t xml:space="preserve">Johnson Tiffany </t>
  </si>
  <si>
    <t>Hughes Barry</t>
  </si>
  <si>
    <t>043-00002229-00</t>
  </si>
  <si>
    <t>043-00002230-00</t>
  </si>
  <si>
    <t>Kittell Sandra Kay</t>
  </si>
  <si>
    <t>Taylor Paige Leigh and Brandon</t>
  </si>
  <si>
    <t>029-00000325-01</t>
  </si>
  <si>
    <t>Harding David Blake &amp; Ashlee Whitefeather</t>
  </si>
  <si>
    <t>E408</t>
  </si>
  <si>
    <t>04300002853-00</t>
  </si>
  <si>
    <t>McCann Priscilla E</t>
  </si>
  <si>
    <t>McCann Ronford V</t>
  </si>
  <si>
    <t xml:space="preserve">Graham Lowell M and OSbourne Charlotte </t>
  </si>
  <si>
    <t>Stevens Joseph B &amp; Kuhn Krisitnia L</t>
  </si>
  <si>
    <t>E407</t>
  </si>
  <si>
    <t>E409</t>
  </si>
  <si>
    <t>017-00000909-00</t>
  </si>
  <si>
    <t>Endsley Larry A &amp; Todd A</t>
  </si>
  <si>
    <t>Stewart Hayden M &amp; Hoy Adriana M</t>
  </si>
  <si>
    <t>Surdyk John &amp; Maida</t>
  </si>
  <si>
    <t>043-00000540-00</t>
  </si>
  <si>
    <t>Corder Fred &amp; Kim E</t>
  </si>
  <si>
    <t>Wolfe James T &amp; Debora   JLRS</t>
  </si>
  <si>
    <t>02900001017-00</t>
  </si>
  <si>
    <t>McMasters Dustin E</t>
  </si>
  <si>
    <t>Norman Allision N</t>
  </si>
  <si>
    <t>E410</t>
  </si>
  <si>
    <t>017-00000226-00</t>
  </si>
  <si>
    <t>Endsley Todd A &amp; Leanna R</t>
  </si>
  <si>
    <t>Endsley Todd A &amp; Leanna R JLRS</t>
  </si>
  <si>
    <t>020-00000855-00</t>
  </si>
  <si>
    <t>020-00000856-00</t>
  </si>
  <si>
    <t>Hall Jennifer R and Andrew</t>
  </si>
  <si>
    <t>Saylor Shawn W</t>
  </si>
  <si>
    <t>043-00003663-00</t>
  </si>
  <si>
    <t>Morehead Kris &amp; Dianne E</t>
  </si>
  <si>
    <t>Armstrong Michael A</t>
  </si>
  <si>
    <t>043-00000327-00</t>
  </si>
  <si>
    <t>043-00003296-00</t>
  </si>
  <si>
    <t>043-00003279-00</t>
  </si>
  <si>
    <t>043-00003283-00</t>
  </si>
  <si>
    <t>043-00003228-00</t>
  </si>
  <si>
    <t>043-00003229-00</t>
  </si>
  <si>
    <t>Provident Holdings</t>
  </si>
  <si>
    <t>518 South 2nd Street LLC</t>
  </si>
  <si>
    <t>E411</t>
  </si>
  <si>
    <t>Piero Jean</t>
  </si>
  <si>
    <t xml:space="preserve">Piero Timothy J &amp; Pamela J </t>
  </si>
  <si>
    <t>021-00000550-00</t>
  </si>
  <si>
    <t>LFP17 LLC</t>
  </si>
  <si>
    <t>013-00000166-00</t>
  </si>
  <si>
    <t xml:space="preserve">Strupe Daniel T &amp; Jadison </t>
  </si>
  <si>
    <t>Stahl Bryan L and Madison G</t>
  </si>
  <si>
    <t>020-00000692-00</t>
  </si>
  <si>
    <t>Lindig John P and Jennifer L</t>
  </si>
  <si>
    <t>Lindig John P</t>
  </si>
  <si>
    <t>026-00000978-00</t>
  </si>
  <si>
    <t>Williamson Bryce &amp; Jassmyne</t>
  </si>
  <si>
    <t>Bripo Enterprises</t>
  </si>
  <si>
    <t>E412</t>
  </si>
  <si>
    <t>043-00005491-00</t>
  </si>
  <si>
    <t>Tubaugh Richards E</t>
  </si>
  <si>
    <t>Tubaugh Brenda K</t>
  </si>
  <si>
    <t>E413</t>
  </si>
  <si>
    <t>033-00000241-00</t>
  </si>
  <si>
    <t>Kocian George J Jr (dec'd)</t>
  </si>
  <si>
    <t>Kocian Carol A</t>
  </si>
  <si>
    <t>E414</t>
  </si>
  <si>
    <t>029-00000161-01</t>
  </si>
  <si>
    <t>Hall Steven L</t>
  </si>
  <si>
    <t>SLH Real Estate Holdings LLC</t>
  </si>
  <si>
    <t>E415</t>
  </si>
  <si>
    <t>Jacobs Rickey Eugene &amp; Christine Rae &amp; Christy M Everhart</t>
  </si>
  <si>
    <t xml:space="preserve">Jacobs Rickey Eugene &amp; Christine Rae </t>
  </si>
  <si>
    <t>E416</t>
  </si>
  <si>
    <t xml:space="preserve">Nelson Mark D, Steve Nelson and Marcia Williamson </t>
  </si>
  <si>
    <t>044-00000375-00</t>
  </si>
  <si>
    <t>Wright Jeff &amp; Lynette</t>
  </si>
  <si>
    <t>J 2911 LTD</t>
  </si>
  <si>
    <t>E417</t>
  </si>
  <si>
    <t>017-00000720-00</t>
  </si>
  <si>
    <t xml:space="preserve">Neal Tracy &amp; Gwenna </t>
  </si>
  <si>
    <t>Neal Tracy</t>
  </si>
  <si>
    <t>039-00000140-00</t>
  </si>
  <si>
    <t>Stephens Larry C &amp; Mary A</t>
  </si>
  <si>
    <t>Murphy Roy D &amp; Tracy Rolf JLRS</t>
  </si>
  <si>
    <t>043-00001885-00</t>
  </si>
  <si>
    <t>New Beginnings Church Warsaw</t>
  </si>
  <si>
    <t>Newell John A Jr</t>
  </si>
  <si>
    <t>021-00000548-00</t>
  </si>
  <si>
    <t>044-00000337-00</t>
  </si>
  <si>
    <t>044-00000226-01</t>
  </si>
  <si>
    <t>84x155</t>
  </si>
  <si>
    <t>1x86</t>
  </si>
  <si>
    <t>Turnbull John A &amp; Julie A</t>
  </si>
  <si>
    <t>Wilson Dennis L &amp; Casey A JLRS</t>
  </si>
  <si>
    <t>E418</t>
  </si>
  <si>
    <t>004-00000956-01</t>
  </si>
  <si>
    <t>004-00000956-02</t>
  </si>
  <si>
    <t>Anderson Poppy A TTEE</t>
  </si>
  <si>
    <t>Anderson Poppy A T</t>
  </si>
  <si>
    <t>E419</t>
  </si>
  <si>
    <t>E420</t>
  </si>
  <si>
    <t>020-00000015-00</t>
  </si>
  <si>
    <t>029-00001033-00</t>
  </si>
  <si>
    <t>Miller Ryan C</t>
  </si>
  <si>
    <t xml:space="preserve">Miller Kayla R </t>
  </si>
  <si>
    <t>E421</t>
  </si>
  <si>
    <t>035-00000726-00</t>
  </si>
  <si>
    <t>8.25x74.25</t>
  </si>
  <si>
    <t>Kobel Sue G</t>
  </si>
  <si>
    <t>Kobel Jason Alan</t>
  </si>
  <si>
    <t>033-00000035-00</t>
  </si>
  <si>
    <t>Silver Creek Retrievers LLC</t>
  </si>
  <si>
    <t>Keim Norman</t>
  </si>
  <si>
    <t>032-00000241-01</t>
  </si>
  <si>
    <t>Martin Flo D</t>
  </si>
  <si>
    <t>KEMP Operations LLC</t>
  </si>
  <si>
    <t>E422</t>
  </si>
  <si>
    <t>020-00000315-00</t>
  </si>
  <si>
    <t>Ronshausen Jimmi R</t>
  </si>
  <si>
    <t>Young Ralph L &amp; Kelly L JLRS</t>
  </si>
  <si>
    <t>013-00001533-00</t>
  </si>
  <si>
    <t>Hollyberry Park LLC</t>
  </si>
  <si>
    <t>Heartland Company LLC</t>
  </si>
  <si>
    <t>37.5x100</t>
  </si>
  <si>
    <t>Gress Javin F &amp; Shawn Binning</t>
  </si>
  <si>
    <t>013-00000152-00</t>
  </si>
  <si>
    <t>013-00000358-00</t>
  </si>
  <si>
    <t>013-00000152-01</t>
  </si>
  <si>
    <t>Lindsey Roderick N &amp; Sarah Jane</t>
  </si>
  <si>
    <t>Stanley Aaron</t>
  </si>
  <si>
    <t>043-00001460-00</t>
  </si>
  <si>
    <t>043-00003571-00</t>
  </si>
  <si>
    <t>043-00003910-00</t>
  </si>
  <si>
    <t>65x40.43</t>
  </si>
  <si>
    <t>41x70.20</t>
  </si>
  <si>
    <t>Peoples Bank fks Ohio Heritage Bank</t>
  </si>
  <si>
    <t>J&amp;G Lands LLC</t>
  </si>
  <si>
    <t>043-00002514-00</t>
  </si>
  <si>
    <t>Miller Brenda J</t>
  </si>
  <si>
    <t>Wilson Shane &amp; Beth</t>
  </si>
  <si>
    <t>E423</t>
  </si>
  <si>
    <t>043-00005767-00</t>
  </si>
  <si>
    <t>McCoy Jerry A aka Jerry Allen McCoy</t>
  </si>
  <si>
    <t>McCoy Susan Darlene</t>
  </si>
  <si>
    <t>E424</t>
  </si>
  <si>
    <t>009-0000102-00</t>
  </si>
  <si>
    <t>009-00000059-02</t>
  </si>
  <si>
    <t>Williams Lee M &amp; Dean T TTEE of Revo Roger D Wililams</t>
  </si>
  <si>
    <t>Williams Lee</t>
  </si>
  <si>
    <t>029-00000862-00</t>
  </si>
  <si>
    <t>029-00000863-00</t>
  </si>
  <si>
    <t>Norris Gladys L (dec'd)</t>
  </si>
  <si>
    <t>Miller David E &amp; Sandra S JLRS</t>
  </si>
  <si>
    <t>E425</t>
  </si>
  <si>
    <t>002-00000193-00</t>
  </si>
  <si>
    <t>Patterson William Robert, Freida Patterson and Paymond R Patterson CO TTEES</t>
  </si>
  <si>
    <t>Patterson Wayne Robert, Patricia Marie Lane and Raymond Russell Patterson CO TTEES</t>
  </si>
  <si>
    <t>E426</t>
  </si>
  <si>
    <t>018-00000921-06</t>
  </si>
  <si>
    <t>018-00000921-05</t>
  </si>
  <si>
    <t>Robinson Sandra E</t>
  </si>
  <si>
    <t>Addy Jerry Allan and Vicki Sue Davis TTEES</t>
  </si>
  <si>
    <t>E427</t>
  </si>
  <si>
    <t>48.3x190.5</t>
  </si>
  <si>
    <t>013-00001096-00</t>
  </si>
  <si>
    <t>013-00000739-00</t>
  </si>
  <si>
    <t>Route One Irrev Trust</t>
  </si>
  <si>
    <t>Croft Tyler S &amp; Doughty Michelle K</t>
  </si>
  <si>
    <t>E428</t>
  </si>
  <si>
    <t>035-00000467-00</t>
  </si>
  <si>
    <t>D'Ostroph William Anthony JR</t>
  </si>
  <si>
    <t>D'Ostroph William A</t>
  </si>
  <si>
    <t>E429</t>
  </si>
  <si>
    <t>006-00000010-00</t>
  </si>
  <si>
    <t>006-00000011-00</t>
  </si>
  <si>
    <t>006-00000008-00</t>
  </si>
  <si>
    <t>006-00000007-00</t>
  </si>
  <si>
    <t>006-00000009-00</t>
  </si>
  <si>
    <t xml:space="preserve">Bowen Kenneth M </t>
  </si>
  <si>
    <t>Rush Jennifer K et al</t>
  </si>
  <si>
    <t>018-00001231-00</t>
  </si>
  <si>
    <t>Reveal Richard L &amp; Margaret L, TTEES</t>
  </si>
  <si>
    <t>Sours Charles S</t>
  </si>
  <si>
    <t>013-00001702-02</t>
  </si>
  <si>
    <t xml:space="preserve">Richesson Robert </t>
  </si>
  <si>
    <t>Richesson Cory Ray &amp; Anisha   JLRS</t>
  </si>
  <si>
    <t>003-00000876-23</t>
  </si>
  <si>
    <t>Bruner Land Co Inc</t>
  </si>
  <si>
    <t>Ball Austin Lee &amp; Tyler</t>
  </si>
  <si>
    <t>018-00000118-00</t>
  </si>
  <si>
    <t>Kent Christoper D &amp; Amanda K</t>
  </si>
  <si>
    <t>Burlett Alan J &amp; Heather  JLRS</t>
  </si>
  <si>
    <t xml:space="preserve">Carroll Katlyn </t>
  </si>
  <si>
    <t>Bozarth Tommy &amp; Virginia  JLRS</t>
  </si>
  <si>
    <t>029-00000787-00</t>
  </si>
  <si>
    <t>Norman Daniel L JR</t>
  </si>
  <si>
    <t>Arnold Landon E &amp; Chelsea M  JLRS</t>
  </si>
  <si>
    <t>031-00000259-00</t>
  </si>
  <si>
    <t>Myers Thaddeus J</t>
  </si>
  <si>
    <t>Symons Casey J &amp; Kimberly A JLRS</t>
  </si>
  <si>
    <t>003-00000179-00</t>
  </si>
  <si>
    <t>040-00000076-00</t>
  </si>
  <si>
    <t>040-00000077-00</t>
  </si>
  <si>
    <t>040-00000078-00</t>
  </si>
  <si>
    <t>040-00000079-00</t>
  </si>
  <si>
    <t>Ishmael William F &amp; Martha K</t>
  </si>
  <si>
    <t>Buddies Place LLC</t>
  </si>
  <si>
    <t>013-00000298-00</t>
  </si>
  <si>
    <t>DeCosky Development Corporation</t>
  </si>
  <si>
    <t>Twarog Tye R</t>
  </si>
  <si>
    <t>E430</t>
  </si>
  <si>
    <t>027-00000713-00</t>
  </si>
  <si>
    <t>Mosholder C Michael</t>
  </si>
  <si>
    <t>Mosholder C Michael &amp; Gloria J JLRS</t>
  </si>
  <si>
    <t>017-00000373-00</t>
  </si>
  <si>
    <t>Hardesty Daniel N &amp; Tina M</t>
  </si>
  <si>
    <t>E431</t>
  </si>
  <si>
    <t xml:space="preserve">Helmick Dan E </t>
  </si>
  <si>
    <t>Helmick Dan E &amp; mary JLRS</t>
  </si>
  <si>
    <t>001-00000014-02</t>
  </si>
  <si>
    <t>Miller Justin Paul</t>
  </si>
  <si>
    <t>Miller Brendon J &amp; Alyssia JLRS</t>
  </si>
  <si>
    <t>043-00001226-00</t>
  </si>
  <si>
    <t>Heading Thomas D Jr &amp; Caroline S</t>
  </si>
  <si>
    <t>Miller Makayla Rae</t>
  </si>
  <si>
    <t>E432</t>
  </si>
  <si>
    <t>E433</t>
  </si>
  <si>
    <t>044-00000585-23</t>
  </si>
  <si>
    <t>Beitzel Katina E TTEE</t>
  </si>
  <si>
    <t xml:space="preserve">Beitzel Katina E </t>
  </si>
  <si>
    <t>043-00004743-00</t>
  </si>
  <si>
    <t>40x215.79</t>
  </si>
  <si>
    <t>Gault Robert A &amp; Carolyn J</t>
  </si>
  <si>
    <t>Moon Aaron M &amp; Tess L</t>
  </si>
  <si>
    <t>E434</t>
  </si>
  <si>
    <t>013-00001279-00</t>
  </si>
  <si>
    <t>013-00001275-00</t>
  </si>
  <si>
    <t>013-00001276-00</t>
  </si>
  <si>
    <t>McHenry Kathy S (dec'd)</t>
  </si>
  <si>
    <t xml:space="preserve">Hardesty Jeffrey L </t>
  </si>
  <si>
    <t>029-00000535-01</t>
  </si>
  <si>
    <t>RLH Land Company LLC</t>
  </si>
  <si>
    <t>Williams John C</t>
  </si>
  <si>
    <t>E435</t>
  </si>
  <si>
    <t>155.46x144.95</t>
  </si>
  <si>
    <t>Wright Joe T Jr &amp; Cindy S</t>
  </si>
  <si>
    <t>Swigert Jame L &amp; Tyler J SUCC TTEE</t>
  </si>
  <si>
    <t>020-00000019-00</t>
  </si>
  <si>
    <t>020-00000020-00</t>
  </si>
  <si>
    <t>50x129</t>
  </si>
  <si>
    <t>Shearrow Phillip</t>
  </si>
  <si>
    <t>Mariol Diana &amp; Eric</t>
  </si>
  <si>
    <t>043-00000275-00</t>
  </si>
  <si>
    <t>043-00000276-00</t>
  </si>
  <si>
    <t>043-00000273-00</t>
  </si>
  <si>
    <t>043-00000271-00</t>
  </si>
  <si>
    <t>043-00000272-00</t>
  </si>
  <si>
    <t>043-00000270-00</t>
  </si>
  <si>
    <t>043-00000269-00</t>
  </si>
  <si>
    <t>043-00000267-00</t>
  </si>
  <si>
    <t>043-00000265-00</t>
  </si>
  <si>
    <t>043-00001516-00</t>
  </si>
  <si>
    <t>043-00001507-00</t>
  </si>
  <si>
    <t>043-00001509-00</t>
  </si>
  <si>
    <t>043-00001511-00</t>
  </si>
  <si>
    <t>Walnut Tree Investments LLC</t>
  </si>
  <si>
    <t>Chimorel Development LLC</t>
  </si>
  <si>
    <t>029-00000521-00</t>
  </si>
  <si>
    <t>Wiandt Family LLC</t>
  </si>
  <si>
    <t>Miller John L &amp; Naomi L</t>
  </si>
  <si>
    <t>022-00000157-00</t>
  </si>
  <si>
    <t>Roahrig anna Mae</t>
  </si>
  <si>
    <t>Davis Timothy D</t>
  </si>
  <si>
    <t>017-00000245-00</t>
  </si>
  <si>
    <t>017-00000753-00</t>
  </si>
  <si>
    <t>017-00000244-00</t>
  </si>
  <si>
    <t>017-00000741-00</t>
  </si>
  <si>
    <t>017-00000246-00</t>
  </si>
  <si>
    <t>013-00000161-00</t>
  </si>
  <si>
    <t>023-00000074-00</t>
  </si>
  <si>
    <t>023-00000152-01</t>
  </si>
  <si>
    <t>023-00000151-00</t>
  </si>
  <si>
    <t>023-00000153-00</t>
  </si>
  <si>
    <t>Daugherty James L (dec'd)</t>
  </si>
  <si>
    <t>Daugherty Rose marie</t>
  </si>
  <si>
    <t>Sharier Patty</t>
  </si>
  <si>
    <t>018-00000934-00</t>
  </si>
  <si>
    <t>Smith Richard Dan &amp; Donna Sharlynn</t>
  </si>
  <si>
    <t>023-00000111-01</t>
  </si>
  <si>
    <t>Laughlin David Loren &amp; Dale Ann</t>
  </si>
  <si>
    <t>Shetler Kevin &amp; Bethany JLRS</t>
  </si>
  <si>
    <t>E437</t>
  </si>
  <si>
    <t>020-16119032-00</t>
  </si>
  <si>
    <t>020-16119033-00</t>
  </si>
  <si>
    <t>018-00001175-00</t>
  </si>
  <si>
    <t>Ashcraft Mark</t>
  </si>
  <si>
    <t>Ashcraft Family Irrevocable Trust</t>
  </si>
  <si>
    <t>E436</t>
  </si>
  <si>
    <t>Babcock Thomas J &amp; Angela D JLRS</t>
  </si>
  <si>
    <t>hg</t>
  </si>
  <si>
    <t>E438</t>
  </si>
  <si>
    <t>014-00000272-16</t>
  </si>
  <si>
    <t>Mizer Larry M and Violet M</t>
  </si>
  <si>
    <t>Overlook Farming Enterprises LLC an ohio lim liab co</t>
  </si>
  <si>
    <t>014-00000272-17</t>
  </si>
  <si>
    <t>026-00000047-03</t>
  </si>
  <si>
    <t>006-00000223-00</t>
  </si>
  <si>
    <t>014-00000272-08</t>
  </si>
  <si>
    <t>014-00000272-00</t>
  </si>
  <si>
    <t>014-00000258-00</t>
  </si>
  <si>
    <t>013-00001436-00</t>
  </si>
  <si>
    <t>lot 12</t>
  </si>
  <si>
    <t>014-00000272-04</t>
  </si>
  <si>
    <t>Weddington Savannah L</t>
  </si>
  <si>
    <t>020-00000584-00</t>
  </si>
  <si>
    <t>020-00000585-00</t>
  </si>
  <si>
    <t>Jacobs Lucas A &amp; Kayla R</t>
  </si>
  <si>
    <t>Varian Dennis D &amp; Carla Yoder</t>
  </si>
  <si>
    <t>E439</t>
  </si>
  <si>
    <t>Rummel Jeremy &amp; Brianne R</t>
  </si>
  <si>
    <t>004-00000524-00</t>
  </si>
  <si>
    <t>Harris Judith</t>
  </si>
  <si>
    <t>Hunley Jeremy Wayne &amp; Jessica Dyan</t>
  </si>
  <si>
    <t>042-00000143-06</t>
  </si>
  <si>
    <t>Hess Sandra Lee Estate of Wooder Rouse Admin</t>
  </si>
  <si>
    <t>Weaver Jake J &amp; Delila</t>
  </si>
  <si>
    <t>043-00001015-00</t>
  </si>
  <si>
    <t>043-00001016-00</t>
  </si>
  <si>
    <t>Cummings Marla R</t>
  </si>
  <si>
    <t xml:space="preserve">US Bank National Assoc solely as TTEE </t>
  </si>
  <si>
    <t>008-00000229-03</t>
  </si>
  <si>
    <t>Yoder Raymond J &amp; Amanda</t>
  </si>
  <si>
    <t>Raber Allen J &amp; James A</t>
  </si>
  <si>
    <t>042-00000328-00</t>
  </si>
  <si>
    <t>Miller Vernon M &amp; Mose B &amp; Miller Emma</t>
  </si>
  <si>
    <t>Hershberger Perry D &amp; Ada Mae</t>
  </si>
  <si>
    <t>004-00000732-00</t>
  </si>
  <si>
    <t>Vickers Christy K</t>
  </si>
  <si>
    <t>Smith Kevin &amp; Kerrie</t>
  </si>
  <si>
    <t>043-00004175-00</t>
  </si>
  <si>
    <t>Foster Dennis A Sr</t>
  </si>
  <si>
    <t>Carpenter Glenn</t>
  </si>
  <si>
    <t>E440</t>
  </si>
  <si>
    <t>004-00000147-01</t>
  </si>
  <si>
    <t xml:space="preserve">Mizer Richard D &amp; Carolyn </t>
  </si>
  <si>
    <t>King Cody Wayne</t>
  </si>
  <si>
    <t>E441</t>
  </si>
  <si>
    <t>004-00000828-00</t>
  </si>
  <si>
    <t>Farhney Melissa</t>
  </si>
  <si>
    <t>E442</t>
  </si>
  <si>
    <t>043-00005054-00</t>
  </si>
  <si>
    <t>75x29x112.88</t>
  </si>
  <si>
    <t>Jones Richard W &amp; Diane A</t>
  </si>
  <si>
    <t>Jones Richard W &amp; Diane A JLRS</t>
  </si>
  <si>
    <t>E443</t>
  </si>
  <si>
    <t>027-00000047-00</t>
  </si>
  <si>
    <t>Beatty Everet L</t>
  </si>
  <si>
    <t>Beatty Everet L &amp; N Rebecca Beatty JLRS</t>
  </si>
  <si>
    <t>E444</t>
  </si>
  <si>
    <t>030-00000279-00</t>
  </si>
  <si>
    <t>Gano Justin R</t>
  </si>
  <si>
    <t>E445</t>
  </si>
  <si>
    <t>Lee Raymond E</t>
  </si>
  <si>
    <t>Snyder Patricia</t>
  </si>
  <si>
    <t>043-00004088-00</t>
  </si>
  <si>
    <t>Mohican Rentals LLC</t>
  </si>
  <si>
    <t>E446</t>
  </si>
  <si>
    <t>003-00000549-02</t>
  </si>
  <si>
    <t>Daugherty Mary E</t>
  </si>
  <si>
    <t>Ward Montomery</t>
  </si>
  <si>
    <t>Holman Thomas R</t>
  </si>
  <si>
    <t>018-00000422-00</t>
  </si>
  <si>
    <t>Schweitzer Irene</t>
  </si>
  <si>
    <t>Caley Mitchell Edward &amp; Amy Marie Summers-Caley</t>
  </si>
  <si>
    <t>027-00000274-00</t>
  </si>
  <si>
    <t>027-00000276-00</t>
  </si>
  <si>
    <t>027-00000275-00</t>
  </si>
  <si>
    <t>Guardian of Opal Joyce Symbo</t>
  </si>
  <si>
    <t>Mast Norman M &amp; Lorene F</t>
  </si>
  <si>
    <t>004-00000084-00</t>
  </si>
  <si>
    <t>Duncan Farms LTD</t>
  </si>
  <si>
    <t>Miller Owen D &amp; Elsie A CO TTEES</t>
  </si>
  <si>
    <t>004-08300062-00</t>
  </si>
  <si>
    <t>010-00000780-00</t>
  </si>
  <si>
    <t>Martin David R &amp; Esther R</t>
  </si>
  <si>
    <t>Gray Michael L</t>
  </si>
  <si>
    <t>Schrock Vernon D &amp; Inez E</t>
  </si>
  <si>
    <t>013-00001116-00</t>
  </si>
  <si>
    <t>Burke Holly L &amp; Albert L</t>
  </si>
  <si>
    <t>Coshocton Pipeline Ltd</t>
  </si>
  <si>
    <t>Atwood Dana</t>
  </si>
  <si>
    <t>029-00000494-00</t>
  </si>
  <si>
    <t>E447</t>
  </si>
  <si>
    <t>Elson Mary &amp; Betty Howard</t>
  </si>
  <si>
    <t>Endlich Cody</t>
  </si>
  <si>
    <t>Taylor Gloria J</t>
  </si>
  <si>
    <t>044-00000701-01</t>
  </si>
  <si>
    <t>Lighthizer David L &amp; Kathy A</t>
  </si>
  <si>
    <t>Lighthizer Andrew</t>
  </si>
  <si>
    <t>017-00000880-00</t>
  </si>
  <si>
    <t>017-00000880-06</t>
  </si>
  <si>
    <t>Norris Lewis Lee</t>
  </si>
  <si>
    <t>Mikesell Sherry L &amp; Jason L</t>
  </si>
  <si>
    <t>E448</t>
  </si>
  <si>
    <t>004-00000518-00</t>
  </si>
  <si>
    <t>McCombs Candace K</t>
  </si>
  <si>
    <t>McCombs Kenneth William &amp; Tess Lee Parrett</t>
  </si>
  <si>
    <t>032-00000271-02</t>
  </si>
  <si>
    <t>22.329 mineral only</t>
  </si>
  <si>
    <t xml:space="preserve">Schlabach David D &amp; Ruby </t>
  </si>
  <si>
    <t>Schlabach Joshua Willis and Rebecca</t>
  </si>
  <si>
    <t>010-00000387-00</t>
  </si>
  <si>
    <t>AD Klein LLC</t>
  </si>
  <si>
    <t>Klein Jason D</t>
  </si>
  <si>
    <t>026-00000252-02</t>
  </si>
  <si>
    <t>Lauby David R &amp; Alice M</t>
  </si>
  <si>
    <t xml:space="preserve">Lauby Edward Paul </t>
  </si>
  <si>
    <t>043-00001726-00</t>
  </si>
  <si>
    <t>24x180</t>
  </si>
  <si>
    <t>Taylor Tanya S dec'd</t>
  </si>
  <si>
    <t>023-00000097-00</t>
  </si>
  <si>
    <t>Hershberger Samuel A</t>
  </si>
  <si>
    <t>Oak and Ivy Woodlands LLC</t>
  </si>
  <si>
    <t>040-00000027-01</t>
  </si>
  <si>
    <t>LOA LLP</t>
  </si>
  <si>
    <t>E449</t>
  </si>
  <si>
    <t>018-00000491-04</t>
  </si>
  <si>
    <t>020-16100065-00</t>
  </si>
  <si>
    <t>Gordon Susan J aka Susan Jane</t>
  </si>
  <si>
    <t>Gordon Rebecca J</t>
  </si>
  <si>
    <t>043-00005180-00</t>
  </si>
  <si>
    <t>Hoffman Madison</t>
  </si>
  <si>
    <t>E450</t>
  </si>
  <si>
    <t>E451</t>
  </si>
  <si>
    <t>042-00000026-00</t>
  </si>
  <si>
    <t>McDonough Regina A</t>
  </si>
  <si>
    <t>Salek Ann E Trustee of the McDonough Family Trust dated 07292011</t>
  </si>
  <si>
    <t>McDonough Thomas B III</t>
  </si>
  <si>
    <t>Wiley Companies</t>
  </si>
  <si>
    <t>E452</t>
  </si>
  <si>
    <t>031-00000184-06</t>
  </si>
  <si>
    <t>Gray Kathy Ann</t>
  </si>
  <si>
    <t>Gray Jacob L</t>
  </si>
  <si>
    <t>Treat William P &amp; Rebecca A</t>
  </si>
  <si>
    <t>Bryant Michael James</t>
  </si>
  <si>
    <t>E453</t>
  </si>
  <si>
    <t>030-00000141-00</t>
  </si>
  <si>
    <t>Kline Donald W (dec'd)</t>
  </si>
  <si>
    <t>Kline Donald C Jennifer Kline Kristina McKee Hallie Bisard</t>
  </si>
  <si>
    <t>014-00000802-00</t>
  </si>
  <si>
    <t>Austin Janet W &amp; Dwight G</t>
  </si>
  <si>
    <t>Yoder Jonathan Duane</t>
  </si>
  <si>
    <t>E454</t>
  </si>
  <si>
    <t>035-00000020-00</t>
  </si>
  <si>
    <t>035-00000171-01</t>
  </si>
  <si>
    <t>Mason Brian S &amp; Tammy S</t>
  </si>
  <si>
    <t>Mason Brian S &amp; Tammy S TTEE of the Brian S and Tammy S Mason Family Trust agrmt 12th day of August 2021</t>
  </si>
  <si>
    <t>008-00000515-01</t>
  </si>
  <si>
    <t>Troyer Roy H &amp; Effie J</t>
  </si>
  <si>
    <t>Beachy Dwaine C</t>
  </si>
  <si>
    <t>029-00000668-00</t>
  </si>
  <si>
    <t>Downer Linda</t>
  </si>
  <si>
    <t>Green Darren Thomas and Bethany P</t>
  </si>
  <si>
    <t>029-00000695-00</t>
  </si>
  <si>
    <t>029-00000696-00</t>
  </si>
  <si>
    <t>029-00000698-00</t>
  </si>
  <si>
    <t>029-00000697-00</t>
  </si>
  <si>
    <t>017-00000141-16</t>
  </si>
  <si>
    <t>Greathouse Michael David</t>
  </si>
  <si>
    <t>Reynolds Donald and Diane Eve</t>
  </si>
  <si>
    <t>029-00000403-00</t>
  </si>
  <si>
    <t>029-00000405-00</t>
  </si>
  <si>
    <t>Frye Larry A</t>
  </si>
  <si>
    <t>Hershberger Wayne &amp; Miriam</t>
  </si>
  <si>
    <t>003-00000537-16</t>
  </si>
  <si>
    <t>003-00000537-05</t>
  </si>
  <si>
    <t>Bradford Tyler &amp; Autumn</t>
  </si>
  <si>
    <t>Whdye George &amp; Kelly</t>
  </si>
  <si>
    <t>020-00000112-00</t>
  </si>
  <si>
    <t>Norman Paige</t>
  </si>
  <si>
    <t>017-00000880-02</t>
  </si>
  <si>
    <t>Hawthorne Kirstina</t>
  </si>
  <si>
    <t>043-00003914-00</t>
  </si>
  <si>
    <t>024-00000004-03</t>
  </si>
  <si>
    <t>Yoder Alvin A</t>
  </si>
  <si>
    <t>Wengerd Andy A &amp; Alma A JLRS</t>
  </si>
  <si>
    <t>021-00000727-11</t>
  </si>
  <si>
    <t>Gaglione Carl S &amp; Holly G</t>
  </si>
  <si>
    <t>Smith William G Jr &amp; Paige JLRS</t>
  </si>
  <si>
    <t>044-00000254-00</t>
  </si>
  <si>
    <t>Stocker Carla K</t>
  </si>
  <si>
    <t>Krasky Cory A and Iceman Brittney L</t>
  </si>
  <si>
    <t>022-00000077-00</t>
  </si>
  <si>
    <t xml:space="preserve">Hardesty Jeff and Carol </t>
  </si>
  <si>
    <t>Foster Dennis A</t>
  </si>
  <si>
    <t>016-00000536-00</t>
  </si>
  <si>
    <t>Warsaw Park Place LLC</t>
  </si>
  <si>
    <t>Deer Run MHP LLC</t>
  </si>
  <si>
    <t>E455</t>
  </si>
  <si>
    <t>008-00000302-00</t>
  </si>
  <si>
    <t>008-00000012-02</t>
  </si>
  <si>
    <t>Yoder Andrew J &amp; Lizzie Ann</t>
  </si>
  <si>
    <t>Yoder Aden A &amp; Malinda E JLRS</t>
  </si>
  <si>
    <t>E456</t>
  </si>
  <si>
    <t>014-00000009-02</t>
  </si>
  <si>
    <t>Troyer Aden G &amp; Sarah Ann</t>
  </si>
  <si>
    <t>Troyer Jonathon A, Aden G &amp; Sarah Ann</t>
  </si>
  <si>
    <t>043-00004444-00</t>
  </si>
  <si>
    <t>043-00002675-00</t>
  </si>
  <si>
    <t>043-00000972-00</t>
  </si>
  <si>
    <t>Encore Holdings LLC</t>
  </si>
  <si>
    <t>032-00001045-00</t>
  </si>
  <si>
    <t>King Vernon R &amp; Barbara S</t>
  </si>
  <si>
    <t>Miller Conrad D &amp; Lois A JLRS</t>
  </si>
  <si>
    <t>020-00000760-00</t>
  </si>
  <si>
    <t>54x135.6</t>
  </si>
  <si>
    <t>Gibson Martha L</t>
  </si>
  <si>
    <t>Newcomertown Investments LLC</t>
  </si>
  <si>
    <t>E457</t>
  </si>
  <si>
    <t>043-00002138-00</t>
  </si>
  <si>
    <t>48.3x90.5</t>
  </si>
  <si>
    <t>Currence Thommy D &amp;</t>
  </si>
  <si>
    <t>Currence Penny L</t>
  </si>
  <si>
    <t>002-00000294-00</t>
  </si>
  <si>
    <t xml:space="preserve">Luke Royal </t>
  </si>
  <si>
    <t>Cottrell William C &amp; Mary Haislep</t>
  </si>
  <si>
    <t>Miller Atlee &amp; Laura JLRS</t>
  </si>
  <si>
    <t>E458</t>
  </si>
  <si>
    <t>026-00001520-00</t>
  </si>
  <si>
    <t>Haines Deanne E &amp; Larry C. aka Larry Corbin</t>
  </si>
  <si>
    <t>Woodrow Farms LLC</t>
  </si>
  <si>
    <t>E459</t>
  </si>
  <si>
    <t>010-00000279-00</t>
  </si>
  <si>
    <t>Overholt Linda S (dec'd)</t>
  </si>
  <si>
    <t>Overholt Brent M</t>
  </si>
  <si>
    <t>E460</t>
  </si>
  <si>
    <t>043-00005198-00</t>
  </si>
  <si>
    <t>043-00005867-00</t>
  </si>
  <si>
    <t xml:space="preserve">Goff Ronald Lee &amp; </t>
  </si>
  <si>
    <t>Smith Richard Dan &amp; Donna Sharlynn JLRS</t>
  </si>
  <si>
    <t>013-00001097-00</t>
  </si>
  <si>
    <t>Rhodes Charles W</t>
  </si>
  <si>
    <t>Jones David E &amp; Robin L</t>
  </si>
  <si>
    <t>043-00004600-00</t>
  </si>
  <si>
    <t>043-00004601-00</t>
  </si>
  <si>
    <t>40x142</t>
  </si>
  <si>
    <t>Workman Robert C</t>
  </si>
  <si>
    <t>016-00000355-00</t>
  </si>
  <si>
    <t>Morehead Kris &amp; Dianne JLRS</t>
  </si>
  <si>
    <t>E461</t>
  </si>
  <si>
    <t>043-00002865-00</t>
  </si>
  <si>
    <t>043-00002864-00</t>
  </si>
  <si>
    <t>47x126.5</t>
  </si>
  <si>
    <t>Gress Shirley A</t>
  </si>
  <si>
    <t>Blair Jason &amp; Tina JLRS</t>
  </si>
  <si>
    <t>029-00000022-00</t>
  </si>
  <si>
    <t>Sondles Dale R</t>
  </si>
  <si>
    <t>McKenna Gerald B &amp; Jean D</t>
  </si>
  <si>
    <t>E462</t>
  </si>
  <si>
    <t>E463</t>
  </si>
  <si>
    <t>003-00000116-04</t>
  </si>
  <si>
    <t>Dennis Michael S Suc Ttee of DR Rev Trust</t>
  </si>
  <si>
    <t>Hershberger Aden N &amp; Ruby M</t>
  </si>
  <si>
    <t>TRF E462 &amp; E463 on same check</t>
  </si>
  <si>
    <t>E464</t>
  </si>
  <si>
    <t>012-00000083-00</t>
  </si>
  <si>
    <t>Balo Joseph W</t>
  </si>
  <si>
    <t>King Karen Suc TTEE of the Balo Special Purpose Trust dated 08/27/2009</t>
  </si>
  <si>
    <t>032-00000060-01</t>
  </si>
  <si>
    <t>Davis Jeremy S and Kassidy D</t>
  </si>
  <si>
    <t>Phillips Landon J</t>
  </si>
  <si>
    <t>E466</t>
  </si>
  <si>
    <t>006-00000110-00</t>
  </si>
  <si>
    <t>006-00000307-00</t>
  </si>
  <si>
    <t>006-00000308-02</t>
  </si>
  <si>
    <t>Miller Douglas C and Heidi</t>
  </si>
  <si>
    <t>Miller Douglas C and Heidi jlrs</t>
  </si>
  <si>
    <t>Hardesty Jeffrey L</t>
  </si>
  <si>
    <t>Hall Stephan Lance Lee</t>
  </si>
  <si>
    <t>007-00000008-00</t>
  </si>
  <si>
    <t>Schlabach Lavon L</t>
  </si>
  <si>
    <t>E465</t>
  </si>
  <si>
    <t>043-00005197-00</t>
  </si>
  <si>
    <t>Branan Robert W &amp; Eveline F</t>
  </si>
  <si>
    <t>Branan Robert W &amp; Eveline F, TTEES</t>
  </si>
  <si>
    <t>E467</t>
  </si>
  <si>
    <t>043-00003757-00</t>
  </si>
  <si>
    <t>Estate of Madison Mary K</t>
  </si>
  <si>
    <t>Theuner Veronica Madison Florence E &amp; Paul D</t>
  </si>
  <si>
    <t>E468</t>
  </si>
  <si>
    <t>010-00000324-00</t>
  </si>
  <si>
    <t>Dunlap Charles R Jr</t>
  </si>
  <si>
    <t>Wills Creek Cabin LLC</t>
  </si>
  <si>
    <t>E469</t>
  </si>
  <si>
    <t>043-00001607-00</t>
  </si>
  <si>
    <t>Graham Shirley</t>
  </si>
  <si>
    <t>Croup Darlene K Graham David A and Daniel K</t>
  </si>
  <si>
    <t>E470</t>
  </si>
  <si>
    <t>043-00000185-00</t>
  </si>
  <si>
    <t>Conger Daphne A</t>
  </si>
  <si>
    <t>043-00005526-00</t>
  </si>
  <si>
    <t>Urban Jill Ann</t>
  </si>
  <si>
    <t>Unger C. Dane</t>
  </si>
  <si>
    <t>043-00006165-00</t>
  </si>
  <si>
    <t>51.2x114</t>
  </si>
  <si>
    <t>Richard Brian P &amp; Julie A</t>
  </si>
  <si>
    <t>fogle Mellissa M</t>
  </si>
  <si>
    <t>012-00000054-00</t>
  </si>
  <si>
    <t>Rice Jessica N</t>
  </si>
  <si>
    <t>Shields Joshua L &amp; Heather J</t>
  </si>
  <si>
    <t>82x149</t>
  </si>
  <si>
    <t>Olinger Christi L</t>
  </si>
  <si>
    <t>E471</t>
  </si>
  <si>
    <t>043-00003897-00</t>
  </si>
  <si>
    <t>Burgess Stephen E Estate</t>
  </si>
  <si>
    <t>Burgess Diane L</t>
  </si>
  <si>
    <t>042-00000269-00</t>
  </si>
  <si>
    <t>042-00000270-00</t>
  </si>
  <si>
    <t>042-00000440-00</t>
  </si>
  <si>
    <t>042-00000440-09</t>
  </si>
  <si>
    <t>McCrea Martha J</t>
  </si>
  <si>
    <t>Hamilton Blake</t>
  </si>
  <si>
    <t>018-00000556-02</t>
  </si>
  <si>
    <t>England Austin Alexander</t>
  </si>
  <si>
    <t>010-00000053-00</t>
  </si>
  <si>
    <t>010-00000849-01</t>
  </si>
  <si>
    <t>Burns Shatonya J</t>
  </si>
  <si>
    <t>Baker Eric A</t>
  </si>
  <si>
    <t>043-00006502-02</t>
  </si>
  <si>
    <t>Crowtown Pizza LLC</t>
  </si>
  <si>
    <t>Ctown Real Estate LLC</t>
  </si>
  <si>
    <t>Strupe Daniel T &amp; Jadison N JLRS</t>
  </si>
  <si>
    <t>E472</t>
  </si>
  <si>
    <t>Tyndall Methodist Church</t>
  </si>
  <si>
    <t>Board of Trustees of Franklin Township</t>
  </si>
  <si>
    <t>E473</t>
  </si>
  <si>
    <t>010-21201037-04</t>
  </si>
  <si>
    <t>Board of Trustees of Mission 3:16 Inc</t>
  </si>
  <si>
    <t>E474</t>
  </si>
  <si>
    <t>010-21201037-05</t>
  </si>
  <si>
    <t>Emler Dwayne</t>
  </si>
  <si>
    <t>020-00000306-00</t>
  </si>
  <si>
    <t>Norman Paige M</t>
  </si>
  <si>
    <t>Wessel Lisa Marie &amp; David Boley</t>
  </si>
  <si>
    <t>E475</t>
  </si>
  <si>
    <t>041-00000144-21</t>
  </si>
  <si>
    <t xml:space="preserve">Carpenter Brian </t>
  </si>
  <si>
    <t>Carpenter Brian &amp; Amy L Fox</t>
  </si>
  <si>
    <t>033-00000115-00</t>
  </si>
  <si>
    <t>Tusco Forestry LLC</t>
  </si>
  <si>
    <t>Yoder Dwaine J &amp; Katie Mae  JLRS</t>
  </si>
  <si>
    <t>035-00000654-00</t>
  </si>
  <si>
    <t>Brightly Walter G JR</t>
  </si>
  <si>
    <t>Ryan John Joseh</t>
  </si>
  <si>
    <t>013-00000117-04</t>
  </si>
  <si>
    <t>Hill Martha M (Estate)</t>
  </si>
  <si>
    <t xml:space="preserve">Wilson Lindsey Alexis Hill </t>
  </si>
  <si>
    <t>014-00000666-00</t>
  </si>
  <si>
    <t>Mast Michael J</t>
  </si>
  <si>
    <t>013-00001878-00</t>
  </si>
  <si>
    <t>013-00001879-00</t>
  </si>
  <si>
    <t>Henry Teri R</t>
  </si>
  <si>
    <t>Markley Ryan C &amp; Kyrah JLRS</t>
  </si>
  <si>
    <t>Kline Linden Eric</t>
  </si>
  <si>
    <t>E476</t>
  </si>
  <si>
    <t>043-00001751-00</t>
  </si>
  <si>
    <t>Hall Samuel J et al</t>
  </si>
  <si>
    <t>E477</t>
  </si>
  <si>
    <t>035-00000174-00</t>
  </si>
  <si>
    <t>Pickrell James Lee (Estate)</t>
  </si>
  <si>
    <t>Hall Marjorie A aka Marjorie Ann (Estate)</t>
  </si>
  <si>
    <t>Pickrell Angela aka Angela D</t>
  </si>
  <si>
    <t>021-00000107-01</t>
  </si>
  <si>
    <t>Ekleberry Nathan E</t>
  </si>
  <si>
    <t>043-00000034-00</t>
  </si>
  <si>
    <t>Good Cara L</t>
  </si>
  <si>
    <t>Conklin Autumn &amp; Barbara E Weber JLRS</t>
  </si>
  <si>
    <t>E478</t>
  </si>
  <si>
    <t>043-00005022-00</t>
  </si>
  <si>
    <t>043-00005023-00</t>
  </si>
  <si>
    <t>Ames William H &amp; Margo J</t>
  </si>
  <si>
    <t>Ames William H &amp; Margo J JLRS</t>
  </si>
  <si>
    <t>043-00004178-02</t>
  </si>
  <si>
    <t>043-00000663-00</t>
  </si>
  <si>
    <t>043-00000708-00</t>
  </si>
  <si>
    <t>043-00004178-01</t>
  </si>
  <si>
    <t>Moon Property Management LLC</t>
  </si>
  <si>
    <t>Coshocton Port Authority</t>
  </si>
  <si>
    <t>010-00000497-00</t>
  </si>
  <si>
    <t>010-00000735-00</t>
  </si>
  <si>
    <t>043-00000739-00</t>
  </si>
  <si>
    <t>Harsh Amanda K nka Amanda K Chaney</t>
  </si>
  <si>
    <t>Roth Lauren E &amp; Betsy M Moody JLRS</t>
  </si>
  <si>
    <t>043-00003630-00</t>
  </si>
  <si>
    <t>41x150</t>
  </si>
  <si>
    <t>043-00003631-00</t>
  </si>
  <si>
    <t>30x30</t>
  </si>
  <si>
    <t>Whittington Tammy</t>
  </si>
  <si>
    <t>Sharrock Michael</t>
  </si>
  <si>
    <t>002-00000224-01</t>
  </si>
  <si>
    <t>Wilkins David B</t>
  </si>
  <si>
    <t>Wilkins David B &amp; Rodriguez Niza E JLRS</t>
  </si>
  <si>
    <t>040-00000185-00</t>
  </si>
  <si>
    <t>Gleckler David E</t>
  </si>
  <si>
    <t>Plitts Roberta E</t>
  </si>
  <si>
    <t>042-00000284-00</t>
  </si>
  <si>
    <t>Burkholder David K &amp; Misty M</t>
  </si>
  <si>
    <t>Troyer Marion D &amp; Marilyn A JLRS</t>
  </si>
  <si>
    <t>012-00000097-00</t>
  </si>
  <si>
    <t>60x135</t>
  </si>
  <si>
    <t>Alexander James A &amp; Kathy J</t>
  </si>
  <si>
    <t>Bordenkircher Lance &amp; Sheila JLRS</t>
  </si>
  <si>
    <t>041-00000144-25</t>
  </si>
  <si>
    <t>Troyer John &amp; Mary N</t>
  </si>
  <si>
    <t>Cordle Austin &amp; Heather JLRS</t>
  </si>
  <si>
    <t>020-00000309-00</t>
  </si>
  <si>
    <t>020-00000308-00</t>
  </si>
  <si>
    <t>Miller Richard TTEE</t>
  </si>
  <si>
    <t>Deitrich Spencer M</t>
  </si>
  <si>
    <t>E479</t>
  </si>
  <si>
    <t>043-00000865-00</t>
  </si>
  <si>
    <t>043-00000866-00</t>
  </si>
  <si>
    <t>40x150</t>
  </si>
  <si>
    <t>30x150</t>
  </si>
  <si>
    <t>Brady John D</t>
  </si>
  <si>
    <t>Brady John D &amp; Kiko L JLRS</t>
  </si>
  <si>
    <t>029-00000465-00</t>
  </si>
  <si>
    <t>M &amp; D Sharrock Limited Partnership</t>
  </si>
  <si>
    <t>043-00001307-00</t>
  </si>
  <si>
    <t>42x87.4</t>
  </si>
  <si>
    <t xml:space="preserve">Thomas Brooke Rene </t>
  </si>
  <si>
    <t>Beaumonth Gavin</t>
  </si>
  <si>
    <t>010-00000508-00</t>
  </si>
  <si>
    <t>Comella Properties LTD</t>
  </si>
  <si>
    <t>032-00000347-00</t>
  </si>
  <si>
    <t>Wolford Bonnie Jean</t>
  </si>
  <si>
    <t>Dunfee William R &amp; Connie V CO TTEES</t>
  </si>
  <si>
    <t>Holliday James P &amp; Jacqueline</t>
  </si>
  <si>
    <t>Nethers Levi</t>
  </si>
  <si>
    <t>E480</t>
  </si>
  <si>
    <t>004-00000453-04</t>
  </si>
  <si>
    <t>Brady John D &amp; Kiko L</t>
  </si>
  <si>
    <t>Brady John D &amp; Kiko L TTEES</t>
  </si>
  <si>
    <t>043-00003404-00</t>
  </si>
  <si>
    <t>Treat William D &amp; Rebecca</t>
  </si>
  <si>
    <t>Dodson Tosha L</t>
  </si>
  <si>
    <t>017-00000393-05</t>
  </si>
  <si>
    <t>Miller Monroe Jr &amp; Mary A</t>
  </si>
  <si>
    <t>Yoder Marion A &amp; Karen M JLRS</t>
  </si>
  <si>
    <t>043-00001746-00</t>
  </si>
  <si>
    <t>43.6x77.4</t>
  </si>
  <si>
    <t>ZAR LLC</t>
  </si>
  <si>
    <t>004-00000374-00</t>
  </si>
  <si>
    <t>Hemming Cindy &amp; Kim Gamertsfelder</t>
  </si>
  <si>
    <t>Hahn Eric D TTEE</t>
  </si>
  <si>
    <t>Sebastian Michael J &amp; Jean</t>
  </si>
  <si>
    <t>035-00000266-00</t>
  </si>
  <si>
    <t>Duff Shawn W</t>
  </si>
  <si>
    <t>043-00006351-00</t>
  </si>
  <si>
    <t>043-00005711-00</t>
  </si>
  <si>
    <t>043-00005725-00</t>
  </si>
  <si>
    <t>Wilto Dortha W TTEE</t>
  </si>
  <si>
    <t>016-00000175-00</t>
  </si>
  <si>
    <t>82.5x132</t>
  </si>
  <si>
    <t xml:space="preserve">McKay Jacob and Alexia </t>
  </si>
  <si>
    <t>Newell Shanna</t>
  </si>
  <si>
    <t>E481</t>
  </si>
  <si>
    <t>005-00000179-00</t>
  </si>
  <si>
    <t>McCombs Ricky A (dec'd)</t>
  </si>
  <si>
    <t xml:space="preserve">Compton Melissa </t>
  </si>
  <si>
    <t>Yoder Andy A &amp; Mabel V JLRS (1/2 int)</t>
  </si>
  <si>
    <t>013-00001859-00</t>
  </si>
  <si>
    <t xml:space="preserve">McFarland Peggy </t>
  </si>
  <si>
    <t>Jenkins Megan S</t>
  </si>
  <si>
    <t>E482</t>
  </si>
  <si>
    <t>002-00000566-01</t>
  </si>
  <si>
    <t>Keffer Connie L</t>
  </si>
  <si>
    <t>Keffer Mark A</t>
  </si>
  <si>
    <t>043-00002117-00</t>
  </si>
  <si>
    <t>41.2x112</t>
  </si>
  <si>
    <t>Habitat for Humanity East Central Ohio</t>
  </si>
  <si>
    <t>043-00004445-00</t>
  </si>
  <si>
    <t>Newhouse Garnet A</t>
  </si>
  <si>
    <t>042-00000458-00</t>
  </si>
  <si>
    <t>Eberhard Timothy &amp; Angela M</t>
  </si>
  <si>
    <t>Defelice Vincent J</t>
  </si>
  <si>
    <t>E483</t>
  </si>
  <si>
    <t>004-00000860-00</t>
  </si>
  <si>
    <t>Pepper Donald A &amp; Julie J</t>
  </si>
  <si>
    <t>Pepper Donald A &amp; Julie J JLRS</t>
  </si>
  <si>
    <t>E484</t>
  </si>
  <si>
    <t>040-00000089-00</t>
  </si>
  <si>
    <t>Meisers Market LLC</t>
  </si>
  <si>
    <t>Community Bank The</t>
  </si>
  <si>
    <t>017-00000082-01</t>
  </si>
  <si>
    <t>Bowtie Enterprises LTD</t>
  </si>
  <si>
    <t>JNA Living LLC</t>
  </si>
  <si>
    <t>017-00000223-00</t>
  </si>
  <si>
    <t>Albertson Barbara &amp; Debra Sue Gill</t>
  </si>
  <si>
    <t>Dunfee Betty Louise</t>
  </si>
  <si>
    <t>E486</t>
  </si>
  <si>
    <t>006-00000079-00</t>
  </si>
  <si>
    <t>Hershberger Myron</t>
  </si>
  <si>
    <t>Hershberger Myron E &amp; Rachel M CO TTEES</t>
  </si>
  <si>
    <t>035-00000288-00</t>
  </si>
  <si>
    <t>Unger David D &amp; Kimberly A</t>
  </si>
  <si>
    <t>Steve Kempf Properties LLC</t>
  </si>
  <si>
    <t>E487</t>
  </si>
  <si>
    <t>042-00000237-00</t>
  </si>
  <si>
    <t>Meyer Ronald B &amp; Mary C</t>
  </si>
  <si>
    <t xml:space="preserve">Meyer Susanna Grace Meyer Christopher </t>
  </si>
  <si>
    <t>042-00000886-03</t>
  </si>
  <si>
    <t>Raber Firman G &amp; Christinea V</t>
  </si>
  <si>
    <t>Miller Marion M</t>
  </si>
  <si>
    <t>E485</t>
  </si>
  <si>
    <t>003-00000118-02</t>
  </si>
  <si>
    <t>003-00000118-03</t>
  </si>
  <si>
    <t>Miller Andy J (Dec'd)</t>
  </si>
  <si>
    <t>Miller Anna</t>
  </si>
  <si>
    <t>Miller Dan A TTEE</t>
  </si>
  <si>
    <t>018-00000404-00</t>
  </si>
  <si>
    <t>McCullough Tyler D &amp; Taylor</t>
  </si>
  <si>
    <t>Berrios Brooke M &amp; Benjamin C Bitikoker JLRS</t>
  </si>
  <si>
    <t>E488</t>
  </si>
  <si>
    <t>037-00000340-00</t>
  </si>
  <si>
    <t>037-00000485-00</t>
  </si>
  <si>
    <t>Brandy John D and Kiko L Family Rev Trust</t>
  </si>
  <si>
    <t>043-000002269-00</t>
  </si>
  <si>
    <t>Celeschi James J &amp; Karen</t>
  </si>
  <si>
    <t>Oswalt Christina and Bucklew Holly</t>
  </si>
  <si>
    <t>020-00000602-00</t>
  </si>
  <si>
    <t>Treat William D &amp; Rebecca A</t>
  </si>
  <si>
    <t>Reedy Stephen D &amp; Sara M</t>
  </si>
  <si>
    <t>013-00000328-00</t>
  </si>
  <si>
    <t>Gross William &amp; Marie aka Robers</t>
  </si>
  <si>
    <t>Parsons Michael Ray &amp; Christy Lynn</t>
  </si>
  <si>
    <t>013-00000030-01</t>
  </si>
  <si>
    <t>Wilson James E</t>
  </si>
  <si>
    <t>DePalma Farms LTD</t>
  </si>
  <si>
    <t>E489</t>
  </si>
  <si>
    <t>Koammari Farms LTD</t>
  </si>
  <si>
    <t>043-00002824-00</t>
  </si>
  <si>
    <t>LaFollette Joseph E et al</t>
  </si>
  <si>
    <t>D&amp;D Rentals of Coshocton</t>
  </si>
  <si>
    <t>029-00000334-02</t>
  </si>
  <si>
    <t>Mourer Marla TTEe of the Levi H Fausnight</t>
  </si>
  <si>
    <t>Brown Kelly</t>
  </si>
  <si>
    <t>004-00000213-00</t>
  </si>
  <si>
    <t>Dickerson Melvin &amp; Lorraine C</t>
  </si>
  <si>
    <t>Ross Dayle</t>
  </si>
  <si>
    <t>043-00000423-00</t>
  </si>
  <si>
    <t>Two Vets llc</t>
  </si>
  <si>
    <t>E490</t>
  </si>
  <si>
    <t>043-00003736-00</t>
  </si>
  <si>
    <t>Wilson Devera A</t>
  </si>
  <si>
    <t>Wilson Toni</t>
  </si>
  <si>
    <t>010-00000509-00</t>
  </si>
  <si>
    <t>McCoy Jerry D &amp; Amanda J</t>
  </si>
  <si>
    <t>Thomas Aaron T and Shannon Eileen</t>
  </si>
  <si>
    <t>044-00000477-00</t>
  </si>
  <si>
    <t xml:space="preserve">Belt Donavon </t>
  </si>
  <si>
    <t>043-00002938-00</t>
  </si>
  <si>
    <t>043-00001713-00</t>
  </si>
  <si>
    <t>043-00005056-00</t>
  </si>
  <si>
    <t>043-00005057-00</t>
  </si>
  <si>
    <t>043-00000278-00</t>
  </si>
  <si>
    <t>043-00001304-00</t>
  </si>
  <si>
    <t>043-00003045-00</t>
  </si>
  <si>
    <t>043-00003046-00</t>
  </si>
  <si>
    <t>043-00002447-00</t>
  </si>
  <si>
    <t>043-00000127-01</t>
  </si>
  <si>
    <t>043-00000127-00</t>
  </si>
  <si>
    <t>043-00001334-00</t>
  </si>
  <si>
    <t>043-00002584-00</t>
  </si>
  <si>
    <t>043-00002585-00</t>
  </si>
  <si>
    <t>043-00002586-00</t>
  </si>
  <si>
    <t>043-00001141-00</t>
  </si>
  <si>
    <t>043-00000236-00</t>
  </si>
  <si>
    <t>043-00000147-00</t>
  </si>
  <si>
    <t>044-00000469-00</t>
  </si>
  <si>
    <t>044-00000470-00</t>
  </si>
  <si>
    <t>Craibo Properties LLC</t>
  </si>
  <si>
    <t>E491</t>
  </si>
  <si>
    <t>043-00001051-00</t>
  </si>
  <si>
    <t>Osborn Walter L &amp; Cheryl Ann</t>
  </si>
  <si>
    <t>Osborn Cheryl</t>
  </si>
  <si>
    <t>043-00000044-00</t>
  </si>
  <si>
    <t>49x150</t>
  </si>
  <si>
    <t>Allman virginia A TTEE</t>
  </si>
  <si>
    <t>Shalosky Thelma A &amp; Tieona L</t>
  </si>
  <si>
    <t>E492</t>
  </si>
  <si>
    <t>010-00000438-02</t>
  </si>
  <si>
    <t>Taylor Michelle R</t>
  </si>
  <si>
    <t>Taylor Dorian D (dec'd)</t>
  </si>
  <si>
    <t>040-00000286-02</t>
  </si>
  <si>
    <t>Sherrets Keystone Inheriance Trust</t>
  </si>
  <si>
    <t>032-00000255-06</t>
  </si>
  <si>
    <t>Mast Alvin E &amp; Esther</t>
  </si>
  <si>
    <t>E493</t>
  </si>
  <si>
    <t>043-00003807-00</t>
  </si>
  <si>
    <t>Shurtz Pauline S</t>
  </si>
  <si>
    <t>Shurtz Stephen Cabot &amp; Nancy Elise</t>
  </si>
  <si>
    <t>E495</t>
  </si>
  <si>
    <t>013-00001901-00</t>
  </si>
  <si>
    <t xml:space="preserve">Bordenkircher Rodger E &amp; Tomma </t>
  </si>
  <si>
    <t xml:space="preserve">Bordenkircher Shawn E &amp; Lahna Stacie </t>
  </si>
  <si>
    <t>E496</t>
  </si>
  <si>
    <t>51.74x100</t>
  </si>
  <si>
    <t>Reichley Devon L &amp; macy Hannahs</t>
  </si>
  <si>
    <t>E494</t>
  </si>
  <si>
    <t>Brown Stephan</t>
  </si>
  <si>
    <t>Stephen T Brown TTEE</t>
  </si>
  <si>
    <t>043-00005159-00</t>
  </si>
  <si>
    <t>Wilson Dennis L II &amp; Casey A Clum</t>
  </si>
  <si>
    <t>Sharp Jordan &amp; Brittany JLRS</t>
  </si>
  <si>
    <t>McPeak John E &amp; Denise A</t>
  </si>
  <si>
    <t>E497</t>
  </si>
  <si>
    <t>042-00000925-00</t>
  </si>
  <si>
    <t>Miller Anna J</t>
  </si>
  <si>
    <t>Miller  Paul J</t>
  </si>
  <si>
    <t>043-00005380-00</t>
  </si>
  <si>
    <t>Alsept Vernon L &amp; Laura A</t>
  </si>
  <si>
    <t>Cincinat James R Sr &amp; Linda D JLRS</t>
  </si>
  <si>
    <t>65.02x109.1</t>
  </si>
  <si>
    <t>Saxon Holding LLC</t>
  </si>
  <si>
    <t>043-00003908-00</t>
  </si>
  <si>
    <t>Walnut Street Investments LLC</t>
  </si>
  <si>
    <t>Pool Andrew A</t>
  </si>
  <si>
    <t>E498</t>
  </si>
  <si>
    <t>043-00002979-00</t>
  </si>
  <si>
    <t>Brker Sue E (dec'd)</t>
  </si>
  <si>
    <t>Barker Richard A</t>
  </si>
  <si>
    <t>E499</t>
  </si>
  <si>
    <t>E500</t>
  </si>
  <si>
    <t>012-00000032-00</t>
  </si>
  <si>
    <t>McKee Loretta M &amp; Robin</t>
  </si>
  <si>
    <t>McKee Loretta</t>
  </si>
  <si>
    <t>043-00001683-00</t>
  </si>
  <si>
    <t>029-00000170-02</t>
  </si>
  <si>
    <t>Pickrell Dorothy E</t>
  </si>
  <si>
    <t>Russell Branden A</t>
  </si>
  <si>
    <t>2 sep checks $.50 and $256.64</t>
  </si>
  <si>
    <t>E501</t>
  </si>
  <si>
    <t>022-00000039-00</t>
  </si>
  <si>
    <t>022-00000038-00</t>
  </si>
  <si>
    <t>McDowell John E</t>
  </si>
  <si>
    <t>McDowell John E &amp; Beatrice J</t>
  </si>
  <si>
    <t>043-00001632-00</t>
  </si>
  <si>
    <t>JAJA LLC</t>
  </si>
  <si>
    <t>041-00000090-00</t>
  </si>
  <si>
    <t>Smith Eric M &amp; Ashley</t>
  </si>
  <si>
    <t>Bailey Richard D</t>
  </si>
  <si>
    <t>E502</t>
  </si>
  <si>
    <t>033-00000622-00</t>
  </si>
  <si>
    <t>Hammond Nancy K</t>
  </si>
  <si>
    <t>Wolf Timothy J</t>
  </si>
  <si>
    <t>E503</t>
  </si>
  <si>
    <t>042-00000972-00</t>
  </si>
  <si>
    <t>Thelma Householder (estate)</t>
  </si>
  <si>
    <t>Householder William J</t>
  </si>
  <si>
    <t>E504</t>
  </si>
  <si>
    <t>017-00000515-00</t>
  </si>
  <si>
    <t>Farmer Gary L Terry E and Pepper Julie J JLRS</t>
  </si>
  <si>
    <t xml:space="preserve">Farmer Gary L Terry E and Pepper Julie J </t>
  </si>
  <si>
    <t>043-00000960-00</t>
  </si>
  <si>
    <t>40x204</t>
  </si>
  <si>
    <t>Shabaneh Lythe A</t>
  </si>
  <si>
    <t>MB2 Real Estate LLC</t>
  </si>
  <si>
    <t>017-00000217-03</t>
  </si>
  <si>
    <t>017-00000217-00</t>
  </si>
  <si>
    <t>Nisley Andy J &amp; Linda A</t>
  </si>
  <si>
    <t>Miller John N &amp; Fannie Mae</t>
  </si>
  <si>
    <t>043-00001776-00</t>
  </si>
  <si>
    <t>043-00001777-00</t>
  </si>
  <si>
    <t>Murray Leslie G</t>
  </si>
  <si>
    <t>check for $30 and $1 cash</t>
  </si>
  <si>
    <t>E505</t>
  </si>
  <si>
    <t>013-00000226-00</t>
  </si>
  <si>
    <t>Fortune Mark D &amp; Nancy D</t>
  </si>
  <si>
    <t xml:space="preserve">Fortune Mark D &amp; Nancy D ttee the fortune family trust </t>
  </si>
  <si>
    <t>013-00000769-00</t>
  </si>
  <si>
    <t>013-00000770-00</t>
  </si>
  <si>
    <t>013-00000907-02</t>
  </si>
  <si>
    <t>Lehner Bernice J Richard</t>
  </si>
  <si>
    <t>Novak Andrew M &amp; Michele</t>
  </si>
  <si>
    <t>043-00001027-00</t>
  </si>
  <si>
    <t>Watson Dana L</t>
  </si>
  <si>
    <t>Pierrot Quwana N.</t>
  </si>
  <si>
    <t>043-00005075-00</t>
  </si>
  <si>
    <t>043-00005076-00</t>
  </si>
  <si>
    <t>043-00005077-00</t>
  </si>
  <si>
    <t>Burt Linda L</t>
  </si>
  <si>
    <t>Kempf Joshua D &amp; Jordyn A JLRS</t>
  </si>
  <si>
    <t>E506</t>
  </si>
  <si>
    <t>018-00000289-01</t>
  </si>
  <si>
    <t>Landis Duane &amp; Kristy J</t>
  </si>
  <si>
    <t>Ridgewood Local School District Board of Education</t>
  </si>
  <si>
    <t>018-00000343-00</t>
  </si>
  <si>
    <t>035-00000792-00</t>
  </si>
  <si>
    <t>Foster Rentals LLC</t>
  </si>
  <si>
    <t>McConnell Terry</t>
  </si>
  <si>
    <t>E507</t>
  </si>
  <si>
    <t>016-00000203-00</t>
  </si>
  <si>
    <t>Craig Teresa</t>
  </si>
  <si>
    <t>Craig Delbert E Jr &amp; Anita Louise JLRS</t>
  </si>
  <si>
    <t>E508</t>
  </si>
  <si>
    <t>010-00000355-00</t>
  </si>
  <si>
    <t>Roberts Donald M &amp; Shirley M</t>
  </si>
  <si>
    <t>Gowens Mindy</t>
  </si>
  <si>
    <t>014-00000509-00</t>
  </si>
  <si>
    <t>014-00000447-00</t>
  </si>
  <si>
    <t>Jackson Gerald C aka G C (dec'd)</t>
  </si>
  <si>
    <t>King Barbara S</t>
  </si>
  <si>
    <t>037-00000145-00</t>
  </si>
  <si>
    <t>Kantner Kenneth</t>
  </si>
  <si>
    <t>E509</t>
  </si>
  <si>
    <t>017-00000459-00</t>
  </si>
  <si>
    <t>Brill John L &amp; Carol A</t>
  </si>
  <si>
    <t>Guthrie Carol M</t>
  </si>
  <si>
    <t>018-00000170-04</t>
  </si>
  <si>
    <t>Lawson Rebecca S</t>
  </si>
  <si>
    <t>Mercer Leslie M &amp; Hlavaty Joseph J</t>
  </si>
  <si>
    <t>Raber Laura And Henry</t>
  </si>
  <si>
    <t>Hershberger Leroy and Jolene R</t>
  </si>
  <si>
    <t>E510</t>
  </si>
  <si>
    <t>043-15127026-00</t>
  </si>
  <si>
    <t>043-15127025-00</t>
  </si>
  <si>
    <t xml:space="preserve">Ames James Joseph </t>
  </si>
  <si>
    <t>Ames James Joseph &amp; Shelley A</t>
  </si>
  <si>
    <t>023-00000189-02</t>
  </si>
  <si>
    <t>Miller Aaron</t>
  </si>
  <si>
    <t>Yoder Samuel E &amp; Amanda A</t>
  </si>
  <si>
    <t>008-00000069-05</t>
  </si>
  <si>
    <t>008-00000069-01</t>
  </si>
  <si>
    <t>Hershberger John H</t>
  </si>
  <si>
    <t xml:space="preserve">Troyer Mark M and Ruth </t>
  </si>
  <si>
    <t>008-00000330-00</t>
  </si>
  <si>
    <t>Barkman Eli A &amp; Ada</t>
  </si>
  <si>
    <t>Barkman Twila M</t>
  </si>
  <si>
    <t>027-00000210-00</t>
  </si>
  <si>
    <t>Yoder Paul E &amp; Susan M</t>
  </si>
  <si>
    <t>Stevenson Robert K &amp; Mary Ann</t>
  </si>
  <si>
    <t>043-00001918-00</t>
  </si>
  <si>
    <t>Holdsworth Jerry A (dec'd)</t>
  </si>
  <si>
    <t>Huffman Norma J</t>
  </si>
  <si>
    <t>E511</t>
  </si>
  <si>
    <t>044-00000113-00</t>
  </si>
  <si>
    <t>044-00000114-00</t>
  </si>
  <si>
    <t>Bickel Marilyn L &amp; William</t>
  </si>
  <si>
    <t>Bickel Marilyn</t>
  </si>
  <si>
    <t>009-00000072-01</t>
  </si>
  <si>
    <t xml:space="preserve">Raber David L &amp; Susie </t>
  </si>
  <si>
    <t>Troyer John H and Mary N</t>
  </si>
  <si>
    <t>Nisely Joseph Lori Dan and Anna</t>
  </si>
  <si>
    <t>033-0000031601</t>
  </si>
  <si>
    <t>033-00000316-02</t>
  </si>
  <si>
    <t>Nisely Joseph D &amp; Lori</t>
  </si>
  <si>
    <t>020-00000425-00</t>
  </si>
  <si>
    <t xml:space="preserve">McFadden Marissa </t>
  </si>
  <si>
    <t>E513</t>
  </si>
  <si>
    <t>004-00000429-01</t>
  </si>
  <si>
    <t>Hartsock George &amp; Elizabeth Ann</t>
  </si>
  <si>
    <t>Hartsock Elizabeth Ann</t>
  </si>
  <si>
    <t>E514</t>
  </si>
  <si>
    <t>E515</t>
  </si>
  <si>
    <t>010-00000132-00</t>
  </si>
  <si>
    <t>017-00000604-00</t>
  </si>
  <si>
    <t>Hudson Robert G &amp; Sherry L Hudson</t>
  </si>
  <si>
    <t>Hudson Robert G &amp; Sherry L Hudson Jlrs</t>
  </si>
  <si>
    <t xml:space="preserve">Hudson Robert G  </t>
  </si>
  <si>
    <t>E516</t>
  </si>
  <si>
    <t>024-00000008-01</t>
  </si>
  <si>
    <t>Spelta Society</t>
  </si>
  <si>
    <t xml:space="preserve">Flynn Leona </t>
  </si>
  <si>
    <t>E512</t>
  </si>
  <si>
    <t>038-00000594-01</t>
  </si>
  <si>
    <t>McHenry Margaret L</t>
  </si>
  <si>
    <t>Virotsko Theodore K</t>
  </si>
  <si>
    <t>E517</t>
  </si>
  <si>
    <t>E518</t>
  </si>
  <si>
    <t>041-00000191-00</t>
  </si>
  <si>
    <t>041-00000190-00</t>
  </si>
  <si>
    <t>As Is Stokes Farm llc</t>
  </si>
  <si>
    <t>Buddies Place</t>
  </si>
  <si>
    <t>Mitchell Lance R &amp; Angela C</t>
  </si>
  <si>
    <t>043-00000113-00</t>
  </si>
  <si>
    <t>Schuler Pollyanna &amp; Terezia A Strupe</t>
  </si>
  <si>
    <t>Berger Anna C</t>
  </si>
  <si>
    <t>043-00000538-00</t>
  </si>
  <si>
    <t>48x150</t>
  </si>
  <si>
    <t>Baumgardner Jill E</t>
  </si>
  <si>
    <t>Sayre Sally</t>
  </si>
  <si>
    <t>E519</t>
  </si>
  <si>
    <t>017-00000477-05</t>
  </si>
  <si>
    <t>Mast Junior N &amp; Esther</t>
  </si>
  <si>
    <t>Mast John Henry</t>
  </si>
  <si>
    <t>E520</t>
  </si>
  <si>
    <t>017-00000477-02</t>
  </si>
  <si>
    <t>Mast John Henry &amp; Katie Mae</t>
  </si>
  <si>
    <t>E521</t>
  </si>
  <si>
    <t>029-00000035-00</t>
  </si>
  <si>
    <t>029-00001318-00</t>
  </si>
  <si>
    <t>029-00000036-00</t>
  </si>
  <si>
    <t>Beitzel Richard and Ruth</t>
  </si>
  <si>
    <t>Beitzel Ruth Ann</t>
  </si>
  <si>
    <t>017-00000903-00</t>
  </si>
  <si>
    <t>Norris Lewis lee</t>
  </si>
  <si>
    <t>Aronhalt Eric A &amp; Haught Marci J</t>
  </si>
  <si>
    <t>023-00000328-05</t>
  </si>
  <si>
    <t>Miller Eddie H</t>
  </si>
  <si>
    <t>Erb Lavern &amp; Rosemary</t>
  </si>
  <si>
    <t>E522</t>
  </si>
  <si>
    <t>035-00000328-00</t>
  </si>
  <si>
    <t>035-00000239-00</t>
  </si>
  <si>
    <t>013-00000341-02</t>
  </si>
  <si>
    <t>Taylor David E &amp; Jean M</t>
  </si>
  <si>
    <t>Taylor David E &amp; Jean M  JLRS</t>
  </si>
  <si>
    <t>038-00000058-00</t>
  </si>
  <si>
    <t>Hayes John Scott &amp; Bernice L</t>
  </si>
  <si>
    <t>Brock Edwin J &amp; Beth A  JLRS</t>
  </si>
  <si>
    <t>020-00000222-00</t>
  </si>
  <si>
    <t>Rine Steven &amp; Cindy M</t>
  </si>
  <si>
    <t>TJ Tubbs LLC</t>
  </si>
  <si>
    <t>016-00000158-00</t>
  </si>
  <si>
    <t>Yaw Elizabeth M</t>
  </si>
  <si>
    <t>Chamberlain-Miller Cynthia</t>
  </si>
  <si>
    <t>032-00000305-02</t>
  </si>
  <si>
    <t>032-00000305-01</t>
  </si>
  <si>
    <t>Carpenter Scott &amp; Andrea</t>
  </si>
  <si>
    <t>Troyer Abe</t>
  </si>
  <si>
    <t>043-00004167-00</t>
  </si>
  <si>
    <t>T&amp;M Rentals LLC</t>
  </si>
  <si>
    <t>Smith William JR &amp; Paige M  JLRS</t>
  </si>
  <si>
    <t>032-00000255-01</t>
  </si>
  <si>
    <t>040-00000125-03</t>
  </si>
  <si>
    <t>Agri Soils</t>
  </si>
  <si>
    <t>Limbach Family Farm &amp; Vineyard LLC</t>
  </si>
  <si>
    <t>043-00004458-00</t>
  </si>
  <si>
    <t>Metz James R</t>
  </si>
  <si>
    <t>275 Cambridge LLC</t>
  </si>
  <si>
    <t>The Community Bank</t>
  </si>
  <si>
    <t>Scott's Super Market LLC</t>
  </si>
  <si>
    <t>008-00000105-00</t>
  </si>
  <si>
    <t>Troyer Michael J &amp; Mabel J Miller fka Mabel J Troyer</t>
  </si>
  <si>
    <t>Miller Duane J &amp; Mabel J JLRS</t>
  </si>
  <si>
    <t>010-00000854-00</t>
  </si>
  <si>
    <t>Fetzer Tracy S &amp; Kristylee</t>
  </si>
  <si>
    <t>Pennington Melissa &amp; Dan JLRS</t>
  </si>
  <si>
    <t>E523</t>
  </si>
  <si>
    <t>038-00000742-03</t>
  </si>
  <si>
    <t>Hartley George E Estate of</t>
  </si>
  <si>
    <t>Hartley Adam S</t>
  </si>
  <si>
    <t>E524</t>
  </si>
  <si>
    <t>043-00004042-00</t>
  </si>
  <si>
    <t>Streets James R (dec'd)</t>
  </si>
  <si>
    <t>Streets patricia C</t>
  </si>
  <si>
    <t>E525</t>
  </si>
  <si>
    <t>016-00000386-00</t>
  </si>
  <si>
    <t>019-00000394-00</t>
  </si>
  <si>
    <t xml:space="preserve">Burchette Nancy E estate of </t>
  </si>
  <si>
    <t>Burchett Randall II &amp; Laney Tesa L</t>
  </si>
  <si>
    <t>043-00000966-00</t>
  </si>
  <si>
    <t>Reed Jessica G aka Williams Jessica G</t>
  </si>
  <si>
    <t>Williamson Marcia D &amp; Steve Nelson &amp; Mark D Nelson</t>
  </si>
  <si>
    <t>Nixon Ryan &amp; Brandi JLRS</t>
  </si>
  <si>
    <t>Troyer Wayne J &amp; Anna E</t>
  </si>
  <si>
    <t>Miller Paul Jr</t>
  </si>
  <si>
    <t>016-00000109-00</t>
  </si>
  <si>
    <t>Shutt Cynthia Lynn</t>
  </si>
  <si>
    <t>Vogelgesang Ron Roger and Kimberly Jean JLRS</t>
  </si>
  <si>
    <t>044-00000241-00</t>
  </si>
  <si>
    <t>Benton Kathryn aka Samuel &amp; Kevin</t>
  </si>
  <si>
    <t>Nemeth David C</t>
  </si>
  <si>
    <t>E526</t>
  </si>
  <si>
    <t>013-00000406-00</t>
  </si>
  <si>
    <t>West Robert Ransom West JR</t>
  </si>
  <si>
    <t xml:space="preserve">West Alice Garice </t>
  </si>
  <si>
    <t>E527</t>
  </si>
  <si>
    <t>Craig Delbert E Jr &amp; Anita Louise</t>
  </si>
  <si>
    <t>E528</t>
  </si>
  <si>
    <t>013-00001246-00</t>
  </si>
  <si>
    <t>013-00001486-00</t>
  </si>
  <si>
    <t>013-00001246-01</t>
  </si>
  <si>
    <t>Laudick Ronald L</t>
  </si>
  <si>
    <t>Laudick Adam, Amanda Klein, Garret laudick</t>
  </si>
  <si>
    <t>043-00003408-00</t>
  </si>
  <si>
    <t>Totsch Michael R SUCC TTEE</t>
  </si>
  <si>
    <t>Totsch Geraldine</t>
  </si>
  <si>
    <t>042-00000661-00</t>
  </si>
  <si>
    <t>Hunter Katy Ann TTEE</t>
  </si>
  <si>
    <t>Smith Steven A, Rachel L Smith &amp; Janet A Sakal JTRS</t>
  </si>
  <si>
    <t>E531</t>
  </si>
  <si>
    <t>013-00000863-00</t>
  </si>
  <si>
    <t xml:space="preserve">Clark Daniel P Estate of </t>
  </si>
  <si>
    <t>Clark Shirley A aka Shirley Ann Clark</t>
  </si>
  <si>
    <t>043-00005089-00</t>
  </si>
  <si>
    <t>Secrest Marie T</t>
  </si>
  <si>
    <t>Gabor Derric E &amp; Sondra J  JLRS</t>
  </si>
  <si>
    <t>E530</t>
  </si>
  <si>
    <t>013-00000289-00</t>
  </si>
  <si>
    <t>Hootman Pamela R</t>
  </si>
  <si>
    <t>Hootman Travis</t>
  </si>
  <si>
    <t>031-00000876-00</t>
  </si>
  <si>
    <t>031-00000876-06</t>
  </si>
  <si>
    <t>Kennedy Bill H (dcd) Remove LE</t>
  </si>
  <si>
    <t xml:space="preserve">Kennedy Giles </t>
  </si>
  <si>
    <t>E532</t>
  </si>
  <si>
    <t>031-00000184-08</t>
  </si>
  <si>
    <t>Kennedy Giles &amp; Angela M JLRS</t>
  </si>
  <si>
    <t>035-00000509-00</t>
  </si>
  <si>
    <t>035-00000501-00</t>
  </si>
  <si>
    <t>035-00000505-00</t>
  </si>
  <si>
    <t>035-00000506-00</t>
  </si>
  <si>
    <t>035-00000507-00</t>
  </si>
  <si>
    <t>035-00000508-00</t>
  </si>
  <si>
    <t>035-00000504-00</t>
  </si>
  <si>
    <t>035-00000498-00</t>
  </si>
  <si>
    <t>035-00000497-00</t>
  </si>
  <si>
    <t>035-00000496-00</t>
  </si>
  <si>
    <t>035-00000500-00</t>
  </si>
  <si>
    <t>035-00000502-00</t>
  </si>
  <si>
    <t>035-00000503-00</t>
  </si>
  <si>
    <t>035-00000510-00</t>
  </si>
  <si>
    <t>035-00001049-00</t>
  </si>
  <si>
    <t>NGP Development Corp</t>
  </si>
  <si>
    <t>BG Group LLC</t>
  </si>
  <si>
    <t>043-00005740-13</t>
  </si>
  <si>
    <t>Lacy Cale A</t>
  </si>
  <si>
    <t>Countryman Michael &amp; Heather JLRS</t>
  </si>
  <si>
    <t>E533</t>
  </si>
  <si>
    <t>E534</t>
  </si>
  <si>
    <t>021-00000370-00</t>
  </si>
  <si>
    <t>Sours Judith L</t>
  </si>
  <si>
    <t>Sours Robert B</t>
  </si>
  <si>
    <t>043-00005631-00</t>
  </si>
  <si>
    <t>Thompson Staci Succ TTEE</t>
  </si>
  <si>
    <t>Jansen Michael M &amp; Sandra D JLRS</t>
  </si>
  <si>
    <t>E535</t>
  </si>
  <si>
    <t>040-000000061-10</t>
  </si>
  <si>
    <t>Pettit Robert M &amp; Beverly A</t>
  </si>
  <si>
    <t xml:space="preserve">Pettit Robert M </t>
  </si>
  <si>
    <t>E536</t>
  </si>
  <si>
    <t>014-00000192-00</t>
  </si>
  <si>
    <t>Village of Warsaw</t>
  </si>
  <si>
    <t>Yoder Aaron D &amp; Matthew L Miller</t>
  </si>
  <si>
    <t>E537</t>
  </si>
  <si>
    <t>017-00000909-02</t>
  </si>
  <si>
    <t>Endsley Larry and Todd</t>
  </si>
  <si>
    <t>020-00000070-00</t>
  </si>
  <si>
    <t xml:space="preserve">Dyer Drew A &amp; Darlene R </t>
  </si>
  <si>
    <t>Kohman Mindy &amp; Christopher JLRS</t>
  </si>
  <si>
    <t>043-00004534-00</t>
  </si>
  <si>
    <t>043-00000622-00</t>
  </si>
  <si>
    <t>043-00000219-00</t>
  </si>
  <si>
    <t>043-00000220-00</t>
  </si>
  <si>
    <t>043-00001484-00</t>
  </si>
  <si>
    <t>Miller Richard &amp; Denise</t>
  </si>
  <si>
    <t>R&amp;D Property LLC</t>
  </si>
  <si>
    <t>E538</t>
  </si>
  <si>
    <t>043-00002069-00</t>
  </si>
  <si>
    <t>Smith Ty W &amp; Lisa M</t>
  </si>
  <si>
    <t>043-00004425-00</t>
  </si>
  <si>
    <t>Shannon Jamison P et al</t>
  </si>
  <si>
    <t>Hardesty Brody A</t>
  </si>
  <si>
    <t>E539</t>
  </si>
  <si>
    <t>009-00000245-00</t>
  </si>
  <si>
    <t>Yoder David H</t>
  </si>
  <si>
    <t>Yoder David H and Regina E</t>
  </si>
  <si>
    <t>E540</t>
  </si>
  <si>
    <t>013-00000662-01</t>
  </si>
  <si>
    <t>Olinger Jerry W &amp; Tracey Marcus A &amp; Jay M</t>
  </si>
  <si>
    <t>Olinger Marcus and Rose M</t>
  </si>
  <si>
    <t>044-00000487-01</t>
  </si>
  <si>
    <t>Olinger Jerry W &amp; Tracey L</t>
  </si>
  <si>
    <t>E541</t>
  </si>
  <si>
    <t>010-00000010-00</t>
  </si>
  <si>
    <t>Mercer Michael A and Janet A</t>
  </si>
  <si>
    <t>Mercer Janet A</t>
  </si>
  <si>
    <t>Street Patricia C</t>
  </si>
  <si>
    <t>Grewell Katherine P</t>
  </si>
  <si>
    <t>043-00002060-00</t>
  </si>
  <si>
    <t>Dahlberg Steven and Grim Lee Burton</t>
  </si>
  <si>
    <t>Patterson David W and Misty</t>
  </si>
  <si>
    <t>E542</t>
  </si>
  <si>
    <t>043-00005477-00</t>
  </si>
  <si>
    <t>Miller Jeannette L</t>
  </si>
  <si>
    <t>Miller Anthony J</t>
  </si>
  <si>
    <t>043-00002712-00</t>
  </si>
  <si>
    <t>Rodabaugh Martha Lou</t>
  </si>
  <si>
    <t>Taylor Debra and Robinson Andre W</t>
  </si>
  <si>
    <t>E543</t>
  </si>
  <si>
    <t>044-00000544-00</t>
  </si>
  <si>
    <t>Corder Olive L</t>
  </si>
  <si>
    <t xml:space="preserve">Corder Fred </t>
  </si>
  <si>
    <t>Hernandez Jose I</t>
  </si>
  <si>
    <t>Corder Fred, Robert Leigh Janice</t>
  </si>
  <si>
    <t>Corder Fred  Leigh Janice</t>
  </si>
  <si>
    <t>E545</t>
  </si>
  <si>
    <t>Totsch Michael R</t>
  </si>
  <si>
    <t>E546</t>
  </si>
  <si>
    <t>016-00000160-00</t>
  </si>
  <si>
    <t>Johnson Michael E</t>
  </si>
  <si>
    <t>Husk Jacob R</t>
  </si>
  <si>
    <t>Yoder Nathaniel and Ruby</t>
  </si>
  <si>
    <t>McDowell Beatrice J</t>
  </si>
  <si>
    <t>E547</t>
  </si>
  <si>
    <t>McKee Loretta M</t>
  </si>
  <si>
    <t xml:space="preserve">McKee Loretta M Family Irr Trust </t>
  </si>
  <si>
    <t>Gibbs Matthew S</t>
  </si>
  <si>
    <t>014-00000379-02</t>
  </si>
  <si>
    <t>KAMM Farms Inc</t>
  </si>
  <si>
    <t>E544</t>
  </si>
  <si>
    <t>002-00000056-03</t>
  </si>
  <si>
    <t>Rogan Shawn M</t>
  </si>
  <si>
    <t>Rogan Shawn M &amp; Karen S  JLRS</t>
  </si>
  <si>
    <t>002-00000072-01</t>
  </si>
  <si>
    <t>Yoder Norman D</t>
  </si>
  <si>
    <t>Mathews Jacob L</t>
  </si>
  <si>
    <t>013-00001819-00</t>
  </si>
  <si>
    <t>Jacobs Susan S</t>
  </si>
  <si>
    <t>044-00000701-00</t>
  </si>
  <si>
    <t>Osborne Fred W &amp; Phyllis E</t>
  </si>
  <si>
    <t>Grudier David A</t>
  </si>
  <si>
    <t>043-0000250-00</t>
  </si>
  <si>
    <t>Brown R&amp;S Living Trust</t>
  </si>
  <si>
    <t>Brown Cecilia Mae &amp; Froehlich Ashley</t>
  </si>
  <si>
    <t>Lusk Shaylene N</t>
  </si>
  <si>
    <t>Roahrig Paul R Clifford A &amp; Matthew A</t>
  </si>
  <si>
    <t>043-00005453-00</t>
  </si>
  <si>
    <t>E548</t>
  </si>
  <si>
    <t>E549</t>
  </si>
  <si>
    <t>029-00000932-06</t>
  </si>
  <si>
    <t>Bussard Robert A</t>
  </si>
  <si>
    <t xml:space="preserve">Bussard Nicole C ttee of the Bussard family presv trust </t>
  </si>
  <si>
    <t>One check for E548 &amp; E549</t>
  </si>
  <si>
    <t>029-00000932-03</t>
  </si>
  <si>
    <t>029-00000932-00</t>
  </si>
  <si>
    <t>E554</t>
  </si>
  <si>
    <t>020-00000750-00</t>
  </si>
  <si>
    <t>Wallace Mollie M OCC RIGHT</t>
  </si>
  <si>
    <t>Wallace Melvin krasky Jacqueline Brock  Carrie Lynn and Jason</t>
  </si>
  <si>
    <t>012-00000034-00</t>
  </si>
  <si>
    <t>Charden LLC</t>
  </si>
  <si>
    <t>Green Eggs and Ham Enterprises</t>
  </si>
  <si>
    <t>033-00000282-02</t>
  </si>
  <si>
    <t>Duncan Dale M &amp; Shirley A</t>
  </si>
  <si>
    <t xml:space="preserve">Mast Esther </t>
  </si>
  <si>
    <t>E550</t>
  </si>
  <si>
    <t>033-00000405-00</t>
  </si>
  <si>
    <t>033-00000401-00</t>
  </si>
  <si>
    <t>033-00000402-01</t>
  </si>
  <si>
    <t>033-00000403-00</t>
  </si>
  <si>
    <t>Wolf Timothy J &amp; Hammond Nancy K, TTEES</t>
  </si>
  <si>
    <t>E551</t>
  </si>
  <si>
    <t>017-00001154-00</t>
  </si>
  <si>
    <t>Lingo Sally Jo - Occ Right</t>
  </si>
  <si>
    <t>Lingo Bret B &amp; Miller Kimberly S</t>
  </si>
  <si>
    <t>E552</t>
  </si>
  <si>
    <t>027-00000116-01</t>
  </si>
  <si>
    <t>027-00000116-00</t>
  </si>
  <si>
    <t>Horn Lloyd W &amp; Marcia J</t>
  </si>
  <si>
    <t>Horn Lloyd W</t>
  </si>
  <si>
    <t>E553</t>
  </si>
  <si>
    <t>018-00000914-00</t>
  </si>
  <si>
    <t>Lowe Laura L</t>
  </si>
  <si>
    <t>Lowe Michael L &amp; Laura L  JLRS</t>
  </si>
  <si>
    <t>E555</t>
  </si>
  <si>
    <t>029-00000423-00</t>
  </si>
  <si>
    <t>029-00000214-01</t>
  </si>
  <si>
    <t>029-00000214-00</t>
  </si>
  <si>
    <t>029-00001238-00</t>
  </si>
  <si>
    <t>Johns Jon M</t>
  </si>
  <si>
    <t>Johns Coy M</t>
  </si>
  <si>
    <t>E556</t>
  </si>
  <si>
    <t>029-00000121-00</t>
  </si>
  <si>
    <t>Johns Anniedale M aka Anniedale J/ Johns Coy M</t>
  </si>
  <si>
    <t>E557</t>
  </si>
  <si>
    <t>Johns Anniedale M aka Anniedale J</t>
  </si>
  <si>
    <t>Miller Kimberly S</t>
  </si>
  <si>
    <t>032-00000240-00</t>
  </si>
  <si>
    <t>DuBoe Austin L &amp; Kaminsky Savanna</t>
  </si>
  <si>
    <t>Chadwick Michael F</t>
  </si>
  <si>
    <t>E559</t>
  </si>
  <si>
    <t>024-00000049-00</t>
  </si>
  <si>
    <t>024-00000050-00</t>
  </si>
  <si>
    <t>Weekley Fred J</t>
  </si>
  <si>
    <t>Weekley Paul and Linda S</t>
  </si>
  <si>
    <t>043-00002847-00</t>
  </si>
  <si>
    <t>Walsh James Robert</t>
  </si>
  <si>
    <t>Walsh Kevin E</t>
  </si>
  <si>
    <t>043-00005664-00</t>
  </si>
  <si>
    <t>Schuler Pollyanna &amp; Strupe Brittany C</t>
  </si>
  <si>
    <t>Parker-Roberts Angela M</t>
  </si>
  <si>
    <t>014-00000218-00</t>
  </si>
  <si>
    <t>014-00000628-00</t>
  </si>
  <si>
    <t>DeCosky Development Corp</t>
  </si>
  <si>
    <t>EMMBAM Properties LLC</t>
  </si>
  <si>
    <t>003-00000553-01</t>
  </si>
  <si>
    <t>White-Richard Tristan L</t>
  </si>
  <si>
    <t>Robinson Nicholas S &amp; Ashley L</t>
  </si>
  <si>
    <t>E560</t>
  </si>
  <si>
    <t>043-00002299-00</t>
  </si>
  <si>
    <t>043-00000075-00</t>
  </si>
  <si>
    <t>Yoder Bracy S &amp; Haillie A</t>
  </si>
  <si>
    <t>043-00001199-00</t>
  </si>
  <si>
    <t>Means Tanisha M</t>
  </si>
  <si>
    <t>E558</t>
  </si>
  <si>
    <t>E561</t>
  </si>
  <si>
    <t>Olinger Donna F</t>
  </si>
  <si>
    <t>042-00000737-00</t>
  </si>
  <si>
    <t>042-00000305-00</t>
  </si>
  <si>
    <t>042-00000304-00</t>
  </si>
  <si>
    <t>042-00000991-00</t>
  </si>
  <si>
    <t>Olinger Donna F TTEE</t>
  </si>
  <si>
    <t>032-00000091-00</t>
  </si>
  <si>
    <t>O'Leary Faith Ann</t>
  </si>
  <si>
    <t>Byler Roy J &amp; Ida L</t>
  </si>
  <si>
    <t>031-00000599-00</t>
  </si>
  <si>
    <t>Hothem Investment Limited Partnership</t>
  </si>
  <si>
    <t>Yoder Daniel U &amp; Susie A</t>
  </si>
  <si>
    <t>023-00000080-00</t>
  </si>
  <si>
    <t>Miller Wayne J</t>
  </si>
  <si>
    <t>Miller Jacob J &amp; Rachel D</t>
  </si>
  <si>
    <t>Flack Heidi Rose</t>
  </si>
  <si>
    <t>013-00000455-00</t>
  </si>
  <si>
    <t>Hammond Audra L</t>
  </si>
  <si>
    <t>Karr William S &amp; Betty H TTEES</t>
  </si>
  <si>
    <t>E562</t>
  </si>
  <si>
    <t>Collopy Austin M</t>
  </si>
  <si>
    <t>Federal National Mortgage Corporation</t>
  </si>
  <si>
    <t>043-00005483-00</t>
  </si>
  <si>
    <t>Wilson Tyler M &amp;  Allison N</t>
  </si>
  <si>
    <t>Keith Trevor D &amp; Michelle L JLRS</t>
  </si>
  <si>
    <t>Wallace Melvin Krasky Jacqueline Brock Carrie ann and Jason</t>
  </si>
  <si>
    <t>043-00004359-00</t>
  </si>
  <si>
    <t xml:space="preserve">Rogers Victoria </t>
  </si>
  <si>
    <t>017-00001218-00</t>
  </si>
  <si>
    <t>017-00001219-00</t>
  </si>
  <si>
    <t>017-00002200-00</t>
  </si>
  <si>
    <t>Grudier David A and Christina L</t>
  </si>
  <si>
    <t>Eleiott David D and Cahterine M Cottee of the Elieott Family Trust</t>
  </si>
  <si>
    <t>E563</t>
  </si>
  <si>
    <t>043-00003727-00</t>
  </si>
  <si>
    <t>34.60x121.33</t>
  </si>
  <si>
    <t>Bowman Michael J (dec'd)</t>
  </si>
  <si>
    <t>Bowman Margaret L</t>
  </si>
  <si>
    <t>Stocker Carla</t>
  </si>
  <si>
    <t>024-00000058-00</t>
  </si>
  <si>
    <t>Oyler Debby L</t>
  </si>
  <si>
    <t>Miller Michael A</t>
  </si>
  <si>
    <t>043-00000284-00</t>
  </si>
  <si>
    <t xml:space="preserve">Cramer Ronald E Estate of </t>
  </si>
  <si>
    <t>018-00000506-00</t>
  </si>
  <si>
    <t xml:space="preserve">Brown Dianne S &amp; W Frederick </t>
  </si>
  <si>
    <t>Griffsmith Nathan &amp; Danielle JLRS</t>
  </si>
  <si>
    <t>E564</t>
  </si>
  <si>
    <t>035-00000347-00</t>
  </si>
  <si>
    <t>Stark Virgil A and Linda L</t>
  </si>
  <si>
    <t>Stark Eric Allen</t>
  </si>
  <si>
    <t>033-0100000672-00</t>
  </si>
  <si>
    <t>033-00000674-00</t>
  </si>
  <si>
    <t>033-00000114-00</t>
  </si>
  <si>
    <t>Barta Clark Family Limited Partnership</t>
  </si>
  <si>
    <t>Hendricks Steve R &amp; Amy K</t>
  </si>
  <si>
    <t>sam,e</t>
  </si>
  <si>
    <t>E565</t>
  </si>
  <si>
    <t>029-00000587-00</t>
  </si>
  <si>
    <t>029-00000937-00</t>
  </si>
  <si>
    <t>Holder Robert Dean</t>
  </si>
  <si>
    <t>Warne Jordan Lee</t>
  </si>
  <si>
    <t>043-00003532-00</t>
  </si>
  <si>
    <t>55.33x1250</t>
  </si>
  <si>
    <t>Will David M</t>
  </si>
  <si>
    <t>Abel Restorations LLC</t>
  </si>
  <si>
    <t>044-00000167-54</t>
  </si>
  <si>
    <t xml:space="preserve">Snyder Rex R &amp; Deborah </t>
  </si>
  <si>
    <t>Frank Richard H &amp; Barbara J JLRS</t>
  </si>
  <si>
    <t>E566</t>
  </si>
  <si>
    <t>Lingo Bret B</t>
  </si>
  <si>
    <t>Lingo Bret B &amp; Beth A JLRS</t>
  </si>
  <si>
    <t>006-00000214-00</t>
  </si>
  <si>
    <t>Wagers Gregory A</t>
  </si>
  <si>
    <t>Cunningham William L</t>
  </si>
  <si>
    <t>Hostetler Reva K</t>
  </si>
  <si>
    <t>Hostetler Marvin R</t>
  </si>
  <si>
    <t>029-00001309-00</t>
  </si>
  <si>
    <t>E567</t>
  </si>
  <si>
    <t>043-00001017-00</t>
  </si>
  <si>
    <t>Rogers Victoria R</t>
  </si>
  <si>
    <t>E568</t>
  </si>
  <si>
    <t>Babcock Thomas J &amp; Angela D</t>
  </si>
  <si>
    <t>044-00000230-00</t>
  </si>
  <si>
    <t>Masters Gail Jean NKA Gail Jean Brickles</t>
  </si>
  <si>
    <t>Hazelett Gage Nathanial</t>
  </si>
  <si>
    <t>Schlabach Marvin R &amp; Yvonne A</t>
  </si>
  <si>
    <t>Hershberger Wesley A</t>
  </si>
  <si>
    <t>Stevens Joseph B &amp; Kristinia L JLRS</t>
  </si>
  <si>
    <t xml:space="preserve">Stevens Joseph B &amp; Kristinia L </t>
  </si>
  <si>
    <t>E569</t>
  </si>
  <si>
    <t>008-00000140-00</t>
  </si>
  <si>
    <t xml:space="preserve">Miller David E &amp; Annie C </t>
  </si>
  <si>
    <t>Miller Jeon D &amp; Marilyn JLRS</t>
  </si>
  <si>
    <t>014-00000221-02</t>
  </si>
  <si>
    <t>014-00000221-03</t>
  </si>
  <si>
    <t>Jackson Edward C &amp; Connie S</t>
  </si>
  <si>
    <t xml:space="preserve">Magee Tyler Michael &amp; Shoshanna Ann </t>
  </si>
  <si>
    <t>E570</t>
  </si>
  <si>
    <t>017-00000530-00</t>
  </si>
  <si>
    <t>Kempf Joshua D</t>
  </si>
  <si>
    <t>Kempf Scott Frederick &amp; Deborah Lynn</t>
  </si>
  <si>
    <t>Piero Timothy  J &amp; Pamela J</t>
  </si>
  <si>
    <t>Miller Ivan &amp; Cindy JLRS</t>
  </si>
  <si>
    <t>043-00005405-00</t>
  </si>
  <si>
    <t>Clark  Melissa N aka Pennington &amp; Daniel and Brandon S Clark</t>
  </si>
  <si>
    <t>Pennington Melissa N</t>
  </si>
  <si>
    <t>012-00000138-00</t>
  </si>
  <si>
    <t>012-00000139-00</t>
  </si>
  <si>
    <t>012-00000001-00</t>
  </si>
  <si>
    <t>012-00000278-00</t>
  </si>
  <si>
    <t>Thomas Matthew D &amp; Molly L JLRS</t>
  </si>
  <si>
    <t>016-00000362-00</t>
  </si>
  <si>
    <t>Langley Canda aka Canda J Tarman</t>
  </si>
  <si>
    <t>Foreman Michael L &amp; Dotsie R JLRS</t>
  </si>
  <si>
    <t>E571</t>
  </si>
  <si>
    <t>014-00001011-05</t>
  </si>
  <si>
    <t>Miller Robert C &amp; Sarah R</t>
  </si>
  <si>
    <t>Miller Robert C</t>
  </si>
  <si>
    <t>030-00000246-00</t>
  </si>
  <si>
    <t>Hinton Susan L</t>
  </si>
  <si>
    <t>Hinton Michael J</t>
  </si>
  <si>
    <t>10/25/221</t>
  </si>
  <si>
    <t>E573</t>
  </si>
  <si>
    <t>025-00000005-00</t>
  </si>
  <si>
    <t>025-00000005-04</t>
  </si>
  <si>
    <t>Tomski Jeffrey A &amp; Elaine K</t>
  </si>
  <si>
    <t>Tomski Jeffrey A &amp; Elaine K Co TTEES</t>
  </si>
  <si>
    <t>E574</t>
  </si>
  <si>
    <t>043-00000161-00</t>
  </si>
  <si>
    <t>DCML Properties LLC</t>
  </si>
  <si>
    <t>Anthoney Mark DiMichelle</t>
  </si>
  <si>
    <t>003-00000558-00</t>
  </si>
  <si>
    <t>Neuman Terry L (dec'd)</t>
  </si>
  <si>
    <t>Gilford Barnaby &amp; Erica</t>
  </si>
  <si>
    <t>043-00002295-00</t>
  </si>
  <si>
    <t>50x48.3</t>
  </si>
  <si>
    <t>Kreis John E &amp; Sandra S</t>
  </si>
  <si>
    <t>Saxton Rick E &amp; Pamela J JLRS</t>
  </si>
  <si>
    <t>008-00000003-00</t>
  </si>
  <si>
    <t>Yoder Allen R &amp; Esther J</t>
  </si>
  <si>
    <t>Troyer Paul A &amp; Freida JLRS</t>
  </si>
  <si>
    <t>E576</t>
  </si>
  <si>
    <t>008-00000284-01</t>
  </si>
  <si>
    <t>E575</t>
  </si>
  <si>
    <t>Appalachia Resources LLC</t>
  </si>
  <si>
    <t xml:space="preserve">Miller Alan L &amp; Lois M </t>
  </si>
  <si>
    <t>E577</t>
  </si>
  <si>
    <t>043-00005586-00</t>
  </si>
  <si>
    <t>Park United Methodist Church</t>
  </si>
  <si>
    <t>Grace United Methodist Church</t>
  </si>
  <si>
    <t>043-00000083-00</t>
  </si>
  <si>
    <t>Wilson Kelsey N</t>
  </si>
  <si>
    <t>Myers Damian X</t>
  </si>
  <si>
    <t>032-00001028-00</t>
  </si>
  <si>
    <t>Brandon Steven R &amp; Lana A</t>
  </si>
  <si>
    <t>Speelman Kevin L &amp; Renee F  JLRS</t>
  </si>
  <si>
    <t>Stanley Charles</t>
  </si>
  <si>
    <t>E578</t>
  </si>
  <si>
    <t>008-00000481-00</t>
  </si>
  <si>
    <t>020-16115014-00</t>
  </si>
  <si>
    <t>020-16100098-03</t>
  </si>
  <si>
    <t>008-00000578-00</t>
  </si>
  <si>
    <t>008-00000576-00</t>
  </si>
  <si>
    <t>McCoy Carl W aka McCoy Carl Wilson and Nora K</t>
  </si>
  <si>
    <t>Miller Carla R Trustee OF The McCoy Presev Trust date Aug 24, 2021</t>
  </si>
  <si>
    <t>E579</t>
  </si>
  <si>
    <t>017-00000150-00</t>
  </si>
  <si>
    <t>Eick Keith R &amp; Patricia</t>
  </si>
  <si>
    <t>Hunt Janay Ttee of the Eick Family Pres Trust dated 9-21/2021</t>
  </si>
  <si>
    <t>E580</t>
  </si>
  <si>
    <t>010-00000475-00</t>
  </si>
  <si>
    <t>Stevens Harold F JR</t>
  </si>
  <si>
    <t>Stevens Harold W III</t>
  </si>
  <si>
    <t>E581</t>
  </si>
  <si>
    <t>033-00000131-00</t>
  </si>
  <si>
    <t>Packard Lenore R (dec'd)</t>
  </si>
  <si>
    <t>Packard Thomas L &amp; Todd T CO TTEES</t>
  </si>
  <si>
    <t>E582</t>
  </si>
  <si>
    <t>003-00000520-00</t>
  </si>
  <si>
    <t>003-00000523-00</t>
  </si>
  <si>
    <t xml:space="preserve">Harmon Debbie L </t>
  </si>
  <si>
    <t>Harmon Buddy R</t>
  </si>
  <si>
    <t>043-00003381-00</t>
  </si>
  <si>
    <t>Scott Vane S III &amp; Sue L</t>
  </si>
  <si>
    <t>Bradkins LLC</t>
  </si>
  <si>
    <t>Kovacevich Kent R &amp; Sarah A JLRS</t>
  </si>
  <si>
    <t>E583</t>
  </si>
  <si>
    <t>017-00000296-00</t>
  </si>
  <si>
    <t>Leasure Rebecca M &amp; David I</t>
  </si>
  <si>
    <t>Leasure Rebeccca M TTEE of the Rebecca Leasure Revo Trust</t>
  </si>
  <si>
    <t>002-00000530-10</t>
  </si>
  <si>
    <t>Miller David O &amp; Lena J</t>
  </si>
  <si>
    <t>004-00000049-00</t>
  </si>
  <si>
    <t>Jones Terry R and Kathy</t>
  </si>
  <si>
    <t>Bullock Randy M &amp; Mary</t>
  </si>
  <si>
    <t>Neighbarger John W</t>
  </si>
  <si>
    <t>Buskirk Ryan</t>
  </si>
  <si>
    <t>043-00003015-00</t>
  </si>
  <si>
    <t>E584</t>
  </si>
  <si>
    <t>013-00001564-00</t>
  </si>
  <si>
    <t>013-00000438-00</t>
  </si>
  <si>
    <t>Leasure David I\</t>
  </si>
  <si>
    <t>Leasure David Ttee of the David Leasure Rev Trust</t>
  </si>
  <si>
    <t>031-00000245-00</t>
  </si>
  <si>
    <t>Price Charles M &amp; Judith E</t>
  </si>
  <si>
    <t>Bowmer-Millhouse Sr Danaiel S and Holtzclaw Kennedy Nicole</t>
  </si>
  <si>
    <t>E588</t>
  </si>
  <si>
    <t>043-00002789-00</t>
  </si>
  <si>
    <t>Kiser Kenneth R</t>
  </si>
  <si>
    <t>KJZ III LLC</t>
  </si>
  <si>
    <t>E586</t>
  </si>
  <si>
    <t>043-00001160-00</t>
  </si>
  <si>
    <t>043-00001161-00</t>
  </si>
  <si>
    <t>44.5x150</t>
  </si>
  <si>
    <t>KJZ V LLC</t>
  </si>
  <si>
    <t>E585</t>
  </si>
  <si>
    <t>043-00003941-00</t>
  </si>
  <si>
    <t>043-00000683-00</t>
  </si>
  <si>
    <t>KJZ IV LLC</t>
  </si>
  <si>
    <t>E587</t>
  </si>
  <si>
    <t>010-00000723-00</t>
  </si>
  <si>
    <t>KJZ II LLC</t>
  </si>
  <si>
    <t>032-00000149-00</t>
  </si>
  <si>
    <t>Troyer Abe H &amp; Larry A</t>
  </si>
  <si>
    <t>Tate Thomas F</t>
  </si>
  <si>
    <t>035-00000342-06</t>
  </si>
  <si>
    <t>Dilly Franklin D &amp; Cathy J</t>
  </si>
  <si>
    <t>Krieger Tyler J &amp; Mickinzie M</t>
  </si>
  <si>
    <t>TRANSFER PENDING</t>
  </si>
  <si>
    <t>TRANSFER PENDING/CAUV</t>
  </si>
  <si>
    <t>029-00000091-00</t>
  </si>
  <si>
    <t>Krasky John L</t>
  </si>
  <si>
    <t>E589</t>
  </si>
  <si>
    <t>E590</t>
  </si>
  <si>
    <t>023-00000134-03</t>
  </si>
  <si>
    <t>Pall David M and Linda S</t>
  </si>
  <si>
    <t>Pall Linda S</t>
  </si>
  <si>
    <t>Boblitz Richard S ttee of the Pall Family Trust</t>
  </si>
  <si>
    <t>In the same envelope as e590</t>
  </si>
  <si>
    <t>in the same envelope as e589</t>
  </si>
  <si>
    <t>020-00000758-00</t>
  </si>
  <si>
    <t>020-00000759-00</t>
  </si>
  <si>
    <t>Wilden Richard &amp; Annette</t>
  </si>
  <si>
    <t>JT Tubbs</t>
  </si>
  <si>
    <t>038-00000065-03</t>
  </si>
  <si>
    <t>Bullock Randy</t>
  </si>
  <si>
    <t>Jones Ronald &amp; Cassondra</t>
  </si>
  <si>
    <t>043-00003484-00</t>
  </si>
  <si>
    <t>043-00003485-00</t>
  </si>
  <si>
    <t>LFP11 LLC</t>
  </si>
  <si>
    <t>Burnett Daniel</t>
  </si>
  <si>
    <t>043-00003820-00</t>
  </si>
  <si>
    <t>Moore Clarence and Linda</t>
  </si>
  <si>
    <t>Bourg Jeannie and Stephen R</t>
  </si>
  <si>
    <t>018-00001689-00</t>
  </si>
  <si>
    <t>018-00000921-02</t>
  </si>
  <si>
    <t>Lowe Ryan M</t>
  </si>
  <si>
    <t>Lowe Michael L and Laura L</t>
  </si>
  <si>
    <t>E591</t>
  </si>
  <si>
    <t>E593</t>
  </si>
  <si>
    <t>013-000001058-00</t>
  </si>
  <si>
    <t>185.80x120.71</t>
  </si>
  <si>
    <t>Randles Lewis L &amp; Sharon L</t>
  </si>
  <si>
    <t>Randles Bradley E TTEE</t>
  </si>
  <si>
    <t>E592</t>
  </si>
  <si>
    <t>008-00000060-03</t>
  </si>
  <si>
    <t>Grove Paul E (dec'd)</t>
  </si>
  <si>
    <t>Grove Ann</t>
  </si>
  <si>
    <t>017-00000311-00</t>
  </si>
  <si>
    <t xml:space="preserve">Martin Ronald Eugene &amp; Rebecca </t>
  </si>
  <si>
    <t>Endsley Larry L &amp; Todd A</t>
  </si>
  <si>
    <t>023-00000270-01</t>
  </si>
  <si>
    <t>Miller Joseph E &amp; Christina A</t>
  </si>
  <si>
    <t>Troyer Reuben I &amp; Suanna M Miller JLRS</t>
  </si>
  <si>
    <t>029-00000177-00</t>
  </si>
  <si>
    <t>029-00000176-00</t>
  </si>
  <si>
    <t>McCarty Betty aka Hill Betty Jane</t>
  </si>
  <si>
    <t xml:space="preserve">Hill James C and Meri-Lyn Hill Trust Agreement </t>
  </si>
  <si>
    <t>2 checks - $1056 &amp; $1.50</t>
  </si>
  <si>
    <t>E594</t>
  </si>
  <si>
    <t>033-00000289-00</t>
  </si>
  <si>
    <t>033-00000433-00</t>
  </si>
  <si>
    <t xml:space="preserve">Williams Robert E aka JR &amp; Sonja Jo </t>
  </si>
  <si>
    <t>Williams Robert E JR &amp; Sonja Jo JLRS</t>
  </si>
  <si>
    <t>E595</t>
  </si>
  <si>
    <t>016-00000096-00</t>
  </si>
  <si>
    <t>Little Patience</t>
  </si>
  <si>
    <t>Miller Sarah R</t>
  </si>
  <si>
    <t>Householder Adam M &amp; Melinda E</t>
  </si>
  <si>
    <t>King Karen TTEE</t>
  </si>
  <si>
    <t>Big M Properties LLC</t>
  </si>
  <si>
    <t>E596</t>
  </si>
  <si>
    <t>50x132</t>
  </si>
  <si>
    <t>013-00000372-01</t>
  </si>
  <si>
    <t>Bonzi William R</t>
  </si>
  <si>
    <t>Johnson Wade E &amp; Kimberly A et al</t>
  </si>
  <si>
    <t>043-00005855-00</t>
  </si>
  <si>
    <t>Hire David and Robin</t>
  </si>
  <si>
    <t>Hartsock Jacob L &amp; Angela M</t>
  </si>
  <si>
    <t>043-00005011-00</t>
  </si>
  <si>
    <t>Schott Michael J &amp; Elizabeth R</t>
  </si>
  <si>
    <t>Mitletti Christopher and Amy</t>
  </si>
  <si>
    <t>E597</t>
  </si>
  <si>
    <t>E598</t>
  </si>
  <si>
    <t>E599</t>
  </si>
  <si>
    <t>024-00000030-00</t>
  </si>
  <si>
    <t>024-00000030-05</t>
  </si>
  <si>
    <t>024-00000086-00</t>
  </si>
  <si>
    <t>Guthrie Jack (dcd)</t>
  </si>
  <si>
    <t>E597/E598/E599 ALL ONE CHECK</t>
  </si>
  <si>
    <t>Paugh Kristin Lynn</t>
  </si>
  <si>
    <t xml:space="preserve">Meyer Jerold A &amp; Gloria S  </t>
  </si>
  <si>
    <t>Kurtz Brandon Alan &amp; Katherine Ann JLRS</t>
  </si>
  <si>
    <t>Meyer Christopher C &amp; Gotwals Erin L  JLRS</t>
  </si>
  <si>
    <t>Stauffer Neil Anthony &amp; Meyer Susanna Grace  JLRS</t>
  </si>
  <si>
    <t>018-00001230-00</t>
  </si>
  <si>
    <t>Clarke Michael J &amp; Chasity D</t>
  </si>
  <si>
    <t>Robinson Kaden Walker</t>
  </si>
  <si>
    <t>E600</t>
  </si>
  <si>
    <t>043-00000357-00</t>
  </si>
  <si>
    <t>52x200</t>
  </si>
  <si>
    <t>Norris Vesta M</t>
  </si>
  <si>
    <t>Norris Rebecca L</t>
  </si>
  <si>
    <t>E601</t>
  </si>
  <si>
    <t xml:space="preserve">Fortney William </t>
  </si>
  <si>
    <t>Fortney William &amp; Whittington Tammy</t>
  </si>
  <si>
    <t>E602</t>
  </si>
  <si>
    <t>024-00000017-00</t>
  </si>
  <si>
    <t>Flynn Leona</t>
  </si>
  <si>
    <t>Dufour Nadine</t>
  </si>
  <si>
    <t>E603</t>
  </si>
  <si>
    <t>042-00000485-00</t>
  </si>
  <si>
    <t>McDorman Renee E</t>
  </si>
  <si>
    <t>Housholder Melinda E &amp; McDorman Morgan E</t>
  </si>
  <si>
    <t>E604</t>
  </si>
  <si>
    <t>029-0000094300</t>
  </si>
  <si>
    <t xml:space="preserve">Mullett Melisssa M &amp; Stoffer Michelle R  </t>
  </si>
  <si>
    <t>Mullett Melissa M &amp; Stoffer Michelle R  JLRS</t>
  </si>
  <si>
    <t>E605</t>
  </si>
  <si>
    <t>E606</t>
  </si>
  <si>
    <t>016-00000182-00</t>
  </si>
  <si>
    <t>Radabaugh Kay A</t>
  </si>
  <si>
    <t>Wells Mary Jo TTEE</t>
  </si>
  <si>
    <t>004-00000525-00</t>
  </si>
  <si>
    <t>004-00000526-00</t>
  </si>
  <si>
    <t>004-00000527-00</t>
  </si>
  <si>
    <t>Radabaugh Charles G &amp; Kay A</t>
  </si>
  <si>
    <t>E607</t>
  </si>
  <si>
    <t>037-00000176-00</t>
  </si>
  <si>
    <t>037-00000016-01</t>
  </si>
  <si>
    <t>037-00000558-00</t>
  </si>
  <si>
    <t>037-00000016-00</t>
  </si>
  <si>
    <t>Coshocton County Commissioners</t>
  </si>
  <si>
    <t>043-00000869-00</t>
  </si>
  <si>
    <t>Harwood James &amp; Madison JLRS</t>
  </si>
  <si>
    <t>E608</t>
  </si>
  <si>
    <t>027-00000064-00</t>
  </si>
  <si>
    <t>027-00000732-00</t>
  </si>
  <si>
    <t>027-00000201-00</t>
  </si>
  <si>
    <t>Toth Dennis E</t>
  </si>
  <si>
    <t>The Dennis E Toth Family Trust</t>
  </si>
  <si>
    <t>Federal Home Loan Mortgagte</t>
  </si>
  <si>
    <t>Black Hill Operation LLC</t>
  </si>
  <si>
    <t>2 checks $.50 &amp; $140.40</t>
  </si>
  <si>
    <t>017-00000068-00</t>
  </si>
  <si>
    <t xml:space="preserve">Dryer Jennifer L </t>
  </si>
  <si>
    <t>Brushwood John W</t>
  </si>
  <si>
    <t>017-00000069-00</t>
  </si>
  <si>
    <t>017-00000066-00</t>
  </si>
  <si>
    <t>017-00000067-00</t>
  </si>
  <si>
    <t>030-00000238-00</t>
  </si>
  <si>
    <t>Keffer Laurie A &amp; Rick</t>
  </si>
  <si>
    <t xml:space="preserve">Garretson Joshua </t>
  </si>
  <si>
    <t>043-00001035-00</t>
  </si>
  <si>
    <t>Harper Carole J</t>
  </si>
  <si>
    <t xml:space="preserve">Donley Jason </t>
  </si>
  <si>
    <t>017-00000050-00</t>
  </si>
  <si>
    <t>Smith Gary W &amp; Erin R</t>
  </si>
  <si>
    <t>D'Ostroph Richard E</t>
  </si>
  <si>
    <t>check and $.50 change</t>
  </si>
  <si>
    <t>020-00000538-00</t>
  </si>
  <si>
    <t xml:space="preserve">Lowe Ryan M </t>
  </si>
  <si>
    <t xml:space="preserve">Ogle Taylyr </t>
  </si>
  <si>
    <t>043-00002010-00</t>
  </si>
  <si>
    <t>44x130</t>
  </si>
  <si>
    <t xml:space="preserve">Dreher Russell </t>
  </si>
  <si>
    <t>E609</t>
  </si>
  <si>
    <t>037-00000061-01</t>
  </si>
  <si>
    <t>E610</t>
  </si>
  <si>
    <t>038-00000700-02</t>
  </si>
  <si>
    <t>038-00000700-03</t>
  </si>
  <si>
    <t>Wright Cheryl A</t>
  </si>
  <si>
    <t>Albert Brandy</t>
  </si>
  <si>
    <t>E611</t>
  </si>
  <si>
    <t>037-00000475-00</t>
  </si>
  <si>
    <t>037-00000474-00</t>
  </si>
  <si>
    <t>Mobley Jeffrey P</t>
  </si>
  <si>
    <t>Mobley Rebecca G</t>
  </si>
  <si>
    <t>010-00000086-01</t>
  </si>
  <si>
    <t>Cox Terry L and Kathleen J</t>
  </si>
  <si>
    <t>Klein Devin &amp; Linday</t>
  </si>
  <si>
    <t>033-00000282-05</t>
  </si>
  <si>
    <t>Duncan Dale M &amp;  Shirley A</t>
  </si>
  <si>
    <t>Lambright Freeman E &amp; Doris S JLRS</t>
  </si>
  <si>
    <t>E612</t>
  </si>
  <si>
    <t>019-00000003-00</t>
  </si>
  <si>
    <t>Jacobs Thomas E estate of</t>
  </si>
  <si>
    <t>Jacobs Mary l</t>
  </si>
  <si>
    <t>029-00001202-00</t>
  </si>
  <si>
    <t>Sharier Thomas J &amp; Jamie L</t>
  </si>
  <si>
    <t>Booher Stacy L</t>
  </si>
  <si>
    <t>040-00000023-03</t>
  </si>
  <si>
    <t>040-00000023-00</t>
  </si>
  <si>
    <t>040-00000203-00</t>
  </si>
  <si>
    <t>O'Connell William S</t>
  </si>
  <si>
    <t>Citizens Bank NA</t>
  </si>
  <si>
    <t>042-00000038-00</t>
  </si>
  <si>
    <t>Brink Ellen L</t>
  </si>
  <si>
    <t>013-00000035-00</t>
  </si>
  <si>
    <t>Lightel George and Carla</t>
  </si>
  <si>
    <t>017-00000952-00</t>
  </si>
  <si>
    <t>Estate of Corder Robert James</t>
  </si>
  <si>
    <t>Schwartz Andrew A &amp; Dorothy A</t>
  </si>
  <si>
    <t>043-00003473-00</t>
  </si>
  <si>
    <t>Jones Terry R</t>
  </si>
  <si>
    <t>Carkin Jordan T</t>
  </si>
  <si>
    <t>Same check</t>
  </si>
  <si>
    <t>043-00002013-00</t>
  </si>
  <si>
    <t>Williams Chloe S</t>
  </si>
  <si>
    <t>043-00001828-00</t>
  </si>
  <si>
    <t>60.5X170</t>
  </si>
  <si>
    <t>Cincinat James R and Linda D</t>
  </si>
  <si>
    <t>Powell Colin R</t>
  </si>
  <si>
    <t>013-00000513-11</t>
  </si>
  <si>
    <t>013-00000510-20</t>
  </si>
  <si>
    <t>013-00000510-23</t>
  </si>
  <si>
    <t>Carnes Scott Richard</t>
  </si>
  <si>
    <t>Addy David Cody and Hannah M</t>
  </si>
  <si>
    <t>016-00000422-00</t>
  </si>
  <si>
    <t>Good Karen M</t>
  </si>
  <si>
    <t>Good Stephen A</t>
  </si>
  <si>
    <t>026-00000284-14</t>
  </si>
  <si>
    <t>Wright Donald and Linda</t>
  </si>
  <si>
    <t>Wright Regina R</t>
  </si>
  <si>
    <t>Williams Tina</t>
  </si>
  <si>
    <t>026-00000284-00</t>
  </si>
  <si>
    <t>E613</t>
  </si>
  <si>
    <t>E614</t>
  </si>
  <si>
    <t>026-00000284-15</t>
  </si>
  <si>
    <t>Wright Donald and Linda JLRS</t>
  </si>
  <si>
    <t>trf 1045/e613 &amp; e614 all on one check</t>
  </si>
  <si>
    <t>008-00000145-14</t>
  </si>
  <si>
    <t>Miller Leroy D</t>
  </si>
  <si>
    <t>Miller Eric L &amp; Mast Cheryln</t>
  </si>
  <si>
    <t>E615</t>
  </si>
  <si>
    <t>043-000006095-00</t>
  </si>
  <si>
    <t>043-00006094-01</t>
  </si>
  <si>
    <t>Storsin Tina L aka Barnett and Barnett Jonathan</t>
  </si>
  <si>
    <t xml:space="preserve">Barnett Tina L and Jonathan </t>
  </si>
  <si>
    <t>004-00000631-00</t>
  </si>
  <si>
    <t xml:space="preserve">Harlow Leona Evelyn </t>
  </si>
  <si>
    <t>Harlow William F and Melanie L</t>
  </si>
  <si>
    <t>E616</t>
  </si>
  <si>
    <t>E617</t>
  </si>
  <si>
    <t>012-00000662-07</t>
  </si>
  <si>
    <t>State of Ohio</t>
  </si>
  <si>
    <t>Courtright Jeffrey K</t>
  </si>
  <si>
    <t>E619</t>
  </si>
  <si>
    <t>017-00001205-00</t>
  </si>
  <si>
    <t>Jones Marjorie R</t>
  </si>
  <si>
    <t>Jones Marjorie TTEE of the James A and Marjorie R</t>
  </si>
  <si>
    <t>038-00000705-00</t>
  </si>
  <si>
    <t>Sensabaugh Daniel S</t>
  </si>
  <si>
    <t>Wagner D Scott &amp; Dara</t>
  </si>
  <si>
    <t>043-00001462-00</t>
  </si>
  <si>
    <t>McKay John A and Adana C</t>
  </si>
  <si>
    <t>McKay Jacob D and Alexia J</t>
  </si>
  <si>
    <t>As Is Stokes Farm LL</t>
  </si>
  <si>
    <t>Shupert Timothy P Megan, Shupert Matthew C &amp; Allison Shupert John R and Nancy S</t>
  </si>
  <si>
    <t>043-00000017-00</t>
  </si>
  <si>
    <t xml:space="preserve">Adams Larry S </t>
  </si>
  <si>
    <t>Ford Tyler J</t>
  </si>
  <si>
    <t>020-00000893-00</t>
  </si>
  <si>
    <t>020-00000892-00</t>
  </si>
  <si>
    <t>Miller Neal L</t>
  </si>
  <si>
    <t>E618</t>
  </si>
  <si>
    <t>043-00003346-00</t>
  </si>
  <si>
    <t>Darr Angela kna Cognion</t>
  </si>
  <si>
    <t>Cognion Angela J &amp; Donald JLRS</t>
  </si>
  <si>
    <t>029-00001166-00</t>
  </si>
  <si>
    <t>Hoffman John J (Estate)</t>
  </si>
  <si>
    <t>Hoffman Carole J</t>
  </si>
  <si>
    <t>E620</t>
  </si>
  <si>
    <t>029-00001125-00</t>
  </si>
  <si>
    <t>E622</t>
  </si>
  <si>
    <t>029-00000182-00</t>
  </si>
  <si>
    <t>039-00000037-00</t>
  </si>
  <si>
    <t>Custer Benjamin J</t>
  </si>
  <si>
    <t xml:space="preserve">Snyder Daniel </t>
  </si>
  <si>
    <t>E621</t>
  </si>
  <si>
    <t>043-00003752-00</t>
  </si>
  <si>
    <t>45.74x120</t>
  </si>
  <si>
    <t xml:space="preserve">LFP8 LLC </t>
  </si>
  <si>
    <t>Myers Hailey</t>
  </si>
  <si>
    <t>E623</t>
  </si>
  <si>
    <t>031-00000876-01</t>
  </si>
  <si>
    <t>Leasure Brian L &amp; Bezilla Erin M</t>
  </si>
  <si>
    <t>Leasure Brian L</t>
  </si>
  <si>
    <t>E624</t>
  </si>
  <si>
    <t>Leasure Brian L &amp; Tonnous Olivia A  JLRS</t>
  </si>
  <si>
    <t>016-00000260-00</t>
  </si>
  <si>
    <t>Scifres Donnie R and Serita D</t>
  </si>
  <si>
    <t>Stamper Lisa D</t>
  </si>
  <si>
    <t>+</t>
  </si>
  <si>
    <t>043-00002552-00</t>
  </si>
  <si>
    <t>Lenzo Antonina J</t>
  </si>
  <si>
    <t>Vineyard Garden Properties LLC</t>
  </si>
  <si>
    <t>006-00000226-02</t>
  </si>
  <si>
    <t xml:space="preserve">RA Patterson Farms </t>
  </si>
  <si>
    <t>Tate Farms Company LTD</t>
  </si>
  <si>
    <t>013-00000396-07</t>
  </si>
  <si>
    <t>Campbell III Joseph F</t>
  </si>
  <si>
    <t>Horn Austin R</t>
  </si>
  <si>
    <t>043-00000843-00</t>
  </si>
  <si>
    <t>33.33x111.5</t>
  </si>
  <si>
    <t>Watson Michael Tood</t>
  </si>
  <si>
    <t xml:space="preserve">Dreher Russell K &amp; Kristin Jade </t>
  </si>
  <si>
    <t>E625</t>
  </si>
  <si>
    <t>009-00000210-00</t>
  </si>
  <si>
    <t>Nisely Melvin J and Ella A</t>
  </si>
  <si>
    <t>Nisely Melvin J and Ella A and Miller Edwin I</t>
  </si>
  <si>
    <t>013-00000656-00</t>
  </si>
  <si>
    <t>013-00001507-00</t>
  </si>
  <si>
    <t>Maher Suann aka Dunlap Suann</t>
  </si>
  <si>
    <t>Smith Denise</t>
  </si>
  <si>
    <t>E627</t>
  </si>
  <si>
    <t>022-00000069-00</t>
  </si>
  <si>
    <t>022-00000068-00</t>
  </si>
  <si>
    <t>Belt Gail Winfield</t>
  </si>
  <si>
    <t>Belt Gail Winfield and Christina L</t>
  </si>
  <si>
    <t>E630</t>
  </si>
  <si>
    <t>017-00000130-00</t>
  </si>
  <si>
    <t>Dreher Vickie L</t>
  </si>
  <si>
    <t>Dreher Vickie L &amp; Russell K JLRS</t>
  </si>
  <si>
    <t>E631</t>
  </si>
  <si>
    <t>Dreher Vickie L &amp; Nathaniel B JLRS</t>
  </si>
  <si>
    <t>E632</t>
  </si>
  <si>
    <t>E633</t>
  </si>
  <si>
    <t>Dreher Vickie L &amp; Wilson C JLRS</t>
  </si>
  <si>
    <t>Dreher Vickie L, Russell K, Nathaniel B, Wilson C</t>
  </si>
  <si>
    <t>043-00004250-00</t>
  </si>
  <si>
    <t>McCluggage Stephen L</t>
  </si>
  <si>
    <t>Smalley Christopher A</t>
  </si>
  <si>
    <t>Yoder Ray &amp; Elsie</t>
  </si>
  <si>
    <t>Stutzman Aaron L</t>
  </si>
  <si>
    <t>E628</t>
  </si>
  <si>
    <t>043-00000954-00</t>
  </si>
  <si>
    <t>043-00000955-00</t>
  </si>
  <si>
    <t>043-00000956-00</t>
  </si>
  <si>
    <t>Landis Jerry D</t>
  </si>
  <si>
    <t>JDL Property Group LLC</t>
  </si>
  <si>
    <t>008-00000170-04</t>
  </si>
  <si>
    <t>Yoder Michael R</t>
  </si>
  <si>
    <t>Yoder Roy A &amp; Lydia Ann  JLRS</t>
  </si>
  <si>
    <t>008-00000574-00</t>
  </si>
  <si>
    <t>008-00000575-01</t>
  </si>
  <si>
    <t>Barkman David JR &amp; Rhoda</t>
  </si>
  <si>
    <t>Miller Joseph E &amp; Christina A  JLRS</t>
  </si>
  <si>
    <t>E629</t>
  </si>
  <si>
    <t>038-00000158-00</t>
  </si>
  <si>
    <t>038-0000036-00</t>
  </si>
  <si>
    <t>Whitaker Keith (Estate)</t>
  </si>
  <si>
    <t>Taylor Betty Jo</t>
  </si>
  <si>
    <t>E634</t>
  </si>
  <si>
    <t>McClendon Richard J et al</t>
  </si>
  <si>
    <t>E635</t>
  </si>
  <si>
    <t>012-00000036-00</t>
  </si>
  <si>
    <t>012-00000037-00</t>
  </si>
  <si>
    <t>Hootman Anna</t>
  </si>
  <si>
    <t>Hootman Raymond Gary</t>
  </si>
  <si>
    <t>E626</t>
  </si>
  <si>
    <t>043-00005183-00</t>
  </si>
  <si>
    <t>Guess Darlene R</t>
  </si>
  <si>
    <t>Spinks Tristen M</t>
  </si>
  <si>
    <t>043-000001197-00</t>
  </si>
  <si>
    <t>Swift Gary A &amp; Sylvia Renee</t>
  </si>
  <si>
    <t>Smailes Gloria A &amp; Catherine J  JLRS</t>
  </si>
  <si>
    <t>004-00000018-00</t>
  </si>
  <si>
    <t>004-00000017-00</t>
  </si>
  <si>
    <t>004-00000015-00</t>
  </si>
  <si>
    <t>004-00000110-00</t>
  </si>
  <si>
    <t>013-00000062-00</t>
  </si>
  <si>
    <t>004-00000296-00</t>
  </si>
  <si>
    <t>004-00000413-01</t>
  </si>
  <si>
    <t>004-00000014-00</t>
  </si>
  <si>
    <t>004-00000016-00</t>
  </si>
  <si>
    <t>004-00000877-00</t>
  </si>
  <si>
    <t>004-00000876-00</t>
  </si>
  <si>
    <t>Baumgardner Michael E SUCC TTEE</t>
  </si>
  <si>
    <t>Baumgardner Lucy J TTEE</t>
  </si>
  <si>
    <t>1070/1030</t>
  </si>
  <si>
    <t>013-00000062-02</t>
  </si>
  <si>
    <t>Milligan Timothy D</t>
  </si>
  <si>
    <t>Hamilton Kyle R &amp; Heather M JLRS</t>
  </si>
  <si>
    <t>020-00000883-00</t>
  </si>
  <si>
    <t>WL Church of Christ</t>
  </si>
  <si>
    <t>Bates Melissa</t>
  </si>
  <si>
    <t>Longsinger William D Audrey G and Matthew</t>
  </si>
  <si>
    <t>Lonsigner Pamela Audrey</t>
  </si>
  <si>
    <t>043-00002464-00</t>
  </si>
  <si>
    <t>E636</t>
  </si>
  <si>
    <t>043-00001366-00</t>
  </si>
  <si>
    <t>Hahn David L and Anderson Rodney L</t>
  </si>
  <si>
    <t>004-00000017-04</t>
  </si>
  <si>
    <t>Muskingum Valley Rod &amp; Gun Club LTD</t>
  </si>
  <si>
    <t>004-00000018-03</t>
  </si>
  <si>
    <t>Weaver Monroe L &amp; Miriam R JLRS</t>
  </si>
  <si>
    <t>013-00000419-00</t>
  </si>
  <si>
    <t xml:space="preserve">Schatz Michael &amp; Chasity </t>
  </si>
  <si>
    <t>043-00002972-00</t>
  </si>
  <si>
    <t>Crawford David/ Wiggins Barbara</t>
  </si>
  <si>
    <t>Raber Albert</t>
  </si>
  <si>
    <t>043-00001144-00</t>
  </si>
  <si>
    <t>Juergens Kurt W &amp; Katie L</t>
  </si>
  <si>
    <t>Bullock Sequoyah</t>
  </si>
  <si>
    <t>043-00005162-00</t>
  </si>
  <si>
    <t>Kelton Tracy L</t>
  </si>
  <si>
    <t>Nelson Thomas L  JR</t>
  </si>
  <si>
    <t>013-00001098-00</t>
  </si>
  <si>
    <t>Stoeker Edward A</t>
  </si>
  <si>
    <t>Johnson Jeremy L</t>
  </si>
  <si>
    <t>Hedrick Dale R &amp; Kim L JLRS</t>
  </si>
  <si>
    <t>004-00000877-02</t>
  </si>
  <si>
    <t>Troyer Aden A &amp; Mary Ann JLRs</t>
  </si>
  <si>
    <t>E637</t>
  </si>
  <si>
    <t>031-00000171-12</t>
  </si>
  <si>
    <t>Inscore Christopher S</t>
  </si>
  <si>
    <t xml:space="preserve">Inscore Christopher S &amp; Tina M </t>
  </si>
  <si>
    <t>NO $$</t>
  </si>
  <si>
    <t>018-00001202-00</t>
  </si>
  <si>
    <t>018-00001203-00</t>
  </si>
  <si>
    <t>Bradford Todd D and Sherri M</t>
  </si>
  <si>
    <t>McCullough Tyler and Taylor</t>
  </si>
  <si>
    <t xml:space="preserve">US National Bank </t>
  </si>
  <si>
    <t>GoAmerica LLC</t>
  </si>
  <si>
    <t>E638</t>
  </si>
  <si>
    <t>012-00000038-00</t>
  </si>
  <si>
    <t>012-00000082-00</t>
  </si>
  <si>
    <t>Hootman Raymond G &amp; Kathleen G</t>
  </si>
  <si>
    <t>Michael Janet Michael and Jody Leann</t>
  </si>
  <si>
    <t>034-00000008-00</t>
  </si>
  <si>
    <t>Yoder Dwaine</t>
  </si>
  <si>
    <t>Miller Daniel M</t>
  </si>
  <si>
    <t>044-00000315-00</t>
  </si>
  <si>
    <t>044-00000129-00</t>
  </si>
  <si>
    <t>Griffith Gregory E</t>
  </si>
  <si>
    <t>Williams Melissa J</t>
  </si>
  <si>
    <t>020-00000628-00</t>
  </si>
  <si>
    <t>020-00000629-00</t>
  </si>
  <si>
    <t>Howell Michelle L and Kent</t>
  </si>
  <si>
    <t>Howell Michelle L and Scott T</t>
  </si>
  <si>
    <t>E639</t>
  </si>
  <si>
    <t>029-00000065-00</t>
  </si>
  <si>
    <t>Carpenter Jack E (dec'd)</t>
  </si>
  <si>
    <t>Carpenter Michelle A &amp; Richard D</t>
  </si>
  <si>
    <t>043-00003509-00</t>
  </si>
  <si>
    <t>Olinger Max B</t>
  </si>
  <si>
    <t>331 Main Street LLC</t>
  </si>
  <si>
    <t>020-00000517-00</t>
  </si>
  <si>
    <t>Cox Charles L</t>
  </si>
  <si>
    <t>McFarland Brittany L and Maple Tyler D</t>
  </si>
  <si>
    <t>030-00000197-00</t>
  </si>
  <si>
    <t>030-00000196-00</t>
  </si>
  <si>
    <t>56.7x145</t>
  </si>
  <si>
    <t>28.25x145</t>
  </si>
  <si>
    <t>Storck Barbara L</t>
  </si>
  <si>
    <t>Kistler Russell</t>
  </si>
  <si>
    <t>027-00000478-00</t>
  </si>
  <si>
    <t>Sheriff Crawford/Howell Duane and Brenda Sue</t>
  </si>
  <si>
    <t>Intergrity Structures LLC</t>
  </si>
  <si>
    <t>004-00000196-00</t>
  </si>
  <si>
    <t xml:space="preserve">Hothem Investment Limited Partnership </t>
  </si>
  <si>
    <t>McCament Ricky L and Brenda Kay</t>
  </si>
  <si>
    <t>E640</t>
  </si>
  <si>
    <t>Strupe Daniel and Jadison</t>
  </si>
  <si>
    <t xml:space="preserve">DLC Holdings LLC </t>
  </si>
  <si>
    <t>035-00000761-00</t>
  </si>
  <si>
    <t>Mizer Karen L</t>
  </si>
  <si>
    <t>Pearch Anita L</t>
  </si>
  <si>
    <t>2 checks and $.50 change</t>
  </si>
  <si>
    <t>043-00003038-00</t>
  </si>
  <si>
    <t>043-00003039-00</t>
  </si>
  <si>
    <t>Carroll Mark F &amp; Cynthia L</t>
  </si>
  <si>
    <t>Gill William H and Susan L</t>
  </si>
  <si>
    <t>Tiverton Twp</t>
  </si>
  <si>
    <t>Goeppinger et al</t>
  </si>
  <si>
    <t>E642</t>
  </si>
  <si>
    <t>017-00000364-00</t>
  </si>
  <si>
    <t>McKee Scott Edwards and Laura L</t>
  </si>
  <si>
    <t>McKee Scott Edwards and Laura L JLRS</t>
  </si>
  <si>
    <t>E641</t>
  </si>
  <si>
    <t>VACATION</t>
  </si>
  <si>
    <t>033-00000297-00</t>
  </si>
  <si>
    <t>033-00000033-00</t>
  </si>
  <si>
    <t>033-00000166-00</t>
  </si>
  <si>
    <t>033-00000380-00</t>
  </si>
  <si>
    <t>013-00000478-00</t>
  </si>
  <si>
    <t>Hudson Rose Ann Shaw Lori Lee executor</t>
  </si>
  <si>
    <t>Helmick Caleb D</t>
  </si>
  <si>
    <t>043-00003383-00</t>
  </si>
  <si>
    <t>Smailes Gloria A</t>
  </si>
  <si>
    <t>Masters April R</t>
  </si>
  <si>
    <t>043-00001071-00</t>
  </si>
  <si>
    <t>D&amp;K Rental of Coshocton LLC</t>
  </si>
  <si>
    <t>Carr Ian J and Amy E</t>
  </si>
  <si>
    <t>017-00000427-16</t>
  </si>
  <si>
    <t>Bilsza Michael &amp; Morrie</t>
  </si>
  <si>
    <t>Hendershot Ryan and Megan</t>
  </si>
  <si>
    <t>010-00000280-13</t>
  </si>
  <si>
    <t>010-00000731-00</t>
  </si>
  <si>
    <t>010-00000280-11</t>
  </si>
  <si>
    <t>Farley David aka David D and Karen aka Karen S</t>
  </si>
  <si>
    <t>Dirr Bryan</t>
  </si>
  <si>
    <t>033-00000676-01</t>
  </si>
  <si>
    <t xml:space="preserve">Miller Robert </t>
  </si>
  <si>
    <t>Schmucker Kevin Ray</t>
  </si>
  <si>
    <t>043-00001443-00</t>
  </si>
  <si>
    <t>DiMichele Anthony</t>
  </si>
  <si>
    <t>018-00001469-00</t>
  </si>
  <si>
    <t>Dobbins Donald J &amp; Julie A</t>
  </si>
  <si>
    <t>Hough Kevin James &amp; Jami L</t>
  </si>
  <si>
    <t>Johnson William J</t>
  </si>
  <si>
    <t>Young Duke and Laura A</t>
  </si>
  <si>
    <t>018-00001032-00</t>
  </si>
  <si>
    <t>043-00003986-00</t>
  </si>
  <si>
    <t>043-00003987-00</t>
  </si>
  <si>
    <t>Norman Tyler A and Bonnie</t>
  </si>
  <si>
    <t>Suain Daisy Belle</t>
  </si>
  <si>
    <t>E643</t>
  </si>
  <si>
    <t>Miller Vernon &amp; Verna N jLRS</t>
  </si>
  <si>
    <t xml:space="preserve">Cline Paul L &amp; JoAnn </t>
  </si>
  <si>
    <t>Cline Earl E Jr TTEE</t>
  </si>
  <si>
    <t>E644</t>
  </si>
  <si>
    <t>042-00000468-02</t>
  </si>
  <si>
    <t>Wise Timothy C</t>
  </si>
  <si>
    <t>Stein Todd &amp; Tiffany JLRS</t>
  </si>
  <si>
    <t>043-00005285-00</t>
  </si>
  <si>
    <t>Hardesty Randy, Dixie, Rachelle, Appis Mark and Lynn Renee</t>
  </si>
  <si>
    <t>Kaser Hal St</t>
  </si>
  <si>
    <t>005-00000534-03</t>
  </si>
  <si>
    <t>Mast John D</t>
  </si>
  <si>
    <t>Yoder Ivan D &amp; Susie J</t>
  </si>
  <si>
    <t>E645</t>
  </si>
  <si>
    <t>043-00003066-00</t>
  </si>
  <si>
    <t>Riffen LTD</t>
  </si>
  <si>
    <t>Wood Terry P and Leslie S</t>
  </si>
  <si>
    <t>004-00000018-04</t>
  </si>
  <si>
    <t>Baumgardner Michael E TTEE</t>
  </si>
  <si>
    <t>E646</t>
  </si>
  <si>
    <t>021-00000725-01</t>
  </si>
  <si>
    <t>021-00000732-00</t>
  </si>
  <si>
    <t>021-00000761-00</t>
  </si>
  <si>
    <t>021-00000766-00</t>
  </si>
  <si>
    <t>Muskingum Watershed Conservancy District</t>
  </si>
  <si>
    <t>004-00000266-00</t>
  </si>
  <si>
    <t>Tittle Kathy Meiser Thomas Dennis D &amp; Donald</t>
  </si>
  <si>
    <t>Meiser Dennis D and Donald</t>
  </si>
  <si>
    <t>043-15128025-00</t>
  </si>
  <si>
    <t>043-1512802501</t>
  </si>
  <si>
    <t>Murray Marc and Stephanie</t>
  </si>
  <si>
    <t xml:space="preserve">Legace Michael </t>
  </si>
  <si>
    <t>004-00000877-01</t>
  </si>
  <si>
    <t>004-00000014-02</t>
  </si>
  <si>
    <t>Jones Terry R &amp; Kathy M JLRS</t>
  </si>
  <si>
    <t>E647</t>
  </si>
  <si>
    <t>042-10200001-00</t>
  </si>
  <si>
    <t>009-05300042-00</t>
  </si>
  <si>
    <t>042-10200003-03</t>
  </si>
  <si>
    <t>042-10200003-02</t>
  </si>
  <si>
    <t>Board of Commissioners Coshocton County</t>
  </si>
  <si>
    <t>Nisley Andy J and Linda A</t>
  </si>
  <si>
    <t>027-00000111-00</t>
  </si>
  <si>
    <t>027-00000114-00</t>
  </si>
  <si>
    <t>027-00000113-00</t>
  </si>
  <si>
    <t>027-00000112-00</t>
  </si>
  <si>
    <t>Alpine Valley Holding LLC</t>
  </si>
  <si>
    <t>008-00000541-00</t>
  </si>
  <si>
    <t>Croft Alton A &amp; Grace A</t>
  </si>
  <si>
    <t>Carodene Co</t>
  </si>
  <si>
    <t>008-00000541-01</t>
  </si>
  <si>
    <t>Schlabach Nolan</t>
  </si>
  <si>
    <t>E648</t>
  </si>
  <si>
    <t>042-00000468-01</t>
  </si>
  <si>
    <t>Wise Timothy Charles &amp; Belinda Ann</t>
  </si>
  <si>
    <t>E649</t>
  </si>
  <si>
    <t>042-00000468-00</t>
  </si>
  <si>
    <t>043-00002782-00</t>
  </si>
  <si>
    <t>48x155</t>
  </si>
  <si>
    <t>Macdonald Sherry A</t>
  </si>
  <si>
    <t>016-00000184-00</t>
  </si>
  <si>
    <t>016-00000185-00</t>
  </si>
  <si>
    <t>33x140</t>
  </si>
  <si>
    <t>33x105</t>
  </si>
  <si>
    <t>Scholz E Richard TTEE</t>
  </si>
  <si>
    <t>Williams Kevin &amp; Dwayne Klein</t>
  </si>
  <si>
    <t>E650</t>
  </si>
  <si>
    <t>043-00003478-00</t>
  </si>
  <si>
    <t>Willis Dennis L (dec'd)</t>
  </si>
  <si>
    <t>Willis Peggy L</t>
  </si>
  <si>
    <t>E651</t>
  </si>
  <si>
    <t>042-00000483-05</t>
  </si>
  <si>
    <t xml:space="preserve">Hayes Amanda </t>
  </si>
  <si>
    <t>Cramer Jeffrey L &amp; Andrea D JLRS</t>
  </si>
  <si>
    <t>021-00000578-01</t>
  </si>
  <si>
    <t>Welch Patricia A &amp; Gary L</t>
  </si>
  <si>
    <t>Money Chase M &amp; Erika P Williamson</t>
  </si>
  <si>
    <t>043-00006181-17</t>
  </si>
  <si>
    <t>Kelso Colten L &amp; Raven L</t>
  </si>
  <si>
    <t>E652</t>
  </si>
  <si>
    <t>018-00001660-00</t>
  </si>
  <si>
    <t>Kobel Michael L</t>
  </si>
  <si>
    <t>Mckee-Kobel Mary F</t>
  </si>
  <si>
    <t>AgriSoils LTD</t>
  </si>
  <si>
    <t>Strange Amanda and McGee Michael D</t>
  </si>
  <si>
    <t>Alwes Mariah</t>
  </si>
  <si>
    <t>023-00000300-02</t>
  </si>
  <si>
    <t>Yoder Adam A &amp; Arlene R</t>
  </si>
  <si>
    <t>Yoder Jonas M &amp; Rachel M JLRS</t>
  </si>
  <si>
    <t>029-00000058-00</t>
  </si>
  <si>
    <t>Erb Myron Jay and Rosanna E</t>
  </si>
  <si>
    <t>Picone Mitchell &amp; Mindy Dutkuliak</t>
  </si>
  <si>
    <t>020-00000406-00</t>
  </si>
  <si>
    <t>020-00000407-00</t>
  </si>
  <si>
    <t>Wilson Darci R</t>
  </si>
  <si>
    <t>043-00001928-00</t>
  </si>
  <si>
    <t xml:space="preserve">Arthur Samuel </t>
  </si>
  <si>
    <t>Campbell William V</t>
  </si>
  <si>
    <t>043-00001174-01</t>
  </si>
  <si>
    <t>Francis Billy E Jr</t>
  </si>
  <si>
    <t>Francis Billy E Jr &amp; Michaela R Husong</t>
  </si>
  <si>
    <t>041-00000354-02</t>
  </si>
  <si>
    <t>Fry Farm LLC</t>
  </si>
  <si>
    <t>Rich Raymond W &amp; Annaliza O</t>
  </si>
  <si>
    <t>029-00001261-00</t>
  </si>
  <si>
    <t>Wagler David D, Rhoda A &amp; Kendrick D</t>
  </si>
  <si>
    <t>Miller Ryan and Joel</t>
  </si>
  <si>
    <t>014-00000379-03</t>
  </si>
  <si>
    <t>Cain Jarrod A</t>
  </si>
  <si>
    <t xml:space="preserve">Mann Susan L &amp; Michael A Blackson </t>
  </si>
  <si>
    <t>Smith R Dale</t>
  </si>
  <si>
    <t>018-00000338-00</t>
  </si>
  <si>
    <t>Landis Randy B</t>
  </si>
  <si>
    <t>Cox Charles L &amp; Melanie L JLRS</t>
  </si>
  <si>
    <t>043-00003016-00</t>
  </si>
  <si>
    <t>50x117</t>
  </si>
  <si>
    <t>New Hope Coshocton Properties LLC</t>
  </si>
  <si>
    <t>Patterson Property Management LLC</t>
  </si>
  <si>
    <t>043-00003112-00</t>
  </si>
  <si>
    <t>54x188.43</t>
  </si>
  <si>
    <t>Coshocton Real Estate LLC</t>
  </si>
  <si>
    <t>016-00000394-00</t>
  </si>
  <si>
    <t>Laney Tesa L</t>
  </si>
  <si>
    <t>Burchette Randall II</t>
  </si>
  <si>
    <t>043-00005082-00</t>
  </si>
  <si>
    <t>043-00005083-00</t>
  </si>
  <si>
    <t>Simpson Ann L</t>
  </si>
  <si>
    <t>Chaney Joshua Thomas</t>
  </si>
  <si>
    <t>021-00000578-04</t>
  </si>
  <si>
    <t>Money Mikayla J</t>
  </si>
  <si>
    <t>E653</t>
  </si>
  <si>
    <t>043-00004278-00</t>
  </si>
  <si>
    <t>Coshocton County Community Housing Inc</t>
  </si>
  <si>
    <t>Trego Thomas</t>
  </si>
  <si>
    <t>044-00000489-00</t>
  </si>
  <si>
    <t>Adams Stephen E &amp; Natascha P</t>
  </si>
  <si>
    <t>043-00005570-00</t>
  </si>
  <si>
    <t>Fortney Timothy Alan &amp; Kelly J</t>
  </si>
  <si>
    <t>Hains Kristopher S</t>
  </si>
  <si>
    <t>043-00002621-00</t>
  </si>
  <si>
    <t>33x74</t>
  </si>
  <si>
    <t>Ianniello Company</t>
  </si>
  <si>
    <t>Coshocton BP and Convenient Store</t>
  </si>
  <si>
    <t>E654</t>
  </si>
  <si>
    <t>043-00005166-00</t>
  </si>
  <si>
    <t>Spinks Tristen</t>
  </si>
  <si>
    <t>Hatton Rachel Eileen and Bryan James</t>
  </si>
  <si>
    <t>010-00000026-00</t>
  </si>
  <si>
    <t>Smythe Brody J</t>
  </si>
  <si>
    <t>043-00006230-00</t>
  </si>
  <si>
    <t>Harco LTD</t>
  </si>
  <si>
    <t>Dimichele Anthony Mark</t>
  </si>
  <si>
    <t>E657</t>
  </si>
  <si>
    <t>042-00000430-02</t>
  </si>
  <si>
    <t>Miller Steven R</t>
  </si>
  <si>
    <t>Miller Stephen R &amp; Sara V</t>
  </si>
  <si>
    <t>043-00003841-00</t>
  </si>
  <si>
    <t>Newcomerstown Investments LLC</t>
  </si>
  <si>
    <t>Gingerich Jona E and Meagan N</t>
  </si>
  <si>
    <t>E658</t>
  </si>
  <si>
    <t>014-00000188-00</t>
  </si>
  <si>
    <t>014-00000179-00</t>
  </si>
  <si>
    <t>Wigginton David J and Judith M</t>
  </si>
  <si>
    <t>Wigginton Judith M</t>
  </si>
  <si>
    <t>002-00000294-04</t>
  </si>
  <si>
    <t>Belden Brick Company LLC</t>
  </si>
  <si>
    <t>Weaver Stevie J &amp; Leah I</t>
  </si>
  <si>
    <t>E659</t>
  </si>
  <si>
    <t>E655</t>
  </si>
  <si>
    <t>E656</t>
  </si>
  <si>
    <t>E660</t>
  </si>
  <si>
    <t>017-00000339-00</t>
  </si>
  <si>
    <t>017-00000340-00</t>
  </si>
  <si>
    <t>McPeak John S &amp; Shelley R</t>
  </si>
  <si>
    <t>McPeak John S &amp; Shelley R TTEES</t>
  </si>
  <si>
    <t>Hackney Glenville L &amp; Lois A</t>
  </si>
  <si>
    <t>Hackney Lois</t>
  </si>
  <si>
    <t>Hackney Jay D</t>
  </si>
  <si>
    <t>042-00001016-02</t>
  </si>
  <si>
    <t>042-00000190-00</t>
  </si>
  <si>
    <t>042-00001015-00</t>
  </si>
  <si>
    <t>Leiendecker KuSun (dec'd )</t>
  </si>
  <si>
    <t>Leiendecker Marcus D</t>
  </si>
  <si>
    <t>018-00000563-00</t>
  </si>
  <si>
    <t>Domer Nona M TTEE</t>
  </si>
  <si>
    <t>Madrigal Rafael M</t>
  </si>
  <si>
    <t>038-00000584-00</t>
  </si>
  <si>
    <t>038-00000585-01</t>
  </si>
  <si>
    <t xml:space="preserve">Wrighthome Conesville </t>
  </si>
  <si>
    <t>Ohio Outfitter Landmark Inc</t>
  </si>
  <si>
    <t>check for $968.50 and $.50 change</t>
  </si>
  <si>
    <t>Norfleet Barbara</t>
  </si>
  <si>
    <t>Williams Mark A and Jody L</t>
  </si>
  <si>
    <t>043-00001037-00</t>
  </si>
  <si>
    <t>E661</t>
  </si>
  <si>
    <t>016-00000108-00</t>
  </si>
  <si>
    <t>Young Albert L &amp; Martha A (dec'd)</t>
  </si>
  <si>
    <t>Iden Joellen et al</t>
  </si>
  <si>
    <t>004-00000018-02</t>
  </si>
  <si>
    <t>004-00000017-02</t>
  </si>
  <si>
    <t>Yoder John E</t>
  </si>
  <si>
    <t>E662</t>
  </si>
  <si>
    <t>026-00000292-00</t>
  </si>
  <si>
    <t>026-00000293-00</t>
  </si>
  <si>
    <t>026-00000291-00</t>
  </si>
  <si>
    <t>026-00000290-00</t>
  </si>
  <si>
    <t>026-00000294-00</t>
  </si>
  <si>
    <t>026-00000295-00</t>
  </si>
  <si>
    <t>014-00000355-01</t>
  </si>
  <si>
    <t>McGrady Richard V (dec'd)</t>
  </si>
  <si>
    <t>Grudier Lita L &amp; Jack E Arnold Jr</t>
  </si>
  <si>
    <t>032-00000130-20</t>
  </si>
  <si>
    <t>Wilson Joseph J</t>
  </si>
  <si>
    <t>Breneman Cindy</t>
  </si>
  <si>
    <t>034-00000025-03</t>
  </si>
  <si>
    <t>Walhonding Hills Campground</t>
  </si>
  <si>
    <t>Lowe Kevin J</t>
  </si>
  <si>
    <t>2 checks $.50 &amp; $473.08</t>
  </si>
  <si>
    <t>021-00000116-01</t>
  </si>
  <si>
    <t>Tyler Roger M and Nancy J</t>
  </si>
  <si>
    <t>Hayes Scott L and Amanda N</t>
  </si>
  <si>
    <t>2 checks $.50 &amp; $100</t>
  </si>
  <si>
    <t>E663</t>
  </si>
  <si>
    <t>004-00000462-00</t>
  </si>
  <si>
    <t>Blakeney Gary</t>
  </si>
  <si>
    <t>Blakeney Gary &amp; Angela JLRS</t>
  </si>
  <si>
    <t>E664</t>
  </si>
  <si>
    <t>012-00000197-00</t>
  </si>
  <si>
    <t>012-00000273-00</t>
  </si>
  <si>
    <t>012-00000196-00</t>
  </si>
  <si>
    <t>Kron Robert G</t>
  </si>
  <si>
    <t>Kron Sara J</t>
  </si>
  <si>
    <t>017-00001107-00</t>
  </si>
  <si>
    <t>004-00000859-00</t>
  </si>
  <si>
    <t>McPherson Adam Lee</t>
  </si>
  <si>
    <t>Carr Noah C and Carnes Jessica N</t>
  </si>
  <si>
    <t>043-00002912-00</t>
  </si>
  <si>
    <t>LFP 15 LLC</t>
  </si>
  <si>
    <t xml:space="preserve">Selders Brandon </t>
  </si>
  <si>
    <t>038-0000465-00</t>
  </si>
  <si>
    <t>038-00000466-00</t>
  </si>
  <si>
    <t>Wright Christopher Dean</t>
  </si>
  <si>
    <t>Wright Carl E and Mary R  Wright Jesse A</t>
  </si>
  <si>
    <t>E665</t>
  </si>
  <si>
    <t>008-00000147-10</t>
  </si>
  <si>
    <t>Fisher Sarah E</t>
  </si>
  <si>
    <t>Dawson James G and Sarah</t>
  </si>
  <si>
    <t>E666</t>
  </si>
  <si>
    <t>019-0000003-00</t>
  </si>
  <si>
    <t>Jacobs Mary L</t>
  </si>
  <si>
    <t>Winegar Christina K</t>
  </si>
  <si>
    <t>E667</t>
  </si>
  <si>
    <t>043-00004162-00</t>
  </si>
  <si>
    <t>043-00004161-00</t>
  </si>
  <si>
    <t>10x40</t>
  </si>
  <si>
    <t>50x134</t>
  </si>
  <si>
    <t>Miller Owen JR</t>
  </si>
  <si>
    <t>E668</t>
  </si>
  <si>
    <t>014-00000867-01</t>
  </si>
  <si>
    <t>Lamp Daniel L and Rachel E</t>
  </si>
  <si>
    <t>Grashel Terasa Lynn</t>
  </si>
  <si>
    <t>013-00000104-00</t>
  </si>
  <si>
    <t>Jones Terry and Kathy</t>
  </si>
  <si>
    <t>Snyder Margaret and Moats Wilson</t>
  </si>
  <si>
    <t>E669</t>
  </si>
  <si>
    <t>043-00002413-00</t>
  </si>
  <si>
    <t>043-00002142-00</t>
  </si>
  <si>
    <t>West Donald &amp; Kohman Norman J</t>
  </si>
  <si>
    <t>West Donald &amp; Kohman Norman J  JLRS</t>
  </si>
  <si>
    <t>004-00000017-01</t>
  </si>
  <si>
    <t>004-00000018-01</t>
  </si>
  <si>
    <t>Baumgardner Michael TTEE</t>
  </si>
  <si>
    <t>Klosinski Morgan J &amp; Shelby H Mizer JLFS</t>
  </si>
  <si>
    <t>E670</t>
  </si>
  <si>
    <t>043-00003822-00</t>
  </si>
  <si>
    <t>47.5x69</t>
  </si>
  <si>
    <t>Kerns Gloria J</t>
  </si>
  <si>
    <t>Kolmerton Malenda J</t>
  </si>
  <si>
    <t>E671</t>
  </si>
  <si>
    <t>020-00000248-00</t>
  </si>
  <si>
    <t>Gorscak Carolyn (Dec'd)</t>
  </si>
  <si>
    <t>Gorscak William M Jr</t>
  </si>
  <si>
    <t>E672</t>
  </si>
  <si>
    <t>003-00000022-00</t>
  </si>
  <si>
    <t>003-00000023-00</t>
  </si>
  <si>
    <t>Gilmore Gene Edward</t>
  </si>
  <si>
    <t>Gilmore Gene Edward and Brenda Marie</t>
  </si>
  <si>
    <t>E673</t>
  </si>
  <si>
    <t>012-00000094-00</t>
  </si>
  <si>
    <t>012-00000095-00</t>
  </si>
  <si>
    <t>West Damon A &amp; Mark A and Stephanie A</t>
  </si>
  <si>
    <t xml:space="preserve">West Mark A and Stephanie </t>
  </si>
  <si>
    <t>013-00001663-00</t>
  </si>
  <si>
    <t>Winegar Brook L</t>
  </si>
  <si>
    <t>Baumgardner Larry A &amp; Tracy J JLRS</t>
  </si>
  <si>
    <t>029-00000844-00</t>
  </si>
  <si>
    <t>029-00000845-00</t>
  </si>
  <si>
    <t>Blue Ridge Grange</t>
  </si>
  <si>
    <t>043-00004474-00</t>
  </si>
  <si>
    <t>52x174</t>
  </si>
  <si>
    <t>Lawrence S Renee Co TTEE</t>
  </si>
  <si>
    <t>Daugherty Brian Keith &amp; Caitlyn Kristyne Williamson JLRS</t>
  </si>
  <si>
    <t>E675</t>
  </si>
  <si>
    <t>013-00000995-00</t>
  </si>
  <si>
    <t>013-00000996-00</t>
  </si>
  <si>
    <t>Vernon Mary Virginia TTEE</t>
  </si>
  <si>
    <t>Mirise Linda B SUCC TTEE</t>
  </si>
  <si>
    <t>E676</t>
  </si>
  <si>
    <t>E677</t>
  </si>
  <si>
    <t>043-00000691-00</t>
  </si>
  <si>
    <t>Barker Helen J (dec'd)</t>
  </si>
  <si>
    <t>Porter Thomas A Michael A &amp; Ronald A</t>
  </si>
  <si>
    <t>E678</t>
  </si>
  <si>
    <t>038-00000414-00</t>
  </si>
  <si>
    <t>Smailes Cheryl L (dec'd)</t>
  </si>
  <si>
    <t>Smailes Dennis G</t>
  </si>
  <si>
    <t>E674</t>
  </si>
  <si>
    <t>004-00000310-00</t>
  </si>
  <si>
    <t>O'Brien Charles T (dec'd)</t>
  </si>
  <si>
    <t>O'Brien Tinh</t>
  </si>
  <si>
    <t>021-00000761-03</t>
  </si>
  <si>
    <t>Wentz Tracy L</t>
  </si>
  <si>
    <t>021-00000725-04</t>
  </si>
  <si>
    <t xml:space="preserve">Hasel Christian &amp; Deidre  </t>
  </si>
  <si>
    <t>043-00002554-00</t>
  </si>
  <si>
    <t xml:space="preserve">Bryan Christopher R &amp; Angela M </t>
  </si>
  <si>
    <t>043-00003398-00</t>
  </si>
  <si>
    <t>ATD Lawn Care &amp; Snow Removal LLC</t>
  </si>
  <si>
    <t>017-00000939-00</t>
  </si>
  <si>
    <t>Porch Kent W &amp; Lisa L</t>
  </si>
  <si>
    <t>Porch Kent W &amp; Lisa L  JLRS</t>
  </si>
  <si>
    <t>E679</t>
  </si>
  <si>
    <t>018-00000919-00</t>
  </si>
  <si>
    <t>018-00000920-00</t>
  </si>
  <si>
    <t>Hostetler John Mark</t>
  </si>
  <si>
    <t>Chaney April S</t>
  </si>
  <si>
    <t>Smith John C</t>
  </si>
  <si>
    <t>E680</t>
  </si>
  <si>
    <t>005-00000081-02</t>
  </si>
  <si>
    <t>Gamertsfelder Farms LLC</t>
  </si>
  <si>
    <t>Gamertsfelder Gordon R and Joshua E</t>
  </si>
  <si>
    <t>In env with e681</t>
  </si>
  <si>
    <t>in env with e680</t>
  </si>
  <si>
    <t>Gamertsfelder  Joshua E and Richcreek Stephanie E</t>
  </si>
  <si>
    <t>E681</t>
  </si>
  <si>
    <t>017-00000974-00</t>
  </si>
  <si>
    <t>Fry Kevin L</t>
  </si>
  <si>
    <t>Young Duke &amp; Laura A</t>
  </si>
  <si>
    <t>013-00000510-13</t>
  </si>
  <si>
    <t>Baker W Richard &amp; Pamela</t>
  </si>
  <si>
    <t xml:space="preserve">Fry Kevin L &amp; Tiffany </t>
  </si>
  <si>
    <t>E682</t>
  </si>
  <si>
    <t>015-00000025-00</t>
  </si>
  <si>
    <t>015-00000160-05</t>
  </si>
  <si>
    <t>Smart Andrew D</t>
  </si>
  <si>
    <t>Smart Melissa S</t>
  </si>
  <si>
    <t>E683</t>
  </si>
  <si>
    <t>029-00000770-00</t>
  </si>
  <si>
    <t>029-00000771-00</t>
  </si>
  <si>
    <t>50x210</t>
  </si>
  <si>
    <t>Norman Dale A</t>
  </si>
  <si>
    <t>Norman Beth A (dec'd)</t>
  </si>
  <si>
    <t>E684</t>
  </si>
  <si>
    <t>ALM Woodlands LTD et al</t>
  </si>
  <si>
    <t>Miller Angela L</t>
  </si>
  <si>
    <t>012-00000096-00</t>
  </si>
  <si>
    <t>Deerfield R/E Investments LLC</t>
  </si>
  <si>
    <t>APIF - Ohio LLC</t>
  </si>
  <si>
    <t>004-00000197-00</t>
  </si>
  <si>
    <t>004-00000473-00</t>
  </si>
  <si>
    <t>Hothem Investment, HHHH LLC</t>
  </si>
  <si>
    <t>Coblentz Aden I, Jonas I and Atlee I</t>
  </si>
  <si>
    <t>044-00000137-01</t>
  </si>
  <si>
    <t>Guru Prayosha Corporation LLC</t>
  </si>
  <si>
    <t>Prisha Inc Ohio Corp</t>
  </si>
  <si>
    <t>035-00000541-00</t>
  </si>
  <si>
    <t>The Wayward Hermit LLC</t>
  </si>
  <si>
    <t>017-00000453-04</t>
  </si>
  <si>
    <t>border Craig A &amp; Border Julia M</t>
  </si>
  <si>
    <t>Yoder Emanuel &amp; Mary Esther</t>
  </si>
  <si>
    <t>014-07400066-00</t>
  </si>
  <si>
    <t xml:space="preserve">Raber Albert </t>
  </si>
  <si>
    <t>Yoder Aaron D and Matthew L</t>
  </si>
  <si>
    <t>003-00000177-00</t>
  </si>
  <si>
    <t>Smith John Stanley</t>
  </si>
  <si>
    <t>Unger-Lengen Barbara</t>
  </si>
  <si>
    <t>021-00000737-12</t>
  </si>
  <si>
    <t>021-00000737-11</t>
  </si>
  <si>
    <t>021-00000738-03</t>
  </si>
  <si>
    <t>021-00000737-15</t>
  </si>
  <si>
    <t>021-00000760-03</t>
  </si>
  <si>
    <t>021-00000760-07</t>
  </si>
  <si>
    <t>021-00000760-11</t>
  </si>
  <si>
    <t>021-00000738-09</t>
  </si>
  <si>
    <t>021-00000737-21</t>
  </si>
  <si>
    <t>021-00000737-22</t>
  </si>
  <si>
    <t>021-00000737-25</t>
  </si>
  <si>
    <t>021-00000738-11</t>
  </si>
  <si>
    <t>021-00000737-23</t>
  </si>
  <si>
    <t>021-00000760-18</t>
  </si>
  <si>
    <t>021-00000760-20</t>
  </si>
  <si>
    <t>021-00000760-19</t>
  </si>
  <si>
    <t>021-00000738-12</t>
  </si>
  <si>
    <t>021-00000737-24</t>
  </si>
  <si>
    <t>MINERALS</t>
  </si>
  <si>
    <t xml:space="preserve">Hamilton Kyle R &amp; Heather M  </t>
  </si>
  <si>
    <t>Grayson Holdings LLC</t>
  </si>
  <si>
    <t>E685</t>
  </si>
  <si>
    <t>003-00000635-00</t>
  </si>
  <si>
    <t>Loos Ivon J TTEE</t>
  </si>
  <si>
    <t>Loos Elsie TTEE</t>
  </si>
  <si>
    <t>Thompson Jeremy K</t>
  </si>
  <si>
    <t>033-00000213-02</t>
  </si>
  <si>
    <t>Frame Kelley</t>
  </si>
  <si>
    <t>P M T Rentals LLC</t>
  </si>
  <si>
    <t>044-00000085-00</t>
  </si>
  <si>
    <t>Zanesville Welfare Organization and Goodwill Industries</t>
  </si>
  <si>
    <t>010-00000806-05</t>
  </si>
  <si>
    <t>Schreiber Michael R and Megan E</t>
  </si>
  <si>
    <t>E686</t>
  </si>
  <si>
    <t>Lusk Jordan</t>
  </si>
  <si>
    <t>Lusk Jordan and Sarah D</t>
  </si>
  <si>
    <t>E687</t>
  </si>
  <si>
    <t>125x121.43</t>
  </si>
  <si>
    <t>Johnson William J &amp; Ashley Medina</t>
  </si>
  <si>
    <t>043-00002967-00</t>
  </si>
  <si>
    <t>043-00003139-00</t>
  </si>
  <si>
    <t>043-00003848-00</t>
  </si>
  <si>
    <t>043-00006403-00</t>
  </si>
  <si>
    <t>Griffiths Eric R &amp; Deliea N</t>
  </si>
  <si>
    <t>Gilbet Paul &amp; Matthew Parsons</t>
  </si>
  <si>
    <t>E689</t>
  </si>
  <si>
    <t>Willis Christopher &amp; Angela Babcock</t>
  </si>
  <si>
    <t>E688</t>
  </si>
  <si>
    <t>043-00000323-00</t>
  </si>
  <si>
    <t>Bieber David A (dec'd)</t>
  </si>
  <si>
    <t xml:space="preserve">Jackson Seth A &amp; Jocelyn M </t>
  </si>
  <si>
    <t>043-00001045-00</t>
  </si>
  <si>
    <t>Estate of Guilliams Tammy</t>
  </si>
  <si>
    <t>Guilliams George S</t>
  </si>
  <si>
    <t>033-00000303-00</t>
  </si>
  <si>
    <t>Miller Robert and Beth Ann</t>
  </si>
  <si>
    <t>E690</t>
  </si>
  <si>
    <t>Super Speedy LTD</t>
  </si>
  <si>
    <t>Roscoe Properties LTD</t>
  </si>
  <si>
    <t>010-00000254-00</t>
  </si>
  <si>
    <t>Lipps Sharon Sue</t>
  </si>
  <si>
    <t>Vansickle Alvin M and Robin L</t>
  </si>
  <si>
    <t>E691</t>
  </si>
  <si>
    <t>013-00000225-00</t>
  </si>
  <si>
    <t>Lafferty Thomas P</t>
  </si>
  <si>
    <t>Lafferty Linda S</t>
  </si>
  <si>
    <t>043-00005265-00</t>
  </si>
  <si>
    <t>Kindle Janet Faye</t>
  </si>
  <si>
    <t>012-00000066-00</t>
  </si>
  <si>
    <t>044-00000472-00</t>
  </si>
  <si>
    <t>Miller Jeffrey and Sherry</t>
  </si>
  <si>
    <t>Board of Trustees of the Conesville Wesleyan Church</t>
  </si>
  <si>
    <t>E692</t>
  </si>
  <si>
    <t>043-00003645-00</t>
  </si>
  <si>
    <t>Coshocton County Land Reutilization  Corp</t>
  </si>
  <si>
    <t>Our Town Coshocton</t>
  </si>
  <si>
    <t>043-00005599-00</t>
  </si>
  <si>
    <t>Kreis Treitha and James E</t>
  </si>
  <si>
    <t>Olinger Jo A and Jerry R</t>
  </si>
  <si>
    <t>Baumgardner Michael E Trustee of the Baumgardner ByPass Trust</t>
  </si>
  <si>
    <t>Baumgardner Tim J</t>
  </si>
  <si>
    <t>E693</t>
  </si>
  <si>
    <t>042-00000281-00</t>
  </si>
  <si>
    <t>042-00000801-00</t>
  </si>
  <si>
    <t>042-00000281-01</t>
  </si>
  <si>
    <t>Estate of Goodwill Raymond R</t>
  </si>
  <si>
    <t>Goodwill Charlotte M</t>
  </si>
  <si>
    <t>013-00000937-00</t>
  </si>
  <si>
    <t>Wood Paul Andrew</t>
  </si>
  <si>
    <t>Wood Paul Andrew &amp; Kristen R</t>
  </si>
  <si>
    <t>E694</t>
  </si>
  <si>
    <t>043-000052222-00</t>
  </si>
  <si>
    <t>Holmes William M and April L</t>
  </si>
  <si>
    <t>Bolitho Craig A and Duhamell Kelsey J</t>
  </si>
  <si>
    <t>Carter Lynne E</t>
  </si>
  <si>
    <t>Gray Lewis, Packark Thomas L and Todd T co trustees</t>
  </si>
  <si>
    <t>E695</t>
  </si>
  <si>
    <t>020-00000996-00</t>
  </si>
  <si>
    <t>Shearrow Enterpirses</t>
  </si>
  <si>
    <t>Durbin Craig</t>
  </si>
  <si>
    <t>029-00001256-00</t>
  </si>
  <si>
    <t>029-00001140-00</t>
  </si>
  <si>
    <t>029-00001257-01</t>
  </si>
  <si>
    <t>Jayvon Enterprises LLC</t>
  </si>
  <si>
    <t>Hendershot Ryan A and Megan A</t>
  </si>
  <si>
    <t>016-00000320-00</t>
  </si>
  <si>
    <t>Kilpatrick Gary and Ann</t>
  </si>
  <si>
    <t>Dockery John Clarke and Ida Rebecca</t>
  </si>
  <si>
    <t>009-00000245-01</t>
  </si>
  <si>
    <t>Yoder Jonas M &amp; Rachel M</t>
  </si>
  <si>
    <t>Troyer Dwight L Verna D Leroy A Mary C</t>
  </si>
  <si>
    <t>043-00000579-00</t>
  </si>
  <si>
    <t>Culbertson Bryan and Kimberly</t>
  </si>
  <si>
    <t>Lindig Jennifer L</t>
  </si>
  <si>
    <t>Thompson Business Center</t>
  </si>
  <si>
    <t>Ungurean Mary Sandra</t>
  </si>
  <si>
    <t>043-00000598-00</t>
  </si>
  <si>
    <t>043-00003235-00</t>
  </si>
  <si>
    <t>023-00000064-00</t>
  </si>
  <si>
    <t>023-00000257-00</t>
  </si>
  <si>
    <t>Daugherty Farms Land LLC</t>
  </si>
  <si>
    <t>Daugherty William S &amp; Caroline D JLRS</t>
  </si>
  <si>
    <t>020-00000607-00</t>
  </si>
  <si>
    <t>71x92</t>
  </si>
  <si>
    <t>Smart Melissa A</t>
  </si>
  <si>
    <t xml:space="preserve">Vore Melissa A </t>
  </si>
  <si>
    <t>040-00000027-02</t>
  </si>
  <si>
    <t>Bisutti Richard</t>
  </si>
  <si>
    <t>E696</t>
  </si>
  <si>
    <t>038-00000131-00</t>
  </si>
  <si>
    <t>Frew Jean (release LE)</t>
  </si>
  <si>
    <t>Frew Darcy Kendal</t>
  </si>
  <si>
    <t>E697</t>
  </si>
  <si>
    <t>Frew Darcy Kendal &amp; Kellie L JLRS</t>
  </si>
  <si>
    <t>004-00000901-00</t>
  </si>
  <si>
    <t>Arcand Raymond Gordon</t>
  </si>
  <si>
    <t>Bickel David</t>
  </si>
  <si>
    <t>020-00000344-00</t>
  </si>
  <si>
    <t>32x48</t>
  </si>
  <si>
    <t>Erman Patti A</t>
  </si>
  <si>
    <t>Landis Randy</t>
  </si>
  <si>
    <t>E698</t>
  </si>
  <si>
    <t>002-00000275-00</t>
  </si>
  <si>
    <t>Marshall Mabel B Tanner Mary J and Marshall Paul E</t>
  </si>
  <si>
    <t>Marshall Paul E</t>
  </si>
  <si>
    <t>E699</t>
  </si>
  <si>
    <t>Marshall Paul E Karen and Paul E Jr</t>
  </si>
  <si>
    <t>E698 &amp; E699 on same check</t>
  </si>
  <si>
    <t>043-00003991-00</t>
  </si>
  <si>
    <t>SKIPPED PER AMY</t>
  </si>
  <si>
    <t>Noice Dennis R</t>
  </si>
  <si>
    <t>Badertscher Thomas and Sheri Bruner</t>
  </si>
  <si>
    <t>Nethers Levi Timothy</t>
  </si>
  <si>
    <t>029-00000538-01</t>
  </si>
  <si>
    <t>029-00000216-05</t>
  </si>
  <si>
    <t>Nelson Michelle Lea</t>
  </si>
  <si>
    <t>Kobel Michael Lee</t>
  </si>
  <si>
    <t>043-00000528-00</t>
  </si>
  <si>
    <t>Leeach Terry and Lu Ann aka Simms</t>
  </si>
  <si>
    <t>Covic Matthew P</t>
  </si>
  <si>
    <t>043-00005858-00</t>
  </si>
  <si>
    <t>043-00005876-01</t>
  </si>
  <si>
    <t>McVay Michael H &amp; Rebecca Ann</t>
  </si>
  <si>
    <t>Schott Michael J &amp; Elizabeth R JLRS</t>
  </si>
  <si>
    <t>E700</t>
  </si>
  <si>
    <t>029-00001068-00</t>
  </si>
  <si>
    <t>93.5x179</t>
  </si>
  <si>
    <t>Anderson Ruth Ellen (dec'd)</t>
  </si>
  <si>
    <t>Anderson Franklin M</t>
  </si>
  <si>
    <t>E701</t>
  </si>
  <si>
    <t>029-00000280-00</t>
  </si>
  <si>
    <t>Malloy John J &amp; Cindy L</t>
  </si>
  <si>
    <t>Malloy John J &amp; Cindy L TTEES</t>
  </si>
  <si>
    <t>E703</t>
  </si>
  <si>
    <t>043-00002374-00</t>
  </si>
  <si>
    <t>Garrett Theresa (dec'd) LE only</t>
  </si>
  <si>
    <t>Fletcher Patti</t>
  </si>
  <si>
    <t>018-00000267-00</t>
  </si>
  <si>
    <t>RES Rentals Limited</t>
  </si>
  <si>
    <t>Downtown Enterprises Company</t>
  </si>
  <si>
    <t>018-00000441-00</t>
  </si>
  <si>
    <t>Fox Sharon K &amp; Joseph Michael Powell</t>
  </si>
  <si>
    <t>Smith Logan D</t>
  </si>
  <si>
    <t>Equity Trust Company</t>
  </si>
  <si>
    <t>Miller Conrad &amp; Melissa JLRS</t>
  </si>
  <si>
    <t>E702</t>
  </si>
  <si>
    <t>043-00005727-00</t>
  </si>
  <si>
    <t>Hasseman Kirby &amp; Amy</t>
  </si>
  <si>
    <t>010-00000200-00</t>
  </si>
  <si>
    <t>Baumer Carla L (dec'd)</t>
  </si>
  <si>
    <t>Baumer Charles B</t>
  </si>
  <si>
    <t>043-00004836-00</t>
  </si>
  <si>
    <t>043-00004837-00</t>
  </si>
  <si>
    <t>105.5x173</t>
  </si>
  <si>
    <t>105x209.3</t>
  </si>
  <si>
    <t>Russell Larry Robinson(dec'd) Park National Bank-Executor</t>
  </si>
  <si>
    <t>Horstmann Christopher A &amp; Christinea R JLRS</t>
  </si>
  <si>
    <t>023-00000023-00</t>
  </si>
  <si>
    <t>Schlabach Daniel J &amp; Ida JLRS</t>
  </si>
  <si>
    <t>Hershberger Andy, Samuel A, Roy A &amp; Marvin</t>
  </si>
  <si>
    <t>E704</t>
  </si>
  <si>
    <t>E705</t>
  </si>
  <si>
    <t>017-00000516-04</t>
  </si>
  <si>
    <t>CKW Farms LLC</t>
  </si>
  <si>
    <t>E706</t>
  </si>
  <si>
    <t>017-00000141-11</t>
  </si>
  <si>
    <t>Deringer Rick</t>
  </si>
  <si>
    <t>Randles Christopher</t>
  </si>
  <si>
    <t>043-00002461-00</t>
  </si>
  <si>
    <t>24x175</t>
  </si>
  <si>
    <t>Potts Charles L &amp; Charlotte E</t>
  </si>
  <si>
    <t>Hamilton Blake L</t>
  </si>
  <si>
    <t>E707</t>
  </si>
  <si>
    <t>043-00005398-00</t>
  </si>
  <si>
    <t>Meiser Dennis D</t>
  </si>
  <si>
    <t>Meiser Dennis D &amp; Theresa L JLRS</t>
  </si>
  <si>
    <t>E708</t>
  </si>
  <si>
    <t>023-00000106-08</t>
  </si>
  <si>
    <t>023-00000104-00</t>
  </si>
  <si>
    <t>023-00000104-02</t>
  </si>
  <si>
    <t>Ridgley Earl M &amp; Amy R</t>
  </si>
  <si>
    <t>Ridgley Earl M &amp; Amy R TTEES</t>
  </si>
  <si>
    <t>52x160</t>
  </si>
  <si>
    <t>Eads John &amp; Raymond McDaniels JLRS</t>
  </si>
  <si>
    <t>E709</t>
  </si>
  <si>
    <t>Edith Mardell Adams Family Irrev Trust</t>
  </si>
  <si>
    <t>018-00000828-00</t>
  </si>
  <si>
    <t>018-00000830-00</t>
  </si>
  <si>
    <t>018-00000829-00</t>
  </si>
  <si>
    <t>018-00000827-00</t>
  </si>
  <si>
    <t>018-00001551-00</t>
  </si>
  <si>
    <t>018-00001549-00</t>
  </si>
  <si>
    <t>018-00001547-00</t>
  </si>
  <si>
    <t>018-00001503-00</t>
  </si>
  <si>
    <t>In Lot 87</t>
  </si>
  <si>
    <t>In Lot 95</t>
  </si>
  <si>
    <t>In Lot 94</t>
  </si>
  <si>
    <t>Vac alley</t>
  </si>
  <si>
    <t>Michele Meek aka Michele R Meek</t>
  </si>
  <si>
    <t>042-00000078-01</t>
  </si>
  <si>
    <t>042-00000708-01</t>
  </si>
  <si>
    <t>Dillon Jerry S, TTEE</t>
  </si>
  <si>
    <t>NRM Acres LTD</t>
  </si>
  <si>
    <t>043-00003435-00</t>
  </si>
  <si>
    <t>Roark Layton (Estate)</t>
  </si>
  <si>
    <t>Van Dijk Willem &amp; Mitzi  JLRS</t>
  </si>
  <si>
    <t>029-00000473-00</t>
  </si>
  <si>
    <t xml:space="preserve">Valdez Amanda </t>
  </si>
  <si>
    <t xml:space="preserve">Neininger Kyle L Robert &amp; Tiffany  </t>
  </si>
  <si>
    <t>Yoder Johnathan E</t>
  </si>
  <si>
    <t>008-00000575-00</t>
  </si>
  <si>
    <t>Barkman David A &amp; Abigail H</t>
  </si>
  <si>
    <t>Barkman David Jr and Rhoda</t>
  </si>
  <si>
    <t>E710</t>
  </si>
  <si>
    <t>042-00000452-00</t>
  </si>
  <si>
    <t>042-00000632-00</t>
  </si>
  <si>
    <t>White Joseph A</t>
  </si>
  <si>
    <t>E712</t>
  </si>
  <si>
    <t>Stokes Audrey J LE Interest only</t>
  </si>
  <si>
    <t xml:space="preserve">As Is Stokes Farm LLC </t>
  </si>
  <si>
    <t>Sheilds Joshua L And Heather J</t>
  </si>
  <si>
    <t>Armstrong William R</t>
  </si>
  <si>
    <t>017-00000491-01</t>
  </si>
  <si>
    <t>017-00000573-00</t>
  </si>
  <si>
    <t>King Kristina L fka White</t>
  </si>
  <si>
    <t xml:space="preserve">King Kristina L &amp; Scott R  </t>
  </si>
  <si>
    <t>E711</t>
  </si>
  <si>
    <t>032-00000888-01</t>
  </si>
  <si>
    <t>Graham Camila J</t>
  </si>
  <si>
    <t>1/2 Int Graham Brian M &amp; Sonja  JLRS</t>
  </si>
  <si>
    <t>043-00003955-00</t>
  </si>
  <si>
    <t>Martensen Christopher M</t>
  </si>
  <si>
    <t>Hammond Dalton</t>
  </si>
  <si>
    <t>044-00000585-22</t>
  </si>
  <si>
    <t>044-00000585-21</t>
  </si>
  <si>
    <t>Lot 5</t>
  </si>
  <si>
    <t>Lot 4</t>
  </si>
  <si>
    <t xml:space="preserve">Eick Joshua M &amp; Briane R </t>
  </si>
  <si>
    <t>Gilbert Paul</t>
  </si>
  <si>
    <t>037-00000262-00</t>
  </si>
  <si>
    <t>Wright Mary &amp; Robert  JLRS</t>
  </si>
  <si>
    <t>043-00006520-00</t>
  </si>
  <si>
    <t>Williamson Erika P</t>
  </si>
  <si>
    <t>Gray Gavin L</t>
  </si>
  <si>
    <t>Miller Conrad D &amp; Lois A  JLRS</t>
  </si>
  <si>
    <t>008-00000221-01</t>
  </si>
  <si>
    <t>Snyder Paul A &amp; Catherine G</t>
  </si>
  <si>
    <t>Richards Daniel L &amp; Mallory L  JLRS</t>
  </si>
  <si>
    <t>013-00001035-00</t>
  </si>
  <si>
    <t>Hall Randall P &amp; Gwinn-Hall Betty A</t>
  </si>
  <si>
    <t>Bordenkircher Benjamin R</t>
  </si>
  <si>
    <t>008-00000221-02</t>
  </si>
  <si>
    <t>Hilton Mark E &amp; Nicole J  JLRS</t>
  </si>
  <si>
    <t>024-00000035-00</t>
  </si>
  <si>
    <t>Miller John D &amp; Erma M  JLRS</t>
  </si>
  <si>
    <t>026-00000815-00</t>
  </si>
  <si>
    <t>Ixos Anna Belle</t>
  </si>
  <si>
    <t>Ixos Shane M &amp; Amy B  JLRS</t>
  </si>
  <si>
    <t>E714</t>
  </si>
  <si>
    <t>017-00000618-00</t>
  </si>
  <si>
    <t>017-00000491-02</t>
  </si>
  <si>
    <t>Estate of Stamper Troy</t>
  </si>
  <si>
    <t>Stamper Katherine A</t>
  </si>
  <si>
    <t>E715</t>
  </si>
  <si>
    <t>017-00001138-00</t>
  </si>
  <si>
    <t>Fielden Betty K</t>
  </si>
  <si>
    <t>Fielden Betty K and John S</t>
  </si>
  <si>
    <t>E713</t>
  </si>
  <si>
    <t>043-00005626-00</t>
  </si>
  <si>
    <t>Reiman Marilyn A</t>
  </si>
  <si>
    <t xml:space="preserve">Reiman Charles and Stacy </t>
  </si>
  <si>
    <t>E716</t>
  </si>
  <si>
    <t>043-00005737-00</t>
  </si>
  <si>
    <t>Nelson Robert L &amp; carol</t>
  </si>
  <si>
    <t>Nelson Robert And Angela</t>
  </si>
  <si>
    <t>018-00000120-00</t>
  </si>
  <si>
    <t>018-00000120-01</t>
  </si>
  <si>
    <t>018-00000120-02</t>
  </si>
  <si>
    <t>018-00000120-0</t>
  </si>
  <si>
    <t>Estate of Goedel David W</t>
  </si>
  <si>
    <t>Will Hill Real Estate LLC</t>
  </si>
  <si>
    <t>E717</t>
  </si>
  <si>
    <t>032-00000347-06</t>
  </si>
  <si>
    <t>Dunfee William R and Connie V Trust</t>
  </si>
  <si>
    <t>Dunfee Kyle L and Lisa R</t>
  </si>
  <si>
    <t>$2 cash and $1132 check</t>
  </si>
  <si>
    <t xml:space="preserve"> x .25</t>
  </si>
  <si>
    <t xml:space="preserve"> x .75</t>
  </si>
  <si>
    <t>013-00000372-02</t>
  </si>
  <si>
    <t>042-00000152-05</t>
  </si>
  <si>
    <t>010-00000280-15</t>
  </si>
  <si>
    <t>includes price below</t>
  </si>
  <si>
    <t>comb</t>
  </si>
  <si>
    <t>002-00000094-10</t>
  </si>
  <si>
    <t>027-00000218-04</t>
  </si>
  <si>
    <t>021-00000078-02</t>
  </si>
  <si>
    <t>043-00002029-00</t>
  </si>
  <si>
    <t>029-00000021-00</t>
  </si>
  <si>
    <t>032-00000795-03</t>
  </si>
  <si>
    <t>032-00000011-01</t>
  </si>
  <si>
    <t>043-00000170-00</t>
  </si>
  <si>
    <t>044-00000228-00</t>
  </si>
  <si>
    <t>013-00000030-04</t>
  </si>
  <si>
    <t>010-00000425-02</t>
  </si>
  <si>
    <t>013-00000128-00</t>
  </si>
  <si>
    <t>041-00000200-00</t>
  </si>
  <si>
    <t>013-00000117-05</t>
  </si>
  <si>
    <t>020-00000702-12</t>
  </si>
  <si>
    <t>fam pt int trf</t>
  </si>
  <si>
    <t>013-00000171-01</t>
  </si>
  <si>
    <t>018-00001284-02</t>
  </si>
  <si>
    <t>043-00006502-03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</si>
</sst>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m/d/yy;@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7" fontId="1" fillId="0" borderId="0" xfId="0" applyNumberFormat="1" applyFont="1" applyBorder="1" applyAlignment="1"/>
    <xf numFmtId="7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0" xfId="0" applyNumberFormat="1" applyAlignment="1"/>
    <xf numFmtId="7" fontId="0" fillId="0" borderId="0" xfId="0" applyNumberFormat="1" applyAlignment="1"/>
    <xf numFmtId="7" fontId="0" fillId="0" borderId="0" xfId="0" applyNumberFormat="1" applyFont="1" applyAlignment="1">
      <alignment horizontal="centerContinuous"/>
    </xf>
    <xf numFmtId="7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20" fontId="0" fillId="0" borderId="0" xfId="0" applyNumberFormat="1" applyAlignment="1"/>
    <xf numFmtId="20" fontId="0" fillId="0" borderId="0" xfId="0" applyNumberFormat="1" applyFont="1" applyAlignment="1">
      <alignment horizontal="center"/>
    </xf>
    <xf numFmtId="0" fontId="0" fillId="2" borderId="0" xfId="0" applyFill="1" applyAlignment="1"/>
    <xf numFmtId="22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15" fontId="8" fillId="0" borderId="0" xfId="0" applyNumberFormat="1" applyFont="1" applyFill="1" applyBorder="1" applyAlignment="1">
      <alignment horizontal="center" vertical="center"/>
    </xf>
    <xf numFmtId="15" fontId="9" fillId="0" borderId="0" xfId="0" applyNumberFormat="1" applyFont="1" applyFill="1" applyBorder="1" applyAlignment="1"/>
    <xf numFmtId="0" fontId="7" fillId="0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/>
    <xf numFmtId="0" fontId="7" fillId="0" borderId="0" xfId="0" applyFont="1" applyFill="1" applyBorder="1" applyAlignment="1">
      <alignment vertical="center"/>
    </xf>
    <xf numFmtId="16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/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8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" fontId="3" fillId="0" borderId="1" xfId="0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/>
    <xf numFmtId="43" fontId="3" fillId="0" borderId="0" xfId="1" applyFont="1" applyFill="1" applyBorder="1" applyAlignment="1">
      <alignment horizontal="left"/>
    </xf>
    <xf numFmtId="43" fontId="3" fillId="0" borderId="0" xfId="1" applyFont="1" applyFill="1" applyBorder="1" applyAlignment="1">
      <alignment horizontal="center" wrapText="1"/>
    </xf>
    <xf numFmtId="4" fontId="3" fillId="4" borderId="0" xfId="0" applyNumberFormat="1" applyFont="1" applyFill="1" applyBorder="1" applyAlignment="1"/>
    <xf numFmtId="0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/>
    </xf>
    <xf numFmtId="15" fontId="3" fillId="4" borderId="0" xfId="0" applyNumberFormat="1" applyFont="1" applyFill="1" applyBorder="1" applyAlignment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16" fontId="3" fillId="0" borderId="0" xfId="0" applyNumberFormat="1" applyFont="1" applyFill="1" applyBorder="1" applyAlignment="1">
      <alignment horizontal="center"/>
    </xf>
    <xf numFmtId="10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3309</xdr:row>
      <xdr:rowOff>0</xdr:rowOff>
    </xdr:from>
    <xdr:to>
      <xdr:col>14</xdr:col>
      <xdr:colOff>1023013</xdr:colOff>
      <xdr:row>3334</xdr:row>
      <xdr:rowOff>30125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ED9FD4-663A-4713-9752-BE4AD8557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4913" y="550743783"/>
          <a:ext cx="9057143" cy="4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994"/>
  <sheetViews>
    <sheetView zoomScale="115" zoomScaleNormal="115" workbookViewId="0">
      <pane ySplit="1" topLeftCell="A1497" activePane="bottomLeft" state="frozen"/>
      <selection pane="bottomLeft" activeCell="A2" sqref="A2:XFD1507"/>
    </sheetView>
  </sheetViews>
  <sheetFormatPr defaultColWidth="9.28515625" defaultRowHeight="12.75" x14ac:dyDescent="0.2"/>
  <cols>
    <col min="1" max="1" width="10" style="35" customWidth="1"/>
    <col min="2" max="2" width="2.5703125" style="21" customWidth="1"/>
    <col min="3" max="3" width="10.85546875" style="40" bestFit="1" customWidth="1"/>
    <col min="4" max="4" width="18.28515625" style="34" customWidth="1"/>
    <col min="5" max="5" width="10.7109375" style="35" customWidth="1"/>
    <col min="6" max="6" width="25.28515625" style="36" customWidth="1"/>
    <col min="7" max="7" width="37.7109375" style="37" customWidth="1"/>
    <col min="8" max="8" width="11.42578125" style="36" customWidth="1"/>
    <col min="9" max="9" width="9.85546875" style="38" customWidth="1"/>
    <col min="10" max="10" width="12.28515625" style="38" customWidth="1"/>
    <col min="11" max="11" width="14.28515625" style="38" customWidth="1"/>
    <col min="12" max="12" width="14.7109375" style="39" customWidth="1"/>
    <col min="13" max="13" width="11.28515625" style="39" customWidth="1"/>
    <col min="14" max="14" width="9" style="38" bestFit="1" customWidth="1"/>
    <col min="15" max="15" width="27" style="44" customWidth="1"/>
    <col min="16" max="16" width="10.42578125" style="41" bestFit="1" customWidth="1"/>
    <col min="17" max="17" width="4.42578125" style="21" bestFit="1" customWidth="1"/>
    <col min="18" max="18" width="9.28515625" style="36"/>
    <col min="19" max="19" width="5.28515625" style="36" bestFit="1" customWidth="1"/>
    <col min="20" max="16384" width="9.28515625" style="36"/>
  </cols>
  <sheetData>
    <row r="1" spans="1:16" s="28" customFormat="1" ht="74.25" customHeight="1" x14ac:dyDescent="0.25">
      <c r="A1" s="27" t="s">
        <v>13</v>
      </c>
      <c r="B1" s="20" t="s">
        <v>12</v>
      </c>
      <c r="C1" s="29" t="s">
        <v>11</v>
      </c>
      <c r="D1" s="69" t="s">
        <v>10</v>
      </c>
      <c r="E1" s="24" t="s">
        <v>73</v>
      </c>
      <c r="F1" s="22" t="s">
        <v>9</v>
      </c>
      <c r="G1" s="22" t="s">
        <v>8</v>
      </c>
      <c r="H1" s="22" t="s">
        <v>7</v>
      </c>
      <c r="I1" s="26" t="s">
        <v>6</v>
      </c>
      <c r="J1" s="26" t="s">
        <v>5</v>
      </c>
      <c r="K1" s="26" t="s">
        <v>4</v>
      </c>
      <c r="L1" s="26" t="s">
        <v>3</v>
      </c>
      <c r="M1" s="26" t="s">
        <v>2</v>
      </c>
      <c r="N1" s="26" t="s">
        <v>1</v>
      </c>
      <c r="O1" s="24" t="s">
        <v>0</v>
      </c>
      <c r="P1" s="43"/>
    </row>
    <row r="2" spans="1:16" x14ac:dyDescent="0.2">
      <c r="A2" s="35" t="s">
        <v>118</v>
      </c>
      <c r="C2" s="40">
        <v>44200</v>
      </c>
      <c r="D2" s="34" t="s">
        <v>119</v>
      </c>
      <c r="E2" s="35">
        <v>0.41299999999999998</v>
      </c>
      <c r="F2" s="36" t="s">
        <v>120</v>
      </c>
      <c r="G2" s="36" t="s">
        <v>120</v>
      </c>
      <c r="H2" s="36">
        <v>1030</v>
      </c>
      <c r="I2" s="38">
        <v>0.5</v>
      </c>
      <c r="J2" s="38">
        <v>29740</v>
      </c>
      <c r="K2" s="38">
        <f t="shared" ref="K2:K60" si="0">ROUND(J2/0.35,-1)</f>
        <v>84970</v>
      </c>
      <c r="N2" s="38">
        <f t="shared" ref="N2:N45" si="1">I2+M2</f>
        <v>0.5</v>
      </c>
    </row>
    <row r="3" spans="1:16" x14ac:dyDescent="0.2">
      <c r="A3" s="35" t="s">
        <v>121</v>
      </c>
      <c r="C3" s="40">
        <v>44201</v>
      </c>
      <c r="D3" s="34" t="s">
        <v>122</v>
      </c>
      <c r="E3" s="35">
        <v>0.21299999999999999</v>
      </c>
      <c r="F3" s="36" t="s">
        <v>125</v>
      </c>
      <c r="G3" s="36" t="s">
        <v>126</v>
      </c>
      <c r="H3" s="36">
        <v>2050</v>
      </c>
      <c r="I3" s="38">
        <v>1.5</v>
      </c>
      <c r="K3" s="38">
        <f t="shared" si="0"/>
        <v>0</v>
      </c>
      <c r="N3" s="38">
        <f t="shared" si="1"/>
        <v>1.5</v>
      </c>
    </row>
    <row r="4" spans="1:16" x14ac:dyDescent="0.2">
      <c r="D4" s="34" t="s">
        <v>123</v>
      </c>
      <c r="E4" s="35">
        <v>35.273000000000003</v>
      </c>
      <c r="F4" s="36" t="s">
        <v>77</v>
      </c>
      <c r="G4" s="36" t="s">
        <v>77</v>
      </c>
      <c r="H4" s="36">
        <v>1220</v>
      </c>
      <c r="K4" s="38">
        <f t="shared" si="0"/>
        <v>0</v>
      </c>
      <c r="N4" s="38">
        <f t="shared" si="1"/>
        <v>0</v>
      </c>
    </row>
    <row r="5" spans="1:16" x14ac:dyDescent="0.2">
      <c r="D5" s="34" t="s">
        <v>124</v>
      </c>
      <c r="E5" s="35">
        <v>1.1739999999999999</v>
      </c>
      <c r="F5" s="36" t="s">
        <v>77</v>
      </c>
      <c r="G5" s="36" t="s">
        <v>77</v>
      </c>
      <c r="K5" s="38">
        <f t="shared" si="0"/>
        <v>0</v>
      </c>
      <c r="N5" s="38">
        <f t="shared" si="1"/>
        <v>0</v>
      </c>
    </row>
    <row r="6" spans="1:16" x14ac:dyDescent="0.2">
      <c r="A6" s="35">
        <v>1</v>
      </c>
      <c r="C6" s="40">
        <v>44201</v>
      </c>
      <c r="D6" s="34" t="s">
        <v>127</v>
      </c>
      <c r="E6" s="35">
        <v>6.9699999999999998E-2</v>
      </c>
      <c r="F6" s="36" t="s">
        <v>128</v>
      </c>
      <c r="G6" s="37" t="s">
        <v>129</v>
      </c>
      <c r="H6" s="36">
        <v>2050</v>
      </c>
      <c r="I6" s="38">
        <v>0.5</v>
      </c>
      <c r="J6" s="38">
        <v>18620</v>
      </c>
      <c r="K6" s="38">
        <f t="shared" si="0"/>
        <v>53200</v>
      </c>
      <c r="L6" s="39">
        <v>88000</v>
      </c>
      <c r="M6" s="39">
        <v>352</v>
      </c>
      <c r="N6" s="38">
        <f t="shared" si="1"/>
        <v>352.5</v>
      </c>
    </row>
    <row r="7" spans="1:16" x14ac:dyDescent="0.2">
      <c r="A7" s="35">
        <v>2</v>
      </c>
      <c r="C7" s="40">
        <v>44201</v>
      </c>
      <c r="D7" s="47" t="s">
        <v>130</v>
      </c>
      <c r="E7" s="35">
        <v>2.5499999999999998</v>
      </c>
      <c r="F7" s="36" t="s">
        <v>131</v>
      </c>
      <c r="G7" s="37" t="s">
        <v>132</v>
      </c>
      <c r="H7" s="36">
        <v>1010</v>
      </c>
      <c r="I7" s="38">
        <v>0.5</v>
      </c>
      <c r="K7" s="38">
        <f t="shared" si="0"/>
        <v>0</v>
      </c>
      <c r="L7" s="39">
        <v>14710</v>
      </c>
      <c r="M7" s="39">
        <v>58.84</v>
      </c>
      <c r="N7" s="38">
        <f t="shared" si="1"/>
        <v>59.34</v>
      </c>
    </row>
    <row r="8" spans="1:16" x14ac:dyDescent="0.2">
      <c r="A8" s="35">
        <v>3</v>
      </c>
      <c r="C8" s="40">
        <v>44201</v>
      </c>
      <c r="D8" s="34" t="s">
        <v>133</v>
      </c>
      <c r="E8" s="35" t="s">
        <v>135</v>
      </c>
      <c r="F8" s="36" t="s">
        <v>137</v>
      </c>
      <c r="G8" s="37" t="s">
        <v>138</v>
      </c>
      <c r="H8" s="36">
        <v>1150</v>
      </c>
      <c r="I8" s="38">
        <v>1</v>
      </c>
      <c r="K8" s="38">
        <f t="shared" si="0"/>
        <v>0</v>
      </c>
      <c r="L8" s="39">
        <v>30350</v>
      </c>
      <c r="M8" s="39">
        <v>121.4</v>
      </c>
      <c r="N8" s="38">
        <f t="shared" si="1"/>
        <v>122.4</v>
      </c>
    </row>
    <row r="9" spans="1:16" x14ac:dyDescent="0.2">
      <c r="D9" s="34" t="s">
        <v>134</v>
      </c>
      <c r="E9" s="35" t="s">
        <v>136</v>
      </c>
      <c r="F9" s="36" t="s">
        <v>77</v>
      </c>
      <c r="G9" s="37" t="s">
        <v>77</v>
      </c>
      <c r="K9" s="38">
        <f t="shared" si="0"/>
        <v>0</v>
      </c>
      <c r="N9" s="38">
        <f t="shared" si="1"/>
        <v>0</v>
      </c>
    </row>
    <row r="10" spans="1:16" x14ac:dyDescent="0.2">
      <c r="A10" s="30" t="s">
        <v>139</v>
      </c>
      <c r="B10" s="36"/>
      <c r="C10" s="40">
        <v>44201</v>
      </c>
      <c r="D10" s="36" t="s">
        <v>140</v>
      </c>
      <c r="E10" s="30" t="s">
        <v>142</v>
      </c>
      <c r="F10" s="36" t="s">
        <v>144</v>
      </c>
      <c r="G10" s="36" t="s">
        <v>145</v>
      </c>
      <c r="H10" s="36">
        <v>3010</v>
      </c>
      <c r="I10" s="36">
        <v>1</v>
      </c>
      <c r="J10" s="36"/>
      <c r="K10" s="38">
        <f t="shared" si="0"/>
        <v>0</v>
      </c>
      <c r="N10" s="38">
        <f t="shared" si="1"/>
        <v>1</v>
      </c>
    </row>
    <row r="11" spans="1:16" x14ac:dyDescent="0.2">
      <c r="A11" s="30"/>
      <c r="B11" s="36"/>
      <c r="D11" s="36" t="s">
        <v>141</v>
      </c>
      <c r="E11" s="30" t="s">
        <v>143</v>
      </c>
      <c r="F11" s="36" t="s">
        <v>77</v>
      </c>
      <c r="G11" s="36" t="s">
        <v>77</v>
      </c>
      <c r="I11" s="36"/>
      <c r="J11" s="36"/>
      <c r="K11" s="38">
        <f t="shared" si="0"/>
        <v>0</v>
      </c>
      <c r="N11" s="38">
        <f t="shared" si="1"/>
        <v>0</v>
      </c>
    </row>
    <row r="12" spans="1:16" x14ac:dyDescent="0.2">
      <c r="A12" s="35" t="s">
        <v>146</v>
      </c>
      <c r="C12" s="40">
        <v>44202</v>
      </c>
      <c r="D12" s="34" t="s">
        <v>147</v>
      </c>
      <c r="E12" s="35">
        <v>12.537000000000001</v>
      </c>
      <c r="F12" s="36" t="s">
        <v>149</v>
      </c>
      <c r="G12" s="36" t="s">
        <v>150</v>
      </c>
      <c r="H12" s="36">
        <v>1050</v>
      </c>
      <c r="I12" s="38">
        <v>1</v>
      </c>
      <c r="K12" s="38">
        <f t="shared" si="0"/>
        <v>0</v>
      </c>
      <c r="N12" s="38">
        <f t="shared" si="1"/>
        <v>1</v>
      </c>
    </row>
    <row r="13" spans="1:16" x14ac:dyDescent="0.2">
      <c r="D13" s="34" t="s">
        <v>148</v>
      </c>
      <c r="E13" s="35">
        <v>18.661000000000001</v>
      </c>
      <c r="F13" s="36" t="s">
        <v>77</v>
      </c>
      <c r="G13" s="36" t="s">
        <v>77</v>
      </c>
      <c r="K13" s="38">
        <f t="shared" si="0"/>
        <v>0</v>
      </c>
      <c r="N13" s="38">
        <f t="shared" si="1"/>
        <v>0</v>
      </c>
    </row>
    <row r="14" spans="1:16" x14ac:dyDescent="0.2">
      <c r="A14" s="35">
        <v>4</v>
      </c>
      <c r="C14" s="40">
        <v>44202</v>
      </c>
      <c r="D14" s="34" t="s">
        <v>151</v>
      </c>
      <c r="E14" s="35">
        <v>0.55100000000000005</v>
      </c>
      <c r="F14" s="36" t="s">
        <v>152</v>
      </c>
      <c r="G14" s="37" t="s">
        <v>153</v>
      </c>
      <c r="H14" s="36">
        <v>2030</v>
      </c>
      <c r="I14" s="38">
        <v>0.5</v>
      </c>
      <c r="K14" s="38">
        <f t="shared" si="0"/>
        <v>0</v>
      </c>
      <c r="L14" s="39">
        <v>68000</v>
      </c>
      <c r="M14" s="39">
        <v>272</v>
      </c>
      <c r="N14" s="38">
        <f t="shared" si="1"/>
        <v>272.5</v>
      </c>
    </row>
    <row r="15" spans="1:16" x14ac:dyDescent="0.2">
      <c r="A15" s="35">
        <v>6</v>
      </c>
      <c r="C15" s="40">
        <v>44202</v>
      </c>
      <c r="D15" s="34" t="s">
        <v>164</v>
      </c>
      <c r="E15" s="35" t="s">
        <v>165</v>
      </c>
      <c r="F15" s="36" t="s">
        <v>166</v>
      </c>
      <c r="G15" s="37" t="s">
        <v>167</v>
      </c>
      <c r="H15" s="36">
        <v>2030</v>
      </c>
      <c r="I15" s="38">
        <v>0.5</v>
      </c>
      <c r="K15" s="38">
        <f t="shared" si="0"/>
        <v>0</v>
      </c>
      <c r="L15" s="39">
        <v>62000</v>
      </c>
      <c r="M15" s="39">
        <v>248</v>
      </c>
      <c r="N15" s="38">
        <f t="shared" si="1"/>
        <v>248.5</v>
      </c>
    </row>
    <row r="17" spans="1:17" s="51" customFormat="1" x14ac:dyDescent="0.2">
      <c r="A17" s="48">
        <v>7</v>
      </c>
      <c r="B17" s="49"/>
      <c r="C17" s="31">
        <v>44202</v>
      </c>
      <c r="D17" s="50" t="s">
        <v>173</v>
      </c>
      <c r="E17" s="48">
        <v>5.508</v>
      </c>
      <c r="F17" s="51" t="s">
        <v>174</v>
      </c>
      <c r="G17" s="52" t="s">
        <v>175</v>
      </c>
      <c r="H17" s="51">
        <v>1090</v>
      </c>
      <c r="I17" s="32">
        <v>0.5</v>
      </c>
      <c r="J17" s="32"/>
      <c r="K17" s="32">
        <f t="shared" si="0"/>
        <v>0</v>
      </c>
      <c r="L17" s="33">
        <v>155000</v>
      </c>
      <c r="M17" s="33">
        <v>620</v>
      </c>
      <c r="N17" s="32">
        <f t="shared" si="1"/>
        <v>620.5</v>
      </c>
      <c r="O17" s="53"/>
      <c r="P17" s="54"/>
      <c r="Q17" s="49"/>
    </row>
    <row r="18" spans="1:17" x14ac:dyDescent="0.2">
      <c r="N18" s="38">
        <f>SUM(N2:N17)</f>
        <v>1679.74</v>
      </c>
      <c r="O18" s="44">
        <v>78682</v>
      </c>
      <c r="P18" s="55">
        <v>44202</v>
      </c>
      <c r="Q18" s="21" t="s">
        <v>176</v>
      </c>
    </row>
    <row r="20" spans="1:17" x14ac:dyDescent="0.2">
      <c r="A20" s="35">
        <v>5</v>
      </c>
      <c r="C20" s="40">
        <v>44202</v>
      </c>
      <c r="D20" s="34" t="s">
        <v>154</v>
      </c>
      <c r="E20" s="35">
        <v>0.1265</v>
      </c>
      <c r="F20" s="36" t="s">
        <v>155</v>
      </c>
      <c r="G20" s="37" t="s">
        <v>156</v>
      </c>
      <c r="H20" s="36">
        <v>1190</v>
      </c>
      <c r="I20" s="38">
        <v>0.5</v>
      </c>
      <c r="K20" s="38">
        <f>ROUND(J20/0.35,-1)</f>
        <v>0</v>
      </c>
      <c r="L20" s="39">
        <v>33000</v>
      </c>
      <c r="M20" s="39">
        <v>132</v>
      </c>
      <c r="N20" s="38">
        <f>I20+M20</f>
        <v>132.5</v>
      </c>
    </row>
    <row r="21" spans="1:17" x14ac:dyDescent="0.2">
      <c r="A21" s="35" t="s">
        <v>157</v>
      </c>
      <c r="C21" s="40">
        <v>44202</v>
      </c>
      <c r="D21" s="34" t="s">
        <v>158</v>
      </c>
      <c r="E21" s="35" t="s">
        <v>160</v>
      </c>
      <c r="F21" s="36" t="s">
        <v>162</v>
      </c>
      <c r="G21" s="37" t="s">
        <v>163</v>
      </c>
      <c r="H21" s="36">
        <v>1190</v>
      </c>
      <c r="I21" s="38">
        <v>1</v>
      </c>
      <c r="K21" s="38">
        <f>ROUND(J21/0.35,-1)</f>
        <v>0</v>
      </c>
      <c r="N21" s="38">
        <f>I21+M21</f>
        <v>1</v>
      </c>
    </row>
    <row r="22" spans="1:17" x14ac:dyDescent="0.2">
      <c r="D22" s="34" t="s">
        <v>159</v>
      </c>
      <c r="E22" s="35" t="s">
        <v>161</v>
      </c>
      <c r="F22" s="36" t="s">
        <v>77</v>
      </c>
      <c r="G22" s="36" t="s">
        <v>77</v>
      </c>
      <c r="K22" s="38">
        <f>ROUND(J22/0.35,-1)</f>
        <v>0</v>
      </c>
      <c r="N22" s="38">
        <f>I22+M22</f>
        <v>0</v>
      </c>
    </row>
    <row r="23" spans="1:17" x14ac:dyDescent="0.2">
      <c r="A23" s="35" t="s">
        <v>168</v>
      </c>
      <c r="C23" s="40">
        <v>44202</v>
      </c>
      <c r="D23" s="34" t="s">
        <v>169</v>
      </c>
      <c r="E23" s="35" t="s">
        <v>170</v>
      </c>
      <c r="F23" s="36" t="s">
        <v>171</v>
      </c>
      <c r="G23" s="37" t="s">
        <v>172</v>
      </c>
      <c r="H23" s="36">
        <v>3010</v>
      </c>
      <c r="I23" s="38">
        <v>0.5</v>
      </c>
      <c r="K23" s="38">
        <f>ROUND(J23/0.35,-1)</f>
        <v>0</v>
      </c>
      <c r="N23" s="38">
        <f>I23+M23</f>
        <v>0.5</v>
      </c>
    </row>
    <row r="24" spans="1:17" x14ac:dyDescent="0.2">
      <c r="A24" s="35">
        <v>8</v>
      </c>
      <c r="C24" s="40">
        <v>44202</v>
      </c>
      <c r="D24" s="34" t="s">
        <v>177</v>
      </c>
      <c r="E24" s="35">
        <v>5.62E-2</v>
      </c>
      <c r="F24" s="36" t="s">
        <v>178</v>
      </c>
      <c r="G24" s="36" t="s">
        <v>179</v>
      </c>
      <c r="H24" s="36">
        <v>3010</v>
      </c>
      <c r="I24" s="38">
        <v>0.5</v>
      </c>
      <c r="K24" s="38">
        <f t="shared" si="0"/>
        <v>0</v>
      </c>
      <c r="M24" s="39">
        <v>276</v>
      </c>
      <c r="N24" s="38">
        <f t="shared" si="1"/>
        <v>276.5</v>
      </c>
    </row>
    <row r="25" spans="1:17" x14ac:dyDescent="0.2">
      <c r="A25" s="35">
        <v>9</v>
      </c>
      <c r="C25" s="40">
        <v>44203</v>
      </c>
      <c r="D25" s="34" t="s">
        <v>180</v>
      </c>
      <c r="E25" s="35">
        <v>3.0129999999999999</v>
      </c>
      <c r="F25" s="36" t="s">
        <v>100</v>
      </c>
      <c r="G25" s="37" t="s">
        <v>181</v>
      </c>
      <c r="H25" s="36">
        <v>1080</v>
      </c>
      <c r="I25" s="38">
        <v>0.5</v>
      </c>
      <c r="K25" s="38">
        <f t="shared" si="0"/>
        <v>0</v>
      </c>
      <c r="M25" s="39">
        <v>580</v>
      </c>
      <c r="N25" s="38">
        <f t="shared" si="1"/>
        <v>580.5</v>
      </c>
    </row>
    <row r="26" spans="1:17" x14ac:dyDescent="0.2">
      <c r="A26" s="35">
        <v>10</v>
      </c>
      <c r="C26" s="40">
        <v>44203</v>
      </c>
      <c r="D26" s="34" t="s">
        <v>182</v>
      </c>
      <c r="E26" s="35">
        <v>0.1242</v>
      </c>
      <c r="F26" s="36" t="s">
        <v>183</v>
      </c>
      <c r="G26" s="37" t="s">
        <v>184</v>
      </c>
      <c r="H26" s="36">
        <v>2040</v>
      </c>
      <c r="I26" s="38">
        <v>0.5</v>
      </c>
      <c r="K26" s="38">
        <f t="shared" si="0"/>
        <v>0</v>
      </c>
      <c r="M26" s="39">
        <v>332</v>
      </c>
      <c r="N26" s="38">
        <f t="shared" si="1"/>
        <v>332.5</v>
      </c>
    </row>
    <row r="27" spans="1:17" x14ac:dyDescent="0.2">
      <c r="A27" s="35">
        <v>11</v>
      </c>
      <c r="C27" s="40">
        <v>44203</v>
      </c>
      <c r="D27" s="34" t="s">
        <v>185</v>
      </c>
      <c r="E27" s="35">
        <v>0.14779999999999999</v>
      </c>
      <c r="F27" s="36" t="s">
        <v>186</v>
      </c>
      <c r="G27" s="37" t="s">
        <v>187</v>
      </c>
      <c r="H27" s="36">
        <v>3010</v>
      </c>
      <c r="I27" s="38">
        <v>0.5</v>
      </c>
      <c r="K27" s="38">
        <f t="shared" si="0"/>
        <v>0</v>
      </c>
      <c r="L27" s="39">
        <v>74900</v>
      </c>
      <c r="M27" s="39">
        <v>299.60000000000002</v>
      </c>
      <c r="N27" s="38">
        <f t="shared" si="1"/>
        <v>300.10000000000002</v>
      </c>
    </row>
    <row r="28" spans="1:17" x14ac:dyDescent="0.2">
      <c r="A28" s="35">
        <v>12</v>
      </c>
      <c r="C28" s="40">
        <v>44203</v>
      </c>
      <c r="D28" s="34" t="s">
        <v>188</v>
      </c>
      <c r="E28" s="35" t="s">
        <v>190</v>
      </c>
      <c r="F28" s="36" t="s">
        <v>191</v>
      </c>
      <c r="G28" s="37" t="s">
        <v>192</v>
      </c>
      <c r="H28" s="36">
        <v>3010</v>
      </c>
      <c r="I28" s="38">
        <v>1</v>
      </c>
      <c r="K28" s="38">
        <f t="shared" si="0"/>
        <v>0</v>
      </c>
      <c r="L28" s="39">
        <v>104779</v>
      </c>
      <c r="M28" s="39">
        <v>419.2</v>
      </c>
      <c r="N28" s="38">
        <f t="shared" si="1"/>
        <v>420.2</v>
      </c>
    </row>
    <row r="29" spans="1:17" x14ac:dyDescent="0.2">
      <c r="D29" s="34" t="s">
        <v>189</v>
      </c>
      <c r="E29" s="35" t="s">
        <v>190</v>
      </c>
      <c r="F29" s="36" t="s">
        <v>77</v>
      </c>
      <c r="G29" s="36" t="s">
        <v>77</v>
      </c>
      <c r="K29" s="38">
        <f t="shared" si="0"/>
        <v>0</v>
      </c>
      <c r="N29" s="38">
        <f t="shared" si="1"/>
        <v>0</v>
      </c>
    </row>
    <row r="30" spans="1:17" x14ac:dyDescent="0.2">
      <c r="A30" s="35">
        <v>13</v>
      </c>
      <c r="C30" s="40">
        <v>44203</v>
      </c>
      <c r="D30" s="34" t="s">
        <v>193</v>
      </c>
      <c r="E30" s="35">
        <v>0.10100000000000001</v>
      </c>
      <c r="F30" s="36" t="s">
        <v>195</v>
      </c>
      <c r="G30" s="37" t="s">
        <v>196</v>
      </c>
      <c r="H30" s="36">
        <v>1070</v>
      </c>
      <c r="I30" s="38">
        <v>1</v>
      </c>
      <c r="K30" s="38">
        <f t="shared" si="0"/>
        <v>0</v>
      </c>
      <c r="L30" s="39">
        <v>215000</v>
      </c>
      <c r="M30" s="39">
        <v>860</v>
      </c>
      <c r="N30" s="38">
        <f t="shared" si="1"/>
        <v>861</v>
      </c>
    </row>
    <row r="31" spans="1:17" x14ac:dyDescent="0.2">
      <c r="D31" s="34" t="s">
        <v>194</v>
      </c>
      <c r="E31" s="35">
        <v>2.3889999999999998</v>
      </c>
      <c r="F31" s="36" t="s">
        <v>77</v>
      </c>
      <c r="G31" s="37" t="s">
        <v>77</v>
      </c>
      <c r="K31" s="38">
        <f t="shared" si="0"/>
        <v>0</v>
      </c>
      <c r="N31" s="38">
        <f t="shared" si="1"/>
        <v>0</v>
      </c>
    </row>
    <row r="32" spans="1:17" x14ac:dyDescent="0.2">
      <c r="A32" s="35">
        <v>14</v>
      </c>
      <c r="C32" s="40">
        <v>44203</v>
      </c>
      <c r="D32" s="34" t="s">
        <v>197</v>
      </c>
      <c r="E32" s="35">
        <v>0.2571</v>
      </c>
      <c r="F32" s="36" t="s">
        <v>198</v>
      </c>
      <c r="G32" s="37" t="s">
        <v>199</v>
      </c>
      <c r="H32" s="36">
        <v>2040</v>
      </c>
      <c r="I32" s="38">
        <v>0.5</v>
      </c>
      <c r="K32" s="38">
        <f t="shared" si="0"/>
        <v>0</v>
      </c>
      <c r="L32" s="39">
        <v>120000</v>
      </c>
      <c r="M32" s="39">
        <v>480</v>
      </c>
      <c r="N32" s="38">
        <f t="shared" si="1"/>
        <v>480.5</v>
      </c>
    </row>
    <row r="33" spans="1:14" x14ac:dyDescent="0.2">
      <c r="A33" s="35">
        <v>15</v>
      </c>
      <c r="C33" s="40">
        <v>44203</v>
      </c>
      <c r="D33" s="34" t="s">
        <v>200</v>
      </c>
      <c r="E33" s="35">
        <v>2.5499999999999998</v>
      </c>
      <c r="F33" s="36" t="s">
        <v>131</v>
      </c>
      <c r="G33" s="37" t="s">
        <v>201</v>
      </c>
      <c r="H33" s="36">
        <v>1010</v>
      </c>
      <c r="I33" s="38">
        <v>0.5</v>
      </c>
      <c r="K33" s="38">
        <f t="shared" si="0"/>
        <v>0</v>
      </c>
      <c r="L33" s="39">
        <v>14710</v>
      </c>
      <c r="M33" s="39">
        <v>59.34</v>
      </c>
      <c r="N33" s="38">
        <f t="shared" si="1"/>
        <v>59.84</v>
      </c>
    </row>
    <row r="34" spans="1:14" x14ac:dyDescent="0.2">
      <c r="A34" s="35">
        <v>16</v>
      </c>
      <c r="C34" s="40">
        <v>44203</v>
      </c>
      <c r="D34" s="34" t="s">
        <v>87</v>
      </c>
      <c r="E34" s="35">
        <v>8.0386000000000006</v>
      </c>
      <c r="F34" s="36" t="s">
        <v>202</v>
      </c>
      <c r="G34" s="37" t="s">
        <v>203</v>
      </c>
      <c r="H34" s="36">
        <v>1150</v>
      </c>
      <c r="I34" s="38">
        <v>0.5</v>
      </c>
      <c r="K34" s="38">
        <f t="shared" si="0"/>
        <v>0</v>
      </c>
      <c r="L34" s="39">
        <v>45000</v>
      </c>
      <c r="M34" s="39">
        <v>180</v>
      </c>
      <c r="N34" s="38">
        <f t="shared" si="1"/>
        <v>180.5</v>
      </c>
    </row>
    <row r="35" spans="1:14" x14ac:dyDescent="0.2">
      <c r="A35" s="35" t="s">
        <v>204</v>
      </c>
      <c r="C35" s="40">
        <v>44203</v>
      </c>
      <c r="D35" s="34" t="s">
        <v>207</v>
      </c>
      <c r="E35" s="35">
        <v>55.981900000000003</v>
      </c>
      <c r="F35" s="36" t="s">
        <v>205</v>
      </c>
      <c r="G35" s="37" t="s">
        <v>206</v>
      </c>
      <c r="H35" s="36">
        <v>1160</v>
      </c>
      <c r="I35" s="38">
        <v>0.5</v>
      </c>
      <c r="K35" s="38">
        <f t="shared" si="0"/>
        <v>0</v>
      </c>
      <c r="L35" s="39">
        <v>133280</v>
      </c>
      <c r="N35" s="38">
        <f t="shared" si="1"/>
        <v>0.5</v>
      </c>
    </row>
    <row r="36" spans="1:14" x14ac:dyDescent="0.2">
      <c r="A36" s="35" t="s">
        <v>208</v>
      </c>
      <c r="C36" s="40">
        <v>44203</v>
      </c>
      <c r="D36" s="34" t="s">
        <v>207</v>
      </c>
      <c r="E36" s="35">
        <v>55.981900000000003</v>
      </c>
      <c r="F36" s="37" t="s">
        <v>206</v>
      </c>
      <c r="G36" s="37" t="s">
        <v>209</v>
      </c>
      <c r="H36" s="36">
        <v>1160</v>
      </c>
      <c r="I36" s="38">
        <v>0.5</v>
      </c>
      <c r="K36" s="38">
        <f t="shared" ref="K36" si="2">ROUND(J36/0.35,-1)</f>
        <v>0</v>
      </c>
      <c r="L36" s="39">
        <v>133280</v>
      </c>
      <c r="N36" s="38">
        <f t="shared" si="1"/>
        <v>0.5</v>
      </c>
    </row>
    <row r="37" spans="1:14" x14ac:dyDescent="0.2">
      <c r="A37" s="35">
        <v>17</v>
      </c>
      <c r="C37" s="40">
        <v>44213</v>
      </c>
      <c r="D37" s="34" t="s">
        <v>284</v>
      </c>
      <c r="E37" s="35">
        <v>0.35899999999999999</v>
      </c>
      <c r="F37" s="36" t="s">
        <v>211</v>
      </c>
      <c r="G37" s="37" t="s">
        <v>212</v>
      </c>
      <c r="H37" s="36">
        <v>3010</v>
      </c>
      <c r="I37" s="38">
        <v>1</v>
      </c>
      <c r="K37" s="38">
        <f t="shared" si="0"/>
        <v>0</v>
      </c>
      <c r="L37" s="39">
        <v>282000</v>
      </c>
      <c r="M37" s="39">
        <v>1128</v>
      </c>
      <c r="N37" s="38">
        <f t="shared" si="1"/>
        <v>1129</v>
      </c>
    </row>
    <row r="38" spans="1:14" x14ac:dyDescent="0.2">
      <c r="D38" s="34" t="s">
        <v>210</v>
      </c>
      <c r="E38" s="35">
        <v>9.5000000000000001E-2</v>
      </c>
      <c r="F38" s="36" t="s">
        <v>77</v>
      </c>
      <c r="G38" s="37" t="s">
        <v>77</v>
      </c>
      <c r="K38" s="38">
        <f t="shared" si="0"/>
        <v>0</v>
      </c>
      <c r="N38" s="38">
        <f t="shared" si="1"/>
        <v>0</v>
      </c>
    </row>
    <row r="39" spans="1:14" x14ac:dyDescent="0.2">
      <c r="A39" s="35" t="s">
        <v>213</v>
      </c>
      <c r="C39" s="40">
        <v>44203</v>
      </c>
      <c r="D39" s="34" t="s">
        <v>214</v>
      </c>
      <c r="E39" s="35">
        <v>2.9460000000000002</v>
      </c>
      <c r="F39" s="36" t="s">
        <v>215</v>
      </c>
      <c r="G39" s="37" t="s">
        <v>216</v>
      </c>
      <c r="H39" s="36">
        <v>1060</v>
      </c>
      <c r="I39" s="38">
        <v>0.5</v>
      </c>
      <c r="K39" s="38">
        <f t="shared" si="0"/>
        <v>0</v>
      </c>
      <c r="N39" s="38">
        <f t="shared" si="1"/>
        <v>0.5</v>
      </c>
    </row>
    <row r="40" spans="1:14" x14ac:dyDescent="0.2">
      <c r="A40" s="35" t="s">
        <v>217</v>
      </c>
      <c r="C40" s="40">
        <v>44203</v>
      </c>
      <c r="D40" s="34" t="s">
        <v>218</v>
      </c>
      <c r="E40" s="35">
        <v>0.1653</v>
      </c>
      <c r="F40" s="36" t="s">
        <v>219</v>
      </c>
      <c r="G40" s="37" t="s">
        <v>220</v>
      </c>
      <c r="H40" s="36">
        <v>3010</v>
      </c>
      <c r="I40" s="38">
        <v>0.5</v>
      </c>
      <c r="K40" s="38">
        <f t="shared" si="0"/>
        <v>0</v>
      </c>
      <c r="N40" s="38">
        <f t="shared" si="1"/>
        <v>0.5</v>
      </c>
    </row>
    <row r="41" spans="1:14" x14ac:dyDescent="0.2">
      <c r="A41" s="35" t="s">
        <v>221</v>
      </c>
      <c r="C41" s="40">
        <v>44204</v>
      </c>
      <c r="D41" s="34" t="s">
        <v>222</v>
      </c>
      <c r="E41" s="35">
        <v>63.207000000000001</v>
      </c>
      <c r="F41" s="36" t="s">
        <v>224</v>
      </c>
      <c r="G41" s="37" t="s">
        <v>225</v>
      </c>
      <c r="H41" s="36">
        <v>1040</v>
      </c>
      <c r="I41" s="38">
        <v>1</v>
      </c>
      <c r="K41" s="38">
        <f t="shared" si="0"/>
        <v>0</v>
      </c>
      <c r="N41" s="38">
        <f t="shared" si="1"/>
        <v>1</v>
      </c>
    </row>
    <row r="42" spans="1:14" x14ac:dyDescent="0.2">
      <c r="D42" s="34" t="s">
        <v>223</v>
      </c>
      <c r="E42" s="35">
        <v>91.56</v>
      </c>
      <c r="F42" s="36" t="s">
        <v>77</v>
      </c>
      <c r="G42" s="37" t="s">
        <v>77</v>
      </c>
      <c r="K42" s="38">
        <f t="shared" si="0"/>
        <v>0</v>
      </c>
      <c r="N42" s="38">
        <f t="shared" si="1"/>
        <v>0</v>
      </c>
    </row>
    <row r="43" spans="1:14" x14ac:dyDescent="0.2">
      <c r="A43" s="35" t="s">
        <v>226</v>
      </c>
      <c r="C43" s="40">
        <v>44204</v>
      </c>
      <c r="D43" s="34" t="s">
        <v>222</v>
      </c>
      <c r="E43" s="35">
        <v>63.207000000000001</v>
      </c>
      <c r="F43" s="37" t="s">
        <v>225</v>
      </c>
      <c r="G43" s="37" t="s">
        <v>225</v>
      </c>
      <c r="H43" s="36">
        <v>1040</v>
      </c>
      <c r="I43" s="38">
        <v>1</v>
      </c>
      <c r="K43" s="38">
        <f t="shared" si="0"/>
        <v>0</v>
      </c>
      <c r="N43" s="38">
        <f t="shared" si="1"/>
        <v>1</v>
      </c>
    </row>
    <row r="44" spans="1:14" x14ac:dyDescent="0.2">
      <c r="D44" s="34" t="s">
        <v>223</v>
      </c>
      <c r="E44" s="35">
        <v>91.56</v>
      </c>
      <c r="F44" s="36" t="s">
        <v>77</v>
      </c>
      <c r="G44" s="37" t="s">
        <v>77</v>
      </c>
      <c r="K44" s="38">
        <f t="shared" si="0"/>
        <v>0</v>
      </c>
      <c r="N44" s="38">
        <f t="shared" si="1"/>
        <v>0</v>
      </c>
    </row>
    <row r="45" spans="1:14" x14ac:dyDescent="0.2">
      <c r="A45" s="35" t="s">
        <v>228</v>
      </c>
      <c r="C45" s="40">
        <v>44204</v>
      </c>
      <c r="D45" s="34" t="s">
        <v>222</v>
      </c>
      <c r="E45" s="35">
        <v>63.207000000000001</v>
      </c>
      <c r="F45" s="37" t="s">
        <v>225</v>
      </c>
      <c r="G45" s="37" t="s">
        <v>227</v>
      </c>
      <c r="H45" s="36">
        <v>1040</v>
      </c>
      <c r="I45" s="38">
        <v>1</v>
      </c>
      <c r="K45" s="38">
        <f t="shared" si="0"/>
        <v>0</v>
      </c>
      <c r="N45" s="38">
        <f t="shared" si="1"/>
        <v>1</v>
      </c>
    </row>
    <row r="46" spans="1:14" x14ac:dyDescent="0.2">
      <c r="D46" s="34" t="s">
        <v>223</v>
      </c>
      <c r="E46" s="35">
        <v>91.56</v>
      </c>
      <c r="F46" s="36" t="s">
        <v>77</v>
      </c>
      <c r="G46" s="37" t="s">
        <v>77</v>
      </c>
      <c r="K46" s="38">
        <f t="shared" si="0"/>
        <v>0</v>
      </c>
      <c r="N46" s="38">
        <f t="shared" ref="N46:N109" si="3">I46+M46</f>
        <v>0</v>
      </c>
    </row>
    <row r="47" spans="1:14" x14ac:dyDescent="0.2">
      <c r="A47" s="35">
        <v>18</v>
      </c>
      <c r="C47" s="40">
        <v>44204</v>
      </c>
      <c r="D47" s="34" t="s">
        <v>235</v>
      </c>
      <c r="E47" s="35">
        <v>10.069000000000001</v>
      </c>
      <c r="F47" s="36" t="s">
        <v>236</v>
      </c>
      <c r="G47" s="37" t="s">
        <v>237</v>
      </c>
      <c r="H47" s="36">
        <v>1020</v>
      </c>
      <c r="I47" s="38">
        <v>0.5</v>
      </c>
      <c r="J47" s="38">
        <v>136200</v>
      </c>
      <c r="K47" s="38">
        <f t="shared" si="0"/>
        <v>389140</v>
      </c>
      <c r="M47" s="39">
        <v>544.79999999999995</v>
      </c>
      <c r="N47" s="38">
        <f t="shared" si="3"/>
        <v>545.29999999999995</v>
      </c>
    </row>
    <row r="48" spans="1:14" x14ac:dyDescent="0.2">
      <c r="A48" s="35" t="s">
        <v>238</v>
      </c>
      <c r="C48" s="40">
        <v>44204</v>
      </c>
      <c r="D48" s="34" t="s">
        <v>239</v>
      </c>
      <c r="E48" s="35">
        <v>1.1399999999999999</v>
      </c>
      <c r="F48" s="36" t="s">
        <v>242</v>
      </c>
      <c r="G48" s="37" t="s">
        <v>243</v>
      </c>
      <c r="H48" s="36">
        <v>1070</v>
      </c>
      <c r="I48" s="38">
        <v>1.5</v>
      </c>
      <c r="K48" s="38">
        <f t="shared" si="0"/>
        <v>0</v>
      </c>
      <c r="N48" s="38">
        <f t="shared" si="3"/>
        <v>1.5</v>
      </c>
    </row>
    <row r="49" spans="1:17" x14ac:dyDescent="0.2">
      <c r="D49" s="34" t="s">
        <v>240</v>
      </c>
      <c r="E49" s="35">
        <v>0.56999999999999995</v>
      </c>
      <c r="F49" s="36" t="s">
        <v>77</v>
      </c>
      <c r="G49" s="37" t="s">
        <v>77</v>
      </c>
      <c r="K49" s="38">
        <f t="shared" si="0"/>
        <v>0</v>
      </c>
      <c r="N49" s="38">
        <f t="shared" si="3"/>
        <v>0</v>
      </c>
    </row>
    <row r="50" spans="1:17" s="51" customFormat="1" x14ac:dyDescent="0.2">
      <c r="A50" s="48"/>
      <c r="B50" s="49"/>
      <c r="C50" s="31"/>
      <c r="D50" s="50" t="s">
        <v>241</v>
      </c>
      <c r="E50" s="48">
        <v>0</v>
      </c>
      <c r="F50" s="51" t="s">
        <v>77</v>
      </c>
      <c r="G50" s="52" t="s">
        <v>77</v>
      </c>
      <c r="I50" s="32"/>
      <c r="J50" s="32"/>
      <c r="K50" s="32">
        <f t="shared" si="0"/>
        <v>0</v>
      </c>
      <c r="L50" s="33"/>
      <c r="M50" s="33"/>
      <c r="N50" s="32">
        <f t="shared" si="3"/>
        <v>0</v>
      </c>
      <c r="O50" s="53"/>
      <c r="P50" s="54"/>
      <c r="Q50" s="49"/>
    </row>
    <row r="51" spans="1:17" x14ac:dyDescent="0.2">
      <c r="N51" s="38">
        <f>SUM(N20:N50)</f>
        <v>5306.4400000000005</v>
      </c>
      <c r="O51" s="44">
        <v>78708</v>
      </c>
      <c r="P51" s="41">
        <v>44204</v>
      </c>
      <c r="Q51" s="21" t="s">
        <v>176</v>
      </c>
    </row>
    <row r="53" spans="1:17" x14ac:dyDescent="0.2">
      <c r="A53" s="35" t="s">
        <v>229</v>
      </c>
      <c r="C53" s="40">
        <v>44204</v>
      </c>
      <c r="D53" s="34" t="s">
        <v>231</v>
      </c>
      <c r="E53" s="35">
        <v>7.6899999999999996E-2</v>
      </c>
      <c r="F53" s="36" t="s">
        <v>233</v>
      </c>
      <c r="G53" s="37" t="s">
        <v>234</v>
      </c>
      <c r="H53" s="36">
        <v>3010</v>
      </c>
      <c r="I53" s="38">
        <v>0.5</v>
      </c>
      <c r="K53" s="38">
        <f>ROUND(J53/0.35,-1)</f>
        <v>0</v>
      </c>
      <c r="N53" s="38">
        <f>I53+M53</f>
        <v>0.5</v>
      </c>
    </row>
    <row r="54" spans="1:17" x14ac:dyDescent="0.2">
      <c r="A54" s="35" t="s">
        <v>230</v>
      </c>
      <c r="C54" s="40">
        <v>44204</v>
      </c>
      <c r="D54" s="34" t="s">
        <v>232</v>
      </c>
      <c r="E54" s="35">
        <v>0.13769999999999999</v>
      </c>
      <c r="F54" s="36" t="s">
        <v>233</v>
      </c>
      <c r="G54" s="37" t="s">
        <v>234</v>
      </c>
      <c r="H54" s="36">
        <v>3010</v>
      </c>
      <c r="I54" s="38">
        <v>0.5</v>
      </c>
      <c r="K54" s="38">
        <f>ROUND(J54/0.35,-1)</f>
        <v>0</v>
      </c>
      <c r="N54" s="38">
        <f>I54+M54</f>
        <v>0.5</v>
      </c>
    </row>
    <row r="55" spans="1:17" x14ac:dyDescent="0.2">
      <c r="A55" s="35" t="s">
        <v>244</v>
      </c>
      <c r="C55" s="40">
        <v>44204</v>
      </c>
      <c r="D55" s="34" t="s">
        <v>245</v>
      </c>
      <c r="E55" s="35">
        <v>10</v>
      </c>
      <c r="F55" s="36" t="s">
        <v>246</v>
      </c>
      <c r="G55" s="36" t="s">
        <v>247</v>
      </c>
      <c r="H55" s="36">
        <v>1170</v>
      </c>
      <c r="I55" s="38">
        <v>0.5</v>
      </c>
      <c r="K55" s="38">
        <f t="shared" si="0"/>
        <v>0</v>
      </c>
      <c r="N55" s="38">
        <f t="shared" si="3"/>
        <v>0.5</v>
      </c>
    </row>
    <row r="56" spans="1:17" x14ac:dyDescent="0.2">
      <c r="A56" s="35" t="s">
        <v>248</v>
      </c>
      <c r="C56" s="40">
        <v>44204</v>
      </c>
      <c r="D56" s="34" t="s">
        <v>249</v>
      </c>
      <c r="E56" s="35">
        <v>28.5001</v>
      </c>
      <c r="F56" s="36" t="s">
        <v>250</v>
      </c>
      <c r="G56" s="37" t="s">
        <v>251</v>
      </c>
      <c r="H56" s="36">
        <v>1070</v>
      </c>
      <c r="I56" s="38">
        <v>0.5</v>
      </c>
      <c r="K56" s="38">
        <f t="shared" si="0"/>
        <v>0</v>
      </c>
      <c r="N56" s="38">
        <f t="shared" si="3"/>
        <v>0.5</v>
      </c>
    </row>
    <row r="57" spans="1:17" x14ac:dyDescent="0.2">
      <c r="A57" s="35" t="s">
        <v>252</v>
      </c>
      <c r="C57" s="40">
        <v>44204</v>
      </c>
      <c r="D57" s="34" t="s">
        <v>253</v>
      </c>
      <c r="E57" s="35">
        <v>0.4824</v>
      </c>
      <c r="F57" s="36" t="s">
        <v>254</v>
      </c>
      <c r="G57" s="37" t="s">
        <v>255</v>
      </c>
      <c r="H57" s="36">
        <v>3010</v>
      </c>
      <c r="I57" s="38">
        <v>0.5</v>
      </c>
      <c r="K57" s="38">
        <f t="shared" si="0"/>
        <v>0</v>
      </c>
      <c r="M57" s="39">
        <v>500</v>
      </c>
      <c r="N57" s="38">
        <f t="shared" si="3"/>
        <v>500.5</v>
      </c>
    </row>
    <row r="58" spans="1:17" x14ac:dyDescent="0.2">
      <c r="A58" s="35" t="s">
        <v>256</v>
      </c>
      <c r="C58" s="40">
        <v>44204</v>
      </c>
      <c r="D58" s="34" t="s">
        <v>257</v>
      </c>
      <c r="E58" s="35">
        <v>13.28</v>
      </c>
      <c r="F58" s="36" t="s">
        <v>258</v>
      </c>
      <c r="G58" s="37" t="s">
        <v>258</v>
      </c>
      <c r="H58" s="36">
        <v>1100</v>
      </c>
      <c r="I58" s="38">
        <v>0.5</v>
      </c>
      <c r="K58" s="38">
        <f t="shared" si="0"/>
        <v>0</v>
      </c>
      <c r="N58" s="38">
        <f t="shared" si="3"/>
        <v>0.5</v>
      </c>
    </row>
    <row r="59" spans="1:17" x14ac:dyDescent="0.2">
      <c r="A59" s="35">
        <v>19</v>
      </c>
      <c r="C59" s="40">
        <v>44204</v>
      </c>
      <c r="D59" s="34" t="s">
        <v>259</v>
      </c>
      <c r="E59" s="35">
        <v>9.6500000000000002E-2</v>
      </c>
      <c r="F59" s="36" t="s">
        <v>261</v>
      </c>
      <c r="G59" s="37" t="s">
        <v>262</v>
      </c>
      <c r="H59" s="36">
        <v>3010</v>
      </c>
      <c r="I59" s="38">
        <v>0.5</v>
      </c>
      <c r="K59" s="38">
        <f t="shared" si="0"/>
        <v>0</v>
      </c>
      <c r="M59" s="39">
        <v>10</v>
      </c>
      <c r="N59" s="38">
        <f t="shared" si="3"/>
        <v>10.5</v>
      </c>
    </row>
    <row r="60" spans="1:17" x14ac:dyDescent="0.2">
      <c r="A60" s="35">
        <v>20</v>
      </c>
      <c r="C60" s="40">
        <v>44204</v>
      </c>
      <c r="D60" s="34" t="s">
        <v>260</v>
      </c>
      <c r="E60" s="35">
        <v>0.27529999999999999</v>
      </c>
      <c r="F60" s="36" t="s">
        <v>263</v>
      </c>
      <c r="G60" s="37" t="s">
        <v>264</v>
      </c>
      <c r="H60" s="36">
        <v>3010</v>
      </c>
      <c r="I60" s="38">
        <v>0.5</v>
      </c>
      <c r="K60" s="38">
        <f t="shared" si="0"/>
        <v>0</v>
      </c>
      <c r="M60" s="39">
        <v>1224</v>
      </c>
      <c r="N60" s="38">
        <f t="shared" si="3"/>
        <v>1224.5</v>
      </c>
    </row>
    <row r="61" spans="1:17" x14ac:dyDescent="0.2">
      <c r="A61" s="35" t="s">
        <v>265</v>
      </c>
      <c r="C61" s="40">
        <v>44207</v>
      </c>
      <c r="D61" s="34" t="s">
        <v>266</v>
      </c>
      <c r="E61" s="35">
        <v>0.45910000000000001</v>
      </c>
      <c r="F61" s="36" t="s">
        <v>267</v>
      </c>
      <c r="G61" s="36" t="s">
        <v>267</v>
      </c>
      <c r="H61" s="36">
        <v>1100</v>
      </c>
      <c r="I61" s="38">
        <v>0.5</v>
      </c>
      <c r="K61" s="38">
        <f t="shared" ref="K61:K124" si="4">ROUND(J61/0.35,-1)</f>
        <v>0</v>
      </c>
      <c r="N61" s="38">
        <f t="shared" si="3"/>
        <v>0.5</v>
      </c>
    </row>
    <row r="62" spans="1:17" x14ac:dyDescent="0.2">
      <c r="A62" s="35" t="s">
        <v>268</v>
      </c>
      <c r="C62" s="40">
        <v>44207</v>
      </c>
      <c r="D62" s="34" t="s">
        <v>269</v>
      </c>
      <c r="E62" s="35">
        <v>115.736</v>
      </c>
      <c r="F62" s="36" t="s">
        <v>270</v>
      </c>
      <c r="G62" s="36" t="s">
        <v>271</v>
      </c>
      <c r="H62" s="36">
        <v>1010</v>
      </c>
      <c r="I62" s="38">
        <v>0.5</v>
      </c>
      <c r="K62" s="38">
        <f t="shared" si="4"/>
        <v>0</v>
      </c>
      <c r="N62" s="38">
        <f t="shared" si="3"/>
        <v>0.5</v>
      </c>
    </row>
    <row r="63" spans="1:17" x14ac:dyDescent="0.2">
      <c r="A63" s="35">
        <v>21</v>
      </c>
      <c r="C63" s="40">
        <v>44207</v>
      </c>
      <c r="D63" s="34" t="s">
        <v>272</v>
      </c>
      <c r="E63" s="35">
        <v>7.62</v>
      </c>
      <c r="F63" s="36" t="s">
        <v>275</v>
      </c>
      <c r="G63" s="37" t="s">
        <v>276</v>
      </c>
      <c r="H63" s="36">
        <v>1130</v>
      </c>
      <c r="I63" s="38">
        <v>1.5</v>
      </c>
      <c r="K63" s="38">
        <f t="shared" si="4"/>
        <v>0</v>
      </c>
      <c r="L63" s="39">
        <v>205000</v>
      </c>
      <c r="M63" s="39">
        <v>820</v>
      </c>
      <c r="N63" s="38">
        <f t="shared" si="3"/>
        <v>821.5</v>
      </c>
    </row>
    <row r="64" spans="1:17" x14ac:dyDescent="0.2">
      <c r="D64" s="34" t="s">
        <v>273</v>
      </c>
      <c r="E64" s="35">
        <v>7.6130000000000004</v>
      </c>
      <c r="F64" s="36" t="s">
        <v>77</v>
      </c>
      <c r="G64" s="37" t="s">
        <v>77</v>
      </c>
      <c r="K64" s="38">
        <f t="shared" si="4"/>
        <v>0</v>
      </c>
      <c r="N64" s="38">
        <f t="shared" si="3"/>
        <v>0</v>
      </c>
    </row>
    <row r="65" spans="1:17" x14ac:dyDescent="0.2">
      <c r="D65" s="34" t="s">
        <v>274</v>
      </c>
      <c r="E65" s="35">
        <v>7.6079999999999997</v>
      </c>
      <c r="F65" s="36" t="s">
        <v>77</v>
      </c>
      <c r="G65" s="37" t="s">
        <v>77</v>
      </c>
      <c r="K65" s="38">
        <f t="shared" si="4"/>
        <v>0</v>
      </c>
      <c r="N65" s="38">
        <f t="shared" si="3"/>
        <v>0</v>
      </c>
    </row>
    <row r="66" spans="1:17" x14ac:dyDescent="0.2">
      <c r="A66" s="35" t="s">
        <v>277</v>
      </c>
      <c r="C66" s="40">
        <v>44207</v>
      </c>
      <c r="D66" s="34" t="s">
        <v>278</v>
      </c>
      <c r="E66" s="35">
        <v>10.935</v>
      </c>
      <c r="F66" s="36" t="s">
        <v>279</v>
      </c>
      <c r="G66" s="37" t="s">
        <v>280</v>
      </c>
      <c r="H66" s="36">
        <v>1030</v>
      </c>
      <c r="I66" s="38">
        <v>0.5</v>
      </c>
      <c r="K66" s="38">
        <f t="shared" si="4"/>
        <v>0</v>
      </c>
      <c r="N66" s="38">
        <f t="shared" si="3"/>
        <v>0.5</v>
      </c>
    </row>
    <row r="67" spans="1:17" x14ac:dyDescent="0.2">
      <c r="A67" s="35">
        <v>22</v>
      </c>
      <c r="C67" s="40">
        <v>44207</v>
      </c>
      <c r="D67" s="34" t="s">
        <v>281</v>
      </c>
      <c r="E67" s="35">
        <v>0.20449999999999999</v>
      </c>
      <c r="F67" s="36" t="s">
        <v>282</v>
      </c>
      <c r="G67" s="37" t="s">
        <v>283</v>
      </c>
      <c r="H67" s="36">
        <v>2010</v>
      </c>
      <c r="I67" s="38">
        <v>0.5</v>
      </c>
      <c r="K67" s="38">
        <f t="shared" si="4"/>
        <v>0</v>
      </c>
      <c r="M67" s="39">
        <v>380</v>
      </c>
      <c r="N67" s="38">
        <f t="shared" si="3"/>
        <v>380.5</v>
      </c>
    </row>
    <row r="68" spans="1:17" x14ac:dyDescent="0.2">
      <c r="A68" s="35" t="s">
        <v>285</v>
      </c>
      <c r="C68" s="40">
        <v>44208</v>
      </c>
      <c r="D68" s="34" t="s">
        <v>286</v>
      </c>
      <c r="E68" s="35" t="s">
        <v>288</v>
      </c>
      <c r="F68" s="36" t="s">
        <v>289</v>
      </c>
      <c r="G68" s="37" t="s">
        <v>290</v>
      </c>
      <c r="H68" s="36">
        <v>1190</v>
      </c>
      <c r="I68" s="38">
        <v>1</v>
      </c>
      <c r="K68" s="38">
        <f t="shared" si="4"/>
        <v>0</v>
      </c>
      <c r="N68" s="38">
        <f t="shared" si="3"/>
        <v>1</v>
      </c>
    </row>
    <row r="69" spans="1:17" x14ac:dyDescent="0.2">
      <c r="D69" s="34" t="s">
        <v>287</v>
      </c>
      <c r="E69" s="35" t="s">
        <v>288</v>
      </c>
      <c r="F69" s="36" t="s">
        <v>77</v>
      </c>
      <c r="G69" s="37" t="s">
        <v>77</v>
      </c>
      <c r="K69" s="38">
        <f t="shared" si="4"/>
        <v>0</v>
      </c>
      <c r="N69" s="38">
        <f t="shared" si="3"/>
        <v>0</v>
      </c>
    </row>
    <row r="70" spans="1:17" x14ac:dyDescent="0.2">
      <c r="A70" s="35">
        <v>23</v>
      </c>
      <c r="C70" s="40">
        <v>44208</v>
      </c>
      <c r="D70" s="34" t="s">
        <v>291</v>
      </c>
      <c r="E70" s="35">
        <v>6.3230000000000004</v>
      </c>
      <c r="F70" s="36" t="s">
        <v>293</v>
      </c>
      <c r="G70" s="37" t="s">
        <v>294</v>
      </c>
      <c r="H70" s="36">
        <v>1090</v>
      </c>
      <c r="I70" s="38">
        <v>1</v>
      </c>
      <c r="K70" s="38">
        <f t="shared" si="4"/>
        <v>0</v>
      </c>
      <c r="L70" s="39">
        <v>48687.1</v>
      </c>
      <c r="M70" s="39">
        <v>194.8</v>
      </c>
      <c r="N70" s="38">
        <f t="shared" si="3"/>
        <v>195.8</v>
      </c>
    </row>
    <row r="71" spans="1:17" s="51" customFormat="1" x14ac:dyDescent="0.2">
      <c r="A71" s="48"/>
      <c r="B71" s="49"/>
      <c r="C71" s="31"/>
      <c r="D71" s="50" t="s">
        <v>292</v>
      </c>
      <c r="E71" s="48"/>
      <c r="F71" s="51" t="s">
        <v>77</v>
      </c>
      <c r="G71" s="52" t="s">
        <v>77</v>
      </c>
      <c r="I71" s="32"/>
      <c r="J71" s="32"/>
      <c r="K71" s="32">
        <f t="shared" si="4"/>
        <v>0</v>
      </c>
      <c r="L71" s="33"/>
      <c r="M71" s="33"/>
      <c r="N71" s="32">
        <f t="shared" si="3"/>
        <v>0</v>
      </c>
      <c r="O71" s="53"/>
      <c r="P71" s="54"/>
      <c r="Q71" s="49"/>
    </row>
    <row r="72" spans="1:17" x14ac:dyDescent="0.2">
      <c r="N72" s="38">
        <f>SUM(N53:N71)</f>
        <v>3138.3</v>
      </c>
      <c r="O72" s="44">
        <v>78768</v>
      </c>
      <c r="P72" s="41">
        <v>44209</v>
      </c>
      <c r="Q72" s="21" t="s">
        <v>176</v>
      </c>
    </row>
    <row r="74" spans="1:17" x14ac:dyDescent="0.2">
      <c r="A74" s="35">
        <v>24</v>
      </c>
      <c r="C74" s="40">
        <v>44209</v>
      </c>
      <c r="D74" s="34" t="s">
        <v>295</v>
      </c>
      <c r="E74" s="35">
        <v>0.20780000000000001</v>
      </c>
      <c r="F74" s="36" t="s">
        <v>296</v>
      </c>
      <c r="G74" s="37" t="s">
        <v>297</v>
      </c>
      <c r="H74" s="36">
        <v>3010</v>
      </c>
      <c r="I74" s="38">
        <v>0.5</v>
      </c>
      <c r="K74" s="38">
        <f t="shared" si="4"/>
        <v>0</v>
      </c>
      <c r="M74" s="39">
        <v>352</v>
      </c>
      <c r="N74" s="38">
        <f t="shared" si="3"/>
        <v>352.5</v>
      </c>
    </row>
    <row r="75" spans="1:17" x14ac:dyDescent="0.2">
      <c r="A75" s="35" t="s">
        <v>298</v>
      </c>
      <c r="C75" s="40">
        <v>44209</v>
      </c>
      <c r="D75" s="34" t="s">
        <v>299</v>
      </c>
      <c r="E75" s="35">
        <v>0.74229999999999996</v>
      </c>
      <c r="F75" s="36" t="s">
        <v>301</v>
      </c>
      <c r="G75" s="37" t="s">
        <v>300</v>
      </c>
      <c r="H75" s="36">
        <v>1030</v>
      </c>
      <c r="I75" s="38">
        <v>0.5</v>
      </c>
      <c r="K75" s="38">
        <f t="shared" si="4"/>
        <v>0</v>
      </c>
      <c r="N75" s="38">
        <f t="shared" si="3"/>
        <v>0.5</v>
      </c>
    </row>
    <row r="76" spans="1:17" x14ac:dyDescent="0.2">
      <c r="A76" s="35" t="s">
        <v>302</v>
      </c>
      <c r="C76" s="40">
        <v>44209</v>
      </c>
      <c r="D76" s="34" t="s">
        <v>303</v>
      </c>
      <c r="E76" s="35">
        <v>0.40400000000000003</v>
      </c>
      <c r="F76" s="36" t="s">
        <v>304</v>
      </c>
      <c r="G76" s="37" t="s">
        <v>305</v>
      </c>
      <c r="H76" s="36">
        <v>1090</v>
      </c>
      <c r="I76" s="38">
        <v>0.5</v>
      </c>
      <c r="K76" s="38">
        <f t="shared" si="4"/>
        <v>0</v>
      </c>
      <c r="N76" s="38">
        <f t="shared" si="3"/>
        <v>0.5</v>
      </c>
    </row>
    <row r="77" spans="1:17" x14ac:dyDescent="0.2">
      <c r="A77" s="35" t="s">
        <v>306</v>
      </c>
      <c r="C77" s="40">
        <v>44209</v>
      </c>
      <c r="D77" s="34" t="s">
        <v>307</v>
      </c>
      <c r="E77" s="35">
        <v>0.45910000000000001</v>
      </c>
      <c r="F77" s="36" t="s">
        <v>308</v>
      </c>
      <c r="G77" s="37" t="s">
        <v>309</v>
      </c>
      <c r="H77" s="36">
        <v>1100</v>
      </c>
      <c r="I77" s="38">
        <v>0.5</v>
      </c>
      <c r="K77" s="38">
        <f t="shared" si="4"/>
        <v>0</v>
      </c>
      <c r="N77" s="38">
        <f t="shared" si="3"/>
        <v>0.5</v>
      </c>
    </row>
    <row r="78" spans="1:17" x14ac:dyDescent="0.2">
      <c r="A78" s="35" t="s">
        <v>310</v>
      </c>
      <c r="C78" s="40">
        <v>44209</v>
      </c>
      <c r="D78" s="34" t="s">
        <v>311</v>
      </c>
      <c r="E78" s="35" t="s">
        <v>81</v>
      </c>
      <c r="F78" s="36" t="s">
        <v>312</v>
      </c>
      <c r="G78" s="37" t="s">
        <v>313</v>
      </c>
      <c r="H78" s="36">
        <v>2050</v>
      </c>
      <c r="I78" s="38">
        <v>0.5</v>
      </c>
      <c r="K78" s="38">
        <f t="shared" si="4"/>
        <v>0</v>
      </c>
      <c r="N78" s="38">
        <f t="shared" si="3"/>
        <v>0.5</v>
      </c>
    </row>
    <row r="79" spans="1:17" x14ac:dyDescent="0.2">
      <c r="A79" s="35">
        <v>25</v>
      </c>
      <c r="C79" s="40">
        <v>44210</v>
      </c>
      <c r="D79" s="34" t="s">
        <v>314</v>
      </c>
      <c r="E79" s="35" t="s">
        <v>315</v>
      </c>
      <c r="F79" s="36" t="s">
        <v>316</v>
      </c>
      <c r="G79" s="37" t="s">
        <v>317</v>
      </c>
      <c r="H79" s="36">
        <v>3010</v>
      </c>
      <c r="I79" s="38">
        <v>0.5</v>
      </c>
      <c r="K79" s="38">
        <f t="shared" si="4"/>
        <v>0</v>
      </c>
      <c r="L79" s="39">
        <v>71000</v>
      </c>
      <c r="M79" s="39">
        <v>284</v>
      </c>
      <c r="N79" s="38">
        <f t="shared" si="3"/>
        <v>284.5</v>
      </c>
    </row>
    <row r="80" spans="1:17" x14ac:dyDescent="0.2">
      <c r="A80" s="35">
        <v>26</v>
      </c>
      <c r="C80" s="40">
        <v>44210</v>
      </c>
      <c r="D80" s="34" t="s">
        <v>318</v>
      </c>
      <c r="E80" s="35">
        <v>0.29099999999999998</v>
      </c>
      <c r="F80" s="36" t="s">
        <v>319</v>
      </c>
      <c r="G80" s="37" t="s">
        <v>320</v>
      </c>
      <c r="H80" s="36">
        <v>3010</v>
      </c>
      <c r="I80" s="38">
        <v>0.5</v>
      </c>
      <c r="K80" s="38">
        <f t="shared" si="4"/>
        <v>0</v>
      </c>
      <c r="M80" s="39">
        <v>232</v>
      </c>
      <c r="N80" s="38">
        <f t="shared" si="3"/>
        <v>232.5</v>
      </c>
    </row>
    <row r="81" spans="1:14" x14ac:dyDescent="0.2">
      <c r="A81" s="35" t="s">
        <v>324</v>
      </c>
      <c r="C81" s="40">
        <v>44210</v>
      </c>
      <c r="D81" s="34" t="s">
        <v>321</v>
      </c>
      <c r="E81" s="35">
        <v>2.0910000000000002</v>
      </c>
      <c r="F81" s="36" t="s">
        <v>322</v>
      </c>
      <c r="G81" s="37" t="s">
        <v>323</v>
      </c>
      <c r="H81" s="36">
        <v>1220</v>
      </c>
      <c r="I81" s="38">
        <v>0.5</v>
      </c>
      <c r="K81" s="38">
        <f t="shared" si="4"/>
        <v>0</v>
      </c>
      <c r="N81" s="38">
        <f t="shared" si="3"/>
        <v>0.5</v>
      </c>
    </row>
    <row r="82" spans="1:14" x14ac:dyDescent="0.2">
      <c r="A82" s="35">
        <v>27</v>
      </c>
      <c r="C82" s="40">
        <v>43844</v>
      </c>
      <c r="D82" s="34" t="s">
        <v>325</v>
      </c>
      <c r="E82" s="35">
        <v>2.492</v>
      </c>
      <c r="F82" s="36" t="s">
        <v>326</v>
      </c>
      <c r="G82" s="37" t="s">
        <v>327</v>
      </c>
      <c r="H82" s="36">
        <v>1010</v>
      </c>
      <c r="I82" s="38">
        <v>0.5</v>
      </c>
      <c r="K82" s="38">
        <f t="shared" si="4"/>
        <v>0</v>
      </c>
      <c r="L82" s="39">
        <v>22000</v>
      </c>
      <c r="M82" s="39">
        <v>88</v>
      </c>
      <c r="N82" s="38">
        <f t="shared" si="3"/>
        <v>88.5</v>
      </c>
    </row>
    <row r="83" spans="1:14" x14ac:dyDescent="0.2">
      <c r="A83" s="35">
        <v>28</v>
      </c>
      <c r="C83" s="40">
        <v>44210</v>
      </c>
      <c r="D83" s="34" t="s">
        <v>328</v>
      </c>
      <c r="E83" s="35">
        <v>8.9499999999999996E-2</v>
      </c>
      <c r="F83" s="36" t="s">
        <v>330</v>
      </c>
      <c r="G83" s="37" t="s">
        <v>331</v>
      </c>
      <c r="H83" s="36">
        <v>3010</v>
      </c>
      <c r="I83" s="38">
        <v>1</v>
      </c>
      <c r="K83" s="38">
        <f t="shared" si="4"/>
        <v>0</v>
      </c>
      <c r="L83" s="39">
        <v>70900</v>
      </c>
      <c r="M83" s="39">
        <v>283.60000000000002</v>
      </c>
      <c r="N83" s="38">
        <f t="shared" si="3"/>
        <v>284.60000000000002</v>
      </c>
    </row>
    <row r="84" spans="1:14" x14ac:dyDescent="0.2">
      <c r="D84" s="34" t="s">
        <v>329</v>
      </c>
      <c r="E84" s="35">
        <v>8.9599999999999999E-2</v>
      </c>
      <c r="F84" s="36" t="s">
        <v>77</v>
      </c>
      <c r="G84" s="37" t="s">
        <v>77</v>
      </c>
      <c r="K84" s="38">
        <f t="shared" si="4"/>
        <v>0</v>
      </c>
      <c r="N84" s="38">
        <f t="shared" si="3"/>
        <v>0</v>
      </c>
    </row>
    <row r="85" spans="1:14" x14ac:dyDescent="0.2">
      <c r="A85" s="35">
        <v>29</v>
      </c>
      <c r="C85" s="40">
        <v>44210</v>
      </c>
      <c r="D85" s="34" t="s">
        <v>332</v>
      </c>
      <c r="E85" s="35" t="s">
        <v>333</v>
      </c>
      <c r="F85" s="36" t="s">
        <v>342</v>
      </c>
      <c r="G85" s="37" t="s">
        <v>343</v>
      </c>
      <c r="H85" s="36">
        <v>1190</v>
      </c>
      <c r="I85" s="38">
        <v>3</v>
      </c>
      <c r="K85" s="38">
        <f t="shared" si="4"/>
        <v>0</v>
      </c>
      <c r="L85" s="39">
        <v>50000</v>
      </c>
      <c r="M85" s="39">
        <v>200</v>
      </c>
      <c r="N85" s="38">
        <f t="shared" si="3"/>
        <v>203</v>
      </c>
    </row>
    <row r="86" spans="1:14" x14ac:dyDescent="0.2">
      <c r="D86" s="34" t="s">
        <v>336</v>
      </c>
      <c r="E86" s="35" t="s">
        <v>334</v>
      </c>
      <c r="F86" s="36" t="s">
        <v>77</v>
      </c>
      <c r="G86" s="37" t="s">
        <v>77</v>
      </c>
      <c r="K86" s="38">
        <f t="shared" si="4"/>
        <v>0</v>
      </c>
      <c r="N86" s="38">
        <f t="shared" si="3"/>
        <v>0</v>
      </c>
    </row>
    <row r="87" spans="1:14" x14ac:dyDescent="0.2">
      <c r="D87" s="34" t="s">
        <v>335</v>
      </c>
      <c r="E87" s="35" t="s">
        <v>337</v>
      </c>
      <c r="F87" s="36" t="s">
        <v>77</v>
      </c>
      <c r="G87" s="37" t="s">
        <v>77</v>
      </c>
      <c r="K87" s="38">
        <f t="shared" si="4"/>
        <v>0</v>
      </c>
      <c r="N87" s="38">
        <f t="shared" si="3"/>
        <v>0</v>
      </c>
    </row>
    <row r="88" spans="1:14" x14ac:dyDescent="0.2">
      <c r="D88" s="34" t="s">
        <v>341</v>
      </c>
      <c r="E88" s="35" t="s">
        <v>338</v>
      </c>
      <c r="F88" s="36" t="s">
        <v>77</v>
      </c>
      <c r="G88" s="37" t="s">
        <v>77</v>
      </c>
      <c r="K88" s="38">
        <f t="shared" si="4"/>
        <v>0</v>
      </c>
      <c r="N88" s="38">
        <f t="shared" si="3"/>
        <v>0</v>
      </c>
    </row>
    <row r="89" spans="1:14" x14ac:dyDescent="0.2">
      <c r="D89" s="34" t="s">
        <v>340</v>
      </c>
      <c r="E89" s="35" t="s">
        <v>338</v>
      </c>
      <c r="F89" s="36" t="s">
        <v>77</v>
      </c>
      <c r="G89" s="37" t="s">
        <v>77</v>
      </c>
      <c r="K89" s="38">
        <f t="shared" si="4"/>
        <v>0</v>
      </c>
      <c r="N89" s="38">
        <f t="shared" si="3"/>
        <v>0</v>
      </c>
    </row>
    <row r="90" spans="1:14" x14ac:dyDescent="0.2">
      <c r="D90" s="34" t="s">
        <v>339</v>
      </c>
      <c r="E90" s="35" t="s">
        <v>338</v>
      </c>
      <c r="F90" s="36" t="s">
        <v>77</v>
      </c>
      <c r="G90" s="37" t="s">
        <v>77</v>
      </c>
      <c r="K90" s="38">
        <f t="shared" si="4"/>
        <v>0</v>
      </c>
      <c r="N90" s="38">
        <f t="shared" si="3"/>
        <v>0</v>
      </c>
    </row>
    <row r="91" spans="1:14" x14ac:dyDescent="0.2">
      <c r="A91" s="35">
        <v>30</v>
      </c>
      <c r="C91" s="40">
        <v>44211</v>
      </c>
      <c r="D91" s="34" t="s">
        <v>344</v>
      </c>
      <c r="E91" s="35">
        <v>0.32900000000000001</v>
      </c>
      <c r="F91" s="36" t="s">
        <v>345</v>
      </c>
      <c r="G91" s="37" t="s">
        <v>346</v>
      </c>
      <c r="H91" s="36">
        <v>3010</v>
      </c>
      <c r="I91" s="38">
        <v>0.5</v>
      </c>
      <c r="K91" s="38">
        <f t="shared" si="4"/>
        <v>0</v>
      </c>
      <c r="L91" s="39">
        <v>12000</v>
      </c>
      <c r="M91" s="39">
        <v>48</v>
      </c>
      <c r="N91" s="38">
        <f t="shared" si="3"/>
        <v>48.5</v>
      </c>
    </row>
    <row r="92" spans="1:14" x14ac:dyDescent="0.2">
      <c r="A92" s="35" t="s">
        <v>347</v>
      </c>
      <c r="C92" s="40">
        <v>44211</v>
      </c>
      <c r="D92" s="34" t="s">
        <v>348</v>
      </c>
      <c r="E92" s="35">
        <v>0.40200000000000002</v>
      </c>
      <c r="F92" s="36" t="s">
        <v>349</v>
      </c>
      <c r="G92" s="37" t="s">
        <v>350</v>
      </c>
      <c r="H92" s="36">
        <v>1100</v>
      </c>
      <c r="I92" s="38">
        <v>1</v>
      </c>
      <c r="K92" s="38">
        <f t="shared" si="4"/>
        <v>0</v>
      </c>
      <c r="N92" s="38">
        <f t="shared" si="3"/>
        <v>1</v>
      </c>
    </row>
    <row r="93" spans="1:14" x14ac:dyDescent="0.2">
      <c r="A93" s="35" t="s">
        <v>351</v>
      </c>
      <c r="C93" s="40">
        <v>44211</v>
      </c>
      <c r="D93" s="34" t="s">
        <v>352</v>
      </c>
      <c r="E93" s="35">
        <v>6.4290000000000003</v>
      </c>
      <c r="F93" s="36" t="s">
        <v>353</v>
      </c>
      <c r="G93" s="37" t="s">
        <v>354</v>
      </c>
      <c r="H93" s="36">
        <v>1160</v>
      </c>
      <c r="I93" s="38">
        <v>0.5</v>
      </c>
      <c r="K93" s="38">
        <f t="shared" si="4"/>
        <v>0</v>
      </c>
      <c r="N93" s="38">
        <f t="shared" si="3"/>
        <v>0.5</v>
      </c>
    </row>
    <row r="94" spans="1:14" x14ac:dyDescent="0.2">
      <c r="A94" s="35" t="s">
        <v>355</v>
      </c>
      <c r="C94" s="40">
        <v>44211</v>
      </c>
      <c r="D94" s="34" t="s">
        <v>356</v>
      </c>
      <c r="E94" s="35">
        <v>3.66</v>
      </c>
      <c r="F94" s="36" t="s">
        <v>359</v>
      </c>
      <c r="G94" s="37" t="s">
        <v>360</v>
      </c>
      <c r="H94" s="36">
        <v>1220</v>
      </c>
      <c r="I94" s="38">
        <v>1.5</v>
      </c>
      <c r="K94" s="38">
        <f t="shared" si="4"/>
        <v>0</v>
      </c>
      <c r="N94" s="38">
        <f t="shared" si="3"/>
        <v>1.5</v>
      </c>
    </row>
    <row r="95" spans="1:14" x14ac:dyDescent="0.2">
      <c r="D95" s="34" t="s">
        <v>357</v>
      </c>
      <c r="E95" s="35">
        <v>2.2000000000000002</v>
      </c>
      <c r="F95" s="36" t="s">
        <v>77</v>
      </c>
      <c r="G95" s="37" t="s">
        <v>77</v>
      </c>
      <c r="K95" s="38">
        <f t="shared" si="4"/>
        <v>0</v>
      </c>
      <c r="N95" s="38">
        <f t="shared" si="3"/>
        <v>0</v>
      </c>
    </row>
    <row r="96" spans="1:14" x14ac:dyDescent="0.2">
      <c r="D96" s="34" t="s">
        <v>358</v>
      </c>
      <c r="E96" s="35">
        <v>5.8520000000000003</v>
      </c>
      <c r="F96" s="36" t="s">
        <v>77</v>
      </c>
      <c r="G96" s="37" t="s">
        <v>77</v>
      </c>
      <c r="K96" s="38">
        <f t="shared" si="4"/>
        <v>0</v>
      </c>
      <c r="N96" s="38">
        <f t="shared" si="3"/>
        <v>0</v>
      </c>
    </row>
    <row r="97" spans="1:17" x14ac:dyDescent="0.2">
      <c r="A97" s="35" t="s">
        <v>361</v>
      </c>
      <c r="C97" s="40">
        <v>44211</v>
      </c>
      <c r="D97" s="34" t="s">
        <v>362</v>
      </c>
      <c r="E97" s="35">
        <v>15.5</v>
      </c>
      <c r="F97" s="36" t="s">
        <v>377</v>
      </c>
      <c r="G97" s="37" t="s">
        <v>378</v>
      </c>
      <c r="H97" s="36">
        <v>1040</v>
      </c>
      <c r="I97" s="38">
        <v>7.5</v>
      </c>
      <c r="K97" s="38">
        <f t="shared" si="4"/>
        <v>0</v>
      </c>
      <c r="N97" s="38">
        <f t="shared" si="3"/>
        <v>7.5</v>
      </c>
    </row>
    <row r="98" spans="1:17" x14ac:dyDescent="0.2">
      <c r="D98" s="34" t="s">
        <v>363</v>
      </c>
      <c r="E98" s="35">
        <v>78.897000000000006</v>
      </c>
      <c r="F98" s="36" t="s">
        <v>77</v>
      </c>
      <c r="G98" s="36" t="s">
        <v>77</v>
      </c>
      <c r="H98" s="36">
        <v>1130</v>
      </c>
      <c r="K98" s="38">
        <f t="shared" si="4"/>
        <v>0</v>
      </c>
      <c r="N98" s="38">
        <f t="shared" si="3"/>
        <v>0</v>
      </c>
    </row>
    <row r="99" spans="1:17" x14ac:dyDescent="0.2">
      <c r="D99" s="34" t="s">
        <v>364</v>
      </c>
      <c r="E99" s="35">
        <v>3.331</v>
      </c>
      <c r="F99" s="36" t="s">
        <v>77</v>
      </c>
      <c r="G99" s="36" t="s">
        <v>77</v>
      </c>
      <c r="H99" s="36">
        <v>1130</v>
      </c>
      <c r="K99" s="38">
        <f t="shared" si="4"/>
        <v>0</v>
      </c>
      <c r="N99" s="38">
        <f t="shared" si="3"/>
        <v>0</v>
      </c>
    </row>
    <row r="100" spans="1:17" x14ac:dyDescent="0.2">
      <c r="D100" s="34" t="s">
        <v>365</v>
      </c>
      <c r="E100" s="35">
        <v>2.5990000000000002</v>
      </c>
      <c r="F100" s="36" t="s">
        <v>77</v>
      </c>
      <c r="G100" s="36" t="s">
        <v>77</v>
      </c>
      <c r="H100" s="36">
        <v>1130</v>
      </c>
      <c r="K100" s="38">
        <f t="shared" si="4"/>
        <v>0</v>
      </c>
      <c r="N100" s="38">
        <f t="shared" si="3"/>
        <v>0</v>
      </c>
    </row>
    <row r="101" spans="1:17" x14ac:dyDescent="0.2">
      <c r="D101" s="34" t="s">
        <v>366</v>
      </c>
      <c r="E101" s="35">
        <v>1.5029999999999999</v>
      </c>
      <c r="F101" s="36" t="s">
        <v>77</v>
      </c>
      <c r="G101" s="36" t="s">
        <v>77</v>
      </c>
      <c r="H101" s="36">
        <v>1130</v>
      </c>
      <c r="K101" s="38">
        <f t="shared" si="4"/>
        <v>0</v>
      </c>
      <c r="N101" s="38">
        <f t="shared" si="3"/>
        <v>0</v>
      </c>
    </row>
    <row r="102" spans="1:17" x14ac:dyDescent="0.2">
      <c r="D102" s="34" t="s">
        <v>368</v>
      </c>
      <c r="E102" s="35">
        <v>7.194</v>
      </c>
      <c r="F102" s="36" t="s">
        <v>77</v>
      </c>
      <c r="G102" s="36" t="s">
        <v>77</v>
      </c>
      <c r="H102" s="36">
        <v>1130</v>
      </c>
      <c r="K102" s="38">
        <f t="shared" si="4"/>
        <v>0</v>
      </c>
      <c r="N102" s="38">
        <f t="shared" si="3"/>
        <v>0</v>
      </c>
    </row>
    <row r="103" spans="1:17" x14ac:dyDescent="0.2">
      <c r="D103" s="34" t="s">
        <v>367</v>
      </c>
      <c r="E103" s="35">
        <v>9.19</v>
      </c>
      <c r="F103" s="36" t="s">
        <v>77</v>
      </c>
      <c r="G103" s="36" t="s">
        <v>77</v>
      </c>
      <c r="H103" s="36">
        <v>1130</v>
      </c>
      <c r="K103" s="38">
        <f t="shared" si="4"/>
        <v>0</v>
      </c>
      <c r="N103" s="38">
        <f t="shared" si="3"/>
        <v>0</v>
      </c>
    </row>
    <row r="104" spans="1:17" x14ac:dyDescent="0.2">
      <c r="D104" s="34" t="s">
        <v>369</v>
      </c>
      <c r="E104" s="35">
        <v>10</v>
      </c>
      <c r="F104" s="36" t="s">
        <v>77</v>
      </c>
      <c r="G104" s="36" t="s">
        <v>77</v>
      </c>
      <c r="H104" s="36">
        <v>1130</v>
      </c>
      <c r="K104" s="38">
        <f t="shared" si="4"/>
        <v>0</v>
      </c>
      <c r="N104" s="38">
        <f t="shared" si="3"/>
        <v>0</v>
      </c>
    </row>
    <row r="105" spans="1:17" x14ac:dyDescent="0.2">
      <c r="D105" s="34" t="s">
        <v>370</v>
      </c>
      <c r="E105" s="35">
        <v>20</v>
      </c>
      <c r="F105" s="36" t="s">
        <v>77</v>
      </c>
      <c r="G105" s="36" t="s">
        <v>77</v>
      </c>
      <c r="H105" s="36">
        <v>1130</v>
      </c>
      <c r="K105" s="38">
        <f t="shared" si="4"/>
        <v>0</v>
      </c>
      <c r="N105" s="38">
        <f t="shared" si="3"/>
        <v>0</v>
      </c>
    </row>
    <row r="106" spans="1:17" x14ac:dyDescent="0.2">
      <c r="D106" s="34" t="s">
        <v>371</v>
      </c>
      <c r="E106" s="35">
        <v>2.75E-2</v>
      </c>
      <c r="F106" s="36" t="s">
        <v>77</v>
      </c>
      <c r="G106" s="36" t="s">
        <v>77</v>
      </c>
      <c r="H106" s="36">
        <v>1130</v>
      </c>
      <c r="K106" s="38">
        <f t="shared" si="4"/>
        <v>0</v>
      </c>
      <c r="N106" s="38">
        <f t="shared" si="3"/>
        <v>0</v>
      </c>
    </row>
    <row r="107" spans="1:17" x14ac:dyDescent="0.2">
      <c r="D107" s="34" t="s">
        <v>372</v>
      </c>
      <c r="E107" s="35">
        <v>0.14460000000000001</v>
      </c>
      <c r="F107" s="36" t="s">
        <v>77</v>
      </c>
      <c r="G107" s="36" t="s">
        <v>77</v>
      </c>
      <c r="H107" s="36">
        <v>1130</v>
      </c>
      <c r="K107" s="38">
        <f t="shared" si="4"/>
        <v>0</v>
      </c>
      <c r="N107" s="38">
        <f t="shared" si="3"/>
        <v>0</v>
      </c>
    </row>
    <row r="108" spans="1:17" x14ac:dyDescent="0.2">
      <c r="D108" s="34" t="s">
        <v>373</v>
      </c>
      <c r="E108" s="35">
        <v>1.0847</v>
      </c>
      <c r="F108" s="36" t="s">
        <v>77</v>
      </c>
      <c r="G108" s="36" t="s">
        <v>77</v>
      </c>
      <c r="H108" s="36">
        <v>1130</v>
      </c>
      <c r="K108" s="38">
        <f t="shared" si="4"/>
        <v>0</v>
      </c>
      <c r="N108" s="38">
        <f t="shared" si="3"/>
        <v>0</v>
      </c>
    </row>
    <row r="109" spans="1:17" x14ac:dyDescent="0.2">
      <c r="D109" s="34" t="s">
        <v>374</v>
      </c>
      <c r="E109" s="35">
        <v>7.9299999999999995E-2</v>
      </c>
      <c r="F109" s="36" t="s">
        <v>77</v>
      </c>
      <c r="G109" s="36" t="s">
        <v>77</v>
      </c>
      <c r="H109" s="36">
        <v>1130</v>
      </c>
      <c r="K109" s="38">
        <f t="shared" si="4"/>
        <v>0</v>
      </c>
      <c r="N109" s="38">
        <f t="shared" si="3"/>
        <v>0</v>
      </c>
    </row>
    <row r="110" spans="1:17" x14ac:dyDescent="0.2">
      <c r="D110" s="34" t="s">
        <v>375</v>
      </c>
      <c r="E110" s="35">
        <v>2.0400000000000001E-2</v>
      </c>
      <c r="F110" s="36" t="s">
        <v>77</v>
      </c>
      <c r="G110" s="36" t="s">
        <v>77</v>
      </c>
      <c r="H110" s="36">
        <v>1130</v>
      </c>
      <c r="K110" s="38">
        <f t="shared" si="4"/>
        <v>0</v>
      </c>
      <c r="N110" s="38">
        <f t="shared" ref="N110:N173" si="5">I110+M110</f>
        <v>0</v>
      </c>
    </row>
    <row r="111" spans="1:17" x14ac:dyDescent="0.2">
      <c r="D111" s="34" t="s">
        <v>376</v>
      </c>
      <c r="E111" s="35">
        <v>3.3000000000000002E-2</v>
      </c>
      <c r="F111" s="36" t="s">
        <v>77</v>
      </c>
      <c r="G111" s="36" t="s">
        <v>77</v>
      </c>
      <c r="H111" s="36">
        <v>1130</v>
      </c>
      <c r="K111" s="38">
        <f t="shared" si="4"/>
        <v>0</v>
      </c>
      <c r="N111" s="38">
        <f t="shared" si="5"/>
        <v>0</v>
      </c>
    </row>
    <row r="112" spans="1:17" s="51" customFormat="1" x14ac:dyDescent="0.2">
      <c r="A112" s="48">
        <v>31</v>
      </c>
      <c r="B112" s="49"/>
      <c r="C112" s="31">
        <v>44211</v>
      </c>
      <c r="D112" s="50" t="s">
        <v>382</v>
      </c>
      <c r="E112" s="48">
        <v>2.2949999999999999</v>
      </c>
      <c r="F112" s="51" t="s">
        <v>383</v>
      </c>
      <c r="G112" s="52" t="s">
        <v>384</v>
      </c>
      <c r="H112" s="51">
        <v>1100</v>
      </c>
      <c r="I112" s="32">
        <v>0.5</v>
      </c>
      <c r="J112" s="32"/>
      <c r="K112" s="32">
        <f t="shared" si="4"/>
        <v>0</v>
      </c>
      <c r="L112" s="33">
        <v>40000</v>
      </c>
      <c r="M112" s="33">
        <v>160</v>
      </c>
      <c r="N112" s="32">
        <f t="shared" si="5"/>
        <v>160.5</v>
      </c>
      <c r="O112" s="53"/>
      <c r="P112" s="54"/>
      <c r="Q112" s="49"/>
    </row>
    <row r="113" spans="1:17" x14ac:dyDescent="0.2">
      <c r="N113" s="38">
        <f>SUM(N74:N112)</f>
        <v>1667.6</v>
      </c>
      <c r="O113" s="44">
        <v>78823</v>
      </c>
      <c r="P113" s="41">
        <v>44211</v>
      </c>
      <c r="Q113" s="21" t="s">
        <v>176</v>
      </c>
    </row>
    <row r="115" spans="1:17" x14ac:dyDescent="0.2">
      <c r="A115" s="35">
        <v>34</v>
      </c>
      <c r="C115" s="40">
        <v>44211</v>
      </c>
      <c r="D115" s="34" t="s">
        <v>386</v>
      </c>
      <c r="F115" s="34" t="s">
        <v>385</v>
      </c>
      <c r="G115" s="37" t="s">
        <v>392</v>
      </c>
      <c r="H115" s="36">
        <v>1100</v>
      </c>
      <c r="I115" s="38">
        <v>3</v>
      </c>
      <c r="K115" s="38">
        <f t="shared" si="4"/>
        <v>0</v>
      </c>
      <c r="L115" s="39">
        <v>35000</v>
      </c>
      <c r="M115" s="39">
        <v>140</v>
      </c>
      <c r="N115" s="38">
        <f t="shared" si="5"/>
        <v>143</v>
      </c>
    </row>
    <row r="116" spans="1:17" x14ac:dyDescent="0.2">
      <c r="D116" s="34" t="s">
        <v>387</v>
      </c>
      <c r="K116" s="38">
        <f t="shared" si="4"/>
        <v>0</v>
      </c>
      <c r="N116" s="38">
        <f t="shared" si="5"/>
        <v>0</v>
      </c>
    </row>
    <row r="117" spans="1:17" x14ac:dyDescent="0.2">
      <c r="D117" s="34" t="s">
        <v>388</v>
      </c>
      <c r="K117" s="38">
        <f t="shared" si="4"/>
        <v>0</v>
      </c>
      <c r="N117" s="38">
        <f t="shared" si="5"/>
        <v>0</v>
      </c>
    </row>
    <row r="118" spans="1:17" x14ac:dyDescent="0.2">
      <c r="D118" s="34" t="s">
        <v>389</v>
      </c>
      <c r="K118" s="38">
        <f t="shared" si="4"/>
        <v>0</v>
      </c>
      <c r="N118" s="38">
        <f t="shared" si="5"/>
        <v>0</v>
      </c>
    </row>
    <row r="119" spans="1:17" x14ac:dyDescent="0.2">
      <c r="D119" s="34" t="s">
        <v>390</v>
      </c>
      <c r="K119" s="38">
        <f t="shared" si="4"/>
        <v>0</v>
      </c>
      <c r="N119" s="38">
        <f t="shared" si="5"/>
        <v>0</v>
      </c>
    </row>
    <row r="120" spans="1:17" x14ac:dyDescent="0.2">
      <c r="D120" s="34" t="s">
        <v>391</v>
      </c>
      <c r="K120" s="38">
        <f t="shared" si="4"/>
        <v>0</v>
      </c>
      <c r="N120" s="38">
        <f t="shared" si="5"/>
        <v>0</v>
      </c>
    </row>
    <row r="121" spans="1:17" x14ac:dyDescent="0.2">
      <c r="A121" s="35">
        <v>32</v>
      </c>
      <c r="C121" s="40">
        <v>44211</v>
      </c>
      <c r="D121" s="34" t="s">
        <v>393</v>
      </c>
      <c r="E121" s="35">
        <v>2.3900000000000001E-2</v>
      </c>
      <c r="F121" s="36" t="s">
        <v>395</v>
      </c>
      <c r="G121" s="37" t="s">
        <v>396</v>
      </c>
      <c r="H121" s="36">
        <v>3010</v>
      </c>
      <c r="I121" s="38">
        <v>1</v>
      </c>
      <c r="K121" s="38">
        <f t="shared" si="4"/>
        <v>0</v>
      </c>
      <c r="L121" s="39">
        <v>11000</v>
      </c>
      <c r="M121" s="39">
        <v>440</v>
      </c>
      <c r="N121" s="38">
        <f t="shared" si="5"/>
        <v>441</v>
      </c>
    </row>
    <row r="122" spans="1:17" x14ac:dyDescent="0.2">
      <c r="D122" s="34" t="s">
        <v>394</v>
      </c>
      <c r="E122" s="35">
        <v>0.11940000000000001</v>
      </c>
      <c r="F122" s="36" t="s">
        <v>77</v>
      </c>
      <c r="G122" s="37" t="s">
        <v>77</v>
      </c>
      <c r="K122" s="38">
        <f t="shared" si="4"/>
        <v>0</v>
      </c>
      <c r="N122" s="38">
        <f t="shared" si="5"/>
        <v>0</v>
      </c>
    </row>
    <row r="123" spans="1:17" x14ac:dyDescent="0.2">
      <c r="A123" s="35">
        <v>33</v>
      </c>
      <c r="C123" s="40">
        <v>44211</v>
      </c>
      <c r="D123" s="34" t="s">
        <v>400</v>
      </c>
      <c r="E123" s="35">
        <v>0.159</v>
      </c>
      <c r="F123" s="36" t="s">
        <v>398</v>
      </c>
      <c r="G123" s="37" t="s">
        <v>397</v>
      </c>
      <c r="H123" s="36">
        <v>1190</v>
      </c>
      <c r="I123" s="38">
        <v>0.5</v>
      </c>
      <c r="K123" s="38">
        <f t="shared" si="4"/>
        <v>0</v>
      </c>
      <c r="L123" s="39">
        <v>15000</v>
      </c>
      <c r="M123" s="39">
        <v>60</v>
      </c>
      <c r="N123" s="38">
        <f t="shared" si="5"/>
        <v>60.5</v>
      </c>
    </row>
    <row r="124" spans="1:17" x14ac:dyDescent="0.2">
      <c r="A124" s="35" t="s">
        <v>399</v>
      </c>
      <c r="C124" s="40">
        <v>44211</v>
      </c>
      <c r="D124" s="34" t="s">
        <v>401</v>
      </c>
      <c r="E124" s="35">
        <v>2.0489999999999999</v>
      </c>
      <c r="F124" s="36" t="s">
        <v>402</v>
      </c>
      <c r="G124" s="37" t="s">
        <v>234</v>
      </c>
      <c r="H124" s="36">
        <v>1100</v>
      </c>
      <c r="I124" s="38">
        <v>0.5</v>
      </c>
      <c r="K124" s="38">
        <f t="shared" si="4"/>
        <v>0</v>
      </c>
      <c r="N124" s="38">
        <f t="shared" si="5"/>
        <v>0.5</v>
      </c>
    </row>
    <row r="126" spans="1:17" x14ac:dyDescent="0.2">
      <c r="A126" s="35">
        <v>37</v>
      </c>
      <c r="C126" s="40">
        <v>44211</v>
      </c>
      <c r="D126" s="34" t="s">
        <v>406</v>
      </c>
      <c r="E126" s="35">
        <v>4.827</v>
      </c>
      <c r="F126" s="36" t="s">
        <v>407</v>
      </c>
      <c r="G126" s="37" t="s">
        <v>408</v>
      </c>
      <c r="H126" s="36">
        <v>1060</v>
      </c>
      <c r="I126" s="38">
        <v>0.5</v>
      </c>
      <c r="K126" s="38">
        <f t="shared" ref="K126:K188" si="6">ROUND(J126/0.35,-1)</f>
        <v>0</v>
      </c>
      <c r="L126" s="39">
        <v>100000</v>
      </c>
      <c r="M126" s="39">
        <v>400</v>
      </c>
      <c r="N126" s="38">
        <f t="shared" si="5"/>
        <v>400.5</v>
      </c>
    </row>
    <row r="127" spans="1:17" x14ac:dyDescent="0.2">
      <c r="A127" s="35">
        <v>38</v>
      </c>
      <c r="C127" s="40">
        <v>44211</v>
      </c>
      <c r="D127" s="34" t="s">
        <v>409</v>
      </c>
      <c r="E127" s="35">
        <v>7.3</v>
      </c>
      <c r="F127" s="36" t="s">
        <v>410</v>
      </c>
      <c r="G127" s="37" t="s">
        <v>411</v>
      </c>
      <c r="H127" s="36">
        <v>1180</v>
      </c>
      <c r="I127" s="38">
        <v>0.5</v>
      </c>
      <c r="K127" s="38">
        <f t="shared" si="6"/>
        <v>0</v>
      </c>
      <c r="L127" s="39">
        <v>275000</v>
      </c>
      <c r="M127" s="39">
        <v>1100</v>
      </c>
      <c r="N127" s="38">
        <f t="shared" si="5"/>
        <v>1100.5</v>
      </c>
    </row>
    <row r="128" spans="1:17" x14ac:dyDescent="0.2">
      <c r="A128" s="35" t="s">
        <v>412</v>
      </c>
      <c r="C128" s="40">
        <v>44211</v>
      </c>
      <c r="D128" s="34" t="s">
        <v>413</v>
      </c>
      <c r="E128" s="35">
        <v>35.884599999999999</v>
      </c>
      <c r="F128" s="36" t="s">
        <v>414</v>
      </c>
      <c r="G128" s="37" t="s">
        <v>415</v>
      </c>
      <c r="H128" s="36">
        <v>1060</v>
      </c>
      <c r="I128" s="38">
        <v>0.5</v>
      </c>
      <c r="K128" s="38">
        <f t="shared" si="6"/>
        <v>0</v>
      </c>
      <c r="N128" s="38">
        <f t="shared" si="5"/>
        <v>0.5</v>
      </c>
    </row>
    <row r="129" spans="1:17" x14ac:dyDescent="0.2">
      <c r="A129" s="35" t="s">
        <v>416</v>
      </c>
      <c r="C129" s="40">
        <v>44215</v>
      </c>
      <c r="D129" s="34" t="s">
        <v>417</v>
      </c>
      <c r="E129" s="35">
        <v>0.2135</v>
      </c>
      <c r="F129" s="36" t="s">
        <v>418</v>
      </c>
      <c r="G129" s="37" t="s">
        <v>419</v>
      </c>
      <c r="H129" s="36">
        <v>3010</v>
      </c>
      <c r="I129" s="38">
        <v>0.5</v>
      </c>
      <c r="K129" s="38">
        <f t="shared" si="6"/>
        <v>0</v>
      </c>
      <c r="L129" s="39">
        <v>37350</v>
      </c>
      <c r="N129" s="38">
        <f t="shared" si="5"/>
        <v>0.5</v>
      </c>
    </row>
    <row r="130" spans="1:17" s="51" customFormat="1" x14ac:dyDescent="0.2">
      <c r="A130" s="48">
        <v>40</v>
      </c>
      <c r="B130" s="49"/>
      <c r="C130" s="31">
        <v>44216</v>
      </c>
      <c r="D130" s="50" t="s">
        <v>420</v>
      </c>
      <c r="E130" s="48">
        <v>123.598</v>
      </c>
      <c r="F130" s="51" t="s">
        <v>421</v>
      </c>
      <c r="G130" s="52" t="s">
        <v>422</v>
      </c>
      <c r="H130" s="51">
        <v>1120</v>
      </c>
      <c r="I130" s="32">
        <v>0.5</v>
      </c>
      <c r="J130" s="32"/>
      <c r="K130" s="32">
        <f t="shared" si="6"/>
        <v>0</v>
      </c>
      <c r="L130" s="33">
        <v>1295110</v>
      </c>
      <c r="M130" s="33">
        <v>5180.8999999999996</v>
      </c>
      <c r="N130" s="32">
        <f t="shared" si="5"/>
        <v>5181.3999999999996</v>
      </c>
      <c r="O130" s="53"/>
      <c r="P130" s="54"/>
      <c r="Q130" s="49"/>
    </row>
    <row r="131" spans="1:17" x14ac:dyDescent="0.2">
      <c r="N131" s="38">
        <f>SUM(N115:N130)</f>
        <v>7328.4</v>
      </c>
      <c r="O131" s="44">
        <v>78888</v>
      </c>
      <c r="P131" s="41">
        <v>44216</v>
      </c>
      <c r="Q131" s="21" t="s">
        <v>423</v>
      </c>
    </row>
    <row r="133" spans="1:17" x14ac:dyDescent="0.2">
      <c r="A133" s="35">
        <v>35</v>
      </c>
      <c r="C133" s="40">
        <v>44211</v>
      </c>
      <c r="D133" s="34" t="s">
        <v>424</v>
      </c>
      <c r="E133" s="35">
        <v>2.8769999999999998</v>
      </c>
      <c r="F133" s="36" t="s">
        <v>425</v>
      </c>
      <c r="G133" s="37" t="s">
        <v>426</v>
      </c>
      <c r="H133" s="36">
        <v>1150</v>
      </c>
      <c r="I133" s="38">
        <v>0.5</v>
      </c>
      <c r="K133" s="38">
        <f>ROUND(J133/0.35,-1)</f>
        <v>0</v>
      </c>
      <c r="L133" s="39">
        <v>150000</v>
      </c>
      <c r="M133" s="39">
        <v>600</v>
      </c>
      <c r="N133" s="38">
        <f>I133+M133</f>
        <v>600.5</v>
      </c>
    </row>
    <row r="134" spans="1:17" x14ac:dyDescent="0.2">
      <c r="A134" s="35">
        <v>36</v>
      </c>
      <c r="C134" s="40">
        <v>44211</v>
      </c>
      <c r="D134" s="34" t="s">
        <v>403</v>
      </c>
      <c r="E134" s="35">
        <v>7.1300000000000002E-2</v>
      </c>
      <c r="F134" s="36" t="s">
        <v>404</v>
      </c>
      <c r="G134" s="37" t="s">
        <v>405</v>
      </c>
      <c r="H134" s="36">
        <v>3010</v>
      </c>
      <c r="I134" s="38">
        <v>0.5</v>
      </c>
      <c r="K134" s="38">
        <f>ROUND(J134/0.35,-1)</f>
        <v>0</v>
      </c>
      <c r="L134" s="39">
        <v>35000</v>
      </c>
      <c r="M134" s="39">
        <v>140</v>
      </c>
      <c r="N134" s="38">
        <f>I134+M134</f>
        <v>140.5</v>
      </c>
    </row>
    <row r="135" spans="1:17" x14ac:dyDescent="0.2">
      <c r="A135" s="35">
        <v>39</v>
      </c>
      <c r="C135" s="40">
        <v>44211</v>
      </c>
      <c r="D135" s="34" t="s">
        <v>427</v>
      </c>
      <c r="E135" s="35" t="s">
        <v>428</v>
      </c>
      <c r="F135" s="36" t="s">
        <v>429</v>
      </c>
      <c r="G135" s="37" t="s">
        <v>430</v>
      </c>
      <c r="H135" s="36">
        <v>3010</v>
      </c>
      <c r="I135" s="38">
        <v>0.5</v>
      </c>
      <c r="K135" s="38">
        <f>ROUND(J135/0.35,-1)</f>
        <v>0</v>
      </c>
      <c r="L135" s="39">
        <v>22175</v>
      </c>
      <c r="M135" s="39">
        <v>88.7</v>
      </c>
      <c r="N135" s="38">
        <f>I135+M135</f>
        <v>89.2</v>
      </c>
    </row>
    <row r="136" spans="1:17" x14ac:dyDescent="0.2">
      <c r="A136" s="35">
        <v>41</v>
      </c>
      <c r="C136" s="40">
        <v>44217</v>
      </c>
      <c r="D136" s="34" t="s">
        <v>434</v>
      </c>
      <c r="E136" s="35">
        <v>11.600899999999999</v>
      </c>
      <c r="F136" s="36" t="s">
        <v>435</v>
      </c>
      <c r="G136" s="37" t="s">
        <v>436</v>
      </c>
      <c r="H136" s="36">
        <v>1110</v>
      </c>
      <c r="I136" s="38">
        <v>0.5</v>
      </c>
      <c r="K136" s="38">
        <f t="shared" si="6"/>
        <v>0</v>
      </c>
      <c r="L136" s="39">
        <v>6546.67</v>
      </c>
      <c r="M136" s="39">
        <v>26.19</v>
      </c>
      <c r="N136" s="38">
        <f t="shared" si="5"/>
        <v>26.69</v>
      </c>
      <c r="O136" s="44" t="s">
        <v>437</v>
      </c>
    </row>
    <row r="137" spans="1:17" x14ac:dyDescent="0.2">
      <c r="A137" s="35" t="s">
        <v>438</v>
      </c>
      <c r="C137" s="40">
        <v>44218</v>
      </c>
      <c r="D137" s="34" t="s">
        <v>439</v>
      </c>
      <c r="E137" s="35" t="s">
        <v>454</v>
      </c>
      <c r="F137" s="36" t="s">
        <v>455</v>
      </c>
      <c r="G137" s="37" t="s">
        <v>456</v>
      </c>
      <c r="H137" s="36">
        <v>1170</v>
      </c>
      <c r="I137" s="38">
        <v>7.5</v>
      </c>
      <c r="K137" s="38">
        <f t="shared" si="6"/>
        <v>0</v>
      </c>
      <c r="N137" s="38">
        <f t="shared" si="5"/>
        <v>7.5</v>
      </c>
    </row>
    <row r="138" spans="1:17" x14ac:dyDescent="0.2">
      <c r="D138" s="34" t="s">
        <v>440</v>
      </c>
      <c r="E138" s="35" t="s">
        <v>454</v>
      </c>
      <c r="F138" s="36" t="s">
        <v>77</v>
      </c>
      <c r="G138" s="37" t="s">
        <v>77</v>
      </c>
      <c r="K138" s="38">
        <f t="shared" si="6"/>
        <v>0</v>
      </c>
      <c r="N138" s="38">
        <f t="shared" si="5"/>
        <v>0</v>
      </c>
    </row>
    <row r="139" spans="1:17" x14ac:dyDescent="0.2">
      <c r="D139" s="34" t="s">
        <v>441</v>
      </c>
      <c r="E139" s="35" t="s">
        <v>454</v>
      </c>
      <c r="F139" s="36" t="s">
        <v>77</v>
      </c>
      <c r="G139" s="37" t="s">
        <v>77</v>
      </c>
      <c r="K139" s="38">
        <f t="shared" si="6"/>
        <v>0</v>
      </c>
      <c r="N139" s="38">
        <f t="shared" si="5"/>
        <v>0</v>
      </c>
    </row>
    <row r="140" spans="1:17" x14ac:dyDescent="0.2">
      <c r="D140" s="34" t="s">
        <v>442</v>
      </c>
      <c r="E140" s="35" t="s">
        <v>454</v>
      </c>
      <c r="F140" s="36" t="s">
        <v>77</v>
      </c>
      <c r="G140" s="37" t="s">
        <v>77</v>
      </c>
      <c r="K140" s="38">
        <f t="shared" si="6"/>
        <v>0</v>
      </c>
      <c r="N140" s="38">
        <f t="shared" si="5"/>
        <v>0</v>
      </c>
    </row>
    <row r="141" spans="1:17" x14ac:dyDescent="0.2">
      <c r="D141" s="34" t="s">
        <v>443</v>
      </c>
      <c r="E141" s="35" t="s">
        <v>454</v>
      </c>
      <c r="F141" s="36" t="s">
        <v>77</v>
      </c>
      <c r="G141" s="37" t="s">
        <v>77</v>
      </c>
      <c r="K141" s="38">
        <f t="shared" si="6"/>
        <v>0</v>
      </c>
      <c r="N141" s="38">
        <f t="shared" si="5"/>
        <v>0</v>
      </c>
    </row>
    <row r="142" spans="1:17" x14ac:dyDescent="0.2">
      <c r="D142" s="34" t="s">
        <v>444</v>
      </c>
      <c r="E142" s="35" t="s">
        <v>454</v>
      </c>
      <c r="F142" s="36" t="s">
        <v>77</v>
      </c>
      <c r="G142" s="37" t="s">
        <v>77</v>
      </c>
      <c r="K142" s="38">
        <f t="shared" si="6"/>
        <v>0</v>
      </c>
      <c r="N142" s="38">
        <f t="shared" si="5"/>
        <v>0</v>
      </c>
    </row>
    <row r="143" spans="1:17" x14ac:dyDescent="0.2">
      <c r="D143" s="34" t="s">
        <v>445</v>
      </c>
      <c r="E143" s="35" t="s">
        <v>454</v>
      </c>
      <c r="F143" s="36" t="s">
        <v>77</v>
      </c>
      <c r="G143" s="37" t="s">
        <v>77</v>
      </c>
      <c r="K143" s="38">
        <f t="shared" si="6"/>
        <v>0</v>
      </c>
      <c r="N143" s="38">
        <f t="shared" si="5"/>
        <v>0</v>
      </c>
    </row>
    <row r="144" spans="1:17" x14ac:dyDescent="0.2">
      <c r="D144" s="34" t="s">
        <v>446</v>
      </c>
      <c r="E144" s="35" t="s">
        <v>454</v>
      </c>
      <c r="F144" s="36" t="s">
        <v>77</v>
      </c>
      <c r="G144" s="37" t="s">
        <v>77</v>
      </c>
      <c r="K144" s="38">
        <f t="shared" si="6"/>
        <v>0</v>
      </c>
      <c r="N144" s="38">
        <f t="shared" si="5"/>
        <v>0</v>
      </c>
    </row>
    <row r="145" spans="1:14" x14ac:dyDescent="0.2">
      <c r="D145" s="34" t="s">
        <v>447</v>
      </c>
      <c r="E145" s="35" t="s">
        <v>454</v>
      </c>
      <c r="F145" s="36" t="s">
        <v>77</v>
      </c>
      <c r="G145" s="37" t="s">
        <v>77</v>
      </c>
      <c r="K145" s="38">
        <f t="shared" si="6"/>
        <v>0</v>
      </c>
      <c r="N145" s="38">
        <f t="shared" si="5"/>
        <v>0</v>
      </c>
    </row>
    <row r="146" spans="1:14" x14ac:dyDescent="0.2">
      <c r="D146" s="34" t="s">
        <v>448</v>
      </c>
      <c r="E146" s="35" t="s">
        <v>454</v>
      </c>
      <c r="F146" s="36" t="s">
        <v>77</v>
      </c>
      <c r="G146" s="37" t="s">
        <v>77</v>
      </c>
      <c r="K146" s="38">
        <f t="shared" si="6"/>
        <v>0</v>
      </c>
      <c r="N146" s="38">
        <f t="shared" si="5"/>
        <v>0</v>
      </c>
    </row>
    <row r="147" spans="1:14" x14ac:dyDescent="0.2">
      <c r="D147" s="34" t="s">
        <v>449</v>
      </c>
      <c r="E147" s="35" t="s">
        <v>454</v>
      </c>
      <c r="F147" s="36" t="s">
        <v>77</v>
      </c>
      <c r="G147" s="37" t="s">
        <v>77</v>
      </c>
      <c r="K147" s="38">
        <f t="shared" si="6"/>
        <v>0</v>
      </c>
      <c r="N147" s="38">
        <f t="shared" si="5"/>
        <v>0</v>
      </c>
    </row>
    <row r="148" spans="1:14" x14ac:dyDescent="0.2">
      <c r="D148" s="34" t="s">
        <v>450</v>
      </c>
      <c r="E148" s="35" t="s">
        <v>454</v>
      </c>
      <c r="F148" s="36" t="s">
        <v>77</v>
      </c>
      <c r="G148" s="37" t="s">
        <v>77</v>
      </c>
      <c r="K148" s="38">
        <f t="shared" si="6"/>
        <v>0</v>
      </c>
      <c r="N148" s="38">
        <f t="shared" si="5"/>
        <v>0</v>
      </c>
    </row>
    <row r="149" spans="1:14" x14ac:dyDescent="0.2">
      <c r="D149" s="34" t="s">
        <v>451</v>
      </c>
      <c r="E149" s="35" t="s">
        <v>454</v>
      </c>
      <c r="F149" s="36" t="s">
        <v>77</v>
      </c>
      <c r="G149" s="37" t="s">
        <v>77</v>
      </c>
      <c r="K149" s="38">
        <f t="shared" si="6"/>
        <v>0</v>
      </c>
      <c r="N149" s="38">
        <f t="shared" si="5"/>
        <v>0</v>
      </c>
    </row>
    <row r="150" spans="1:14" x14ac:dyDescent="0.2">
      <c r="D150" s="34" t="s">
        <v>452</v>
      </c>
      <c r="E150" s="35" t="s">
        <v>454</v>
      </c>
      <c r="F150" s="36" t="s">
        <v>77</v>
      </c>
      <c r="G150" s="37" t="s">
        <v>77</v>
      </c>
      <c r="K150" s="38">
        <f t="shared" si="6"/>
        <v>0</v>
      </c>
      <c r="N150" s="38">
        <f t="shared" si="5"/>
        <v>0</v>
      </c>
    </row>
    <row r="151" spans="1:14" x14ac:dyDescent="0.2">
      <c r="D151" s="34" t="s">
        <v>453</v>
      </c>
      <c r="E151" s="35" t="s">
        <v>454</v>
      </c>
      <c r="F151" s="36" t="s">
        <v>77</v>
      </c>
      <c r="G151" s="37" t="s">
        <v>77</v>
      </c>
      <c r="H151" s="36">
        <v>1160</v>
      </c>
      <c r="K151" s="38">
        <f t="shared" si="6"/>
        <v>0</v>
      </c>
      <c r="N151" s="38">
        <f t="shared" si="5"/>
        <v>0</v>
      </c>
    </row>
    <row r="152" spans="1:14" x14ac:dyDescent="0.2">
      <c r="A152" s="35" t="s">
        <v>457</v>
      </c>
      <c r="C152" s="40">
        <v>44218</v>
      </c>
      <c r="D152" s="34" t="s">
        <v>458</v>
      </c>
      <c r="E152" s="35">
        <v>9.11E-2</v>
      </c>
      <c r="F152" s="36" t="s">
        <v>460</v>
      </c>
      <c r="G152" s="37" t="s">
        <v>461</v>
      </c>
      <c r="H152" s="36">
        <v>3010</v>
      </c>
      <c r="I152" s="38">
        <v>1</v>
      </c>
      <c r="K152" s="38">
        <f t="shared" si="6"/>
        <v>0</v>
      </c>
      <c r="N152" s="38">
        <f t="shared" si="5"/>
        <v>1</v>
      </c>
    </row>
    <row r="153" spans="1:14" x14ac:dyDescent="0.2">
      <c r="D153" s="34" t="s">
        <v>459</v>
      </c>
      <c r="E153" s="35">
        <v>0.115</v>
      </c>
      <c r="F153" s="36" t="s">
        <v>77</v>
      </c>
      <c r="G153" s="37" t="s">
        <v>77</v>
      </c>
      <c r="H153" s="36">
        <v>1190</v>
      </c>
      <c r="K153" s="38">
        <f t="shared" si="6"/>
        <v>0</v>
      </c>
      <c r="N153" s="38">
        <f t="shared" si="5"/>
        <v>0</v>
      </c>
    </row>
    <row r="154" spans="1:14" x14ac:dyDescent="0.2">
      <c r="A154" s="35">
        <v>42</v>
      </c>
      <c r="C154" s="40">
        <v>44218</v>
      </c>
      <c r="D154" s="34" t="s">
        <v>462</v>
      </c>
      <c r="E154" s="35">
        <v>10</v>
      </c>
      <c r="F154" s="36" t="s">
        <v>463</v>
      </c>
      <c r="G154" s="37" t="s">
        <v>464</v>
      </c>
      <c r="H154" s="36">
        <v>1180</v>
      </c>
      <c r="I154" s="38">
        <v>0.5</v>
      </c>
      <c r="K154" s="38">
        <f t="shared" si="6"/>
        <v>0</v>
      </c>
      <c r="L154" s="39">
        <v>250000</v>
      </c>
      <c r="M154" s="39">
        <v>1000</v>
      </c>
      <c r="N154" s="38">
        <f t="shared" si="5"/>
        <v>1000.5</v>
      </c>
    </row>
    <row r="155" spans="1:14" x14ac:dyDescent="0.2">
      <c r="A155" s="35">
        <v>43</v>
      </c>
      <c r="C155" s="40">
        <v>43852</v>
      </c>
      <c r="D155" s="34" t="s">
        <v>465</v>
      </c>
      <c r="E155" s="35" t="s">
        <v>467</v>
      </c>
      <c r="F155" s="36" t="s">
        <v>469</v>
      </c>
      <c r="G155" s="37" t="s">
        <v>470</v>
      </c>
      <c r="H155" s="36">
        <v>2050</v>
      </c>
      <c r="I155" s="38">
        <v>1</v>
      </c>
      <c r="K155" s="38">
        <f t="shared" si="6"/>
        <v>0</v>
      </c>
      <c r="L155" s="39">
        <v>80000</v>
      </c>
      <c r="M155" s="39">
        <v>320</v>
      </c>
      <c r="N155" s="38">
        <f t="shared" si="5"/>
        <v>321</v>
      </c>
    </row>
    <row r="156" spans="1:14" x14ac:dyDescent="0.2">
      <c r="D156" s="34" t="s">
        <v>466</v>
      </c>
      <c r="E156" s="35" t="s">
        <v>468</v>
      </c>
      <c r="F156" s="36" t="s">
        <v>77</v>
      </c>
      <c r="G156" s="37" t="s">
        <v>77</v>
      </c>
      <c r="K156" s="38">
        <f t="shared" si="6"/>
        <v>0</v>
      </c>
      <c r="N156" s="38">
        <f t="shared" si="5"/>
        <v>0</v>
      </c>
    </row>
    <row r="157" spans="1:14" x14ac:dyDescent="0.2">
      <c r="A157" s="35">
        <v>44</v>
      </c>
      <c r="C157" s="40">
        <v>44218</v>
      </c>
      <c r="D157" s="34" t="s">
        <v>471</v>
      </c>
      <c r="E157" s="35">
        <v>0.1148</v>
      </c>
      <c r="F157" s="36" t="s">
        <v>472</v>
      </c>
      <c r="G157" s="37" t="s">
        <v>473</v>
      </c>
      <c r="H157" s="36">
        <v>3010</v>
      </c>
      <c r="I157" s="38">
        <v>0.5</v>
      </c>
      <c r="K157" s="38">
        <f t="shared" si="6"/>
        <v>0</v>
      </c>
      <c r="L157" s="39">
        <v>25000</v>
      </c>
      <c r="M157" s="39">
        <v>100</v>
      </c>
      <c r="N157" s="38">
        <f t="shared" si="5"/>
        <v>100.5</v>
      </c>
    </row>
    <row r="158" spans="1:14" x14ac:dyDescent="0.2">
      <c r="A158" s="35">
        <v>45</v>
      </c>
      <c r="C158" s="40">
        <v>44218</v>
      </c>
      <c r="D158" s="34" t="s">
        <v>474</v>
      </c>
      <c r="E158" s="35">
        <v>5.0369999999999999</v>
      </c>
      <c r="F158" s="36" t="s">
        <v>475</v>
      </c>
      <c r="G158" s="37" t="s">
        <v>476</v>
      </c>
      <c r="H158" s="36">
        <v>1020</v>
      </c>
      <c r="I158" s="38">
        <v>0.5</v>
      </c>
      <c r="K158" s="38">
        <f t="shared" si="6"/>
        <v>0</v>
      </c>
      <c r="L158" s="39">
        <v>42810</v>
      </c>
      <c r="M158" s="39">
        <v>171.24</v>
      </c>
      <c r="N158" s="38">
        <f t="shared" si="5"/>
        <v>171.74</v>
      </c>
    </row>
    <row r="159" spans="1:14" x14ac:dyDescent="0.2">
      <c r="A159" s="35">
        <v>46</v>
      </c>
      <c r="C159" s="40">
        <v>44218</v>
      </c>
      <c r="D159" s="34" t="s">
        <v>477</v>
      </c>
      <c r="E159" s="35">
        <v>15</v>
      </c>
      <c r="F159" s="36" t="s">
        <v>421</v>
      </c>
      <c r="G159" s="37" t="s">
        <v>478</v>
      </c>
      <c r="H159" s="36">
        <v>1120</v>
      </c>
      <c r="I159" s="38">
        <v>0.5</v>
      </c>
      <c r="K159" s="38">
        <f t="shared" si="6"/>
        <v>0</v>
      </c>
      <c r="L159" s="39">
        <v>106500</v>
      </c>
      <c r="M159" s="39">
        <v>426</v>
      </c>
      <c r="N159" s="38">
        <f t="shared" si="5"/>
        <v>426.5</v>
      </c>
    </row>
    <row r="160" spans="1:14" x14ac:dyDescent="0.2">
      <c r="A160" s="35">
        <v>47</v>
      </c>
      <c r="C160" s="40">
        <v>44218</v>
      </c>
      <c r="D160" s="34" t="s">
        <v>420</v>
      </c>
      <c r="E160" s="35">
        <v>7.806</v>
      </c>
      <c r="F160" s="36" t="s">
        <v>421</v>
      </c>
      <c r="G160" s="37" t="s">
        <v>479</v>
      </c>
      <c r="H160" s="36">
        <v>1120</v>
      </c>
      <c r="I160" s="38">
        <v>0.5</v>
      </c>
      <c r="K160" s="38">
        <f t="shared" si="6"/>
        <v>0</v>
      </c>
      <c r="L160" s="39">
        <v>55422.6</v>
      </c>
      <c r="M160" s="39">
        <v>221.69</v>
      </c>
      <c r="N160" s="38">
        <f t="shared" si="5"/>
        <v>222.19</v>
      </c>
    </row>
    <row r="161" spans="1:17" x14ac:dyDescent="0.2">
      <c r="A161" s="35">
        <v>48</v>
      </c>
      <c r="C161" s="40">
        <v>44218</v>
      </c>
      <c r="D161" s="34" t="s">
        <v>348</v>
      </c>
      <c r="E161" s="35">
        <v>0.40200000000000002</v>
      </c>
      <c r="F161" s="36" t="s">
        <v>481</v>
      </c>
      <c r="G161" s="37" t="s">
        <v>482</v>
      </c>
      <c r="H161" s="36">
        <v>1100</v>
      </c>
      <c r="I161" s="38">
        <v>1</v>
      </c>
      <c r="K161" s="38">
        <f t="shared" si="6"/>
        <v>0</v>
      </c>
      <c r="L161" s="39">
        <v>27920</v>
      </c>
      <c r="M161" s="39">
        <v>111.68</v>
      </c>
      <c r="N161" s="38">
        <f t="shared" si="5"/>
        <v>112.68</v>
      </c>
      <c r="O161" s="44" t="s">
        <v>437</v>
      </c>
    </row>
    <row r="162" spans="1:17" x14ac:dyDescent="0.2">
      <c r="D162" s="34" t="s">
        <v>480</v>
      </c>
      <c r="E162" s="35">
        <v>0.40200000000000002</v>
      </c>
      <c r="F162" s="36" t="s">
        <v>77</v>
      </c>
      <c r="G162" s="37" t="s">
        <v>77</v>
      </c>
      <c r="K162" s="38">
        <f t="shared" si="6"/>
        <v>0</v>
      </c>
      <c r="N162" s="38">
        <f t="shared" si="5"/>
        <v>0</v>
      </c>
    </row>
    <row r="163" spans="1:17" x14ac:dyDescent="0.2">
      <c r="A163" s="35" t="s">
        <v>483</v>
      </c>
      <c r="C163" s="40">
        <v>44218</v>
      </c>
      <c r="D163" s="34" t="s">
        <v>484</v>
      </c>
      <c r="E163" s="35">
        <v>0.2</v>
      </c>
      <c r="F163" s="36" t="s">
        <v>485</v>
      </c>
      <c r="G163" s="37" t="s">
        <v>486</v>
      </c>
      <c r="H163" s="36">
        <v>3010</v>
      </c>
      <c r="I163" s="38">
        <v>0.5</v>
      </c>
      <c r="K163" s="38">
        <f t="shared" si="6"/>
        <v>0</v>
      </c>
      <c r="N163" s="38">
        <f t="shared" si="5"/>
        <v>0.5</v>
      </c>
    </row>
    <row r="164" spans="1:17" s="51" customFormat="1" x14ac:dyDescent="0.2">
      <c r="A164" s="48" t="s">
        <v>487</v>
      </c>
      <c r="B164" s="49"/>
      <c r="C164" s="31">
        <v>44218</v>
      </c>
      <c r="D164" s="50" t="s">
        <v>488</v>
      </c>
      <c r="E164" s="48">
        <v>1.016</v>
      </c>
      <c r="F164" s="51" t="s">
        <v>489</v>
      </c>
      <c r="G164" s="52" t="s">
        <v>490</v>
      </c>
      <c r="H164" s="51">
        <v>1070</v>
      </c>
      <c r="I164" s="32">
        <v>0.5</v>
      </c>
      <c r="J164" s="32"/>
      <c r="K164" s="32">
        <f t="shared" si="6"/>
        <v>0</v>
      </c>
      <c r="L164" s="33"/>
      <c r="M164" s="33"/>
      <c r="N164" s="32">
        <f t="shared" si="5"/>
        <v>0.5</v>
      </c>
      <c r="O164" s="53"/>
      <c r="P164" s="54"/>
      <c r="Q164" s="49"/>
    </row>
    <row r="165" spans="1:17" x14ac:dyDescent="0.2">
      <c r="N165" s="38">
        <f>SUM(N133:N164)</f>
        <v>3221.5</v>
      </c>
      <c r="O165" s="44">
        <v>78913</v>
      </c>
      <c r="P165" s="41">
        <v>44218</v>
      </c>
      <c r="Q165" s="21" t="s">
        <v>423</v>
      </c>
    </row>
    <row r="167" spans="1:17" x14ac:dyDescent="0.2">
      <c r="A167" s="35" t="s">
        <v>491</v>
      </c>
      <c r="C167" s="40">
        <v>44221</v>
      </c>
      <c r="D167" s="34" t="s">
        <v>492</v>
      </c>
      <c r="E167" s="35">
        <v>80</v>
      </c>
      <c r="F167" s="36" t="s">
        <v>496</v>
      </c>
      <c r="G167" s="37" t="s">
        <v>497</v>
      </c>
      <c r="H167" s="36">
        <v>1210</v>
      </c>
      <c r="I167" s="38">
        <v>2</v>
      </c>
      <c r="K167" s="38">
        <f t="shared" si="6"/>
        <v>0</v>
      </c>
      <c r="N167" s="38">
        <f t="shared" si="5"/>
        <v>2</v>
      </c>
    </row>
    <row r="168" spans="1:17" x14ac:dyDescent="0.2">
      <c r="D168" s="34" t="s">
        <v>493</v>
      </c>
      <c r="E168" s="35">
        <v>6</v>
      </c>
      <c r="F168" s="36" t="s">
        <v>77</v>
      </c>
      <c r="G168" s="37" t="s">
        <v>77</v>
      </c>
      <c r="H168" s="36">
        <v>1210</v>
      </c>
      <c r="K168" s="38">
        <f t="shared" si="6"/>
        <v>0</v>
      </c>
      <c r="N168" s="38">
        <f t="shared" si="5"/>
        <v>0</v>
      </c>
    </row>
    <row r="169" spans="1:17" x14ac:dyDescent="0.2">
      <c r="D169" s="34" t="s">
        <v>494</v>
      </c>
      <c r="E169" s="35">
        <v>1</v>
      </c>
      <c r="F169" s="36" t="s">
        <v>77</v>
      </c>
      <c r="G169" s="37" t="s">
        <v>77</v>
      </c>
      <c r="H169" s="36">
        <v>1200</v>
      </c>
      <c r="K169" s="38">
        <f t="shared" si="6"/>
        <v>0</v>
      </c>
      <c r="N169" s="38">
        <f t="shared" si="5"/>
        <v>0</v>
      </c>
    </row>
    <row r="170" spans="1:17" x14ac:dyDescent="0.2">
      <c r="D170" s="34" t="s">
        <v>495</v>
      </c>
      <c r="E170" s="35">
        <v>1</v>
      </c>
      <c r="F170" s="36" t="s">
        <v>77</v>
      </c>
      <c r="G170" s="37" t="s">
        <v>77</v>
      </c>
      <c r="H170" s="36">
        <v>1200</v>
      </c>
      <c r="K170" s="38">
        <f t="shared" si="6"/>
        <v>0</v>
      </c>
      <c r="N170" s="38">
        <f t="shared" si="5"/>
        <v>0</v>
      </c>
    </row>
    <row r="171" spans="1:17" x14ac:dyDescent="0.2">
      <c r="A171" s="35" t="s">
        <v>498</v>
      </c>
      <c r="C171" s="40">
        <v>44222</v>
      </c>
      <c r="D171" s="36" t="s">
        <v>499</v>
      </c>
      <c r="E171" s="35">
        <v>0.35</v>
      </c>
      <c r="F171" s="36" t="s">
        <v>513</v>
      </c>
      <c r="G171" s="37" t="s">
        <v>514</v>
      </c>
      <c r="H171" s="36">
        <v>1110</v>
      </c>
      <c r="I171" s="38">
        <v>7.5</v>
      </c>
      <c r="K171" s="38">
        <f t="shared" si="6"/>
        <v>0</v>
      </c>
      <c r="N171" s="38">
        <f t="shared" si="5"/>
        <v>7.5</v>
      </c>
    </row>
    <row r="172" spans="1:17" x14ac:dyDescent="0.2">
      <c r="D172" s="36" t="s">
        <v>500</v>
      </c>
      <c r="E172" s="35">
        <v>86</v>
      </c>
      <c r="F172" s="36" t="s">
        <v>77</v>
      </c>
      <c r="G172" s="37" t="s">
        <v>77</v>
      </c>
      <c r="K172" s="38">
        <f t="shared" si="6"/>
        <v>0</v>
      </c>
      <c r="N172" s="38">
        <f t="shared" si="5"/>
        <v>0</v>
      </c>
    </row>
    <row r="173" spans="1:17" x14ac:dyDescent="0.2">
      <c r="D173" s="36" t="s">
        <v>501</v>
      </c>
      <c r="E173" s="35">
        <v>42.515300000000003</v>
      </c>
      <c r="F173" s="36" t="s">
        <v>77</v>
      </c>
      <c r="G173" s="37" t="s">
        <v>77</v>
      </c>
      <c r="K173" s="38">
        <f t="shared" si="6"/>
        <v>0</v>
      </c>
      <c r="N173" s="38">
        <f t="shared" si="5"/>
        <v>0</v>
      </c>
    </row>
    <row r="174" spans="1:17" x14ac:dyDescent="0.2">
      <c r="D174" s="36" t="s">
        <v>515</v>
      </c>
      <c r="E174" s="35">
        <v>35.609699999999997</v>
      </c>
      <c r="F174" s="36" t="s">
        <v>77</v>
      </c>
      <c r="G174" s="37" t="s">
        <v>77</v>
      </c>
      <c r="K174" s="38">
        <f t="shared" si="6"/>
        <v>0</v>
      </c>
      <c r="N174" s="38">
        <f t="shared" ref="N174:N241" si="7">I174+M174</f>
        <v>0</v>
      </c>
    </row>
    <row r="175" spans="1:17" x14ac:dyDescent="0.2">
      <c r="D175" s="36" t="s">
        <v>502</v>
      </c>
      <c r="E175" s="35">
        <v>133.11600000000001</v>
      </c>
      <c r="F175" s="36" t="s">
        <v>77</v>
      </c>
      <c r="G175" s="37" t="s">
        <v>77</v>
      </c>
      <c r="K175" s="38">
        <f t="shared" si="6"/>
        <v>0</v>
      </c>
      <c r="N175" s="38">
        <f t="shared" si="7"/>
        <v>0</v>
      </c>
    </row>
    <row r="176" spans="1:17" x14ac:dyDescent="0.2">
      <c r="D176" s="36" t="s">
        <v>503</v>
      </c>
      <c r="E176" s="35">
        <v>46.893999999999998</v>
      </c>
      <c r="F176" s="36" t="s">
        <v>77</v>
      </c>
      <c r="G176" s="37" t="s">
        <v>77</v>
      </c>
      <c r="K176" s="38">
        <f t="shared" si="6"/>
        <v>0</v>
      </c>
      <c r="N176" s="38">
        <f t="shared" si="7"/>
        <v>0</v>
      </c>
    </row>
    <row r="177" spans="1:14" x14ac:dyDescent="0.2">
      <c r="D177" s="36" t="s">
        <v>504</v>
      </c>
      <c r="E177" s="35">
        <v>27</v>
      </c>
      <c r="F177" s="36" t="s">
        <v>77</v>
      </c>
      <c r="G177" s="37" t="s">
        <v>77</v>
      </c>
      <c r="K177" s="38">
        <f t="shared" si="6"/>
        <v>0</v>
      </c>
      <c r="N177" s="38">
        <f t="shared" si="7"/>
        <v>0</v>
      </c>
    </row>
    <row r="178" spans="1:14" x14ac:dyDescent="0.2">
      <c r="D178" s="36" t="s">
        <v>505</v>
      </c>
      <c r="E178" s="35">
        <v>120</v>
      </c>
      <c r="F178" s="36" t="s">
        <v>77</v>
      </c>
      <c r="G178" s="37" t="s">
        <v>77</v>
      </c>
      <c r="K178" s="38">
        <f t="shared" si="6"/>
        <v>0</v>
      </c>
      <c r="N178" s="38">
        <f t="shared" si="7"/>
        <v>0</v>
      </c>
    </row>
    <row r="179" spans="1:14" x14ac:dyDescent="0.2">
      <c r="D179" s="36" t="s">
        <v>506</v>
      </c>
      <c r="E179" s="35">
        <v>79</v>
      </c>
      <c r="F179" s="36" t="s">
        <v>77</v>
      </c>
      <c r="G179" s="37" t="s">
        <v>77</v>
      </c>
      <c r="K179" s="38">
        <f t="shared" si="6"/>
        <v>0</v>
      </c>
      <c r="N179" s="38">
        <f t="shared" si="7"/>
        <v>0</v>
      </c>
    </row>
    <row r="180" spans="1:14" x14ac:dyDescent="0.2">
      <c r="D180" s="36" t="s">
        <v>507</v>
      </c>
      <c r="E180" s="35">
        <v>3</v>
      </c>
      <c r="F180" s="36" t="s">
        <v>77</v>
      </c>
      <c r="G180" s="37" t="s">
        <v>77</v>
      </c>
      <c r="K180" s="38">
        <f t="shared" si="6"/>
        <v>0</v>
      </c>
      <c r="N180" s="38">
        <f t="shared" si="7"/>
        <v>0</v>
      </c>
    </row>
    <row r="181" spans="1:14" x14ac:dyDescent="0.2">
      <c r="D181" s="36" t="s">
        <v>508</v>
      </c>
      <c r="E181" s="35">
        <v>14</v>
      </c>
      <c r="F181" s="36" t="s">
        <v>77</v>
      </c>
      <c r="G181" s="37" t="s">
        <v>77</v>
      </c>
      <c r="K181" s="38">
        <f t="shared" si="6"/>
        <v>0</v>
      </c>
      <c r="N181" s="38">
        <f t="shared" si="7"/>
        <v>0</v>
      </c>
    </row>
    <row r="182" spans="1:14" x14ac:dyDescent="0.2">
      <c r="D182" s="36" t="s">
        <v>509</v>
      </c>
      <c r="E182" s="35">
        <v>11.569900000000001</v>
      </c>
      <c r="F182" s="36" t="s">
        <v>77</v>
      </c>
      <c r="G182" s="37" t="s">
        <v>77</v>
      </c>
      <c r="K182" s="38">
        <f t="shared" si="6"/>
        <v>0</v>
      </c>
      <c r="N182" s="38">
        <f t="shared" si="7"/>
        <v>0</v>
      </c>
    </row>
    <row r="183" spans="1:14" x14ac:dyDescent="0.2">
      <c r="D183" s="36" t="s">
        <v>510</v>
      </c>
      <c r="E183" s="35">
        <v>35.969000000000001</v>
      </c>
      <c r="F183" s="36" t="s">
        <v>77</v>
      </c>
      <c r="G183" s="37" t="s">
        <v>77</v>
      </c>
      <c r="K183" s="38">
        <f t="shared" si="6"/>
        <v>0</v>
      </c>
      <c r="N183" s="38">
        <f t="shared" si="7"/>
        <v>0</v>
      </c>
    </row>
    <row r="184" spans="1:14" x14ac:dyDescent="0.2">
      <c r="D184" s="36" t="s">
        <v>511</v>
      </c>
      <c r="E184" s="35">
        <v>181.203</v>
      </c>
      <c r="F184" s="36" t="s">
        <v>77</v>
      </c>
      <c r="G184" s="37" t="s">
        <v>77</v>
      </c>
      <c r="K184" s="38">
        <f t="shared" si="6"/>
        <v>0</v>
      </c>
      <c r="N184" s="38">
        <f t="shared" si="7"/>
        <v>0</v>
      </c>
    </row>
    <row r="185" spans="1:14" x14ac:dyDescent="0.2">
      <c r="D185" s="36" t="s">
        <v>512</v>
      </c>
      <c r="E185" s="35">
        <v>78.661000000000001</v>
      </c>
      <c r="F185" s="36" t="s">
        <v>77</v>
      </c>
      <c r="G185" s="37" t="s">
        <v>77</v>
      </c>
      <c r="K185" s="38">
        <f t="shared" si="6"/>
        <v>0</v>
      </c>
      <c r="N185" s="38">
        <f t="shared" si="7"/>
        <v>0</v>
      </c>
    </row>
    <row r="186" spans="1:14" x14ac:dyDescent="0.2">
      <c r="A186" s="35">
        <v>49</v>
      </c>
      <c r="C186" s="40">
        <v>44222</v>
      </c>
      <c r="D186" s="34" t="s">
        <v>516</v>
      </c>
      <c r="E186" s="35">
        <v>89.259</v>
      </c>
      <c r="F186" s="36" t="s">
        <v>518</v>
      </c>
      <c r="G186" s="37" t="s">
        <v>519</v>
      </c>
      <c r="H186" s="36">
        <v>1140</v>
      </c>
      <c r="I186" s="38">
        <v>1</v>
      </c>
      <c r="K186" s="38">
        <f t="shared" si="6"/>
        <v>0</v>
      </c>
      <c r="L186" s="39">
        <v>325980.98</v>
      </c>
      <c r="M186" s="39">
        <v>1304</v>
      </c>
      <c r="N186" s="38">
        <f t="shared" si="7"/>
        <v>1305</v>
      </c>
    </row>
    <row r="187" spans="1:14" x14ac:dyDescent="0.2">
      <c r="D187" s="34" t="s">
        <v>517</v>
      </c>
      <c r="E187" s="35">
        <v>2.5449999999999999</v>
      </c>
      <c r="F187" s="36" t="s">
        <v>77</v>
      </c>
      <c r="G187" s="37" t="s">
        <v>77</v>
      </c>
      <c r="H187" s="36">
        <v>1080</v>
      </c>
      <c r="K187" s="38">
        <f t="shared" si="6"/>
        <v>0</v>
      </c>
      <c r="N187" s="38">
        <f t="shared" si="7"/>
        <v>0</v>
      </c>
    </row>
    <row r="188" spans="1:14" x14ac:dyDescent="0.2">
      <c r="A188" s="35">
        <v>50</v>
      </c>
      <c r="C188" s="40">
        <v>44222</v>
      </c>
      <c r="D188" s="34" t="s">
        <v>520</v>
      </c>
      <c r="E188" s="35">
        <v>20.010000000000002</v>
      </c>
      <c r="F188" s="36" t="s">
        <v>521</v>
      </c>
      <c r="G188" s="37" t="s">
        <v>522</v>
      </c>
      <c r="H188" s="36">
        <v>3010</v>
      </c>
      <c r="I188" s="38">
        <v>0.5</v>
      </c>
      <c r="K188" s="38">
        <f t="shared" si="6"/>
        <v>0</v>
      </c>
      <c r="N188" s="38">
        <f t="shared" si="7"/>
        <v>0.5</v>
      </c>
    </row>
    <row r="189" spans="1:14" x14ac:dyDescent="0.2">
      <c r="A189" s="35">
        <v>51</v>
      </c>
      <c r="C189" s="40">
        <v>44222</v>
      </c>
      <c r="D189" s="34" t="s">
        <v>523</v>
      </c>
      <c r="E189" s="35">
        <v>5.9</v>
      </c>
      <c r="F189" s="36" t="s">
        <v>525</v>
      </c>
      <c r="G189" s="37" t="s">
        <v>524</v>
      </c>
      <c r="H189" s="36">
        <v>1050</v>
      </c>
      <c r="I189" s="38">
        <v>0.5</v>
      </c>
      <c r="K189" s="38">
        <f t="shared" ref="K189:K256" si="8">ROUND(J189/0.35,-1)</f>
        <v>0</v>
      </c>
      <c r="L189" s="39">
        <v>86000</v>
      </c>
      <c r="M189" s="39">
        <v>344</v>
      </c>
      <c r="N189" s="38">
        <f t="shared" si="7"/>
        <v>344.5</v>
      </c>
    </row>
    <row r="190" spans="1:14" x14ac:dyDescent="0.2">
      <c r="A190" s="35">
        <v>52</v>
      </c>
      <c r="C190" s="40">
        <v>44222</v>
      </c>
      <c r="D190" s="34" t="s">
        <v>526</v>
      </c>
      <c r="E190" s="35">
        <v>0.26169999999999999</v>
      </c>
      <c r="F190" s="36" t="s">
        <v>529</v>
      </c>
      <c r="G190" s="37" t="s">
        <v>530</v>
      </c>
      <c r="H190" s="36">
        <v>3010</v>
      </c>
      <c r="I190" s="38">
        <v>1.5</v>
      </c>
      <c r="K190" s="38">
        <f t="shared" si="8"/>
        <v>0</v>
      </c>
      <c r="L190" s="39">
        <v>1500000</v>
      </c>
      <c r="M190" s="39">
        <v>6000</v>
      </c>
      <c r="N190" s="38">
        <f t="shared" si="7"/>
        <v>6001.5</v>
      </c>
    </row>
    <row r="191" spans="1:14" x14ac:dyDescent="0.2">
      <c r="D191" s="34" t="s">
        <v>527</v>
      </c>
      <c r="E191" s="35">
        <v>0.15329999999999999</v>
      </c>
      <c r="F191" s="36" t="s">
        <v>77</v>
      </c>
      <c r="G191" s="37" t="s">
        <v>77</v>
      </c>
      <c r="K191" s="38">
        <f t="shared" si="8"/>
        <v>0</v>
      </c>
      <c r="N191" s="38">
        <f t="shared" si="7"/>
        <v>0</v>
      </c>
    </row>
    <row r="192" spans="1:14" x14ac:dyDescent="0.2">
      <c r="D192" s="34" t="s">
        <v>528</v>
      </c>
      <c r="E192" s="35">
        <v>0.13600000000000001</v>
      </c>
      <c r="F192" s="36" t="s">
        <v>77</v>
      </c>
      <c r="G192" s="37" t="s">
        <v>77</v>
      </c>
      <c r="K192" s="38">
        <f t="shared" si="8"/>
        <v>0</v>
      </c>
      <c r="N192" s="38">
        <f t="shared" si="7"/>
        <v>0</v>
      </c>
    </row>
    <row r="193" spans="1:17" x14ac:dyDescent="0.2">
      <c r="A193" s="35">
        <v>53</v>
      </c>
      <c r="C193" s="40">
        <v>44222</v>
      </c>
      <c r="D193" s="34" t="s">
        <v>531</v>
      </c>
      <c r="E193" s="35">
        <v>0.16539999999999999</v>
      </c>
      <c r="F193" s="36" t="s">
        <v>532</v>
      </c>
      <c r="G193" s="37" t="s">
        <v>533</v>
      </c>
      <c r="H193" s="36">
        <v>3010</v>
      </c>
      <c r="I193" s="38">
        <v>0.5</v>
      </c>
      <c r="K193" s="38">
        <f t="shared" si="8"/>
        <v>0</v>
      </c>
      <c r="L193" s="39">
        <v>70000</v>
      </c>
      <c r="M193" s="39">
        <v>280</v>
      </c>
      <c r="N193" s="38">
        <f t="shared" si="7"/>
        <v>280.5</v>
      </c>
    </row>
    <row r="194" spans="1:17" s="51" customFormat="1" x14ac:dyDescent="0.2">
      <c r="A194" s="48" t="s">
        <v>534</v>
      </c>
      <c r="B194" s="49"/>
      <c r="C194" s="31">
        <v>44222</v>
      </c>
      <c r="D194" s="50" t="s">
        <v>535</v>
      </c>
      <c r="E194" s="48">
        <v>0.37190000000000001</v>
      </c>
      <c r="F194" s="51" t="s">
        <v>536</v>
      </c>
      <c r="G194" s="52" t="s">
        <v>537</v>
      </c>
      <c r="H194" s="51">
        <v>1150</v>
      </c>
      <c r="I194" s="32">
        <v>0.5</v>
      </c>
      <c r="J194" s="32"/>
      <c r="K194" s="32">
        <f t="shared" si="8"/>
        <v>0</v>
      </c>
      <c r="L194" s="33"/>
      <c r="M194" s="33"/>
      <c r="N194" s="32">
        <f t="shared" si="7"/>
        <v>0.5</v>
      </c>
      <c r="O194" s="53"/>
      <c r="P194" s="54"/>
      <c r="Q194" s="49"/>
    </row>
    <row r="195" spans="1:17" x14ac:dyDescent="0.2">
      <c r="N195" s="38">
        <f>SUM(N167:N194)</f>
        <v>7942</v>
      </c>
      <c r="O195" s="44">
        <v>78935</v>
      </c>
      <c r="P195" s="41">
        <v>44222</v>
      </c>
      <c r="Q195" s="21" t="s">
        <v>176</v>
      </c>
    </row>
    <row r="197" spans="1:17" x14ac:dyDescent="0.2">
      <c r="A197" s="41" t="s">
        <v>538</v>
      </c>
      <c r="C197" s="40">
        <v>44222</v>
      </c>
      <c r="D197" s="34" t="s">
        <v>539</v>
      </c>
      <c r="E197" s="35">
        <v>1.012</v>
      </c>
      <c r="F197" s="36" t="s">
        <v>541</v>
      </c>
      <c r="G197" s="36" t="s">
        <v>542</v>
      </c>
      <c r="H197" s="36">
        <v>1160</v>
      </c>
      <c r="I197" s="38">
        <v>1</v>
      </c>
      <c r="K197" s="38">
        <f t="shared" si="8"/>
        <v>0</v>
      </c>
      <c r="N197" s="38">
        <f t="shared" si="7"/>
        <v>1</v>
      </c>
    </row>
    <row r="198" spans="1:17" x14ac:dyDescent="0.2">
      <c r="D198" s="34" t="s">
        <v>540</v>
      </c>
      <c r="E198" s="35">
        <v>152.67099999999999</v>
      </c>
      <c r="F198" s="36" t="s">
        <v>77</v>
      </c>
      <c r="G198" s="37" t="s">
        <v>77</v>
      </c>
      <c r="K198" s="38">
        <f t="shared" si="8"/>
        <v>0</v>
      </c>
      <c r="N198" s="38">
        <f t="shared" si="7"/>
        <v>0</v>
      </c>
    </row>
    <row r="199" spans="1:17" x14ac:dyDescent="0.2">
      <c r="A199" s="35" t="s">
        <v>543</v>
      </c>
      <c r="C199" s="40">
        <v>44222</v>
      </c>
      <c r="D199" s="34" t="s">
        <v>544</v>
      </c>
      <c r="E199" s="35">
        <v>0.46110000000000001</v>
      </c>
      <c r="F199" s="36" t="s">
        <v>545</v>
      </c>
      <c r="G199" s="37" t="s">
        <v>546</v>
      </c>
      <c r="H199" s="36">
        <v>1150</v>
      </c>
      <c r="I199" s="38">
        <v>0.5</v>
      </c>
      <c r="K199" s="38">
        <f t="shared" si="8"/>
        <v>0</v>
      </c>
      <c r="N199" s="38">
        <f t="shared" si="7"/>
        <v>0.5</v>
      </c>
    </row>
    <row r="200" spans="1:17" x14ac:dyDescent="0.2">
      <c r="A200" s="35" t="s">
        <v>547</v>
      </c>
      <c r="C200" s="40">
        <v>44222</v>
      </c>
      <c r="D200" s="34" t="s">
        <v>548</v>
      </c>
      <c r="E200" s="35">
        <v>0.1653</v>
      </c>
      <c r="F200" s="36" t="s">
        <v>550</v>
      </c>
      <c r="G200" s="37" t="s">
        <v>551</v>
      </c>
      <c r="H200" s="36">
        <v>1040</v>
      </c>
      <c r="I200" s="38">
        <v>1</v>
      </c>
      <c r="K200" s="38">
        <f t="shared" si="8"/>
        <v>0</v>
      </c>
      <c r="N200" s="38">
        <f t="shared" si="7"/>
        <v>1</v>
      </c>
    </row>
    <row r="201" spans="1:17" x14ac:dyDescent="0.2">
      <c r="D201" s="34" t="s">
        <v>549</v>
      </c>
      <c r="E201" s="35">
        <v>0.1653</v>
      </c>
      <c r="F201" s="36" t="s">
        <v>77</v>
      </c>
      <c r="G201" s="37" t="s">
        <v>77</v>
      </c>
      <c r="K201" s="38">
        <f t="shared" si="8"/>
        <v>0</v>
      </c>
      <c r="N201" s="38">
        <f t="shared" si="7"/>
        <v>0</v>
      </c>
    </row>
    <row r="202" spans="1:17" x14ac:dyDescent="0.2">
      <c r="A202" s="35" t="s">
        <v>640</v>
      </c>
      <c r="C202" s="40">
        <v>44222</v>
      </c>
      <c r="D202" s="34" t="s">
        <v>123</v>
      </c>
      <c r="E202" s="35">
        <v>1.9077999999999999</v>
      </c>
      <c r="F202" s="36" t="s">
        <v>641</v>
      </c>
      <c r="G202" s="37" t="s">
        <v>642</v>
      </c>
      <c r="H202" s="36">
        <v>1220</v>
      </c>
      <c r="I202" s="38">
        <v>1</v>
      </c>
      <c r="N202" s="38">
        <f t="shared" si="7"/>
        <v>1</v>
      </c>
    </row>
    <row r="203" spans="1:17" x14ac:dyDescent="0.2">
      <c r="D203" s="34" t="s">
        <v>124</v>
      </c>
      <c r="E203" s="35">
        <v>0.33650000000000002</v>
      </c>
      <c r="F203" s="36" t="s">
        <v>77</v>
      </c>
      <c r="G203" s="37" t="s">
        <v>77</v>
      </c>
      <c r="N203" s="38">
        <f t="shared" si="7"/>
        <v>0</v>
      </c>
    </row>
    <row r="204" spans="1:17" x14ac:dyDescent="0.2">
      <c r="A204" s="35" t="s">
        <v>643</v>
      </c>
      <c r="C204" s="40">
        <v>44222</v>
      </c>
      <c r="D204" s="34" t="s">
        <v>644</v>
      </c>
      <c r="E204" s="35">
        <v>10.006</v>
      </c>
      <c r="F204" s="36" t="s">
        <v>645</v>
      </c>
      <c r="G204" s="37" t="s">
        <v>646</v>
      </c>
      <c r="H204" s="36">
        <v>1100</v>
      </c>
      <c r="I204" s="38">
        <v>0.5</v>
      </c>
      <c r="N204" s="38">
        <f t="shared" ref="N204" si="9">I204+M204</f>
        <v>0.5</v>
      </c>
    </row>
    <row r="205" spans="1:17" x14ac:dyDescent="0.2">
      <c r="A205" s="35">
        <v>54</v>
      </c>
      <c r="C205" s="40">
        <v>44222</v>
      </c>
      <c r="D205" s="34" t="s">
        <v>552</v>
      </c>
      <c r="E205" s="35">
        <v>2.395</v>
      </c>
      <c r="F205" s="36" t="s">
        <v>553</v>
      </c>
      <c r="G205" s="37" t="s">
        <v>554</v>
      </c>
      <c r="H205" s="36">
        <v>1030</v>
      </c>
      <c r="I205" s="38">
        <v>0.5</v>
      </c>
      <c r="K205" s="38">
        <f t="shared" si="8"/>
        <v>0</v>
      </c>
      <c r="L205" s="39">
        <v>7166.66</v>
      </c>
      <c r="M205" s="39">
        <v>28.67</v>
      </c>
      <c r="N205" s="38">
        <f t="shared" si="7"/>
        <v>29.17</v>
      </c>
      <c r="O205" s="44" t="s">
        <v>555</v>
      </c>
    </row>
    <row r="206" spans="1:17" x14ac:dyDescent="0.2">
      <c r="A206" s="35">
        <v>55</v>
      </c>
      <c r="C206" s="40">
        <v>44223</v>
      </c>
      <c r="D206" s="34" t="s">
        <v>556</v>
      </c>
      <c r="E206" s="35">
        <v>5.1689999999999996</v>
      </c>
      <c r="F206" s="36" t="s">
        <v>557</v>
      </c>
      <c r="G206" s="37" t="s">
        <v>558</v>
      </c>
      <c r="H206" s="36">
        <v>1030</v>
      </c>
      <c r="I206" s="38">
        <v>0.5</v>
      </c>
      <c r="K206" s="38">
        <f t="shared" si="8"/>
        <v>0</v>
      </c>
      <c r="L206" s="39">
        <v>45813.33</v>
      </c>
      <c r="M206" s="39">
        <v>183.25</v>
      </c>
      <c r="N206" s="38">
        <f t="shared" si="7"/>
        <v>183.75</v>
      </c>
      <c r="O206" s="44" t="s">
        <v>555</v>
      </c>
    </row>
    <row r="207" spans="1:17" x14ac:dyDescent="0.2">
      <c r="A207" s="35">
        <v>56</v>
      </c>
      <c r="C207" s="40">
        <v>44223</v>
      </c>
      <c r="D207" s="34" t="s">
        <v>159</v>
      </c>
      <c r="E207" s="35">
        <v>0.34439999999999998</v>
      </c>
      <c r="F207" s="36" t="s">
        <v>163</v>
      </c>
      <c r="G207" s="37" t="s">
        <v>461</v>
      </c>
      <c r="I207" s="38">
        <v>0.5</v>
      </c>
      <c r="K207" s="38">
        <f t="shared" si="8"/>
        <v>0</v>
      </c>
      <c r="L207" s="39">
        <v>10000</v>
      </c>
      <c r="M207" s="39">
        <v>40</v>
      </c>
      <c r="N207" s="38">
        <f t="shared" si="7"/>
        <v>40.5</v>
      </c>
    </row>
    <row r="208" spans="1:17" x14ac:dyDescent="0.2">
      <c r="A208" s="35">
        <v>57</v>
      </c>
      <c r="C208" s="40">
        <v>44223</v>
      </c>
      <c r="D208" s="34" t="s">
        <v>637</v>
      </c>
      <c r="E208" s="35">
        <v>0.13769999999999999</v>
      </c>
      <c r="F208" s="36" t="s">
        <v>638</v>
      </c>
      <c r="G208" s="37" t="s">
        <v>639</v>
      </c>
      <c r="H208" s="36">
        <v>3010</v>
      </c>
      <c r="I208" s="38">
        <v>0.5</v>
      </c>
      <c r="K208" s="38">
        <v>0</v>
      </c>
      <c r="L208" s="39">
        <v>50000</v>
      </c>
      <c r="M208" s="39">
        <v>200</v>
      </c>
      <c r="N208" s="38">
        <f t="shared" ref="N208" si="10">I208+M208</f>
        <v>200.5</v>
      </c>
    </row>
    <row r="209" spans="1:14" x14ac:dyDescent="0.2">
      <c r="A209" s="35">
        <v>58</v>
      </c>
      <c r="C209" s="40">
        <v>44223</v>
      </c>
      <c r="D209" s="34" t="s">
        <v>559</v>
      </c>
      <c r="E209" s="35" t="s">
        <v>561</v>
      </c>
      <c r="F209" s="36" t="s">
        <v>562</v>
      </c>
      <c r="G209" s="37" t="s">
        <v>563</v>
      </c>
      <c r="H209" s="36">
        <v>3010</v>
      </c>
      <c r="I209" s="38">
        <v>1</v>
      </c>
      <c r="K209" s="38">
        <f t="shared" si="8"/>
        <v>0</v>
      </c>
      <c r="L209" s="39">
        <v>149900</v>
      </c>
      <c r="M209" s="39">
        <v>599.6</v>
      </c>
      <c r="N209" s="38">
        <f t="shared" si="7"/>
        <v>600.6</v>
      </c>
    </row>
    <row r="210" spans="1:14" x14ac:dyDescent="0.2">
      <c r="D210" s="34" t="s">
        <v>560</v>
      </c>
      <c r="E210" s="35" t="s">
        <v>561</v>
      </c>
      <c r="F210" s="36" t="s">
        <v>77</v>
      </c>
      <c r="G210" s="37" t="s">
        <v>77</v>
      </c>
      <c r="K210" s="38">
        <f t="shared" si="8"/>
        <v>0</v>
      </c>
      <c r="N210" s="38">
        <f t="shared" si="7"/>
        <v>0</v>
      </c>
    </row>
    <row r="211" spans="1:14" x14ac:dyDescent="0.2">
      <c r="A211" s="35">
        <v>59</v>
      </c>
      <c r="C211" s="40">
        <v>44223</v>
      </c>
      <c r="D211" s="34" t="s">
        <v>564</v>
      </c>
      <c r="E211" s="35">
        <v>0.17560000000000001</v>
      </c>
      <c r="F211" s="36" t="s">
        <v>565</v>
      </c>
      <c r="G211" s="37" t="s">
        <v>566</v>
      </c>
      <c r="H211" s="36">
        <v>2020</v>
      </c>
      <c r="I211" s="38">
        <v>0.5</v>
      </c>
      <c r="K211" s="38">
        <f t="shared" si="8"/>
        <v>0</v>
      </c>
      <c r="L211" s="39">
        <v>45000</v>
      </c>
      <c r="M211" s="39">
        <v>180</v>
      </c>
      <c r="N211" s="38">
        <f t="shared" si="7"/>
        <v>180.5</v>
      </c>
    </row>
    <row r="212" spans="1:14" x14ac:dyDescent="0.2">
      <c r="A212" s="35">
        <v>60</v>
      </c>
      <c r="C212" s="40">
        <v>44223</v>
      </c>
      <c r="D212" s="34" t="s">
        <v>567</v>
      </c>
      <c r="E212" s="35">
        <v>6.9660000000000002</v>
      </c>
      <c r="F212" s="36" t="s">
        <v>568</v>
      </c>
      <c r="G212" s="37" t="s">
        <v>569</v>
      </c>
      <c r="H212" s="36">
        <v>1220</v>
      </c>
      <c r="I212" s="38">
        <v>0.5</v>
      </c>
      <c r="K212" s="38">
        <f t="shared" si="8"/>
        <v>0</v>
      </c>
      <c r="L212" s="39">
        <v>310000</v>
      </c>
      <c r="M212" s="39">
        <v>1240</v>
      </c>
      <c r="N212" s="38">
        <f t="shared" si="7"/>
        <v>1240.5</v>
      </c>
    </row>
    <row r="213" spans="1:14" x14ac:dyDescent="0.2">
      <c r="A213" s="35">
        <v>61</v>
      </c>
      <c r="C213" s="40">
        <v>44223</v>
      </c>
      <c r="D213" s="34" t="s">
        <v>570</v>
      </c>
      <c r="E213" s="35" t="s">
        <v>572</v>
      </c>
      <c r="F213" s="36" t="s">
        <v>574</v>
      </c>
      <c r="G213" s="37" t="s">
        <v>575</v>
      </c>
      <c r="H213" s="36">
        <v>1090</v>
      </c>
      <c r="I213" s="38">
        <v>1</v>
      </c>
      <c r="K213" s="38">
        <f t="shared" si="8"/>
        <v>0</v>
      </c>
      <c r="L213" s="39">
        <v>210125</v>
      </c>
      <c r="M213" s="39">
        <v>840.8</v>
      </c>
      <c r="N213" s="38">
        <f t="shared" si="7"/>
        <v>841.8</v>
      </c>
    </row>
    <row r="214" spans="1:14" x14ac:dyDescent="0.2">
      <c r="D214" s="34" t="s">
        <v>571</v>
      </c>
      <c r="E214" s="35" t="s">
        <v>573</v>
      </c>
      <c r="F214" s="36" t="s">
        <v>77</v>
      </c>
      <c r="G214" s="37" t="s">
        <v>77</v>
      </c>
      <c r="K214" s="38">
        <f t="shared" si="8"/>
        <v>0</v>
      </c>
      <c r="N214" s="38">
        <f t="shared" si="7"/>
        <v>0</v>
      </c>
    </row>
    <row r="215" spans="1:14" x14ac:dyDescent="0.2">
      <c r="A215" s="35" t="s">
        <v>576</v>
      </c>
      <c r="C215" s="40">
        <v>44223</v>
      </c>
      <c r="D215" s="34" t="s">
        <v>577</v>
      </c>
      <c r="E215" s="35">
        <v>0.58299999999999996</v>
      </c>
      <c r="F215" s="36" t="s">
        <v>579</v>
      </c>
      <c r="G215" s="37" t="s">
        <v>580</v>
      </c>
      <c r="H215" s="36">
        <v>1100</v>
      </c>
      <c r="I215" s="38">
        <v>1</v>
      </c>
      <c r="K215" s="38">
        <f t="shared" si="8"/>
        <v>0</v>
      </c>
      <c r="N215" s="38">
        <f t="shared" si="7"/>
        <v>1</v>
      </c>
    </row>
    <row r="216" spans="1:14" x14ac:dyDescent="0.2">
      <c r="D216" s="34" t="s">
        <v>578</v>
      </c>
      <c r="E216" s="35">
        <v>27.169</v>
      </c>
      <c r="F216" s="36" t="s">
        <v>77</v>
      </c>
      <c r="G216" s="37" t="s">
        <v>77</v>
      </c>
      <c r="K216" s="38">
        <f t="shared" si="8"/>
        <v>0</v>
      </c>
      <c r="N216" s="38">
        <f t="shared" si="7"/>
        <v>0</v>
      </c>
    </row>
    <row r="217" spans="1:14" x14ac:dyDescent="0.2">
      <c r="A217" s="35">
        <v>63</v>
      </c>
      <c r="C217" s="40">
        <v>44223</v>
      </c>
      <c r="D217" s="34" t="s">
        <v>582</v>
      </c>
      <c r="E217" s="35">
        <v>139.73099999999999</v>
      </c>
      <c r="F217" s="36" t="s">
        <v>583</v>
      </c>
      <c r="G217" s="37" t="s">
        <v>584</v>
      </c>
      <c r="H217" s="36">
        <v>1080</v>
      </c>
      <c r="I217" s="38">
        <v>1</v>
      </c>
      <c r="K217" s="38">
        <f t="shared" si="8"/>
        <v>0</v>
      </c>
      <c r="L217" s="39" t="s">
        <v>585</v>
      </c>
      <c r="M217" s="39">
        <v>4912.8</v>
      </c>
      <c r="N217" s="38">
        <f t="shared" si="7"/>
        <v>4913.8</v>
      </c>
    </row>
    <row r="218" spans="1:14" x14ac:dyDescent="0.2">
      <c r="D218" s="34" t="s">
        <v>581</v>
      </c>
      <c r="E218" s="35">
        <v>96.6</v>
      </c>
      <c r="F218" s="36" t="s">
        <v>77</v>
      </c>
      <c r="G218" s="37" t="s">
        <v>77</v>
      </c>
      <c r="K218" s="38">
        <f t="shared" si="8"/>
        <v>0</v>
      </c>
      <c r="N218" s="38">
        <f t="shared" si="7"/>
        <v>0</v>
      </c>
    </row>
    <row r="219" spans="1:14" x14ac:dyDescent="0.2">
      <c r="A219" s="35">
        <v>62</v>
      </c>
      <c r="C219" s="40">
        <v>44223</v>
      </c>
      <c r="D219" s="34" t="s">
        <v>586</v>
      </c>
      <c r="E219" s="35">
        <v>120.102</v>
      </c>
      <c r="F219" s="36" t="s">
        <v>591</v>
      </c>
      <c r="G219" s="37" t="s">
        <v>592</v>
      </c>
      <c r="H219" s="36">
        <v>1150</v>
      </c>
      <c r="I219" s="38">
        <v>3</v>
      </c>
      <c r="K219" s="38">
        <f t="shared" si="8"/>
        <v>0</v>
      </c>
      <c r="L219" s="39">
        <v>7770110</v>
      </c>
      <c r="M219" s="39">
        <v>3080.44</v>
      </c>
      <c r="N219" s="38">
        <f t="shared" si="7"/>
        <v>3083.44</v>
      </c>
    </row>
    <row r="220" spans="1:14" x14ac:dyDescent="0.2">
      <c r="D220" s="34" t="s">
        <v>587</v>
      </c>
      <c r="E220" s="35">
        <v>49.6</v>
      </c>
      <c r="F220" s="36" t="s">
        <v>77</v>
      </c>
      <c r="G220" s="36" t="s">
        <v>77</v>
      </c>
      <c r="K220" s="38">
        <f t="shared" si="8"/>
        <v>0</v>
      </c>
      <c r="N220" s="38">
        <f t="shared" si="7"/>
        <v>0</v>
      </c>
    </row>
    <row r="221" spans="1:14" x14ac:dyDescent="0.2">
      <c r="D221" s="34" t="s">
        <v>588</v>
      </c>
      <c r="E221" s="35">
        <v>30.66</v>
      </c>
      <c r="F221" s="36" t="s">
        <v>77</v>
      </c>
      <c r="G221" s="36" t="s">
        <v>77</v>
      </c>
      <c r="K221" s="38">
        <f t="shared" si="8"/>
        <v>0</v>
      </c>
      <c r="N221" s="38">
        <f t="shared" si="7"/>
        <v>0</v>
      </c>
    </row>
    <row r="222" spans="1:14" x14ac:dyDescent="0.2">
      <c r="D222" s="34" t="s">
        <v>589</v>
      </c>
      <c r="E222" s="35">
        <v>0.98099999999999998</v>
      </c>
      <c r="F222" s="36" t="s">
        <v>77</v>
      </c>
      <c r="G222" s="36" t="s">
        <v>77</v>
      </c>
      <c r="K222" s="38">
        <f t="shared" si="8"/>
        <v>0</v>
      </c>
      <c r="N222" s="38">
        <f t="shared" si="7"/>
        <v>0</v>
      </c>
    </row>
    <row r="223" spans="1:14" x14ac:dyDescent="0.2">
      <c r="D223" s="34" t="s">
        <v>593</v>
      </c>
      <c r="E223" s="35">
        <v>3.56</v>
      </c>
      <c r="F223" s="36" t="s">
        <v>77</v>
      </c>
      <c r="G223" s="36" t="s">
        <v>77</v>
      </c>
      <c r="H223" s="36">
        <v>1110</v>
      </c>
      <c r="K223" s="38">
        <f t="shared" si="8"/>
        <v>0</v>
      </c>
      <c r="N223" s="38">
        <f t="shared" si="7"/>
        <v>0</v>
      </c>
    </row>
    <row r="224" spans="1:14" x14ac:dyDescent="0.2">
      <c r="D224" s="34" t="s">
        <v>590</v>
      </c>
      <c r="E224" s="35">
        <v>6.9749999999999996</v>
      </c>
      <c r="F224" s="36" t="s">
        <v>77</v>
      </c>
      <c r="G224" s="36" t="s">
        <v>77</v>
      </c>
      <c r="K224" s="38">
        <f t="shared" si="8"/>
        <v>0</v>
      </c>
      <c r="N224" s="38">
        <f t="shared" si="7"/>
        <v>0</v>
      </c>
    </row>
    <row r="225" spans="1:17" x14ac:dyDescent="0.2">
      <c r="A225" s="35">
        <v>64</v>
      </c>
      <c r="C225" s="40">
        <v>44223</v>
      </c>
      <c r="D225" s="34" t="s">
        <v>594</v>
      </c>
      <c r="E225" s="35">
        <v>0.55740000000000001</v>
      </c>
      <c r="F225" s="36" t="s">
        <v>595</v>
      </c>
      <c r="G225" s="37" t="s">
        <v>596</v>
      </c>
      <c r="H225" s="36">
        <v>3010</v>
      </c>
      <c r="I225" s="38">
        <v>0.5</v>
      </c>
      <c r="K225" s="38">
        <f t="shared" si="8"/>
        <v>0</v>
      </c>
      <c r="L225" s="39">
        <v>139900</v>
      </c>
      <c r="M225" s="39">
        <v>559.6</v>
      </c>
      <c r="N225" s="38">
        <f t="shared" si="7"/>
        <v>560.1</v>
      </c>
    </row>
    <row r="226" spans="1:17" x14ac:dyDescent="0.2">
      <c r="A226" s="35">
        <v>65</v>
      </c>
      <c r="C226" s="40">
        <v>44224</v>
      </c>
      <c r="D226" s="34" t="s">
        <v>597</v>
      </c>
      <c r="E226" s="35" t="s">
        <v>598</v>
      </c>
      <c r="F226" s="36" t="s">
        <v>599</v>
      </c>
      <c r="G226" s="37" t="s">
        <v>600</v>
      </c>
      <c r="H226" s="36">
        <v>3010</v>
      </c>
      <c r="I226" s="38">
        <v>0.5</v>
      </c>
      <c r="K226" s="38">
        <f t="shared" si="8"/>
        <v>0</v>
      </c>
      <c r="L226" s="39">
        <v>7600</v>
      </c>
      <c r="M226" s="39">
        <v>30.4</v>
      </c>
      <c r="N226" s="38">
        <f t="shared" si="7"/>
        <v>30.9</v>
      </c>
    </row>
    <row r="227" spans="1:17" x14ac:dyDescent="0.2">
      <c r="A227" s="35">
        <v>66</v>
      </c>
      <c r="C227" s="40">
        <v>44224</v>
      </c>
      <c r="D227" s="34" t="s">
        <v>601</v>
      </c>
      <c r="E227" s="35">
        <v>2.5</v>
      </c>
      <c r="F227" s="36" t="s">
        <v>602</v>
      </c>
      <c r="G227" s="37" t="s">
        <v>603</v>
      </c>
      <c r="H227" s="36">
        <v>1080</v>
      </c>
      <c r="I227" s="38">
        <v>0.5</v>
      </c>
      <c r="K227" s="38">
        <f t="shared" si="8"/>
        <v>0</v>
      </c>
      <c r="L227" s="39">
        <v>95000</v>
      </c>
      <c r="M227" s="39">
        <v>380</v>
      </c>
      <c r="N227" s="38">
        <f t="shared" si="7"/>
        <v>380.5</v>
      </c>
    </row>
    <row r="228" spans="1:17" x14ac:dyDescent="0.2">
      <c r="A228" s="35">
        <v>67</v>
      </c>
      <c r="C228" s="40">
        <v>44224</v>
      </c>
      <c r="D228" s="34" t="s">
        <v>604</v>
      </c>
      <c r="E228" s="35" t="s">
        <v>605</v>
      </c>
      <c r="F228" s="36" t="s">
        <v>606</v>
      </c>
      <c r="G228" s="37" t="s">
        <v>607</v>
      </c>
      <c r="H228" s="36">
        <v>3010</v>
      </c>
      <c r="I228" s="38">
        <v>0.5</v>
      </c>
      <c r="K228" s="38">
        <f t="shared" si="8"/>
        <v>0</v>
      </c>
      <c r="L228" s="39">
        <v>70000</v>
      </c>
      <c r="M228" s="39">
        <v>280</v>
      </c>
      <c r="N228" s="38">
        <f t="shared" si="7"/>
        <v>280.5</v>
      </c>
    </row>
    <row r="229" spans="1:17" x14ac:dyDescent="0.2">
      <c r="A229" s="35">
        <v>68</v>
      </c>
      <c r="C229" s="40">
        <v>44224</v>
      </c>
      <c r="D229" s="34" t="s">
        <v>608</v>
      </c>
      <c r="E229" s="35">
        <v>20.3</v>
      </c>
      <c r="F229" s="36" t="s">
        <v>609</v>
      </c>
      <c r="G229" s="37" t="s">
        <v>610</v>
      </c>
      <c r="H229" s="36">
        <v>1180</v>
      </c>
      <c r="I229" s="38">
        <v>0.5</v>
      </c>
      <c r="K229" s="38">
        <f t="shared" si="8"/>
        <v>0</v>
      </c>
      <c r="L229" s="39">
        <v>4000</v>
      </c>
      <c r="M229" s="39">
        <v>16</v>
      </c>
      <c r="N229" s="38">
        <f t="shared" si="7"/>
        <v>16.5</v>
      </c>
    </row>
    <row r="230" spans="1:17" x14ac:dyDescent="0.2">
      <c r="A230" s="35">
        <v>69</v>
      </c>
      <c r="C230" s="40">
        <v>44224</v>
      </c>
      <c r="D230" s="34" t="s">
        <v>608</v>
      </c>
      <c r="E230" s="35">
        <v>20.3</v>
      </c>
      <c r="F230" s="37" t="s">
        <v>610</v>
      </c>
      <c r="G230" s="37" t="s">
        <v>611</v>
      </c>
      <c r="H230" s="36">
        <v>1180</v>
      </c>
      <c r="I230" s="38">
        <v>0.5</v>
      </c>
      <c r="K230" s="38">
        <f t="shared" si="8"/>
        <v>0</v>
      </c>
      <c r="L230" s="39">
        <v>165000</v>
      </c>
      <c r="M230" s="39">
        <v>660</v>
      </c>
      <c r="N230" s="38">
        <f t="shared" si="7"/>
        <v>660.5</v>
      </c>
    </row>
    <row r="231" spans="1:17" x14ac:dyDescent="0.2">
      <c r="A231" s="35">
        <v>70</v>
      </c>
      <c r="C231" s="40">
        <v>44224</v>
      </c>
      <c r="D231" s="34" t="s">
        <v>612</v>
      </c>
      <c r="E231" s="35">
        <v>0.27550000000000002</v>
      </c>
      <c r="F231" s="36" t="s">
        <v>613</v>
      </c>
      <c r="G231" s="37" t="s">
        <v>614</v>
      </c>
      <c r="H231" s="36">
        <v>2050</v>
      </c>
      <c r="I231" s="38">
        <v>0.5</v>
      </c>
      <c r="K231" s="38">
        <f t="shared" si="8"/>
        <v>0</v>
      </c>
      <c r="L231" s="39">
        <v>64500</v>
      </c>
      <c r="M231" s="39">
        <v>258</v>
      </c>
      <c r="N231" s="38">
        <f t="shared" si="7"/>
        <v>258.5</v>
      </c>
    </row>
    <row r="232" spans="1:17" x14ac:dyDescent="0.2">
      <c r="A232" s="35">
        <v>71</v>
      </c>
      <c r="C232" s="40">
        <v>44224</v>
      </c>
      <c r="D232" s="34" t="s">
        <v>615</v>
      </c>
      <c r="E232" s="35">
        <v>0.35</v>
      </c>
      <c r="F232" s="36" t="s">
        <v>616</v>
      </c>
      <c r="G232" s="37" t="s">
        <v>617</v>
      </c>
      <c r="H232" s="36">
        <v>3010</v>
      </c>
      <c r="I232" s="38">
        <v>0.5</v>
      </c>
      <c r="K232" s="38">
        <f t="shared" si="8"/>
        <v>0</v>
      </c>
      <c r="L232" s="39">
        <v>137500</v>
      </c>
      <c r="M232" s="39">
        <v>550</v>
      </c>
      <c r="N232" s="38">
        <f t="shared" si="7"/>
        <v>550.5</v>
      </c>
    </row>
    <row r="233" spans="1:17" x14ac:dyDescent="0.2">
      <c r="A233" s="35">
        <v>72</v>
      </c>
      <c r="C233" s="40">
        <v>44224</v>
      </c>
      <c r="D233" s="34" t="s">
        <v>214</v>
      </c>
      <c r="E233" s="35">
        <v>2.9460000000000002</v>
      </c>
      <c r="F233" s="36" t="s">
        <v>618</v>
      </c>
      <c r="G233" s="37" t="s">
        <v>619</v>
      </c>
      <c r="H233" s="36">
        <v>1060</v>
      </c>
      <c r="I233" s="38">
        <v>0.5</v>
      </c>
      <c r="K233" s="38">
        <f t="shared" si="8"/>
        <v>0</v>
      </c>
      <c r="L233" s="39">
        <v>4000</v>
      </c>
      <c r="M233" s="39">
        <v>16</v>
      </c>
      <c r="N233" s="38">
        <f t="shared" si="7"/>
        <v>16.5</v>
      </c>
    </row>
    <row r="234" spans="1:17" x14ac:dyDescent="0.2">
      <c r="A234" s="35" t="s">
        <v>620</v>
      </c>
      <c r="C234" s="40">
        <v>44224</v>
      </c>
      <c r="D234" s="34" t="s">
        <v>621</v>
      </c>
      <c r="E234" s="35">
        <v>5.3900000000000003E-2</v>
      </c>
      <c r="F234" s="36" t="s">
        <v>622</v>
      </c>
      <c r="G234" s="36" t="s">
        <v>623</v>
      </c>
      <c r="H234" s="36">
        <v>3010</v>
      </c>
      <c r="I234" s="38">
        <v>0.5</v>
      </c>
      <c r="K234" s="38">
        <f t="shared" si="8"/>
        <v>0</v>
      </c>
      <c r="N234" s="38">
        <f t="shared" si="7"/>
        <v>0.5</v>
      </c>
    </row>
    <row r="235" spans="1:17" x14ac:dyDescent="0.2">
      <c r="A235" s="35" t="s">
        <v>624</v>
      </c>
      <c r="C235" s="40">
        <v>44224</v>
      </c>
      <c r="D235" s="34" t="s">
        <v>625</v>
      </c>
      <c r="E235" s="35">
        <v>1.4850000000000001</v>
      </c>
      <c r="F235" s="36" t="s">
        <v>626</v>
      </c>
      <c r="G235" s="37" t="s">
        <v>627</v>
      </c>
      <c r="H235" s="36">
        <v>1070</v>
      </c>
      <c r="I235" s="38">
        <v>0.5</v>
      </c>
      <c r="K235" s="38">
        <f t="shared" si="8"/>
        <v>0</v>
      </c>
      <c r="N235" s="38">
        <f t="shared" si="7"/>
        <v>0.5</v>
      </c>
    </row>
    <row r="236" spans="1:17" x14ac:dyDescent="0.2">
      <c r="A236" s="35" t="s">
        <v>628</v>
      </c>
      <c r="C236" s="40">
        <v>44224</v>
      </c>
      <c r="D236" s="34" t="s">
        <v>629</v>
      </c>
      <c r="E236" s="35">
        <v>68.905000000000001</v>
      </c>
      <c r="F236" s="36" t="s">
        <v>631</v>
      </c>
      <c r="G236" s="37" t="s">
        <v>632</v>
      </c>
      <c r="H236" s="36">
        <v>1110</v>
      </c>
      <c r="I236" s="38">
        <v>1</v>
      </c>
      <c r="K236" s="38">
        <f t="shared" si="8"/>
        <v>0</v>
      </c>
      <c r="N236" s="38">
        <f t="shared" si="7"/>
        <v>1</v>
      </c>
    </row>
    <row r="237" spans="1:17" x14ac:dyDescent="0.2">
      <c r="D237" s="34" t="s">
        <v>630</v>
      </c>
      <c r="E237" s="35">
        <v>0.68869999999999998</v>
      </c>
      <c r="F237" s="36" t="s">
        <v>77</v>
      </c>
      <c r="G237" s="37" t="s">
        <v>77</v>
      </c>
      <c r="H237" s="36">
        <v>2030</v>
      </c>
      <c r="K237" s="38">
        <f t="shared" si="8"/>
        <v>0</v>
      </c>
      <c r="N237" s="38">
        <f t="shared" si="7"/>
        <v>0</v>
      </c>
    </row>
    <row r="238" spans="1:17" s="51" customFormat="1" x14ac:dyDescent="0.2">
      <c r="A238" s="48" t="s">
        <v>633</v>
      </c>
      <c r="B238" s="49"/>
      <c r="C238" s="31">
        <v>44224</v>
      </c>
      <c r="D238" s="50" t="s">
        <v>634</v>
      </c>
      <c r="E238" s="48">
        <v>24.318999999999999</v>
      </c>
      <c r="F238" s="51" t="s">
        <v>635</v>
      </c>
      <c r="G238" s="52" t="s">
        <v>636</v>
      </c>
      <c r="H238" s="51">
        <v>1010</v>
      </c>
      <c r="I238" s="32">
        <v>0.5</v>
      </c>
      <c r="J238" s="32"/>
      <c r="K238" s="32">
        <f t="shared" si="8"/>
        <v>0</v>
      </c>
      <c r="L238" s="33"/>
      <c r="M238" s="33"/>
      <c r="N238" s="32">
        <f t="shared" si="7"/>
        <v>0.5</v>
      </c>
      <c r="O238" s="53"/>
      <c r="P238" s="54"/>
      <c r="Q238" s="49"/>
    </row>
    <row r="239" spans="1:17" x14ac:dyDescent="0.2">
      <c r="N239" s="38">
        <f>SUM(N197:N238)</f>
        <v>14076.56</v>
      </c>
      <c r="O239" s="44">
        <v>78970</v>
      </c>
      <c r="P239" s="41">
        <v>44224</v>
      </c>
      <c r="Q239" s="21" t="s">
        <v>176</v>
      </c>
    </row>
    <row r="241" spans="1:17" x14ac:dyDescent="0.2">
      <c r="A241" s="35" t="s">
        <v>647</v>
      </c>
      <c r="C241" s="40">
        <v>44224</v>
      </c>
      <c r="D241" s="34" t="s">
        <v>644</v>
      </c>
      <c r="E241" s="35">
        <v>10.006</v>
      </c>
      <c r="F241" s="36" t="s">
        <v>648</v>
      </c>
      <c r="G241" s="37" t="s">
        <v>649</v>
      </c>
      <c r="H241" s="36">
        <v>1100</v>
      </c>
      <c r="I241" s="38">
        <v>0.5</v>
      </c>
      <c r="K241" s="38">
        <f t="shared" si="8"/>
        <v>0</v>
      </c>
      <c r="N241" s="38">
        <f t="shared" si="7"/>
        <v>0.5</v>
      </c>
    </row>
    <row r="242" spans="1:17" x14ac:dyDescent="0.2">
      <c r="A242" s="35">
        <v>73</v>
      </c>
      <c r="C242" s="40">
        <v>44225</v>
      </c>
      <c r="D242" s="34" t="s">
        <v>651</v>
      </c>
      <c r="E242" s="35">
        <v>0.1865</v>
      </c>
      <c r="F242" s="36" t="s">
        <v>652</v>
      </c>
      <c r="G242" s="37" t="s">
        <v>653</v>
      </c>
      <c r="H242" s="36">
        <v>3010</v>
      </c>
      <c r="I242" s="38">
        <v>0.5</v>
      </c>
      <c r="K242" s="38">
        <f t="shared" si="8"/>
        <v>0</v>
      </c>
      <c r="L242" s="39">
        <v>135000</v>
      </c>
      <c r="M242" s="39">
        <v>540</v>
      </c>
      <c r="N242" s="38">
        <f t="shared" ref="N242:N305" si="11">I242+M242</f>
        <v>540.5</v>
      </c>
    </row>
    <row r="243" spans="1:17" x14ac:dyDescent="0.2">
      <c r="A243" s="35">
        <v>74</v>
      </c>
      <c r="C243" s="40">
        <v>44225</v>
      </c>
      <c r="D243" s="34" t="s">
        <v>654</v>
      </c>
      <c r="E243" s="35">
        <v>8.8360000000000003</v>
      </c>
      <c r="F243" s="36" t="s">
        <v>655</v>
      </c>
      <c r="G243" s="37" t="s">
        <v>656</v>
      </c>
      <c r="H243" s="36">
        <v>1070</v>
      </c>
      <c r="I243" s="38">
        <v>0.5</v>
      </c>
      <c r="K243" s="38">
        <f t="shared" si="8"/>
        <v>0</v>
      </c>
      <c r="L243" s="39">
        <v>27500</v>
      </c>
      <c r="M243" s="39">
        <v>110</v>
      </c>
      <c r="N243" s="38">
        <f t="shared" si="11"/>
        <v>110.5</v>
      </c>
    </row>
    <row r="244" spans="1:17" x14ac:dyDescent="0.2">
      <c r="A244" s="35">
        <v>75</v>
      </c>
      <c r="C244" s="40">
        <v>44225</v>
      </c>
      <c r="D244" s="34" t="s">
        <v>657</v>
      </c>
      <c r="E244" s="35">
        <v>6.3</v>
      </c>
      <c r="F244" s="36" t="s">
        <v>658</v>
      </c>
      <c r="G244" s="37" t="s">
        <v>659</v>
      </c>
      <c r="H244" s="36">
        <v>2050</v>
      </c>
      <c r="I244" s="38">
        <v>0.5</v>
      </c>
      <c r="K244" s="38">
        <f t="shared" si="8"/>
        <v>0</v>
      </c>
      <c r="L244" s="39">
        <v>1400000</v>
      </c>
      <c r="M244" s="39">
        <v>5600</v>
      </c>
      <c r="N244" s="38">
        <f t="shared" si="11"/>
        <v>5600.5</v>
      </c>
    </row>
    <row r="245" spans="1:17" x14ac:dyDescent="0.2">
      <c r="A245" s="35">
        <v>76</v>
      </c>
      <c r="C245" s="40">
        <v>44225</v>
      </c>
      <c r="D245" s="34" t="s">
        <v>660</v>
      </c>
      <c r="E245" s="35">
        <v>2.6070000000000002</v>
      </c>
      <c r="F245" s="36" t="s">
        <v>661</v>
      </c>
      <c r="G245" s="37" t="s">
        <v>662</v>
      </c>
      <c r="H245" s="36">
        <v>1100</v>
      </c>
      <c r="I245" s="38">
        <v>0.5</v>
      </c>
      <c r="K245" s="38">
        <f t="shared" si="8"/>
        <v>0</v>
      </c>
      <c r="L245" s="39">
        <v>128000</v>
      </c>
      <c r="M245" s="39">
        <v>512</v>
      </c>
      <c r="N245" s="38">
        <f t="shared" si="11"/>
        <v>512.5</v>
      </c>
    </row>
    <row r="246" spans="1:17" x14ac:dyDescent="0.2">
      <c r="A246" s="35">
        <v>77</v>
      </c>
      <c r="C246" s="40">
        <v>44225</v>
      </c>
      <c r="D246" s="34" t="s">
        <v>663</v>
      </c>
      <c r="E246" s="35">
        <v>9.5640000000000001</v>
      </c>
      <c r="F246" s="36" t="s">
        <v>664</v>
      </c>
      <c r="G246" s="37" t="s">
        <v>665</v>
      </c>
      <c r="H246" s="36">
        <v>1050</v>
      </c>
      <c r="I246" s="38">
        <v>0.5</v>
      </c>
      <c r="K246" s="38">
        <f t="shared" si="8"/>
        <v>0</v>
      </c>
      <c r="L246" s="39">
        <v>230000</v>
      </c>
      <c r="M246" s="39">
        <v>920</v>
      </c>
      <c r="N246" s="38">
        <f t="shared" si="11"/>
        <v>920.5</v>
      </c>
    </row>
    <row r="247" spans="1:17" x14ac:dyDescent="0.2">
      <c r="A247" s="35">
        <v>78</v>
      </c>
      <c r="C247" s="40">
        <v>44225</v>
      </c>
      <c r="D247" s="34" t="s">
        <v>666</v>
      </c>
      <c r="E247" s="35">
        <v>0.20200000000000001</v>
      </c>
      <c r="F247" s="36" t="s">
        <v>667</v>
      </c>
      <c r="G247" s="37" t="s">
        <v>668</v>
      </c>
      <c r="H247" s="36">
        <v>2020</v>
      </c>
      <c r="I247" s="38">
        <v>0.5</v>
      </c>
      <c r="K247" s="38">
        <f t="shared" si="8"/>
        <v>0</v>
      </c>
      <c r="L247" s="39">
        <v>20210</v>
      </c>
      <c r="M247" s="39">
        <v>80.84</v>
      </c>
      <c r="N247" s="38">
        <f t="shared" si="11"/>
        <v>81.34</v>
      </c>
      <c r="O247" s="44" t="s">
        <v>669</v>
      </c>
    </row>
    <row r="248" spans="1:17" x14ac:dyDescent="0.2">
      <c r="A248" s="35" t="s">
        <v>670</v>
      </c>
      <c r="C248" s="40">
        <v>44225</v>
      </c>
      <c r="D248" s="34" t="s">
        <v>671</v>
      </c>
      <c r="E248" s="35" t="s">
        <v>672</v>
      </c>
      <c r="F248" s="36" t="s">
        <v>683</v>
      </c>
      <c r="G248" s="37" t="s">
        <v>684</v>
      </c>
      <c r="H248" s="36">
        <v>3010</v>
      </c>
      <c r="I248" s="38">
        <v>3</v>
      </c>
      <c r="K248" s="38">
        <f t="shared" si="8"/>
        <v>0</v>
      </c>
      <c r="N248" s="38">
        <f t="shared" si="11"/>
        <v>3</v>
      </c>
      <c r="O248" s="44" t="s">
        <v>689</v>
      </c>
    </row>
    <row r="249" spans="1:17" x14ac:dyDescent="0.2">
      <c r="D249" s="34" t="s">
        <v>673</v>
      </c>
      <c r="E249" s="35" t="s">
        <v>674</v>
      </c>
      <c r="F249" s="36" t="s">
        <v>682</v>
      </c>
      <c r="G249" s="37" t="s">
        <v>685</v>
      </c>
      <c r="K249" s="38">
        <f t="shared" si="8"/>
        <v>0</v>
      </c>
      <c r="N249" s="38">
        <f t="shared" si="11"/>
        <v>0</v>
      </c>
    </row>
    <row r="250" spans="1:17" x14ac:dyDescent="0.2">
      <c r="D250" s="34" t="s">
        <v>675</v>
      </c>
      <c r="E250" s="35" t="s">
        <v>676</v>
      </c>
      <c r="F250" s="36" t="s">
        <v>682</v>
      </c>
      <c r="G250" s="37" t="s">
        <v>686</v>
      </c>
      <c r="K250" s="38">
        <f t="shared" si="8"/>
        <v>0</v>
      </c>
      <c r="N250" s="38">
        <f t="shared" si="11"/>
        <v>0</v>
      </c>
    </row>
    <row r="251" spans="1:17" x14ac:dyDescent="0.2">
      <c r="D251" s="34" t="s">
        <v>677</v>
      </c>
      <c r="E251" s="35" t="s">
        <v>288</v>
      </c>
      <c r="F251" s="36" t="s">
        <v>682</v>
      </c>
      <c r="G251" s="37" t="s">
        <v>687</v>
      </c>
      <c r="K251" s="38">
        <f t="shared" si="8"/>
        <v>0</v>
      </c>
      <c r="N251" s="38">
        <f t="shared" si="11"/>
        <v>0</v>
      </c>
    </row>
    <row r="252" spans="1:17" x14ac:dyDescent="0.2">
      <c r="D252" s="34" t="s">
        <v>678</v>
      </c>
      <c r="E252" s="35" t="s">
        <v>679</v>
      </c>
      <c r="F252" s="36" t="s">
        <v>682</v>
      </c>
      <c r="G252" s="37" t="s">
        <v>688</v>
      </c>
      <c r="K252" s="38">
        <f t="shared" si="8"/>
        <v>0</v>
      </c>
      <c r="N252" s="38">
        <f t="shared" si="11"/>
        <v>0</v>
      </c>
    </row>
    <row r="253" spans="1:17" s="51" customFormat="1" x14ac:dyDescent="0.2">
      <c r="A253" s="48"/>
      <c r="B253" s="49"/>
      <c r="C253" s="31"/>
      <c r="D253" s="50" t="s">
        <v>680</v>
      </c>
      <c r="E253" s="48" t="s">
        <v>681</v>
      </c>
      <c r="F253" s="51" t="s">
        <v>682</v>
      </c>
      <c r="G253" s="52" t="s">
        <v>688</v>
      </c>
      <c r="I253" s="32"/>
      <c r="J253" s="32"/>
      <c r="K253" s="32">
        <f t="shared" si="8"/>
        <v>0</v>
      </c>
      <c r="L253" s="33"/>
      <c r="M253" s="33"/>
      <c r="N253" s="32">
        <f t="shared" si="11"/>
        <v>0</v>
      </c>
      <c r="O253" s="53"/>
      <c r="P253" s="54"/>
      <c r="Q253" s="49"/>
    </row>
    <row r="254" spans="1:17" x14ac:dyDescent="0.2">
      <c r="K254" s="38">
        <f t="shared" si="8"/>
        <v>0</v>
      </c>
      <c r="N254" s="38">
        <f>SUM(N241:N253)</f>
        <v>7769.34</v>
      </c>
      <c r="O254" s="44">
        <v>78990</v>
      </c>
      <c r="P254" s="41">
        <v>44225</v>
      </c>
      <c r="Q254" s="21" t="s">
        <v>690</v>
      </c>
    </row>
    <row r="256" spans="1:17" x14ac:dyDescent="0.2">
      <c r="A256" s="35">
        <v>79</v>
      </c>
      <c r="C256" s="40">
        <v>44225</v>
      </c>
      <c r="D256" s="34" t="s">
        <v>691</v>
      </c>
      <c r="E256" s="35" t="s">
        <v>692</v>
      </c>
      <c r="F256" s="36" t="s">
        <v>693</v>
      </c>
      <c r="G256" s="37" t="s">
        <v>694</v>
      </c>
      <c r="H256" s="36">
        <v>3010</v>
      </c>
      <c r="I256" s="38">
        <v>0.5</v>
      </c>
      <c r="K256" s="38">
        <f t="shared" si="8"/>
        <v>0</v>
      </c>
      <c r="L256" s="39">
        <v>84000</v>
      </c>
      <c r="M256" s="39">
        <v>336</v>
      </c>
      <c r="N256" s="38">
        <f t="shared" si="11"/>
        <v>336.5</v>
      </c>
    </row>
    <row r="257" spans="1:17" x14ac:dyDescent="0.2">
      <c r="A257" s="35">
        <v>80</v>
      </c>
      <c r="C257" s="40">
        <v>44225</v>
      </c>
      <c r="D257" s="34" t="s">
        <v>695</v>
      </c>
      <c r="E257" s="35">
        <v>1.05</v>
      </c>
      <c r="F257" s="36" t="s">
        <v>696</v>
      </c>
      <c r="G257" s="37" t="s">
        <v>697</v>
      </c>
      <c r="H257" s="36">
        <v>1070</v>
      </c>
      <c r="I257" s="38">
        <v>0.5</v>
      </c>
      <c r="K257" s="38">
        <f t="shared" ref="K257:K319" si="12">ROUND(J257/0.35,-1)</f>
        <v>0</v>
      </c>
      <c r="L257" s="39">
        <v>8000</v>
      </c>
      <c r="M257" s="39">
        <v>32</v>
      </c>
      <c r="N257" s="38">
        <f t="shared" si="11"/>
        <v>32.5</v>
      </c>
    </row>
    <row r="258" spans="1:17" x14ac:dyDescent="0.2">
      <c r="A258" s="35" t="s">
        <v>698</v>
      </c>
      <c r="C258" s="40">
        <v>44225</v>
      </c>
      <c r="D258" s="34" t="s">
        <v>699</v>
      </c>
      <c r="E258" s="35">
        <v>3.7589999999999999</v>
      </c>
      <c r="F258" s="36" t="s">
        <v>700</v>
      </c>
      <c r="G258" s="37" t="s">
        <v>701</v>
      </c>
      <c r="H258" s="36">
        <v>1060</v>
      </c>
      <c r="I258" s="38">
        <v>0.5</v>
      </c>
      <c r="K258" s="38">
        <f t="shared" si="12"/>
        <v>0</v>
      </c>
      <c r="N258" s="38">
        <f t="shared" si="11"/>
        <v>0.5</v>
      </c>
    </row>
    <row r="259" spans="1:17" x14ac:dyDescent="0.2">
      <c r="A259" s="35">
        <v>81</v>
      </c>
      <c r="C259" s="40">
        <v>44230</v>
      </c>
      <c r="D259" s="34" t="s">
        <v>702</v>
      </c>
      <c r="E259" s="35">
        <v>13.821999999999999</v>
      </c>
      <c r="F259" s="36" t="s">
        <v>704</v>
      </c>
      <c r="G259" s="37" t="s">
        <v>705</v>
      </c>
      <c r="H259" s="36">
        <v>1050</v>
      </c>
      <c r="I259" s="38">
        <v>1.5</v>
      </c>
      <c r="K259" s="38">
        <f t="shared" si="12"/>
        <v>0</v>
      </c>
      <c r="L259" s="39">
        <v>385150</v>
      </c>
      <c r="M259" s="39">
        <v>1540.8</v>
      </c>
      <c r="N259" s="38">
        <f>I259+M259</f>
        <v>1542.3</v>
      </c>
    </row>
    <row r="260" spans="1:17" x14ac:dyDescent="0.2">
      <c r="D260" s="34" t="s">
        <v>703</v>
      </c>
      <c r="E260" s="35">
        <v>1.1779999999999999</v>
      </c>
      <c r="F260" s="36" t="s">
        <v>77</v>
      </c>
      <c r="G260" s="37" t="s">
        <v>77</v>
      </c>
      <c r="H260" s="36">
        <v>1220</v>
      </c>
      <c r="K260" s="38">
        <f t="shared" si="12"/>
        <v>0</v>
      </c>
      <c r="N260" s="38">
        <f t="shared" si="11"/>
        <v>0</v>
      </c>
    </row>
    <row r="261" spans="1:17" x14ac:dyDescent="0.2">
      <c r="A261" s="35">
        <v>82</v>
      </c>
      <c r="C261" s="40">
        <v>44230</v>
      </c>
      <c r="D261" s="34" t="s">
        <v>706</v>
      </c>
      <c r="E261" s="35">
        <v>23.324000000000002</v>
      </c>
      <c r="F261" s="36" t="s">
        <v>704</v>
      </c>
      <c r="G261" s="37" t="s">
        <v>707</v>
      </c>
      <c r="H261" s="36">
        <v>1050</v>
      </c>
      <c r="I261" s="38">
        <v>1</v>
      </c>
      <c r="K261" s="38">
        <f t="shared" si="12"/>
        <v>0</v>
      </c>
      <c r="L261" s="39">
        <v>244902</v>
      </c>
      <c r="M261" s="39">
        <v>980</v>
      </c>
      <c r="N261" s="38">
        <f t="shared" si="11"/>
        <v>981</v>
      </c>
    </row>
    <row r="262" spans="1:17" x14ac:dyDescent="0.2">
      <c r="A262" s="35">
        <v>83</v>
      </c>
      <c r="C262" s="40">
        <v>44230</v>
      </c>
      <c r="D262" s="34" t="s">
        <v>708</v>
      </c>
      <c r="E262" s="35">
        <v>21</v>
      </c>
      <c r="F262" s="36" t="s">
        <v>704</v>
      </c>
      <c r="G262" s="37" t="s">
        <v>709</v>
      </c>
      <c r="H262" s="36">
        <v>1050</v>
      </c>
      <c r="I262" s="38">
        <v>0.5</v>
      </c>
      <c r="K262" s="38">
        <f t="shared" si="12"/>
        <v>0</v>
      </c>
      <c r="L262" s="39">
        <v>173250</v>
      </c>
      <c r="M262" s="39">
        <v>693.2</v>
      </c>
      <c r="N262" s="38">
        <f t="shared" si="11"/>
        <v>693.7</v>
      </c>
    </row>
    <row r="263" spans="1:17" x14ac:dyDescent="0.2">
      <c r="A263" s="35">
        <v>84</v>
      </c>
      <c r="C263" s="40">
        <v>44230</v>
      </c>
      <c r="D263" s="34" t="s">
        <v>644</v>
      </c>
      <c r="E263" s="35">
        <v>10.006</v>
      </c>
      <c r="F263" s="36" t="s">
        <v>710</v>
      </c>
      <c r="G263" s="37" t="s">
        <v>711</v>
      </c>
      <c r="H263" s="36">
        <v>1100</v>
      </c>
      <c r="I263" s="38">
        <v>0.5</v>
      </c>
      <c r="K263" s="38">
        <f t="shared" si="12"/>
        <v>0</v>
      </c>
      <c r="L263" s="39">
        <v>60000</v>
      </c>
      <c r="M263" s="39">
        <v>240</v>
      </c>
      <c r="N263" s="38">
        <f t="shared" si="11"/>
        <v>240.5</v>
      </c>
    </row>
    <row r="264" spans="1:17" s="51" customFormat="1" x14ac:dyDescent="0.2">
      <c r="A264" s="48" t="s">
        <v>712</v>
      </c>
      <c r="B264" s="49"/>
      <c r="C264" s="31">
        <v>44231</v>
      </c>
      <c r="D264" s="50" t="s">
        <v>713</v>
      </c>
      <c r="E264" s="48">
        <v>126.851</v>
      </c>
      <c r="F264" s="51" t="s">
        <v>714</v>
      </c>
      <c r="G264" s="52" t="s">
        <v>715</v>
      </c>
      <c r="H264" s="51">
        <v>2020</v>
      </c>
      <c r="I264" s="32">
        <v>0.5</v>
      </c>
      <c r="J264" s="32"/>
      <c r="K264" s="32">
        <f t="shared" si="12"/>
        <v>0</v>
      </c>
      <c r="L264" s="33"/>
      <c r="M264" s="33"/>
      <c r="N264" s="32">
        <f t="shared" si="11"/>
        <v>0.5</v>
      </c>
      <c r="O264" s="53"/>
      <c r="P264" s="54"/>
      <c r="Q264" s="49"/>
    </row>
    <row r="265" spans="1:17" x14ac:dyDescent="0.2">
      <c r="N265" s="38">
        <f>SUM(N256:N264)</f>
        <v>3827.5</v>
      </c>
      <c r="O265" s="44">
        <v>79065</v>
      </c>
      <c r="P265" s="41">
        <v>44232</v>
      </c>
      <c r="Q265" s="21" t="s">
        <v>716</v>
      </c>
    </row>
    <row r="267" spans="1:17" x14ac:dyDescent="0.2">
      <c r="K267" s="38">
        <f t="shared" si="12"/>
        <v>0</v>
      </c>
      <c r="N267" s="38">
        <f t="shared" si="11"/>
        <v>0</v>
      </c>
    </row>
    <row r="268" spans="1:17" x14ac:dyDescent="0.2">
      <c r="A268" s="35">
        <v>86</v>
      </c>
      <c r="C268" s="40">
        <v>44230</v>
      </c>
      <c r="D268" s="34" t="s">
        <v>728</v>
      </c>
      <c r="E268" s="35">
        <v>0.20499999999999999</v>
      </c>
      <c r="F268" s="36" t="s">
        <v>729</v>
      </c>
      <c r="G268" s="37" t="s">
        <v>730</v>
      </c>
      <c r="H268" s="36">
        <v>3010</v>
      </c>
      <c r="I268" s="38">
        <v>0.5</v>
      </c>
      <c r="K268" s="38">
        <f t="shared" si="12"/>
        <v>0</v>
      </c>
      <c r="L268" s="39">
        <v>12000</v>
      </c>
      <c r="M268" s="39">
        <v>48</v>
      </c>
      <c r="N268" s="38">
        <f t="shared" si="11"/>
        <v>48.5</v>
      </c>
    </row>
    <row r="269" spans="1:17" x14ac:dyDescent="0.2">
      <c r="A269" s="35" t="s">
        <v>717</v>
      </c>
      <c r="C269" s="40">
        <v>44232</v>
      </c>
      <c r="D269" s="34" t="s">
        <v>718</v>
      </c>
      <c r="E269" s="35" t="s">
        <v>719</v>
      </c>
      <c r="F269" s="36" t="s">
        <v>721</v>
      </c>
      <c r="G269" s="37" t="s">
        <v>720</v>
      </c>
      <c r="H269" s="36">
        <v>3010</v>
      </c>
      <c r="I269" s="38">
        <v>0.5</v>
      </c>
      <c r="K269" s="38">
        <f t="shared" si="12"/>
        <v>0</v>
      </c>
      <c r="N269" s="38">
        <f t="shared" si="11"/>
        <v>0.5</v>
      </c>
    </row>
    <row r="270" spans="1:17" x14ac:dyDescent="0.2">
      <c r="A270" s="35">
        <v>85</v>
      </c>
      <c r="C270" s="40">
        <v>44232</v>
      </c>
      <c r="D270" s="34" t="s">
        <v>722</v>
      </c>
      <c r="E270" s="35">
        <v>0.5</v>
      </c>
      <c r="F270" s="36" t="s">
        <v>723</v>
      </c>
      <c r="G270" s="37" t="s">
        <v>724</v>
      </c>
      <c r="H270" s="36">
        <v>1040</v>
      </c>
      <c r="I270" s="38">
        <v>0.5</v>
      </c>
      <c r="K270" s="38">
        <f>ROUND(J270/0.35,-1)</f>
        <v>0</v>
      </c>
      <c r="L270" s="39">
        <v>11000</v>
      </c>
      <c r="M270" s="39">
        <v>44</v>
      </c>
      <c r="N270" s="38">
        <f>I270+M270</f>
        <v>44.5</v>
      </c>
    </row>
    <row r="271" spans="1:17" x14ac:dyDescent="0.2">
      <c r="A271" s="35" t="s">
        <v>725</v>
      </c>
      <c r="C271" s="40">
        <v>44232</v>
      </c>
      <c r="D271" s="34" t="s">
        <v>119</v>
      </c>
      <c r="E271" s="35" t="s">
        <v>726</v>
      </c>
      <c r="F271" s="36" t="s">
        <v>120</v>
      </c>
      <c r="G271" s="37" t="s">
        <v>727</v>
      </c>
      <c r="H271" s="36">
        <v>1030</v>
      </c>
      <c r="I271" s="38">
        <v>0.5</v>
      </c>
      <c r="K271" s="38">
        <f t="shared" si="12"/>
        <v>0</v>
      </c>
      <c r="N271" s="38">
        <f t="shared" si="11"/>
        <v>0.5</v>
      </c>
    </row>
    <row r="272" spans="1:17" x14ac:dyDescent="0.2">
      <c r="A272" s="35">
        <v>87</v>
      </c>
      <c r="C272" s="40">
        <v>44232</v>
      </c>
      <c r="D272" s="34" t="s">
        <v>731</v>
      </c>
      <c r="E272" s="35">
        <v>0.13769999999999999</v>
      </c>
      <c r="F272" s="36" t="s">
        <v>732</v>
      </c>
      <c r="G272" s="37" t="s">
        <v>733</v>
      </c>
      <c r="H272" s="36">
        <v>3010</v>
      </c>
      <c r="I272" s="38">
        <v>0.5</v>
      </c>
      <c r="K272" s="38">
        <f t="shared" si="12"/>
        <v>0</v>
      </c>
      <c r="L272" s="39">
        <v>89000</v>
      </c>
      <c r="M272" s="39">
        <v>356</v>
      </c>
      <c r="N272" s="38">
        <f t="shared" si="11"/>
        <v>356.5</v>
      </c>
    </row>
    <row r="273" spans="1:14" x14ac:dyDescent="0.2">
      <c r="A273" s="35">
        <v>88</v>
      </c>
      <c r="C273" s="40">
        <v>44232</v>
      </c>
      <c r="D273" s="34" t="s">
        <v>734</v>
      </c>
      <c r="E273" s="35">
        <v>2.016</v>
      </c>
      <c r="F273" s="36" t="s">
        <v>735</v>
      </c>
      <c r="G273" s="37" t="s">
        <v>736</v>
      </c>
      <c r="H273" s="36">
        <v>1100</v>
      </c>
      <c r="I273" s="38">
        <v>0.5</v>
      </c>
      <c r="K273" s="38">
        <f t="shared" si="12"/>
        <v>0</v>
      </c>
      <c r="L273" s="39">
        <v>76000</v>
      </c>
      <c r="M273" s="39">
        <v>304</v>
      </c>
      <c r="N273" s="38">
        <f t="shared" si="11"/>
        <v>304.5</v>
      </c>
    </row>
    <row r="274" spans="1:14" x14ac:dyDescent="0.2">
      <c r="A274" s="35">
        <v>89</v>
      </c>
      <c r="C274" s="40">
        <v>44232</v>
      </c>
      <c r="D274" s="34" t="s">
        <v>739</v>
      </c>
      <c r="E274" s="35">
        <v>0.72299999999999998</v>
      </c>
      <c r="F274" s="36" t="s">
        <v>737</v>
      </c>
      <c r="G274" s="37" t="s">
        <v>738</v>
      </c>
      <c r="H274" s="36">
        <v>1220</v>
      </c>
      <c r="I274" s="38">
        <v>0.5</v>
      </c>
      <c r="K274" s="38">
        <f>ROUND(J274/0.35,-1)</f>
        <v>0</v>
      </c>
      <c r="L274" s="39">
        <v>7000</v>
      </c>
      <c r="M274" s="39">
        <v>28</v>
      </c>
      <c r="N274" s="38">
        <f>I274+M274</f>
        <v>28.5</v>
      </c>
    </row>
    <row r="275" spans="1:14" x14ac:dyDescent="0.2">
      <c r="A275" s="35">
        <v>90</v>
      </c>
      <c r="C275" s="40">
        <v>44232</v>
      </c>
      <c r="D275" s="34" t="s">
        <v>740</v>
      </c>
      <c r="E275" s="35">
        <v>5.2999999999999999E-2</v>
      </c>
      <c r="F275" s="36" t="s">
        <v>743</v>
      </c>
      <c r="G275" s="37" t="s">
        <v>744</v>
      </c>
      <c r="H275" s="36" t="s">
        <v>745</v>
      </c>
      <c r="I275" s="38">
        <v>1.5</v>
      </c>
      <c r="K275" s="38">
        <f>ROUND(J275/0.35,-1)</f>
        <v>0</v>
      </c>
      <c r="L275" s="39">
        <v>1068550</v>
      </c>
      <c r="M275" s="39">
        <v>4247.2</v>
      </c>
      <c r="N275" s="38">
        <v>4275.7</v>
      </c>
    </row>
    <row r="276" spans="1:14" x14ac:dyDescent="0.2">
      <c r="D276" s="34" t="s">
        <v>741</v>
      </c>
      <c r="E276" s="35">
        <v>0.56200000000000006</v>
      </c>
      <c r="F276" s="36" t="s">
        <v>77</v>
      </c>
      <c r="G276" s="37" t="s">
        <v>77</v>
      </c>
      <c r="K276" s="38">
        <f t="shared" si="12"/>
        <v>0</v>
      </c>
      <c r="N276" s="38">
        <f t="shared" si="11"/>
        <v>0</v>
      </c>
    </row>
    <row r="277" spans="1:14" x14ac:dyDescent="0.2">
      <c r="D277" s="34" t="s">
        <v>742</v>
      </c>
      <c r="E277" s="35">
        <v>19.181000000000001</v>
      </c>
      <c r="F277" s="36" t="s">
        <v>77</v>
      </c>
      <c r="G277" s="37" t="s">
        <v>77</v>
      </c>
      <c r="K277" s="38">
        <f t="shared" si="12"/>
        <v>0</v>
      </c>
      <c r="N277" s="38">
        <f t="shared" si="11"/>
        <v>0</v>
      </c>
    </row>
    <row r="278" spans="1:14" x14ac:dyDescent="0.2">
      <c r="A278" s="35">
        <v>91</v>
      </c>
      <c r="C278" s="40">
        <v>44232</v>
      </c>
      <c r="D278" s="34" t="s">
        <v>746</v>
      </c>
      <c r="E278" s="35">
        <v>0.26190000000000002</v>
      </c>
      <c r="F278" s="36" t="s">
        <v>747</v>
      </c>
      <c r="G278" s="37" t="s">
        <v>748</v>
      </c>
      <c r="H278" s="36">
        <v>2050</v>
      </c>
      <c r="I278" s="38">
        <v>0.5</v>
      </c>
      <c r="K278" s="38">
        <f t="shared" si="12"/>
        <v>0</v>
      </c>
      <c r="L278" s="39">
        <v>82972.639999999999</v>
      </c>
      <c r="M278" s="39">
        <v>331.89</v>
      </c>
      <c r="N278" s="38">
        <f t="shared" si="11"/>
        <v>332.39</v>
      </c>
    </row>
    <row r="279" spans="1:14" x14ac:dyDescent="0.2">
      <c r="A279" s="35">
        <v>92</v>
      </c>
      <c r="C279" s="40">
        <v>44232</v>
      </c>
      <c r="D279" s="34" t="s">
        <v>749</v>
      </c>
      <c r="E279" s="35">
        <v>0.1837</v>
      </c>
      <c r="F279" s="36" t="s">
        <v>750</v>
      </c>
      <c r="G279" s="37" t="s">
        <v>751</v>
      </c>
      <c r="H279" s="36">
        <v>3010</v>
      </c>
      <c r="I279" s="38">
        <v>0.5</v>
      </c>
      <c r="K279" s="38">
        <f t="shared" si="12"/>
        <v>0</v>
      </c>
      <c r="L279" s="39">
        <v>18000</v>
      </c>
      <c r="M279" s="39">
        <v>72</v>
      </c>
      <c r="N279" s="38">
        <f t="shared" si="11"/>
        <v>72.5</v>
      </c>
    </row>
    <row r="280" spans="1:14" x14ac:dyDescent="0.2">
      <c r="A280" s="35">
        <v>93</v>
      </c>
      <c r="C280" s="40">
        <v>44232</v>
      </c>
      <c r="D280" s="34" t="s">
        <v>752</v>
      </c>
      <c r="E280" s="35">
        <v>100.435</v>
      </c>
      <c r="F280" s="36" t="s">
        <v>754</v>
      </c>
      <c r="G280" s="37" t="s">
        <v>753</v>
      </c>
      <c r="H280" s="36">
        <v>1090</v>
      </c>
      <c r="I280" s="38">
        <v>0.5</v>
      </c>
      <c r="K280" s="38">
        <f t="shared" si="12"/>
        <v>0</v>
      </c>
      <c r="L280" s="39">
        <v>93500</v>
      </c>
      <c r="M280" s="39">
        <v>374</v>
      </c>
      <c r="N280" s="38">
        <f t="shared" si="11"/>
        <v>374.5</v>
      </c>
    </row>
    <row r="281" spans="1:14" x14ac:dyDescent="0.2">
      <c r="A281" s="35">
        <v>94</v>
      </c>
      <c r="C281" s="40">
        <v>44235</v>
      </c>
      <c r="D281" s="34" t="s">
        <v>755</v>
      </c>
      <c r="E281" s="35">
        <v>8.3000000000000004E-2</v>
      </c>
      <c r="F281" s="36" t="s">
        <v>756</v>
      </c>
      <c r="G281" s="37" t="s">
        <v>757</v>
      </c>
      <c r="H281" s="36">
        <v>1120</v>
      </c>
      <c r="I281" s="38">
        <v>0.5</v>
      </c>
      <c r="K281" s="38">
        <f t="shared" si="12"/>
        <v>0</v>
      </c>
      <c r="L281" s="39">
        <v>1490</v>
      </c>
      <c r="M281" s="39">
        <v>5.4</v>
      </c>
      <c r="N281" s="38">
        <f t="shared" si="11"/>
        <v>5.9</v>
      </c>
    </row>
    <row r="282" spans="1:14" x14ac:dyDescent="0.2">
      <c r="A282" s="35">
        <v>95</v>
      </c>
      <c r="C282" s="40">
        <v>44235</v>
      </c>
      <c r="D282" s="34" t="s">
        <v>758</v>
      </c>
      <c r="E282" s="35">
        <v>6.5759999999999996</v>
      </c>
      <c r="F282" s="36" t="s">
        <v>759</v>
      </c>
      <c r="G282" s="37" t="s">
        <v>760</v>
      </c>
      <c r="H282" s="36">
        <v>1220</v>
      </c>
      <c r="I282" s="38">
        <v>0.5</v>
      </c>
      <c r="K282" s="38">
        <f t="shared" si="12"/>
        <v>0</v>
      </c>
      <c r="L282" s="39">
        <v>80000</v>
      </c>
      <c r="M282" s="39">
        <v>320</v>
      </c>
      <c r="N282" s="38">
        <f t="shared" si="11"/>
        <v>320.5</v>
      </c>
    </row>
    <row r="283" spans="1:14" x14ac:dyDescent="0.2">
      <c r="A283" s="35" t="s">
        <v>761</v>
      </c>
      <c r="C283" s="40">
        <v>44235</v>
      </c>
      <c r="D283" s="34" t="s">
        <v>762</v>
      </c>
      <c r="E283" s="35">
        <v>5.08</v>
      </c>
      <c r="F283" s="36" t="s">
        <v>763</v>
      </c>
      <c r="G283" s="37" t="s">
        <v>764</v>
      </c>
      <c r="H283" s="36">
        <v>1130</v>
      </c>
      <c r="I283" s="38">
        <v>0.5</v>
      </c>
      <c r="K283" s="38">
        <f t="shared" si="12"/>
        <v>0</v>
      </c>
      <c r="N283" s="38">
        <f t="shared" si="11"/>
        <v>0.5</v>
      </c>
    </row>
    <row r="284" spans="1:14" x14ac:dyDescent="0.2">
      <c r="A284" s="35" t="s">
        <v>765</v>
      </c>
      <c r="C284" s="40">
        <v>44236</v>
      </c>
      <c r="D284" s="34" t="s">
        <v>766</v>
      </c>
      <c r="E284" s="35">
        <v>151.19399999999999</v>
      </c>
      <c r="F284" s="36" t="s">
        <v>768</v>
      </c>
      <c r="G284" s="37" t="s">
        <v>769</v>
      </c>
      <c r="H284" s="36">
        <v>1010</v>
      </c>
      <c r="I284" s="38">
        <v>1</v>
      </c>
      <c r="K284" s="38">
        <f t="shared" si="12"/>
        <v>0</v>
      </c>
      <c r="N284" s="38">
        <f t="shared" si="11"/>
        <v>1</v>
      </c>
    </row>
    <row r="285" spans="1:14" x14ac:dyDescent="0.2">
      <c r="D285" s="34" t="s">
        <v>767</v>
      </c>
      <c r="E285" s="35">
        <v>0.53200000000000003</v>
      </c>
      <c r="F285" s="36" t="s">
        <v>77</v>
      </c>
      <c r="G285" s="37" t="s">
        <v>77</v>
      </c>
      <c r="K285" s="38">
        <f t="shared" si="12"/>
        <v>0</v>
      </c>
      <c r="N285" s="38">
        <f t="shared" si="11"/>
        <v>0</v>
      </c>
    </row>
    <row r="286" spans="1:14" x14ac:dyDescent="0.2">
      <c r="A286" s="35" t="s">
        <v>770</v>
      </c>
      <c r="C286" s="40">
        <v>44236</v>
      </c>
      <c r="D286" s="34" t="s">
        <v>771</v>
      </c>
      <c r="E286" s="35">
        <v>42.6</v>
      </c>
      <c r="F286" s="36" t="s">
        <v>773</v>
      </c>
      <c r="G286" s="37" t="s">
        <v>774</v>
      </c>
      <c r="H286" s="36">
        <v>1150</v>
      </c>
      <c r="I286" s="38">
        <v>1</v>
      </c>
      <c r="K286" s="38">
        <f t="shared" si="12"/>
        <v>0</v>
      </c>
      <c r="N286" s="38">
        <f t="shared" si="11"/>
        <v>1</v>
      </c>
    </row>
    <row r="287" spans="1:14" x14ac:dyDescent="0.2">
      <c r="D287" s="34" t="s">
        <v>772</v>
      </c>
      <c r="E287" s="35">
        <v>27.65</v>
      </c>
      <c r="F287" s="36" t="s">
        <v>77</v>
      </c>
      <c r="G287" s="37" t="s">
        <v>77</v>
      </c>
      <c r="K287" s="38">
        <f t="shared" si="12"/>
        <v>0</v>
      </c>
      <c r="N287" s="38">
        <f t="shared" si="11"/>
        <v>0</v>
      </c>
    </row>
    <row r="288" spans="1:14" x14ac:dyDescent="0.2">
      <c r="A288" s="35">
        <v>96</v>
      </c>
      <c r="C288" s="40">
        <v>44237</v>
      </c>
      <c r="D288" s="34" t="s">
        <v>775</v>
      </c>
      <c r="E288" s="35">
        <v>5.0999999999999996</v>
      </c>
      <c r="F288" s="36" t="s">
        <v>776</v>
      </c>
      <c r="G288" s="37" t="s">
        <v>777</v>
      </c>
      <c r="H288" s="36">
        <v>1010</v>
      </c>
      <c r="I288" s="38">
        <v>0.5</v>
      </c>
      <c r="K288" s="38">
        <f t="shared" si="12"/>
        <v>0</v>
      </c>
      <c r="L288" s="39">
        <v>230000</v>
      </c>
      <c r="M288" s="39">
        <v>920</v>
      </c>
      <c r="N288" s="38">
        <f t="shared" si="11"/>
        <v>920.5</v>
      </c>
    </row>
    <row r="289" spans="1:14" x14ac:dyDescent="0.2">
      <c r="A289" s="35">
        <v>97</v>
      </c>
      <c r="C289" s="40">
        <v>44237</v>
      </c>
      <c r="D289" s="34" t="s">
        <v>778</v>
      </c>
      <c r="E289" s="35">
        <v>11</v>
      </c>
      <c r="F289" s="36" t="s">
        <v>779</v>
      </c>
      <c r="G289" s="37" t="s">
        <v>780</v>
      </c>
      <c r="H289" s="36">
        <v>1120</v>
      </c>
      <c r="I289" s="38">
        <v>0.5</v>
      </c>
      <c r="K289" s="38">
        <f t="shared" si="12"/>
        <v>0</v>
      </c>
      <c r="L289" s="39">
        <v>107800</v>
      </c>
      <c r="M289" s="39">
        <v>431.2</v>
      </c>
      <c r="N289" s="38">
        <f t="shared" si="11"/>
        <v>431.7</v>
      </c>
    </row>
    <row r="290" spans="1:14" x14ac:dyDescent="0.2">
      <c r="A290" s="35">
        <v>98</v>
      </c>
      <c r="C290" s="40">
        <v>44237</v>
      </c>
      <c r="D290" s="34" t="s">
        <v>781</v>
      </c>
      <c r="E290" s="35">
        <v>15.65</v>
      </c>
      <c r="F290" s="36" t="s">
        <v>783</v>
      </c>
      <c r="G290" s="37" t="s">
        <v>780</v>
      </c>
      <c r="H290" s="36">
        <v>1120</v>
      </c>
      <c r="I290" s="38">
        <v>1</v>
      </c>
      <c r="K290" s="38">
        <f t="shared" si="12"/>
        <v>0</v>
      </c>
      <c r="L290" s="39">
        <v>236.72499999999999</v>
      </c>
      <c r="M290" s="39">
        <v>946.9</v>
      </c>
      <c r="N290" s="38">
        <f t="shared" si="11"/>
        <v>947.9</v>
      </c>
    </row>
    <row r="291" spans="1:14" x14ac:dyDescent="0.2">
      <c r="D291" s="34" t="s">
        <v>782</v>
      </c>
      <c r="E291" s="35">
        <v>12.2</v>
      </c>
      <c r="F291" s="36" t="s">
        <v>77</v>
      </c>
      <c r="G291" s="37" t="s">
        <v>77</v>
      </c>
      <c r="K291" s="38">
        <f t="shared" si="12"/>
        <v>0</v>
      </c>
      <c r="N291" s="38">
        <f t="shared" si="11"/>
        <v>0</v>
      </c>
    </row>
    <row r="292" spans="1:14" x14ac:dyDescent="0.2">
      <c r="A292" s="35">
        <v>99</v>
      </c>
      <c r="C292" s="40">
        <v>44237</v>
      </c>
      <c r="D292" s="34" t="s">
        <v>452</v>
      </c>
      <c r="E292" s="35">
        <v>60.734000000000002</v>
      </c>
      <c r="F292" s="36" t="s">
        <v>456</v>
      </c>
      <c r="G292" s="37" t="s">
        <v>784</v>
      </c>
      <c r="H292" s="36">
        <v>1170</v>
      </c>
      <c r="I292" s="38">
        <v>0.5</v>
      </c>
      <c r="K292" s="38">
        <f t="shared" si="12"/>
        <v>0</v>
      </c>
      <c r="L292" s="39">
        <v>273285</v>
      </c>
      <c r="M292" s="39">
        <v>1093.2</v>
      </c>
      <c r="N292" s="38">
        <f t="shared" si="11"/>
        <v>1093.7</v>
      </c>
    </row>
    <row r="293" spans="1:14" x14ac:dyDescent="0.2">
      <c r="A293" s="35" t="s">
        <v>785</v>
      </c>
      <c r="C293" s="40">
        <v>44237</v>
      </c>
      <c r="D293" s="34" t="s">
        <v>786</v>
      </c>
      <c r="E293" s="35">
        <v>95</v>
      </c>
      <c r="F293" s="36" t="s">
        <v>787</v>
      </c>
      <c r="G293" s="37" t="s">
        <v>788</v>
      </c>
      <c r="H293" s="36">
        <v>1040</v>
      </c>
      <c r="I293" s="38">
        <v>0.5</v>
      </c>
      <c r="K293" s="38">
        <f t="shared" si="12"/>
        <v>0</v>
      </c>
      <c r="N293" s="38">
        <f t="shared" si="11"/>
        <v>0.5</v>
      </c>
    </row>
    <row r="294" spans="1:14" x14ac:dyDescent="0.2">
      <c r="A294" s="35" t="s">
        <v>799</v>
      </c>
      <c r="C294" s="40">
        <v>44237</v>
      </c>
      <c r="D294" s="34" t="s">
        <v>789</v>
      </c>
      <c r="E294" s="35">
        <v>45.33</v>
      </c>
      <c r="F294" s="36" t="s">
        <v>800</v>
      </c>
      <c r="G294" s="37" t="s">
        <v>801</v>
      </c>
      <c r="H294" s="36">
        <v>1100</v>
      </c>
      <c r="I294" s="38">
        <v>5</v>
      </c>
      <c r="K294" s="38">
        <f t="shared" si="12"/>
        <v>0</v>
      </c>
      <c r="N294" s="38">
        <f t="shared" si="11"/>
        <v>5</v>
      </c>
    </row>
    <row r="295" spans="1:14" x14ac:dyDescent="0.2">
      <c r="D295" s="34" t="s">
        <v>790</v>
      </c>
      <c r="E295" s="35">
        <v>49.472000000000001</v>
      </c>
      <c r="F295" s="36" t="s">
        <v>77</v>
      </c>
      <c r="G295" s="37" t="s">
        <v>77</v>
      </c>
      <c r="K295" s="38">
        <f t="shared" si="12"/>
        <v>0</v>
      </c>
      <c r="N295" s="38">
        <f t="shared" si="11"/>
        <v>0</v>
      </c>
    </row>
    <row r="296" spans="1:14" x14ac:dyDescent="0.2">
      <c r="D296" s="34" t="s">
        <v>791</v>
      </c>
      <c r="E296" s="35">
        <v>84.770300000000006</v>
      </c>
      <c r="F296" s="36" t="s">
        <v>77</v>
      </c>
      <c r="G296" s="37" t="s">
        <v>77</v>
      </c>
      <c r="K296" s="38">
        <f t="shared" si="12"/>
        <v>0</v>
      </c>
      <c r="N296" s="38">
        <f t="shared" si="11"/>
        <v>0</v>
      </c>
    </row>
    <row r="297" spans="1:14" x14ac:dyDescent="0.2">
      <c r="D297" s="34" t="s">
        <v>792</v>
      </c>
      <c r="E297" s="35">
        <v>1.647</v>
      </c>
      <c r="F297" s="36" t="s">
        <v>77</v>
      </c>
      <c r="G297" s="37" t="s">
        <v>77</v>
      </c>
      <c r="K297" s="38">
        <f t="shared" si="12"/>
        <v>0</v>
      </c>
      <c r="N297" s="38">
        <f t="shared" si="11"/>
        <v>0</v>
      </c>
    </row>
    <row r="298" spans="1:14" x14ac:dyDescent="0.2">
      <c r="D298" s="34" t="s">
        <v>793</v>
      </c>
      <c r="E298" s="35">
        <v>117.76300000000001</v>
      </c>
      <c r="F298" s="36" t="s">
        <v>77</v>
      </c>
      <c r="G298" s="37" t="s">
        <v>77</v>
      </c>
      <c r="K298" s="38">
        <f t="shared" si="12"/>
        <v>0</v>
      </c>
      <c r="N298" s="38">
        <f t="shared" si="11"/>
        <v>0</v>
      </c>
    </row>
    <row r="299" spans="1:14" x14ac:dyDescent="0.2">
      <c r="D299" s="34" t="s">
        <v>794</v>
      </c>
      <c r="E299" s="35">
        <v>61.484000000000002</v>
      </c>
      <c r="F299" s="36" t="s">
        <v>77</v>
      </c>
      <c r="G299" s="37" t="s">
        <v>77</v>
      </c>
      <c r="K299" s="38">
        <f t="shared" si="12"/>
        <v>0</v>
      </c>
      <c r="N299" s="38">
        <f t="shared" si="11"/>
        <v>0</v>
      </c>
    </row>
    <row r="300" spans="1:14" x14ac:dyDescent="0.2">
      <c r="D300" s="34" t="s">
        <v>795</v>
      </c>
      <c r="E300" s="35">
        <v>4.68</v>
      </c>
      <c r="F300" s="36" t="s">
        <v>77</v>
      </c>
      <c r="G300" s="37" t="s">
        <v>77</v>
      </c>
      <c r="K300" s="38">
        <f t="shared" si="12"/>
        <v>0</v>
      </c>
      <c r="N300" s="38">
        <f t="shared" si="11"/>
        <v>0</v>
      </c>
    </row>
    <row r="301" spans="1:14" x14ac:dyDescent="0.2">
      <c r="D301" s="34" t="s">
        <v>796</v>
      </c>
      <c r="E301" s="35">
        <v>1.5</v>
      </c>
      <c r="F301" s="36" t="s">
        <v>77</v>
      </c>
      <c r="G301" s="37" t="s">
        <v>77</v>
      </c>
      <c r="K301" s="38">
        <f t="shared" si="12"/>
        <v>0</v>
      </c>
      <c r="N301" s="38">
        <f t="shared" si="11"/>
        <v>0</v>
      </c>
    </row>
    <row r="302" spans="1:14" x14ac:dyDescent="0.2">
      <c r="D302" s="34" t="s">
        <v>797</v>
      </c>
      <c r="E302" s="35">
        <v>5.45E-2</v>
      </c>
      <c r="F302" s="36" t="s">
        <v>77</v>
      </c>
      <c r="G302" s="37" t="s">
        <v>77</v>
      </c>
      <c r="H302" s="36">
        <v>3010</v>
      </c>
      <c r="K302" s="38">
        <f t="shared" si="12"/>
        <v>0</v>
      </c>
      <c r="N302" s="38">
        <f t="shared" si="11"/>
        <v>0</v>
      </c>
    </row>
    <row r="303" spans="1:14" x14ac:dyDescent="0.2">
      <c r="D303" s="34" t="s">
        <v>798</v>
      </c>
      <c r="E303" s="35">
        <v>2.8999999999999998E-3</v>
      </c>
      <c r="F303" s="36" t="s">
        <v>77</v>
      </c>
      <c r="G303" s="37" t="s">
        <v>77</v>
      </c>
      <c r="H303" s="36">
        <v>3010</v>
      </c>
      <c r="K303" s="38">
        <f t="shared" si="12"/>
        <v>0</v>
      </c>
      <c r="N303" s="38">
        <f t="shared" si="11"/>
        <v>0</v>
      </c>
    </row>
    <row r="304" spans="1:14" x14ac:dyDescent="0.2">
      <c r="A304" s="35">
        <v>100</v>
      </c>
      <c r="C304" s="40">
        <v>44238</v>
      </c>
      <c r="D304" s="34" t="s">
        <v>802</v>
      </c>
      <c r="E304" s="35">
        <v>0.77239999999999998</v>
      </c>
      <c r="F304" s="36" t="s">
        <v>80</v>
      </c>
      <c r="G304" s="37" t="s">
        <v>803</v>
      </c>
      <c r="H304" s="36">
        <v>3010</v>
      </c>
      <c r="I304" s="38">
        <v>0.5</v>
      </c>
      <c r="K304" s="38">
        <f t="shared" si="12"/>
        <v>0</v>
      </c>
      <c r="L304" s="39">
        <v>15000</v>
      </c>
      <c r="M304" s="39">
        <v>60</v>
      </c>
      <c r="N304" s="38">
        <f t="shared" si="11"/>
        <v>60.5</v>
      </c>
    </row>
    <row r="305" spans="1:17" x14ac:dyDescent="0.2">
      <c r="A305" s="35">
        <v>101</v>
      </c>
      <c r="C305" s="40">
        <v>44238</v>
      </c>
      <c r="D305" s="34" t="s">
        <v>804</v>
      </c>
      <c r="E305" s="35" t="s">
        <v>805</v>
      </c>
      <c r="F305" s="36" t="s">
        <v>806</v>
      </c>
      <c r="G305" s="37" t="s">
        <v>807</v>
      </c>
      <c r="H305" s="36">
        <v>3010</v>
      </c>
      <c r="I305" s="38">
        <v>0.5</v>
      </c>
      <c r="K305" s="38">
        <f t="shared" si="12"/>
        <v>0</v>
      </c>
      <c r="L305" s="39">
        <v>50000</v>
      </c>
      <c r="M305" s="39">
        <v>200</v>
      </c>
      <c r="N305" s="38">
        <f t="shared" si="11"/>
        <v>200.5</v>
      </c>
    </row>
    <row r="306" spans="1:17" x14ac:dyDescent="0.2">
      <c r="A306" s="35">
        <v>102</v>
      </c>
      <c r="C306" s="40">
        <v>44238</v>
      </c>
      <c r="D306" s="34" t="s">
        <v>808</v>
      </c>
      <c r="E306" s="35">
        <v>5.133</v>
      </c>
      <c r="F306" s="36" t="s">
        <v>810</v>
      </c>
      <c r="G306" s="37" t="s">
        <v>811</v>
      </c>
      <c r="H306" s="36">
        <v>1220</v>
      </c>
      <c r="I306" s="38">
        <v>1</v>
      </c>
      <c r="K306" s="38">
        <f t="shared" ref="K306:K307" si="13">ROUND(J306/0.35,-1)</f>
        <v>0</v>
      </c>
      <c r="L306" s="39">
        <v>22000</v>
      </c>
      <c r="M306" s="39">
        <v>880</v>
      </c>
      <c r="N306" s="38">
        <f t="shared" ref="N306:N307" si="14">I306+M306</f>
        <v>881</v>
      </c>
    </row>
    <row r="307" spans="1:17" x14ac:dyDescent="0.2">
      <c r="D307" s="34" t="s">
        <v>809</v>
      </c>
      <c r="E307" s="35">
        <v>0.56000000000000005</v>
      </c>
      <c r="F307" s="36" t="s">
        <v>77</v>
      </c>
      <c r="G307" s="37" t="s">
        <v>77</v>
      </c>
      <c r="K307" s="38">
        <f t="shared" si="13"/>
        <v>0</v>
      </c>
      <c r="N307" s="38">
        <f t="shared" si="14"/>
        <v>0</v>
      </c>
    </row>
    <row r="308" spans="1:17" x14ac:dyDescent="0.2">
      <c r="A308" s="35" t="s">
        <v>812</v>
      </c>
      <c r="C308" s="40">
        <v>44238</v>
      </c>
      <c r="D308" s="34" t="s">
        <v>813</v>
      </c>
      <c r="E308" s="35">
        <v>5.0540000000000003</v>
      </c>
      <c r="F308" s="36" t="s">
        <v>815</v>
      </c>
      <c r="G308" s="37" t="s">
        <v>816</v>
      </c>
      <c r="H308" s="36">
        <v>1090</v>
      </c>
      <c r="I308" s="38">
        <v>1</v>
      </c>
      <c r="K308" s="38">
        <f t="shared" si="12"/>
        <v>0</v>
      </c>
      <c r="N308" s="38">
        <f t="shared" ref="N308:N368" si="15">I308+M308</f>
        <v>1</v>
      </c>
    </row>
    <row r="309" spans="1:17" s="51" customFormat="1" x14ac:dyDescent="0.2">
      <c r="A309" s="48"/>
      <c r="B309" s="49"/>
      <c r="C309" s="31"/>
      <c r="D309" s="50" t="s">
        <v>814</v>
      </c>
      <c r="E309" s="48">
        <v>25.635000000000002</v>
      </c>
      <c r="F309" s="51" t="s">
        <v>77</v>
      </c>
      <c r="G309" s="52" t="s">
        <v>77</v>
      </c>
      <c r="I309" s="32"/>
      <c r="J309" s="32"/>
      <c r="K309" s="32">
        <f t="shared" si="12"/>
        <v>0</v>
      </c>
      <c r="L309" s="33"/>
      <c r="M309" s="33"/>
      <c r="N309" s="32">
        <f t="shared" si="15"/>
        <v>0</v>
      </c>
      <c r="O309" s="53"/>
      <c r="P309" s="54"/>
      <c r="Q309" s="49"/>
    </row>
    <row r="310" spans="1:17" x14ac:dyDescent="0.2">
      <c r="N310" s="38">
        <f>SUM(N267:N309)</f>
        <v>10709.79</v>
      </c>
      <c r="O310" s="44">
        <v>79152</v>
      </c>
      <c r="P310" s="41">
        <v>44238</v>
      </c>
      <c r="Q310" s="21" t="s">
        <v>176</v>
      </c>
    </row>
    <row r="312" spans="1:17" x14ac:dyDescent="0.2">
      <c r="A312" s="35" t="s">
        <v>818</v>
      </c>
      <c r="C312" s="40">
        <v>44238</v>
      </c>
      <c r="D312" s="34" t="s">
        <v>823</v>
      </c>
      <c r="E312" s="35">
        <v>35.75</v>
      </c>
      <c r="F312" s="36" t="s">
        <v>824</v>
      </c>
      <c r="G312" s="37" t="s">
        <v>825</v>
      </c>
      <c r="H312" s="36">
        <v>1090</v>
      </c>
      <c r="I312" s="38">
        <v>0.5</v>
      </c>
      <c r="K312" s="38">
        <f t="shared" si="12"/>
        <v>0</v>
      </c>
      <c r="N312" s="38">
        <f t="shared" si="15"/>
        <v>0.5</v>
      </c>
    </row>
    <row r="313" spans="1:17" x14ac:dyDescent="0.2">
      <c r="A313" s="35">
        <v>103</v>
      </c>
      <c r="C313" s="40">
        <v>44238</v>
      </c>
      <c r="D313" s="34" t="s">
        <v>819</v>
      </c>
      <c r="E313" s="35" t="s">
        <v>820</v>
      </c>
      <c r="F313" s="36" t="s">
        <v>821</v>
      </c>
      <c r="G313" s="37" t="s">
        <v>822</v>
      </c>
      <c r="H313" s="36">
        <v>1190</v>
      </c>
      <c r="I313" s="38">
        <v>0.5</v>
      </c>
      <c r="K313" s="38">
        <f t="shared" si="12"/>
        <v>0</v>
      </c>
      <c r="L313" s="39">
        <v>47100</v>
      </c>
      <c r="M313" s="39">
        <v>188.4</v>
      </c>
      <c r="N313" s="38">
        <f t="shared" si="15"/>
        <v>188.9</v>
      </c>
    </row>
    <row r="314" spans="1:17" x14ac:dyDescent="0.2">
      <c r="A314" s="35" t="s">
        <v>826</v>
      </c>
      <c r="C314" s="40">
        <v>44239</v>
      </c>
      <c r="D314" s="34" t="s">
        <v>827</v>
      </c>
      <c r="E314" s="35">
        <v>4.4379999999999997</v>
      </c>
      <c r="F314" s="36" t="s">
        <v>828</v>
      </c>
      <c r="G314" s="37" t="s">
        <v>829</v>
      </c>
      <c r="H314" s="36">
        <v>1170</v>
      </c>
      <c r="I314" s="38">
        <v>0.5</v>
      </c>
      <c r="K314" s="38">
        <f t="shared" si="12"/>
        <v>0</v>
      </c>
      <c r="N314" s="38">
        <f t="shared" si="15"/>
        <v>0.5</v>
      </c>
    </row>
    <row r="315" spans="1:17" x14ac:dyDescent="0.2">
      <c r="A315" s="35">
        <v>104</v>
      </c>
      <c r="C315" s="40">
        <v>44239</v>
      </c>
      <c r="D315" s="34" t="s">
        <v>830</v>
      </c>
      <c r="E315" s="35">
        <v>1</v>
      </c>
      <c r="F315" s="36" t="s">
        <v>831</v>
      </c>
      <c r="G315" s="37" t="s">
        <v>832</v>
      </c>
      <c r="H315" s="36">
        <v>1140</v>
      </c>
      <c r="I315" s="38">
        <v>0.5</v>
      </c>
      <c r="K315" s="38">
        <f t="shared" si="12"/>
        <v>0</v>
      </c>
      <c r="L315" s="39">
        <v>99480</v>
      </c>
      <c r="M315" s="39">
        <v>397.92</v>
      </c>
      <c r="N315" s="38">
        <f t="shared" si="15"/>
        <v>398.42</v>
      </c>
    </row>
    <row r="316" spans="1:17" x14ac:dyDescent="0.2">
      <c r="A316" s="35">
        <v>105</v>
      </c>
      <c r="C316" s="40">
        <v>44239</v>
      </c>
      <c r="D316" s="34" t="s">
        <v>185</v>
      </c>
      <c r="E316" s="35">
        <v>0.14779999999999999</v>
      </c>
      <c r="F316" s="36" t="s">
        <v>187</v>
      </c>
      <c r="G316" s="37" t="s">
        <v>833</v>
      </c>
      <c r="H316" s="36">
        <v>3010</v>
      </c>
      <c r="I316" s="38">
        <v>0.5</v>
      </c>
      <c r="K316" s="38">
        <f t="shared" si="12"/>
        <v>0</v>
      </c>
      <c r="L316" s="39">
        <v>140000</v>
      </c>
      <c r="M316" s="39">
        <v>560</v>
      </c>
      <c r="N316" s="38">
        <f t="shared" si="15"/>
        <v>560.5</v>
      </c>
    </row>
    <row r="317" spans="1:17" x14ac:dyDescent="0.2">
      <c r="A317" s="35">
        <v>106</v>
      </c>
      <c r="C317" s="40">
        <v>44239</v>
      </c>
      <c r="D317" s="34" t="s">
        <v>834</v>
      </c>
      <c r="E317" s="35">
        <v>0.15540000000000001</v>
      </c>
      <c r="F317" s="36" t="s">
        <v>835</v>
      </c>
      <c r="G317" s="36" t="s">
        <v>187</v>
      </c>
      <c r="H317" s="36">
        <v>3010</v>
      </c>
      <c r="I317" s="38">
        <v>0.5</v>
      </c>
      <c r="K317" s="38">
        <f t="shared" si="12"/>
        <v>0</v>
      </c>
      <c r="L317" s="39">
        <v>37000</v>
      </c>
      <c r="M317" s="39">
        <v>148</v>
      </c>
      <c r="N317" s="38">
        <f t="shared" si="15"/>
        <v>148.5</v>
      </c>
    </row>
    <row r="318" spans="1:17" x14ac:dyDescent="0.2">
      <c r="A318" s="35">
        <v>107</v>
      </c>
      <c r="C318" s="40">
        <v>44239</v>
      </c>
      <c r="D318" s="34" t="s">
        <v>836</v>
      </c>
      <c r="E318" s="35">
        <v>0.158</v>
      </c>
      <c r="F318" s="36" t="s">
        <v>837</v>
      </c>
      <c r="G318" s="37" t="s">
        <v>838</v>
      </c>
      <c r="H318" s="36">
        <v>1060</v>
      </c>
      <c r="I318" s="38">
        <v>0.5</v>
      </c>
      <c r="K318" s="38">
        <f t="shared" si="12"/>
        <v>0</v>
      </c>
      <c r="L318" s="39">
        <v>500</v>
      </c>
      <c r="M318" s="39">
        <v>2</v>
      </c>
      <c r="N318" s="38">
        <f t="shared" si="15"/>
        <v>2.5</v>
      </c>
    </row>
    <row r="319" spans="1:17" x14ac:dyDescent="0.2">
      <c r="A319" s="35">
        <v>108</v>
      </c>
      <c r="C319" s="40">
        <v>44239</v>
      </c>
      <c r="D319" s="34" t="s">
        <v>839</v>
      </c>
      <c r="E319" s="35">
        <v>68.682000000000002</v>
      </c>
      <c r="F319" s="36" t="s">
        <v>840</v>
      </c>
      <c r="G319" s="37" t="s">
        <v>841</v>
      </c>
      <c r="H319" s="36">
        <v>1170</v>
      </c>
      <c r="I319" s="38">
        <v>0.5</v>
      </c>
      <c r="K319" s="38">
        <f t="shared" si="12"/>
        <v>0</v>
      </c>
      <c r="L319" s="39">
        <v>41210</v>
      </c>
      <c r="M319" s="39">
        <v>164.84</v>
      </c>
      <c r="N319" s="38">
        <f t="shared" si="15"/>
        <v>165.34</v>
      </c>
    </row>
    <row r="320" spans="1:17" s="51" customFormat="1" x14ac:dyDescent="0.2">
      <c r="A320" s="48" t="s">
        <v>842</v>
      </c>
      <c r="B320" s="49"/>
      <c r="C320" s="31">
        <v>44239</v>
      </c>
      <c r="D320" s="50" t="s">
        <v>843</v>
      </c>
      <c r="E320" s="48">
        <v>10.71</v>
      </c>
      <c r="F320" s="51" t="s">
        <v>844</v>
      </c>
      <c r="G320" s="52" t="s">
        <v>845</v>
      </c>
      <c r="H320" s="51">
        <v>1090</v>
      </c>
      <c r="I320" s="32">
        <v>0.5</v>
      </c>
      <c r="J320" s="32"/>
      <c r="K320" s="32">
        <f t="shared" ref="K320:K373" si="16">ROUND(J320/0.35,-1)</f>
        <v>0</v>
      </c>
      <c r="L320" s="33"/>
      <c r="M320" s="33"/>
      <c r="N320" s="32">
        <f t="shared" si="15"/>
        <v>0.5</v>
      </c>
      <c r="O320" s="53"/>
      <c r="P320" s="54"/>
      <c r="Q320" s="49"/>
    </row>
    <row r="321" spans="1:17" x14ac:dyDescent="0.2">
      <c r="N321" s="38">
        <f>SUM(N312:N320)</f>
        <v>1465.66</v>
      </c>
      <c r="O321" s="44">
        <v>79166</v>
      </c>
      <c r="P321" s="41">
        <v>44239</v>
      </c>
      <c r="Q321" s="21" t="s">
        <v>176</v>
      </c>
    </row>
    <row r="323" spans="1:17" x14ac:dyDescent="0.2">
      <c r="A323" s="35" t="s">
        <v>817</v>
      </c>
      <c r="C323" s="40">
        <v>44235</v>
      </c>
      <c r="D323" s="34" t="s">
        <v>846</v>
      </c>
      <c r="E323" s="35">
        <v>2.5964999999999998</v>
      </c>
      <c r="F323" s="36" t="s">
        <v>847</v>
      </c>
      <c r="G323" s="37" t="s">
        <v>848</v>
      </c>
      <c r="H323" s="36">
        <v>1100</v>
      </c>
      <c r="I323" s="38">
        <v>0.5</v>
      </c>
      <c r="K323" s="38">
        <f t="shared" si="16"/>
        <v>0</v>
      </c>
      <c r="N323" s="38">
        <v>0.5</v>
      </c>
    </row>
    <row r="324" spans="1:17" x14ac:dyDescent="0.2">
      <c r="A324" s="35" t="s">
        <v>849</v>
      </c>
      <c r="C324" s="40">
        <v>44244</v>
      </c>
      <c r="D324" s="34" t="s">
        <v>850</v>
      </c>
      <c r="E324" s="35">
        <v>29.503</v>
      </c>
      <c r="F324" s="36" t="s">
        <v>851</v>
      </c>
      <c r="G324" s="37" t="s">
        <v>852</v>
      </c>
      <c r="H324" s="36">
        <v>1150</v>
      </c>
      <c r="I324" s="38">
        <v>0.5</v>
      </c>
      <c r="K324" s="38">
        <f t="shared" si="16"/>
        <v>0</v>
      </c>
      <c r="N324" s="38">
        <f t="shared" si="15"/>
        <v>0.5</v>
      </c>
    </row>
    <row r="325" spans="1:17" x14ac:dyDescent="0.2">
      <c r="A325" s="35" t="s">
        <v>853</v>
      </c>
      <c r="C325" s="40">
        <v>44244</v>
      </c>
      <c r="D325" s="34" t="s">
        <v>854</v>
      </c>
      <c r="E325" s="35">
        <v>51.639000000000003</v>
      </c>
      <c r="F325" s="36" t="s">
        <v>855</v>
      </c>
      <c r="G325" s="37" t="s">
        <v>856</v>
      </c>
      <c r="H325" s="36">
        <v>1040</v>
      </c>
      <c r="I325" s="38">
        <v>0.5</v>
      </c>
      <c r="K325" s="38">
        <f t="shared" si="16"/>
        <v>0</v>
      </c>
      <c r="N325" s="38">
        <f t="shared" si="15"/>
        <v>0.5</v>
      </c>
    </row>
    <row r="326" spans="1:17" x14ac:dyDescent="0.2">
      <c r="A326" s="35">
        <v>112</v>
      </c>
      <c r="C326" s="40">
        <v>44244</v>
      </c>
      <c r="D326" s="34" t="s">
        <v>857</v>
      </c>
      <c r="E326" s="35">
        <v>6.6100000000000006E-2</v>
      </c>
      <c r="F326" s="36" t="s">
        <v>861</v>
      </c>
      <c r="G326" s="37" t="s">
        <v>862</v>
      </c>
      <c r="H326" s="36">
        <v>3010</v>
      </c>
      <c r="I326" s="38">
        <v>1.5</v>
      </c>
      <c r="K326" s="38">
        <f t="shared" si="16"/>
        <v>0</v>
      </c>
      <c r="L326" s="39">
        <v>110000</v>
      </c>
      <c r="M326" s="39">
        <v>440</v>
      </c>
      <c r="N326" s="38">
        <f t="shared" si="15"/>
        <v>441.5</v>
      </c>
    </row>
    <row r="327" spans="1:17" x14ac:dyDescent="0.2">
      <c r="D327" s="34" t="s">
        <v>858</v>
      </c>
      <c r="E327" s="35" t="s">
        <v>860</v>
      </c>
      <c r="F327" s="36" t="s">
        <v>77</v>
      </c>
      <c r="G327" s="37" t="s">
        <v>77</v>
      </c>
      <c r="K327" s="38">
        <f t="shared" si="16"/>
        <v>0</v>
      </c>
      <c r="N327" s="38">
        <f t="shared" si="15"/>
        <v>0</v>
      </c>
    </row>
    <row r="328" spans="1:17" x14ac:dyDescent="0.2">
      <c r="D328" s="34" t="s">
        <v>859</v>
      </c>
      <c r="E328" s="35">
        <v>9.9199999999999997E-2</v>
      </c>
      <c r="F328" s="36" t="s">
        <v>77</v>
      </c>
      <c r="G328" s="37" t="s">
        <v>77</v>
      </c>
      <c r="K328" s="38">
        <f t="shared" si="16"/>
        <v>0</v>
      </c>
      <c r="N328" s="38">
        <f t="shared" si="15"/>
        <v>0</v>
      </c>
    </row>
    <row r="329" spans="1:17" x14ac:dyDescent="0.2">
      <c r="A329" s="35" t="s">
        <v>866</v>
      </c>
      <c r="C329" s="40">
        <v>44245</v>
      </c>
      <c r="D329" s="34" t="s">
        <v>863</v>
      </c>
      <c r="E329" s="35">
        <v>4.0010000000000003</v>
      </c>
      <c r="F329" s="36" t="s">
        <v>864</v>
      </c>
      <c r="G329" s="37" t="s">
        <v>865</v>
      </c>
      <c r="H329" s="36">
        <v>1030</v>
      </c>
      <c r="I329" s="38">
        <v>0.5</v>
      </c>
      <c r="K329" s="38">
        <f t="shared" si="16"/>
        <v>0</v>
      </c>
      <c r="N329" s="38">
        <f t="shared" si="15"/>
        <v>0.5</v>
      </c>
    </row>
    <row r="330" spans="1:17" x14ac:dyDescent="0.2">
      <c r="A330" s="35">
        <v>113</v>
      </c>
      <c r="C330" s="40">
        <v>44245</v>
      </c>
      <c r="D330" s="34" t="s">
        <v>867</v>
      </c>
      <c r="E330" s="35">
        <v>0.47299999999999998</v>
      </c>
      <c r="F330" s="36" t="s">
        <v>868</v>
      </c>
      <c r="G330" s="37" t="s">
        <v>869</v>
      </c>
      <c r="H330" s="36">
        <v>3010</v>
      </c>
      <c r="I330" s="38">
        <v>0.5</v>
      </c>
      <c r="K330" s="38">
        <f t="shared" si="16"/>
        <v>0</v>
      </c>
      <c r="L330" s="39">
        <v>140000</v>
      </c>
      <c r="M330" s="39">
        <v>560</v>
      </c>
      <c r="N330" s="38">
        <f t="shared" si="15"/>
        <v>560.5</v>
      </c>
    </row>
    <row r="331" spans="1:17" x14ac:dyDescent="0.2">
      <c r="A331" s="35">
        <v>114</v>
      </c>
      <c r="C331" s="40">
        <v>44245</v>
      </c>
      <c r="D331" s="34" t="s">
        <v>870</v>
      </c>
      <c r="E331" s="35">
        <v>0.53600000000000003</v>
      </c>
      <c r="F331" s="36" t="s">
        <v>871</v>
      </c>
      <c r="G331" s="37" t="s">
        <v>872</v>
      </c>
      <c r="H331" s="36">
        <v>1050</v>
      </c>
      <c r="I331" s="38">
        <v>0.5</v>
      </c>
      <c r="K331" s="38">
        <f t="shared" si="16"/>
        <v>0</v>
      </c>
      <c r="L331" s="39">
        <v>75000</v>
      </c>
      <c r="M331" s="39">
        <v>300</v>
      </c>
      <c r="N331" s="38">
        <f t="shared" si="15"/>
        <v>300.5</v>
      </c>
    </row>
    <row r="332" spans="1:17" x14ac:dyDescent="0.2">
      <c r="A332" s="35">
        <v>115</v>
      </c>
      <c r="C332" s="40">
        <v>44245</v>
      </c>
      <c r="D332" s="34" t="s">
        <v>873</v>
      </c>
      <c r="E332" s="35" t="s">
        <v>875</v>
      </c>
      <c r="F332" s="36" t="s">
        <v>877</v>
      </c>
      <c r="G332" s="37" t="s">
        <v>316</v>
      </c>
      <c r="H332" s="36">
        <v>2020</v>
      </c>
      <c r="I332" s="38">
        <v>1</v>
      </c>
      <c r="K332" s="38">
        <f t="shared" si="16"/>
        <v>0</v>
      </c>
      <c r="L332" s="39">
        <v>86250</v>
      </c>
      <c r="M332" s="39">
        <v>345</v>
      </c>
      <c r="N332" s="38">
        <f t="shared" si="15"/>
        <v>346</v>
      </c>
    </row>
    <row r="333" spans="1:17" x14ac:dyDescent="0.2">
      <c r="D333" s="34" t="s">
        <v>874</v>
      </c>
      <c r="E333" s="35" t="s">
        <v>876</v>
      </c>
      <c r="F333" s="36" t="s">
        <v>77</v>
      </c>
      <c r="G333" s="37" t="s">
        <v>77</v>
      </c>
      <c r="K333" s="38">
        <f t="shared" si="16"/>
        <v>0</v>
      </c>
      <c r="N333" s="38">
        <f t="shared" si="15"/>
        <v>0</v>
      </c>
    </row>
    <row r="334" spans="1:17" x14ac:dyDescent="0.2">
      <c r="A334" s="35">
        <v>116</v>
      </c>
      <c r="C334" s="40">
        <v>44245</v>
      </c>
      <c r="D334" s="34" t="s">
        <v>873</v>
      </c>
      <c r="E334" s="35" t="s">
        <v>878</v>
      </c>
      <c r="F334" s="36" t="s">
        <v>880</v>
      </c>
      <c r="G334" s="37" t="s">
        <v>316</v>
      </c>
      <c r="H334" s="36">
        <v>2020</v>
      </c>
      <c r="I334" s="38">
        <v>1</v>
      </c>
      <c r="K334" s="38">
        <f t="shared" si="16"/>
        <v>0</v>
      </c>
      <c r="L334" s="39">
        <v>28750</v>
      </c>
      <c r="M334" s="39">
        <v>115</v>
      </c>
      <c r="N334" s="38">
        <f t="shared" si="15"/>
        <v>116</v>
      </c>
    </row>
    <row r="335" spans="1:17" x14ac:dyDescent="0.2">
      <c r="D335" s="34" t="s">
        <v>874</v>
      </c>
      <c r="E335" s="35" t="s">
        <v>879</v>
      </c>
      <c r="F335" s="36" t="s">
        <v>77</v>
      </c>
      <c r="G335" s="37" t="s">
        <v>77</v>
      </c>
      <c r="K335" s="38">
        <f t="shared" si="16"/>
        <v>0</v>
      </c>
      <c r="N335" s="38">
        <f t="shared" si="15"/>
        <v>0</v>
      </c>
    </row>
    <row r="336" spans="1:17" x14ac:dyDescent="0.2">
      <c r="A336" s="35">
        <v>117</v>
      </c>
      <c r="C336" s="40">
        <v>44245</v>
      </c>
      <c r="D336" s="34" t="s">
        <v>881</v>
      </c>
      <c r="E336" s="35">
        <v>5</v>
      </c>
      <c r="F336" s="36" t="s">
        <v>882</v>
      </c>
      <c r="G336" s="37" t="s">
        <v>883</v>
      </c>
      <c r="H336" s="36">
        <v>1030</v>
      </c>
      <c r="I336" s="38">
        <v>0.5</v>
      </c>
      <c r="K336" s="38">
        <f t="shared" si="16"/>
        <v>0</v>
      </c>
      <c r="L336" s="39">
        <v>70000</v>
      </c>
      <c r="M336" s="39">
        <v>280</v>
      </c>
      <c r="N336" s="38">
        <f t="shared" si="15"/>
        <v>280.5</v>
      </c>
    </row>
    <row r="337" spans="1:17" x14ac:dyDescent="0.2">
      <c r="A337" s="35">
        <v>118</v>
      </c>
      <c r="C337" s="40">
        <v>44245</v>
      </c>
      <c r="D337" s="34" t="s">
        <v>884</v>
      </c>
      <c r="E337" s="35">
        <v>0.15970000000000001</v>
      </c>
      <c r="F337" s="36" t="s">
        <v>885</v>
      </c>
      <c r="G337" s="37" t="s">
        <v>886</v>
      </c>
      <c r="H337" s="36">
        <v>1190</v>
      </c>
      <c r="I337" s="38">
        <v>0.5</v>
      </c>
      <c r="K337" s="38">
        <f t="shared" si="16"/>
        <v>0</v>
      </c>
      <c r="L337" s="39">
        <v>40000</v>
      </c>
      <c r="M337" s="39">
        <v>160</v>
      </c>
      <c r="N337" s="38">
        <f t="shared" si="15"/>
        <v>160.5</v>
      </c>
    </row>
    <row r="338" spans="1:17" s="51" customFormat="1" x14ac:dyDescent="0.2">
      <c r="A338" s="48">
        <v>119</v>
      </c>
      <c r="B338" s="49"/>
      <c r="C338" s="31">
        <v>44245</v>
      </c>
      <c r="D338" s="50" t="s">
        <v>887</v>
      </c>
      <c r="E338" s="48">
        <v>9.7199999999999995E-2</v>
      </c>
      <c r="F338" s="51" t="s">
        <v>885</v>
      </c>
      <c r="G338" s="52" t="s">
        <v>886</v>
      </c>
      <c r="H338" s="51">
        <v>3010</v>
      </c>
      <c r="I338" s="32">
        <v>0.5</v>
      </c>
      <c r="J338" s="32"/>
      <c r="K338" s="32">
        <f t="shared" si="16"/>
        <v>0</v>
      </c>
      <c r="L338" s="33">
        <v>23000</v>
      </c>
      <c r="M338" s="33">
        <v>92</v>
      </c>
      <c r="N338" s="32">
        <f t="shared" si="15"/>
        <v>92.5</v>
      </c>
      <c r="O338" s="53"/>
      <c r="P338" s="54"/>
      <c r="Q338" s="49"/>
    </row>
    <row r="339" spans="1:17" x14ac:dyDescent="0.2">
      <c r="N339" s="38">
        <f>SUM(N323:N338)</f>
        <v>2300</v>
      </c>
      <c r="O339" s="44">
        <v>79217</v>
      </c>
      <c r="P339" s="41">
        <v>44245</v>
      </c>
      <c r="Q339" s="21" t="s">
        <v>716</v>
      </c>
    </row>
    <row r="341" spans="1:17" x14ac:dyDescent="0.2">
      <c r="A341" s="35" t="s">
        <v>888</v>
      </c>
      <c r="C341" s="40">
        <v>44243</v>
      </c>
      <c r="D341" s="34" t="s">
        <v>873</v>
      </c>
      <c r="E341" s="35" t="s">
        <v>889</v>
      </c>
      <c r="F341" s="36" t="s">
        <v>890</v>
      </c>
      <c r="G341" s="37" t="s">
        <v>891</v>
      </c>
      <c r="H341" s="36">
        <v>2050</v>
      </c>
      <c r="I341" s="38">
        <v>1</v>
      </c>
      <c r="K341" s="38">
        <f t="shared" si="16"/>
        <v>0</v>
      </c>
      <c r="N341" s="38">
        <f t="shared" si="15"/>
        <v>1</v>
      </c>
    </row>
    <row r="342" spans="1:17" x14ac:dyDescent="0.2">
      <c r="D342" s="34" t="s">
        <v>874</v>
      </c>
      <c r="E342" s="35" t="s">
        <v>889</v>
      </c>
      <c r="F342" s="36" t="s">
        <v>77</v>
      </c>
      <c r="G342" s="37" t="s">
        <v>77</v>
      </c>
    </row>
    <row r="343" spans="1:17" x14ac:dyDescent="0.2">
      <c r="A343" s="35">
        <v>109</v>
      </c>
      <c r="C343" s="40">
        <v>44239</v>
      </c>
      <c r="D343" s="36" t="s">
        <v>892</v>
      </c>
      <c r="E343" s="35">
        <v>0.13220000000000001</v>
      </c>
      <c r="F343" s="36" t="s">
        <v>898</v>
      </c>
      <c r="G343" s="37" t="s">
        <v>897</v>
      </c>
      <c r="H343" s="36">
        <v>1190</v>
      </c>
      <c r="I343" s="38">
        <v>2.5</v>
      </c>
      <c r="K343" s="38">
        <f t="shared" si="16"/>
        <v>0</v>
      </c>
      <c r="L343" s="39">
        <v>6100</v>
      </c>
      <c r="M343" s="39">
        <v>24.4</v>
      </c>
      <c r="N343" s="38">
        <f t="shared" si="15"/>
        <v>26.9</v>
      </c>
      <c r="O343" s="68"/>
    </row>
    <row r="344" spans="1:17" x14ac:dyDescent="0.2">
      <c r="D344" s="36" t="s">
        <v>893</v>
      </c>
      <c r="E344" s="35">
        <v>0.33500000000000002</v>
      </c>
      <c r="F344" s="36" t="s">
        <v>77</v>
      </c>
      <c r="G344" s="37" t="s">
        <v>77</v>
      </c>
      <c r="K344" s="38">
        <f t="shared" si="16"/>
        <v>0</v>
      </c>
      <c r="O344" s="68"/>
    </row>
    <row r="345" spans="1:17" x14ac:dyDescent="0.2">
      <c r="D345" s="36" t="s">
        <v>894</v>
      </c>
      <c r="E345" s="35">
        <v>1.7399999999999999E-2</v>
      </c>
      <c r="F345" s="36" t="s">
        <v>77</v>
      </c>
      <c r="G345" s="37" t="s">
        <v>77</v>
      </c>
      <c r="K345" s="38">
        <f t="shared" si="16"/>
        <v>0</v>
      </c>
      <c r="O345" s="68"/>
    </row>
    <row r="346" spans="1:17" x14ac:dyDescent="0.2">
      <c r="D346" s="36" t="s">
        <v>895</v>
      </c>
      <c r="E346" s="35">
        <v>1.6E-2</v>
      </c>
      <c r="F346" s="36" t="s">
        <v>77</v>
      </c>
      <c r="G346" s="37" t="s">
        <v>77</v>
      </c>
      <c r="K346" s="38">
        <f t="shared" si="16"/>
        <v>0</v>
      </c>
      <c r="O346" s="68"/>
    </row>
    <row r="347" spans="1:17" x14ac:dyDescent="0.2">
      <c r="D347" s="36" t="s">
        <v>896</v>
      </c>
      <c r="E347" s="35">
        <v>2.4799999999999999E-2</v>
      </c>
      <c r="F347" s="36" t="s">
        <v>77</v>
      </c>
      <c r="G347" s="37" t="s">
        <v>77</v>
      </c>
      <c r="K347" s="38">
        <f t="shared" si="16"/>
        <v>0</v>
      </c>
      <c r="O347" s="68"/>
    </row>
    <row r="348" spans="1:17" x14ac:dyDescent="0.2">
      <c r="A348" s="35">
        <v>110</v>
      </c>
      <c r="C348" s="40">
        <v>44239</v>
      </c>
      <c r="D348" s="67" t="s">
        <v>893</v>
      </c>
      <c r="E348" s="35">
        <v>6.6000000000000003E-2</v>
      </c>
      <c r="F348" s="36" t="s">
        <v>899</v>
      </c>
      <c r="G348" s="37" t="s">
        <v>900</v>
      </c>
      <c r="H348" s="36">
        <v>1190</v>
      </c>
      <c r="I348" s="38">
        <v>0.5</v>
      </c>
      <c r="K348" s="38">
        <f t="shared" si="16"/>
        <v>0</v>
      </c>
      <c r="L348" s="39">
        <v>190</v>
      </c>
      <c r="M348" s="39">
        <v>0.76</v>
      </c>
      <c r="N348" s="38">
        <f t="shared" si="15"/>
        <v>1.26</v>
      </c>
      <c r="O348" s="68"/>
    </row>
    <row r="349" spans="1:17" x14ac:dyDescent="0.2">
      <c r="A349" s="35">
        <v>111</v>
      </c>
      <c r="C349" s="40">
        <v>44239</v>
      </c>
      <c r="D349" s="34" t="s">
        <v>893</v>
      </c>
      <c r="E349" s="35">
        <v>0.02</v>
      </c>
      <c r="F349" s="36" t="s">
        <v>899</v>
      </c>
      <c r="G349" s="37" t="s">
        <v>901</v>
      </c>
      <c r="H349" s="36">
        <v>1190</v>
      </c>
      <c r="I349" s="38">
        <v>0.5</v>
      </c>
      <c r="K349" s="38">
        <f t="shared" si="16"/>
        <v>0</v>
      </c>
      <c r="L349" s="39">
        <v>60</v>
      </c>
      <c r="M349" s="39">
        <v>0.24</v>
      </c>
      <c r="N349" s="38">
        <f t="shared" si="15"/>
        <v>0.74</v>
      </c>
      <c r="O349" s="68"/>
    </row>
    <row r="350" spans="1:17" x14ac:dyDescent="0.2">
      <c r="A350" s="35" t="s">
        <v>907</v>
      </c>
      <c r="C350" s="40">
        <v>44246</v>
      </c>
      <c r="D350" s="34" t="s">
        <v>908</v>
      </c>
      <c r="E350" s="35" t="s">
        <v>914</v>
      </c>
      <c r="F350" s="36" t="s">
        <v>912</v>
      </c>
      <c r="G350" s="37" t="s">
        <v>913</v>
      </c>
      <c r="H350" s="36">
        <v>1200</v>
      </c>
      <c r="I350" s="38">
        <v>5.5</v>
      </c>
      <c r="K350" s="38">
        <f t="shared" si="16"/>
        <v>0</v>
      </c>
      <c r="N350" s="38">
        <f t="shared" si="15"/>
        <v>5.5</v>
      </c>
    </row>
    <row r="351" spans="1:17" x14ac:dyDescent="0.2">
      <c r="D351" s="71" t="s">
        <v>909</v>
      </c>
      <c r="F351" s="36" t="s">
        <v>77</v>
      </c>
      <c r="G351" s="37" t="s">
        <v>77</v>
      </c>
      <c r="K351" s="38">
        <f t="shared" si="16"/>
        <v>0</v>
      </c>
      <c r="N351" s="38">
        <f t="shared" si="15"/>
        <v>0</v>
      </c>
    </row>
    <row r="352" spans="1:17" x14ac:dyDescent="0.2">
      <c r="D352" s="71" t="s">
        <v>910</v>
      </c>
      <c r="F352" s="36" t="s">
        <v>77</v>
      </c>
      <c r="G352" s="37" t="s">
        <v>77</v>
      </c>
      <c r="K352" s="38">
        <f t="shared" si="16"/>
        <v>0</v>
      </c>
      <c r="N352" s="38">
        <f t="shared" si="15"/>
        <v>0</v>
      </c>
    </row>
    <row r="353" spans="1:14" x14ac:dyDescent="0.2">
      <c r="D353" s="71" t="s">
        <v>911</v>
      </c>
      <c r="F353" s="36" t="s">
        <v>77</v>
      </c>
      <c r="G353" s="37" t="s">
        <v>77</v>
      </c>
      <c r="K353" s="38">
        <f t="shared" si="16"/>
        <v>0</v>
      </c>
      <c r="N353" s="38">
        <f t="shared" si="15"/>
        <v>0</v>
      </c>
    </row>
    <row r="354" spans="1:14" x14ac:dyDescent="0.2">
      <c r="D354" s="71" t="s">
        <v>915</v>
      </c>
      <c r="F354" s="36" t="s">
        <v>77</v>
      </c>
      <c r="G354" s="37" t="s">
        <v>77</v>
      </c>
      <c r="K354" s="38">
        <f t="shared" si="16"/>
        <v>0</v>
      </c>
      <c r="N354" s="38">
        <f t="shared" si="15"/>
        <v>0</v>
      </c>
    </row>
    <row r="355" spans="1:14" x14ac:dyDescent="0.2">
      <c r="D355" s="71" t="s">
        <v>916</v>
      </c>
      <c r="F355" s="36" t="s">
        <v>77</v>
      </c>
      <c r="G355" s="37" t="s">
        <v>77</v>
      </c>
      <c r="K355" s="38">
        <f t="shared" si="16"/>
        <v>0</v>
      </c>
      <c r="N355" s="38">
        <f t="shared" si="15"/>
        <v>0</v>
      </c>
    </row>
    <row r="356" spans="1:14" x14ac:dyDescent="0.2">
      <c r="D356" s="70" t="s">
        <v>917</v>
      </c>
      <c r="F356" s="36" t="s">
        <v>77</v>
      </c>
      <c r="G356" s="37" t="s">
        <v>77</v>
      </c>
      <c r="K356" s="38">
        <f t="shared" si="16"/>
        <v>0</v>
      </c>
      <c r="N356" s="38">
        <f t="shared" si="15"/>
        <v>0</v>
      </c>
    </row>
    <row r="357" spans="1:14" x14ac:dyDescent="0.2">
      <c r="D357" s="70" t="s">
        <v>919</v>
      </c>
      <c r="F357" s="36" t="s">
        <v>77</v>
      </c>
      <c r="G357" s="37" t="s">
        <v>77</v>
      </c>
      <c r="K357" s="38">
        <f t="shared" si="16"/>
        <v>0</v>
      </c>
      <c r="N357" s="38">
        <f t="shared" si="15"/>
        <v>0</v>
      </c>
    </row>
    <row r="358" spans="1:14" x14ac:dyDescent="0.2">
      <c r="D358" s="70" t="s">
        <v>918</v>
      </c>
      <c r="F358" s="36" t="s">
        <v>77</v>
      </c>
      <c r="G358" s="37" t="s">
        <v>77</v>
      </c>
      <c r="K358" s="38">
        <f t="shared" si="16"/>
        <v>0</v>
      </c>
      <c r="N358" s="38">
        <f t="shared" si="15"/>
        <v>0</v>
      </c>
    </row>
    <row r="359" spans="1:14" x14ac:dyDescent="0.2">
      <c r="D359" s="70" t="s">
        <v>920</v>
      </c>
      <c r="F359" s="36" t="s">
        <v>77</v>
      </c>
      <c r="G359" s="37" t="s">
        <v>77</v>
      </c>
      <c r="K359" s="38">
        <f t="shared" si="16"/>
        <v>0</v>
      </c>
      <c r="N359" s="38">
        <f t="shared" si="15"/>
        <v>0</v>
      </c>
    </row>
    <row r="360" spans="1:14" x14ac:dyDescent="0.2">
      <c r="D360" s="70" t="s">
        <v>921</v>
      </c>
      <c r="F360" s="36" t="s">
        <v>77</v>
      </c>
      <c r="G360" s="37" t="s">
        <v>77</v>
      </c>
      <c r="K360" s="38">
        <f t="shared" si="16"/>
        <v>0</v>
      </c>
      <c r="N360" s="38">
        <f t="shared" si="15"/>
        <v>0</v>
      </c>
    </row>
    <row r="361" spans="1:14" x14ac:dyDescent="0.2">
      <c r="A361" s="35" t="s">
        <v>922</v>
      </c>
      <c r="C361" s="40">
        <v>44246</v>
      </c>
      <c r="D361" s="34" t="s">
        <v>923</v>
      </c>
      <c r="E361" s="35" t="s">
        <v>930</v>
      </c>
      <c r="F361" s="36" t="s">
        <v>931</v>
      </c>
      <c r="G361" s="37" t="s">
        <v>913</v>
      </c>
      <c r="H361" s="36">
        <v>1200</v>
      </c>
      <c r="I361" s="38">
        <v>3.5</v>
      </c>
      <c r="K361" s="38">
        <f t="shared" si="16"/>
        <v>0</v>
      </c>
      <c r="N361" s="38">
        <f t="shared" si="15"/>
        <v>3.5</v>
      </c>
    </row>
    <row r="362" spans="1:14" x14ac:dyDescent="0.2">
      <c r="D362" s="34" t="s">
        <v>924</v>
      </c>
      <c r="F362" s="36" t="s">
        <v>77</v>
      </c>
      <c r="G362" s="37" t="s">
        <v>77</v>
      </c>
      <c r="K362" s="38">
        <f t="shared" si="16"/>
        <v>0</v>
      </c>
      <c r="N362" s="38">
        <f t="shared" si="15"/>
        <v>0</v>
      </c>
    </row>
    <row r="363" spans="1:14" x14ac:dyDescent="0.2">
      <c r="D363" s="34" t="s">
        <v>925</v>
      </c>
      <c r="F363" s="36" t="s">
        <v>77</v>
      </c>
      <c r="G363" s="37" t="s">
        <v>77</v>
      </c>
      <c r="K363" s="38">
        <f t="shared" si="16"/>
        <v>0</v>
      </c>
      <c r="N363" s="38">
        <f t="shared" si="15"/>
        <v>0</v>
      </c>
    </row>
    <row r="364" spans="1:14" x14ac:dyDescent="0.2">
      <c r="D364" s="34" t="s">
        <v>926</v>
      </c>
      <c r="F364" s="36" t="s">
        <v>77</v>
      </c>
      <c r="G364" s="37" t="s">
        <v>77</v>
      </c>
      <c r="K364" s="38">
        <f t="shared" si="16"/>
        <v>0</v>
      </c>
      <c r="N364" s="38">
        <f t="shared" si="15"/>
        <v>0</v>
      </c>
    </row>
    <row r="365" spans="1:14" x14ac:dyDescent="0.2">
      <c r="D365" s="34" t="s">
        <v>927</v>
      </c>
      <c r="F365" s="36" t="s">
        <v>77</v>
      </c>
      <c r="G365" s="37" t="s">
        <v>77</v>
      </c>
      <c r="K365" s="38">
        <f t="shared" si="16"/>
        <v>0</v>
      </c>
      <c r="N365" s="38">
        <f t="shared" si="15"/>
        <v>0</v>
      </c>
    </row>
    <row r="366" spans="1:14" x14ac:dyDescent="0.2">
      <c r="D366" s="34" t="s">
        <v>928</v>
      </c>
      <c r="F366" s="36" t="s">
        <v>77</v>
      </c>
      <c r="G366" s="37" t="s">
        <v>77</v>
      </c>
      <c r="K366" s="38">
        <f t="shared" si="16"/>
        <v>0</v>
      </c>
      <c r="N366" s="38">
        <f t="shared" si="15"/>
        <v>0</v>
      </c>
    </row>
    <row r="367" spans="1:14" x14ac:dyDescent="0.2">
      <c r="D367" s="34" t="s">
        <v>929</v>
      </c>
      <c r="F367" s="36" t="s">
        <v>77</v>
      </c>
      <c r="G367" s="37" t="s">
        <v>77</v>
      </c>
      <c r="K367" s="38">
        <f t="shared" si="16"/>
        <v>0</v>
      </c>
      <c r="N367" s="38">
        <f t="shared" si="15"/>
        <v>0</v>
      </c>
    </row>
    <row r="368" spans="1:14" x14ac:dyDescent="0.2">
      <c r="A368" s="35" t="s">
        <v>932</v>
      </c>
      <c r="C368" s="40">
        <v>44246</v>
      </c>
      <c r="D368" s="34" t="s">
        <v>933</v>
      </c>
      <c r="E368" s="35">
        <v>33.655999999999999</v>
      </c>
      <c r="F368" s="36" t="s">
        <v>934</v>
      </c>
      <c r="G368" s="37" t="s">
        <v>935</v>
      </c>
      <c r="H368" s="36">
        <v>1190</v>
      </c>
      <c r="I368" s="38">
        <v>0.5</v>
      </c>
      <c r="K368" s="38">
        <f t="shared" si="16"/>
        <v>0</v>
      </c>
      <c r="N368" s="38">
        <f t="shared" si="15"/>
        <v>0.5</v>
      </c>
    </row>
    <row r="369" spans="1:15" x14ac:dyDescent="0.2">
      <c r="A369" s="35">
        <v>119</v>
      </c>
      <c r="C369" s="40">
        <v>44246</v>
      </c>
      <c r="D369" s="34" t="s">
        <v>936</v>
      </c>
      <c r="E369" s="35">
        <v>41.247999999999998</v>
      </c>
      <c r="F369" s="36" t="s">
        <v>938</v>
      </c>
      <c r="G369" s="37" t="s">
        <v>937</v>
      </c>
      <c r="H369" s="36">
        <v>1220</v>
      </c>
      <c r="I369" s="38">
        <v>0.5</v>
      </c>
      <c r="K369" s="38">
        <f t="shared" si="16"/>
        <v>0</v>
      </c>
      <c r="L369" s="39">
        <v>123000</v>
      </c>
      <c r="M369" s="39">
        <v>492.5</v>
      </c>
      <c r="N369" s="38">
        <f t="shared" ref="N369:N414" si="17">I369+M369</f>
        <v>493</v>
      </c>
    </row>
    <row r="370" spans="1:15" x14ac:dyDescent="0.2">
      <c r="A370" s="35">
        <v>120</v>
      </c>
      <c r="C370" s="40">
        <v>44246</v>
      </c>
      <c r="D370" s="34" t="s">
        <v>939</v>
      </c>
      <c r="E370" s="35">
        <v>8.2949999999999999</v>
      </c>
      <c r="F370" s="36" t="s">
        <v>940</v>
      </c>
      <c r="G370" s="37" t="s">
        <v>941</v>
      </c>
      <c r="H370" s="36">
        <v>1010</v>
      </c>
      <c r="I370" s="38">
        <v>0.5</v>
      </c>
      <c r="K370" s="38">
        <f t="shared" si="16"/>
        <v>0</v>
      </c>
      <c r="L370" s="39">
        <v>42000</v>
      </c>
      <c r="M370" s="39">
        <v>168</v>
      </c>
      <c r="N370" s="38">
        <f t="shared" si="17"/>
        <v>168.5</v>
      </c>
    </row>
    <row r="371" spans="1:15" x14ac:dyDescent="0.2">
      <c r="A371" s="35">
        <v>121</v>
      </c>
      <c r="C371" s="40">
        <v>44246</v>
      </c>
      <c r="D371" s="34" t="s">
        <v>942</v>
      </c>
      <c r="E371" s="35">
        <v>1.09E-2</v>
      </c>
      <c r="F371" s="36" t="s">
        <v>943</v>
      </c>
      <c r="G371" s="37" t="s">
        <v>944</v>
      </c>
      <c r="H371" s="36">
        <v>1100</v>
      </c>
      <c r="I371" s="38">
        <v>0.5</v>
      </c>
      <c r="K371" s="38">
        <f t="shared" si="16"/>
        <v>0</v>
      </c>
      <c r="L371" s="39">
        <v>10</v>
      </c>
      <c r="M371" s="39">
        <v>4</v>
      </c>
      <c r="N371" s="38">
        <f t="shared" si="17"/>
        <v>4.5</v>
      </c>
    </row>
    <row r="372" spans="1:15" x14ac:dyDescent="0.2">
      <c r="A372" s="35">
        <v>122</v>
      </c>
      <c r="C372" s="40">
        <v>44246</v>
      </c>
      <c r="D372" s="34" t="s">
        <v>939</v>
      </c>
      <c r="E372" s="35">
        <v>27.012</v>
      </c>
      <c r="F372" s="36" t="s">
        <v>940</v>
      </c>
      <c r="G372" s="37" t="s">
        <v>945</v>
      </c>
      <c r="H372" s="36">
        <v>1010</v>
      </c>
      <c r="I372" s="38">
        <v>0.5</v>
      </c>
      <c r="K372" s="38">
        <f t="shared" si="16"/>
        <v>0</v>
      </c>
      <c r="L372" s="39">
        <v>130000</v>
      </c>
      <c r="M372" s="39">
        <v>520</v>
      </c>
      <c r="N372" s="38">
        <f t="shared" si="17"/>
        <v>520.5</v>
      </c>
    </row>
    <row r="373" spans="1:15" x14ac:dyDescent="0.2">
      <c r="A373" s="35" t="s">
        <v>946</v>
      </c>
      <c r="C373" s="40">
        <v>44249</v>
      </c>
      <c r="D373" s="34" t="s">
        <v>947</v>
      </c>
      <c r="E373" s="35">
        <v>64.393000000000001</v>
      </c>
      <c r="F373" s="36" t="s">
        <v>949</v>
      </c>
      <c r="G373" s="37" t="s">
        <v>953</v>
      </c>
      <c r="H373" s="36">
        <v>1210</v>
      </c>
      <c r="I373" s="38">
        <v>1</v>
      </c>
      <c r="K373" s="38">
        <f t="shared" si="16"/>
        <v>0</v>
      </c>
      <c r="N373" s="38">
        <f t="shared" si="17"/>
        <v>1</v>
      </c>
    </row>
    <row r="374" spans="1:15" x14ac:dyDescent="0.2">
      <c r="D374" s="34" t="s">
        <v>948</v>
      </c>
      <c r="E374" s="35">
        <v>3.1E-2</v>
      </c>
      <c r="F374" s="36" t="s">
        <v>77</v>
      </c>
      <c r="G374" s="37" t="s">
        <v>77</v>
      </c>
      <c r="K374" s="38">
        <f t="shared" ref="K374:K441" si="18">ROUND(J374/0.35,-1)</f>
        <v>0</v>
      </c>
      <c r="N374" s="38">
        <f t="shared" si="17"/>
        <v>0</v>
      </c>
    </row>
    <row r="375" spans="1:15" x14ac:dyDescent="0.2">
      <c r="A375" s="35" t="s">
        <v>950</v>
      </c>
      <c r="C375" s="40">
        <v>44249</v>
      </c>
      <c r="D375" s="34" t="s">
        <v>947</v>
      </c>
      <c r="E375" s="35">
        <v>3.47</v>
      </c>
      <c r="F375" s="36" t="s">
        <v>949</v>
      </c>
      <c r="G375" s="37" t="s">
        <v>954</v>
      </c>
      <c r="H375" s="36">
        <v>1210</v>
      </c>
      <c r="I375" s="38">
        <v>1</v>
      </c>
      <c r="K375" s="38">
        <f t="shared" si="18"/>
        <v>0</v>
      </c>
      <c r="N375" s="38">
        <f t="shared" si="17"/>
        <v>1</v>
      </c>
    </row>
    <row r="376" spans="1:15" x14ac:dyDescent="0.2">
      <c r="D376" s="34" t="s">
        <v>948</v>
      </c>
      <c r="E376" s="35">
        <v>81.076999999999998</v>
      </c>
      <c r="F376" s="36" t="s">
        <v>77</v>
      </c>
      <c r="G376" s="37" t="s">
        <v>77</v>
      </c>
      <c r="K376" s="38">
        <f t="shared" si="18"/>
        <v>0</v>
      </c>
      <c r="N376" s="38">
        <f t="shared" si="17"/>
        <v>0</v>
      </c>
    </row>
    <row r="377" spans="1:15" x14ac:dyDescent="0.2">
      <c r="A377" s="35" t="s">
        <v>951</v>
      </c>
      <c r="C377" s="40">
        <v>44249</v>
      </c>
      <c r="D377" s="34" t="s">
        <v>952</v>
      </c>
      <c r="E377" s="35">
        <v>94.155000000000001</v>
      </c>
      <c r="F377" s="36" t="s">
        <v>949</v>
      </c>
      <c r="G377" s="37" t="s">
        <v>955</v>
      </c>
      <c r="H377" s="36">
        <v>1210</v>
      </c>
      <c r="I377" s="38">
        <v>0.5</v>
      </c>
      <c r="K377" s="38">
        <f t="shared" si="18"/>
        <v>0</v>
      </c>
      <c r="N377" s="38">
        <f t="shared" si="17"/>
        <v>0.5</v>
      </c>
    </row>
    <row r="378" spans="1:15" x14ac:dyDescent="0.2">
      <c r="A378" s="35">
        <v>126</v>
      </c>
      <c r="C378" s="40">
        <v>44249</v>
      </c>
      <c r="D378" s="34" t="s">
        <v>956</v>
      </c>
      <c r="E378" s="35">
        <v>1.1066</v>
      </c>
      <c r="F378" s="36" t="s">
        <v>957</v>
      </c>
      <c r="G378" s="37" t="s">
        <v>958</v>
      </c>
      <c r="H378" s="36">
        <v>1060</v>
      </c>
      <c r="I378" s="38">
        <v>0.5</v>
      </c>
      <c r="K378" s="38">
        <f t="shared" si="18"/>
        <v>0</v>
      </c>
      <c r="L378" s="39">
        <v>245000</v>
      </c>
      <c r="M378" s="39">
        <v>980</v>
      </c>
      <c r="N378" s="38">
        <f t="shared" si="17"/>
        <v>980.5</v>
      </c>
    </row>
    <row r="379" spans="1:15" x14ac:dyDescent="0.2">
      <c r="A379" s="35">
        <v>127</v>
      </c>
      <c r="C379" s="40">
        <v>44249</v>
      </c>
      <c r="D379" s="34" t="s">
        <v>959</v>
      </c>
      <c r="E379" s="35" t="s">
        <v>101</v>
      </c>
      <c r="F379" s="36" t="s">
        <v>960</v>
      </c>
      <c r="G379" s="37" t="s">
        <v>961</v>
      </c>
      <c r="H379" s="36">
        <v>2050</v>
      </c>
      <c r="I379" s="38">
        <v>0.5</v>
      </c>
      <c r="K379" s="38">
        <f t="shared" si="18"/>
        <v>0</v>
      </c>
      <c r="L379" s="39">
        <v>57300</v>
      </c>
      <c r="M379" s="39">
        <v>229.2</v>
      </c>
      <c r="N379" s="38">
        <f t="shared" si="17"/>
        <v>229.7</v>
      </c>
    </row>
    <row r="380" spans="1:15" x14ac:dyDescent="0.2">
      <c r="A380" s="35">
        <v>128</v>
      </c>
      <c r="C380" s="40">
        <v>44249</v>
      </c>
      <c r="D380" s="34" t="s">
        <v>962</v>
      </c>
      <c r="E380" s="35">
        <v>0.151</v>
      </c>
      <c r="F380" s="36" t="s">
        <v>963</v>
      </c>
      <c r="G380" s="37" t="s">
        <v>964</v>
      </c>
      <c r="H380" s="36">
        <v>2050</v>
      </c>
      <c r="I380" s="38">
        <v>0.5</v>
      </c>
      <c r="K380" s="38">
        <f t="shared" si="18"/>
        <v>0</v>
      </c>
      <c r="L380" s="39">
        <v>118500</v>
      </c>
      <c r="M380" s="39">
        <v>474</v>
      </c>
      <c r="N380" s="38">
        <f t="shared" si="17"/>
        <v>474.5</v>
      </c>
    </row>
    <row r="381" spans="1:15" x14ac:dyDescent="0.2">
      <c r="A381" s="35">
        <v>129</v>
      </c>
      <c r="C381" s="40">
        <v>44249</v>
      </c>
      <c r="D381" s="34" t="s">
        <v>965</v>
      </c>
      <c r="E381" s="35">
        <v>2.3980000000000001</v>
      </c>
      <c r="F381" s="36" t="s">
        <v>968</v>
      </c>
      <c r="G381" s="37" t="s">
        <v>969</v>
      </c>
      <c r="H381" s="36">
        <v>1170</v>
      </c>
      <c r="I381" s="38">
        <v>1.5</v>
      </c>
      <c r="K381" s="38">
        <f t="shared" si="18"/>
        <v>0</v>
      </c>
      <c r="L381" s="39">
        <v>4000</v>
      </c>
      <c r="M381" s="39">
        <v>16</v>
      </c>
      <c r="N381" s="38">
        <f t="shared" si="17"/>
        <v>17.5</v>
      </c>
      <c r="O381" s="44" t="s">
        <v>970</v>
      </c>
    </row>
    <row r="382" spans="1:15" x14ac:dyDescent="0.2">
      <c r="D382" s="34" t="s">
        <v>966</v>
      </c>
      <c r="E382" s="35">
        <v>29.594000000000001</v>
      </c>
      <c r="F382" s="36" t="s">
        <v>77</v>
      </c>
      <c r="G382" s="37" t="s">
        <v>77</v>
      </c>
      <c r="K382" s="38">
        <f t="shared" si="18"/>
        <v>0</v>
      </c>
      <c r="N382" s="38">
        <f t="shared" si="17"/>
        <v>0</v>
      </c>
    </row>
    <row r="383" spans="1:15" x14ac:dyDescent="0.2">
      <c r="D383" s="34" t="s">
        <v>967</v>
      </c>
      <c r="E383" s="35">
        <v>2.4359999999999999</v>
      </c>
      <c r="F383" s="36" t="s">
        <v>77</v>
      </c>
      <c r="G383" s="37" t="s">
        <v>77</v>
      </c>
      <c r="K383" s="38">
        <f t="shared" si="18"/>
        <v>0</v>
      </c>
      <c r="N383" s="38">
        <f t="shared" si="17"/>
        <v>0</v>
      </c>
    </row>
    <row r="384" spans="1:15" x14ac:dyDescent="0.2">
      <c r="A384" s="35">
        <v>130</v>
      </c>
      <c r="C384" s="40">
        <v>44249</v>
      </c>
      <c r="D384" s="34" t="s">
        <v>971</v>
      </c>
      <c r="E384" s="35">
        <v>8.9689999999999994</v>
      </c>
      <c r="F384" s="36" t="s">
        <v>972</v>
      </c>
      <c r="G384" s="37" t="s">
        <v>973</v>
      </c>
      <c r="H384" s="36">
        <v>1070</v>
      </c>
      <c r="I384" s="38">
        <v>0.5</v>
      </c>
      <c r="K384" s="38">
        <f t="shared" si="18"/>
        <v>0</v>
      </c>
      <c r="L384" s="39">
        <v>60000</v>
      </c>
      <c r="M384" s="39">
        <v>240</v>
      </c>
      <c r="N384" s="38">
        <f t="shared" si="17"/>
        <v>240.5</v>
      </c>
    </row>
    <row r="385" spans="1:15" x14ac:dyDescent="0.2">
      <c r="A385" s="35" t="s">
        <v>974</v>
      </c>
      <c r="C385" s="40">
        <v>44250</v>
      </c>
      <c r="D385" s="34" t="s">
        <v>975</v>
      </c>
      <c r="E385" s="35">
        <v>14.6447</v>
      </c>
      <c r="F385" s="36" t="s">
        <v>978</v>
      </c>
      <c r="G385" s="37" t="s">
        <v>979</v>
      </c>
      <c r="H385" s="36">
        <v>1220</v>
      </c>
      <c r="I385" s="38">
        <v>1.5</v>
      </c>
      <c r="K385" s="38">
        <f t="shared" si="18"/>
        <v>0</v>
      </c>
      <c r="N385" s="38">
        <f t="shared" si="17"/>
        <v>1.5</v>
      </c>
    </row>
    <row r="386" spans="1:15" x14ac:dyDescent="0.2">
      <c r="D386" s="34" t="s">
        <v>976</v>
      </c>
      <c r="E386" s="35">
        <v>13.196999999999999</v>
      </c>
      <c r="F386" s="36" t="s">
        <v>77</v>
      </c>
      <c r="G386" s="37" t="s">
        <v>77</v>
      </c>
      <c r="K386" s="38">
        <f t="shared" si="18"/>
        <v>0</v>
      </c>
      <c r="N386" s="38">
        <f t="shared" si="17"/>
        <v>0</v>
      </c>
    </row>
    <row r="387" spans="1:15" x14ac:dyDescent="0.2">
      <c r="D387" s="34" t="s">
        <v>977</v>
      </c>
      <c r="E387" s="35">
        <v>10.628</v>
      </c>
      <c r="F387" s="36" t="s">
        <v>77</v>
      </c>
      <c r="G387" s="37" t="s">
        <v>77</v>
      </c>
      <c r="K387" s="38">
        <f t="shared" si="18"/>
        <v>0</v>
      </c>
      <c r="N387" s="38">
        <f t="shared" si="17"/>
        <v>0</v>
      </c>
    </row>
    <row r="388" spans="1:15" x14ac:dyDescent="0.2">
      <c r="A388" s="35">
        <v>131</v>
      </c>
      <c r="C388" s="40">
        <v>44250</v>
      </c>
      <c r="D388" s="34" t="s">
        <v>980</v>
      </c>
      <c r="E388" s="35">
        <v>4.2149999999999999</v>
      </c>
      <c r="F388" s="37" t="s">
        <v>982</v>
      </c>
      <c r="G388" s="37" t="s">
        <v>981</v>
      </c>
      <c r="H388" s="36">
        <v>1220</v>
      </c>
      <c r="I388" s="38">
        <v>0.5</v>
      </c>
      <c r="K388" s="38">
        <f t="shared" si="18"/>
        <v>0</v>
      </c>
      <c r="L388" s="39">
        <v>132810</v>
      </c>
      <c r="M388" s="39">
        <v>177.08</v>
      </c>
      <c r="N388" s="38">
        <f t="shared" si="17"/>
        <v>177.58</v>
      </c>
    </row>
    <row r="389" spans="1:15" x14ac:dyDescent="0.2">
      <c r="A389" s="35">
        <v>124</v>
      </c>
      <c r="C389" s="40">
        <v>44249</v>
      </c>
      <c r="D389" s="34" t="s">
        <v>987</v>
      </c>
      <c r="E389" s="35">
        <v>7.9139999999999997</v>
      </c>
      <c r="F389" s="36" t="s">
        <v>988</v>
      </c>
      <c r="G389" s="37" t="s">
        <v>989</v>
      </c>
      <c r="H389" s="36">
        <v>1140</v>
      </c>
      <c r="I389" s="38">
        <v>0.5</v>
      </c>
      <c r="K389" s="38">
        <f t="shared" si="18"/>
        <v>0</v>
      </c>
      <c r="L389" s="39">
        <v>34620</v>
      </c>
      <c r="M389" s="39">
        <v>138.80000000000001</v>
      </c>
      <c r="N389" s="38">
        <f t="shared" si="17"/>
        <v>139.30000000000001</v>
      </c>
    </row>
    <row r="390" spans="1:15" x14ac:dyDescent="0.2">
      <c r="A390" s="35">
        <v>132</v>
      </c>
      <c r="C390" s="40">
        <v>44250</v>
      </c>
      <c r="D390" s="34" t="s">
        <v>990</v>
      </c>
      <c r="E390" s="35" t="s">
        <v>82</v>
      </c>
      <c r="F390" s="36" t="s">
        <v>991</v>
      </c>
      <c r="G390" s="37" t="s">
        <v>992</v>
      </c>
      <c r="H390" s="36">
        <v>1190</v>
      </c>
      <c r="I390" s="38">
        <v>0.5</v>
      </c>
      <c r="K390" s="38">
        <f t="shared" si="18"/>
        <v>0</v>
      </c>
      <c r="L390" s="39">
        <v>101500</v>
      </c>
      <c r="M390" s="39">
        <v>406</v>
      </c>
      <c r="N390" s="38">
        <f t="shared" si="17"/>
        <v>406.5</v>
      </c>
    </row>
    <row r="391" spans="1:15" x14ac:dyDescent="0.2">
      <c r="A391" s="35">
        <v>133</v>
      </c>
      <c r="C391" s="40">
        <v>44250</v>
      </c>
      <c r="D391" s="34" t="s">
        <v>993</v>
      </c>
      <c r="E391" s="35">
        <v>11.241</v>
      </c>
      <c r="F391" s="36" t="s">
        <v>994</v>
      </c>
      <c r="G391" s="37" t="s">
        <v>995</v>
      </c>
      <c r="H391" s="36">
        <v>1110</v>
      </c>
      <c r="I391" s="38">
        <v>0.5</v>
      </c>
      <c r="K391" s="38">
        <f t="shared" si="18"/>
        <v>0</v>
      </c>
      <c r="L391" s="39">
        <v>250000</v>
      </c>
      <c r="M391" s="39">
        <v>1000</v>
      </c>
      <c r="N391" s="38">
        <f t="shared" si="17"/>
        <v>1000.5</v>
      </c>
    </row>
    <row r="392" spans="1:15" x14ac:dyDescent="0.2">
      <c r="A392" s="35">
        <v>134</v>
      </c>
      <c r="C392" s="40">
        <v>44250</v>
      </c>
      <c r="D392" s="34" t="s">
        <v>996</v>
      </c>
      <c r="E392" s="35">
        <v>20.010200000000001</v>
      </c>
      <c r="F392" s="36" t="s">
        <v>997</v>
      </c>
      <c r="G392" s="37" t="s">
        <v>998</v>
      </c>
      <c r="H392" s="36">
        <v>1110</v>
      </c>
      <c r="I392" s="38">
        <v>0.5</v>
      </c>
      <c r="K392" s="38">
        <f t="shared" si="18"/>
        <v>0</v>
      </c>
      <c r="L392" s="39">
        <v>61920</v>
      </c>
      <c r="M392" s="39">
        <v>247.68</v>
      </c>
      <c r="N392" s="38">
        <f t="shared" si="17"/>
        <v>248.18</v>
      </c>
      <c r="O392" s="44" t="s">
        <v>999</v>
      </c>
    </row>
    <row r="393" spans="1:15" x14ac:dyDescent="0.2">
      <c r="A393" s="35" t="s">
        <v>1000</v>
      </c>
      <c r="C393" s="40">
        <v>44250</v>
      </c>
      <c r="D393" s="34" t="s">
        <v>1001</v>
      </c>
      <c r="E393" s="35">
        <v>0.52769999999999995</v>
      </c>
      <c r="F393" s="36" t="s">
        <v>1002</v>
      </c>
      <c r="G393" s="37" t="s">
        <v>1003</v>
      </c>
      <c r="H393" s="36">
        <v>1070</v>
      </c>
      <c r="I393" s="38">
        <v>0.5</v>
      </c>
      <c r="K393" s="38">
        <f t="shared" si="18"/>
        <v>0</v>
      </c>
      <c r="N393" s="38">
        <f t="shared" si="17"/>
        <v>0.5</v>
      </c>
    </row>
    <row r="394" spans="1:15" x14ac:dyDescent="0.2">
      <c r="A394" s="35" t="s">
        <v>1004</v>
      </c>
      <c r="C394" s="40">
        <v>44250</v>
      </c>
      <c r="D394" s="34" t="s">
        <v>108</v>
      </c>
      <c r="E394" s="35">
        <v>5.7169999999999996</v>
      </c>
      <c r="F394" s="36" t="s">
        <v>109</v>
      </c>
      <c r="G394" s="37" t="s">
        <v>1007</v>
      </c>
      <c r="H394" s="36">
        <v>1120</v>
      </c>
      <c r="I394" s="38">
        <v>1.5</v>
      </c>
      <c r="K394" s="38">
        <f t="shared" si="18"/>
        <v>0</v>
      </c>
      <c r="N394" s="38">
        <f t="shared" si="17"/>
        <v>1.5</v>
      </c>
    </row>
    <row r="395" spans="1:15" x14ac:dyDescent="0.2">
      <c r="D395" s="34" t="s">
        <v>1005</v>
      </c>
      <c r="E395" s="35">
        <v>24.35</v>
      </c>
      <c r="F395" s="36" t="s">
        <v>77</v>
      </c>
      <c r="G395" s="37" t="s">
        <v>77</v>
      </c>
      <c r="H395" s="36">
        <v>1040</v>
      </c>
      <c r="K395" s="38">
        <f t="shared" si="18"/>
        <v>0</v>
      </c>
      <c r="N395" s="38">
        <f t="shared" si="17"/>
        <v>0</v>
      </c>
    </row>
    <row r="396" spans="1:15" x14ac:dyDescent="0.2">
      <c r="D396" s="34" t="s">
        <v>1006</v>
      </c>
      <c r="E396" s="35">
        <v>11</v>
      </c>
      <c r="F396" s="36" t="s">
        <v>77</v>
      </c>
      <c r="G396" s="37" t="s">
        <v>77</v>
      </c>
      <c r="H396" s="36">
        <v>1040</v>
      </c>
      <c r="K396" s="38">
        <f t="shared" si="18"/>
        <v>0</v>
      </c>
      <c r="N396" s="38">
        <f t="shared" si="17"/>
        <v>0</v>
      </c>
    </row>
    <row r="397" spans="1:15" x14ac:dyDescent="0.2">
      <c r="A397" s="35" t="s">
        <v>1008</v>
      </c>
      <c r="C397" s="40">
        <v>44246</v>
      </c>
      <c r="D397" s="34" t="s">
        <v>1009</v>
      </c>
      <c r="E397" s="35" t="s">
        <v>1029</v>
      </c>
      <c r="F397" s="36" t="s">
        <v>1026</v>
      </c>
      <c r="G397" s="37" t="s">
        <v>1027</v>
      </c>
      <c r="H397" s="36">
        <v>1080</v>
      </c>
      <c r="I397" s="38">
        <v>0</v>
      </c>
      <c r="K397" s="38">
        <f t="shared" si="18"/>
        <v>0</v>
      </c>
      <c r="N397" s="38">
        <f t="shared" si="17"/>
        <v>0</v>
      </c>
      <c r="O397" s="44" t="s">
        <v>1028</v>
      </c>
    </row>
    <row r="398" spans="1:15" x14ac:dyDescent="0.2">
      <c r="D398" s="34" t="s">
        <v>1010</v>
      </c>
      <c r="E398" s="35" t="s">
        <v>1030</v>
      </c>
      <c r="K398" s="38">
        <f t="shared" si="18"/>
        <v>0</v>
      </c>
      <c r="N398" s="38">
        <f t="shared" si="17"/>
        <v>0</v>
      </c>
    </row>
    <row r="399" spans="1:15" x14ac:dyDescent="0.2">
      <c r="D399" s="34" t="s">
        <v>1011</v>
      </c>
      <c r="K399" s="38">
        <f t="shared" si="18"/>
        <v>0</v>
      </c>
      <c r="N399" s="38">
        <f t="shared" si="17"/>
        <v>0</v>
      </c>
    </row>
    <row r="400" spans="1:15" x14ac:dyDescent="0.2">
      <c r="D400" s="34" t="s">
        <v>1012</v>
      </c>
      <c r="K400" s="38">
        <f t="shared" si="18"/>
        <v>0</v>
      </c>
      <c r="N400" s="38">
        <f t="shared" si="17"/>
        <v>0</v>
      </c>
    </row>
    <row r="401" spans="1:14" x14ac:dyDescent="0.2">
      <c r="D401" s="34" t="s">
        <v>1013</v>
      </c>
      <c r="K401" s="38">
        <f t="shared" si="18"/>
        <v>0</v>
      </c>
      <c r="N401" s="38">
        <f t="shared" si="17"/>
        <v>0</v>
      </c>
    </row>
    <row r="402" spans="1:14" x14ac:dyDescent="0.2">
      <c r="D402" s="34" t="s">
        <v>1014</v>
      </c>
      <c r="K402" s="38">
        <f t="shared" si="18"/>
        <v>0</v>
      </c>
      <c r="N402" s="38">
        <f t="shared" si="17"/>
        <v>0</v>
      </c>
    </row>
    <row r="403" spans="1:14" x14ac:dyDescent="0.2">
      <c r="D403" s="34" t="s">
        <v>1015</v>
      </c>
      <c r="K403" s="38">
        <f t="shared" si="18"/>
        <v>0</v>
      </c>
      <c r="N403" s="38">
        <f t="shared" si="17"/>
        <v>0</v>
      </c>
    </row>
    <row r="404" spans="1:14" x14ac:dyDescent="0.2">
      <c r="D404" s="34" t="s">
        <v>1016</v>
      </c>
      <c r="K404" s="38">
        <f t="shared" si="18"/>
        <v>0</v>
      </c>
      <c r="N404" s="38">
        <f t="shared" si="17"/>
        <v>0</v>
      </c>
    </row>
    <row r="405" spans="1:14" x14ac:dyDescent="0.2">
      <c r="D405" s="34" t="s">
        <v>1017</v>
      </c>
      <c r="K405" s="38">
        <f t="shared" si="18"/>
        <v>0</v>
      </c>
      <c r="N405" s="38">
        <f t="shared" si="17"/>
        <v>0</v>
      </c>
    </row>
    <row r="406" spans="1:14" x14ac:dyDescent="0.2">
      <c r="D406" s="34" t="s">
        <v>1018</v>
      </c>
      <c r="K406" s="38">
        <f t="shared" si="18"/>
        <v>0</v>
      </c>
      <c r="N406" s="38">
        <f t="shared" si="17"/>
        <v>0</v>
      </c>
    </row>
    <row r="407" spans="1:14" x14ac:dyDescent="0.2">
      <c r="D407" s="34" t="s">
        <v>1019</v>
      </c>
      <c r="K407" s="38">
        <f t="shared" si="18"/>
        <v>0</v>
      </c>
      <c r="N407" s="38">
        <f t="shared" si="17"/>
        <v>0</v>
      </c>
    </row>
    <row r="408" spans="1:14" x14ac:dyDescent="0.2">
      <c r="D408" s="34" t="s">
        <v>1020</v>
      </c>
      <c r="K408" s="38">
        <f t="shared" si="18"/>
        <v>0</v>
      </c>
      <c r="N408" s="38">
        <f t="shared" si="17"/>
        <v>0</v>
      </c>
    </row>
    <row r="409" spans="1:14" x14ac:dyDescent="0.2">
      <c r="D409" s="34" t="s">
        <v>1021</v>
      </c>
      <c r="K409" s="38">
        <f t="shared" si="18"/>
        <v>0</v>
      </c>
      <c r="N409" s="38">
        <f t="shared" si="17"/>
        <v>0</v>
      </c>
    </row>
    <row r="410" spans="1:14" x14ac:dyDescent="0.2">
      <c r="D410" s="34" t="s">
        <v>1022</v>
      </c>
      <c r="K410" s="38">
        <f t="shared" si="18"/>
        <v>0</v>
      </c>
      <c r="N410" s="38">
        <f t="shared" si="17"/>
        <v>0</v>
      </c>
    </row>
    <row r="411" spans="1:14" x14ac:dyDescent="0.2">
      <c r="D411" s="34" t="s">
        <v>1023</v>
      </c>
      <c r="K411" s="38">
        <f t="shared" si="18"/>
        <v>0</v>
      </c>
      <c r="N411" s="38">
        <f t="shared" si="17"/>
        <v>0</v>
      </c>
    </row>
    <row r="412" spans="1:14" x14ac:dyDescent="0.2">
      <c r="D412" s="34" t="s">
        <v>1024</v>
      </c>
      <c r="K412" s="38">
        <f t="shared" si="18"/>
        <v>0</v>
      </c>
      <c r="N412" s="38">
        <f t="shared" si="17"/>
        <v>0</v>
      </c>
    </row>
    <row r="413" spans="1:14" x14ac:dyDescent="0.2">
      <c r="D413" s="34" t="s">
        <v>1025</v>
      </c>
      <c r="K413" s="38">
        <f t="shared" si="18"/>
        <v>0</v>
      </c>
      <c r="N413" s="38">
        <f t="shared" si="17"/>
        <v>0</v>
      </c>
    </row>
    <row r="414" spans="1:14" x14ac:dyDescent="0.2">
      <c r="A414" s="35" t="s">
        <v>1031</v>
      </c>
      <c r="C414" s="40">
        <v>44250</v>
      </c>
      <c r="D414" s="34" t="s">
        <v>1032</v>
      </c>
      <c r="E414" s="35">
        <v>1.6659999999999999</v>
      </c>
      <c r="F414" s="36" t="s">
        <v>824</v>
      </c>
      <c r="G414" s="37" t="s">
        <v>1033</v>
      </c>
      <c r="H414" s="36">
        <v>1090</v>
      </c>
      <c r="I414" s="38">
        <v>0.5</v>
      </c>
      <c r="K414" s="38">
        <f t="shared" si="18"/>
        <v>0</v>
      </c>
      <c r="N414" s="38">
        <f t="shared" si="17"/>
        <v>0.5</v>
      </c>
    </row>
    <row r="415" spans="1:14" x14ac:dyDescent="0.2">
      <c r="A415" s="35">
        <v>135</v>
      </c>
      <c r="C415" s="40">
        <v>44250</v>
      </c>
      <c r="D415" s="34" t="s">
        <v>1034</v>
      </c>
      <c r="E415" s="35">
        <v>0.53300000000000003</v>
      </c>
      <c r="F415" s="36" t="s">
        <v>1035</v>
      </c>
      <c r="G415" s="37" t="s">
        <v>1036</v>
      </c>
      <c r="H415" s="36">
        <v>3010</v>
      </c>
      <c r="I415" s="38">
        <v>0.5</v>
      </c>
      <c r="K415" s="38">
        <f t="shared" si="18"/>
        <v>0</v>
      </c>
      <c r="L415" s="39">
        <v>36000</v>
      </c>
      <c r="M415" s="39">
        <v>144</v>
      </c>
      <c r="N415" s="38">
        <f t="shared" ref="N415" si="19">I415+M415</f>
        <v>144.5</v>
      </c>
    </row>
    <row r="416" spans="1:14" x14ac:dyDescent="0.2">
      <c r="A416" s="35" t="s">
        <v>902</v>
      </c>
      <c r="C416" s="40">
        <v>44246</v>
      </c>
      <c r="D416" s="34" t="s">
        <v>903</v>
      </c>
      <c r="E416" s="35" t="s">
        <v>904</v>
      </c>
      <c r="F416" s="36" t="s">
        <v>905</v>
      </c>
      <c r="G416" s="37" t="s">
        <v>906</v>
      </c>
      <c r="H416" s="36">
        <v>3010</v>
      </c>
      <c r="I416" s="38">
        <v>0.5</v>
      </c>
      <c r="K416" s="38">
        <f>ROUND(J416/0.35,-1)</f>
        <v>0</v>
      </c>
      <c r="N416" s="38">
        <f>I416+M416</f>
        <v>0.5</v>
      </c>
    </row>
    <row r="417" spans="1:17" x14ac:dyDescent="0.2">
      <c r="A417" s="35">
        <v>123</v>
      </c>
      <c r="C417" s="40">
        <v>44249</v>
      </c>
      <c r="D417" s="34" t="s">
        <v>983</v>
      </c>
      <c r="E417" s="35">
        <v>25.518000000000001</v>
      </c>
      <c r="F417" s="36" t="s">
        <v>985</v>
      </c>
      <c r="G417" s="37" t="s">
        <v>986</v>
      </c>
      <c r="H417" s="36">
        <v>1200</v>
      </c>
      <c r="I417" s="38">
        <v>1</v>
      </c>
      <c r="K417" s="38">
        <f>ROUND(J417/0.35,-1)</f>
        <v>0</v>
      </c>
      <c r="L417" s="39">
        <v>40000</v>
      </c>
      <c r="M417" s="39">
        <v>160</v>
      </c>
      <c r="N417" s="38">
        <f>I417+M417</f>
        <v>161</v>
      </c>
    </row>
    <row r="418" spans="1:17" x14ac:dyDescent="0.2">
      <c r="D418" s="34" t="s">
        <v>984</v>
      </c>
      <c r="E418" s="35">
        <v>16.916</v>
      </c>
      <c r="F418" s="36" t="s">
        <v>77</v>
      </c>
      <c r="G418" s="37" t="s">
        <v>77</v>
      </c>
      <c r="K418" s="38">
        <f>ROUND(J418/0.35,-1)</f>
        <v>0</v>
      </c>
      <c r="N418" s="38">
        <f>I418+M418</f>
        <v>0</v>
      </c>
    </row>
    <row r="419" spans="1:17" x14ac:dyDescent="0.2">
      <c r="A419" s="35">
        <v>125</v>
      </c>
      <c r="C419" s="40">
        <v>44249</v>
      </c>
      <c r="D419" s="34" t="s">
        <v>1037</v>
      </c>
      <c r="E419" s="35">
        <v>6.4160000000000004</v>
      </c>
      <c r="F419" s="36" t="s">
        <v>1038</v>
      </c>
      <c r="G419" s="37" t="s">
        <v>1039</v>
      </c>
      <c r="H419" s="36">
        <v>1180</v>
      </c>
      <c r="I419" s="38">
        <v>0.5</v>
      </c>
      <c r="K419" s="38">
        <f t="shared" ref="K419" si="20">ROUND(J419/0.35,-1)</f>
        <v>0</v>
      </c>
      <c r="L419" s="39">
        <v>18000</v>
      </c>
      <c r="M419" s="39">
        <v>72</v>
      </c>
      <c r="N419" s="38">
        <f>I419+M419</f>
        <v>72.5</v>
      </c>
    </row>
    <row r="420" spans="1:17" s="51" customFormat="1" x14ac:dyDescent="0.2">
      <c r="A420" s="48">
        <v>136</v>
      </c>
      <c r="B420" s="49"/>
      <c r="C420" s="31">
        <v>44250</v>
      </c>
      <c r="D420" s="50" t="s">
        <v>1044</v>
      </c>
      <c r="E420" s="48">
        <v>9.1270000000000007</v>
      </c>
      <c r="F420" s="51" t="s">
        <v>1045</v>
      </c>
      <c r="G420" s="52" t="s">
        <v>1046</v>
      </c>
      <c r="H420" s="51">
        <v>1120</v>
      </c>
      <c r="I420" s="32">
        <v>0.5</v>
      </c>
      <c r="J420" s="32"/>
      <c r="K420" s="32">
        <f>ROUND(J420/0.35,-1)</f>
        <v>0</v>
      </c>
      <c r="L420" s="33">
        <v>300000</v>
      </c>
      <c r="M420" s="33">
        <v>1200</v>
      </c>
      <c r="N420" s="32">
        <f>I420+M420</f>
        <v>1200.5</v>
      </c>
      <c r="O420" s="53"/>
      <c r="P420" s="54"/>
      <c r="Q420" s="49"/>
    </row>
    <row r="421" spans="1:17" x14ac:dyDescent="0.2">
      <c r="N421" s="38">
        <f>SUM(N341:N420)</f>
        <v>6726.16</v>
      </c>
      <c r="O421" s="44">
        <v>79254</v>
      </c>
      <c r="P421" s="41">
        <v>44250</v>
      </c>
      <c r="Q421" s="21" t="s">
        <v>176</v>
      </c>
    </row>
    <row r="423" spans="1:17" x14ac:dyDescent="0.2">
      <c r="A423" s="35" t="s">
        <v>1040</v>
      </c>
      <c r="C423" s="40">
        <v>44250</v>
      </c>
      <c r="D423" s="34" t="s">
        <v>1041</v>
      </c>
      <c r="E423" s="35">
        <v>5.2797999999999998</v>
      </c>
      <c r="F423" s="36" t="s">
        <v>1043</v>
      </c>
      <c r="G423" s="36" t="s">
        <v>1042</v>
      </c>
      <c r="H423" s="36">
        <v>1100</v>
      </c>
      <c r="I423" s="38">
        <v>0.5</v>
      </c>
      <c r="K423" s="38">
        <f>ROUND(J423/0.35,-1)</f>
        <v>0</v>
      </c>
      <c r="N423" s="38">
        <v>0.5</v>
      </c>
    </row>
    <row r="424" spans="1:17" x14ac:dyDescent="0.2">
      <c r="A424" s="35">
        <v>137</v>
      </c>
      <c r="C424" s="40">
        <v>44250</v>
      </c>
      <c r="D424" s="34" t="s">
        <v>1047</v>
      </c>
      <c r="E424" s="35">
        <v>68.710999999999999</v>
      </c>
      <c r="F424" s="36" t="s">
        <v>1063</v>
      </c>
      <c r="G424" s="37" t="s">
        <v>1064</v>
      </c>
      <c r="H424" s="36">
        <v>1100</v>
      </c>
      <c r="I424" s="38">
        <v>8</v>
      </c>
      <c r="K424" s="38">
        <f t="shared" si="18"/>
        <v>0</v>
      </c>
      <c r="L424" s="39">
        <v>2326695.35</v>
      </c>
      <c r="M424" s="39">
        <v>9306.7999999999993</v>
      </c>
      <c r="N424" s="38">
        <f>I424+M424</f>
        <v>9314.7999999999993</v>
      </c>
    </row>
    <row r="425" spans="1:17" x14ac:dyDescent="0.2">
      <c r="D425" s="34" t="s">
        <v>1048</v>
      </c>
      <c r="E425" s="35">
        <v>70.698999999999998</v>
      </c>
      <c r="F425" s="36" t="s">
        <v>77</v>
      </c>
      <c r="G425" s="37" t="s">
        <v>77</v>
      </c>
      <c r="K425" s="38">
        <f t="shared" si="18"/>
        <v>0</v>
      </c>
      <c r="N425" s="38">
        <f>I425+M425</f>
        <v>0</v>
      </c>
    </row>
    <row r="426" spans="1:17" x14ac:dyDescent="0.2">
      <c r="D426" s="34" t="s">
        <v>1049</v>
      </c>
      <c r="E426" s="35">
        <v>100.297</v>
      </c>
      <c r="F426" s="36" t="s">
        <v>77</v>
      </c>
      <c r="G426" s="37" t="s">
        <v>77</v>
      </c>
      <c r="K426" s="38">
        <f t="shared" si="18"/>
        <v>0</v>
      </c>
      <c r="N426" s="38">
        <f>I426+M426</f>
        <v>0</v>
      </c>
    </row>
    <row r="427" spans="1:17" x14ac:dyDescent="0.2">
      <c r="D427" s="34" t="s">
        <v>1050</v>
      </c>
      <c r="E427" s="35">
        <v>30.37</v>
      </c>
      <c r="F427" s="36" t="s">
        <v>77</v>
      </c>
      <c r="G427" s="37" t="s">
        <v>77</v>
      </c>
      <c r="K427" s="38">
        <f t="shared" si="18"/>
        <v>0</v>
      </c>
      <c r="N427" s="38">
        <f>I427+M427</f>
        <v>0</v>
      </c>
    </row>
    <row r="428" spans="1:17" x14ac:dyDescent="0.2">
      <c r="D428" s="34" t="s">
        <v>1051</v>
      </c>
      <c r="E428" s="35">
        <v>94.85</v>
      </c>
      <c r="F428" s="36" t="s">
        <v>77</v>
      </c>
      <c r="G428" s="37" t="s">
        <v>77</v>
      </c>
      <c r="K428" s="38">
        <f t="shared" si="18"/>
        <v>0</v>
      </c>
      <c r="N428" s="38">
        <f>I428+M428</f>
        <v>0</v>
      </c>
    </row>
    <row r="429" spans="1:17" x14ac:dyDescent="0.2">
      <c r="D429" s="34" t="s">
        <v>1052</v>
      </c>
      <c r="E429" s="35">
        <v>16.829999999999998</v>
      </c>
      <c r="F429" s="36" t="s">
        <v>77</v>
      </c>
      <c r="G429" s="37" t="s">
        <v>77</v>
      </c>
      <c r="K429" s="38">
        <f t="shared" si="18"/>
        <v>0</v>
      </c>
      <c r="N429" s="38">
        <f t="shared" ref="N429:N492" si="21">I429+M429</f>
        <v>0</v>
      </c>
    </row>
    <row r="430" spans="1:17" x14ac:dyDescent="0.2">
      <c r="D430" s="34" t="s">
        <v>1053</v>
      </c>
      <c r="E430" s="35">
        <v>14.363</v>
      </c>
      <c r="F430" s="36" t="s">
        <v>77</v>
      </c>
      <c r="G430" s="37" t="s">
        <v>77</v>
      </c>
      <c r="K430" s="38">
        <f t="shared" si="18"/>
        <v>0</v>
      </c>
      <c r="N430" s="38">
        <f t="shared" si="21"/>
        <v>0</v>
      </c>
    </row>
    <row r="431" spans="1:17" x14ac:dyDescent="0.2">
      <c r="D431" s="34" t="s">
        <v>1054</v>
      </c>
      <c r="E431" s="35">
        <v>36.860999999999997</v>
      </c>
      <c r="F431" s="36" t="s">
        <v>77</v>
      </c>
      <c r="G431" s="37" t="s">
        <v>77</v>
      </c>
      <c r="K431" s="38">
        <f t="shared" si="18"/>
        <v>0</v>
      </c>
      <c r="N431" s="38">
        <f t="shared" si="21"/>
        <v>0</v>
      </c>
    </row>
    <row r="432" spans="1:17" x14ac:dyDescent="0.2">
      <c r="D432" s="34" t="s">
        <v>1055</v>
      </c>
      <c r="E432" s="35">
        <v>40</v>
      </c>
      <c r="F432" s="36" t="s">
        <v>77</v>
      </c>
      <c r="G432" s="37" t="s">
        <v>77</v>
      </c>
      <c r="K432" s="38">
        <f t="shared" si="18"/>
        <v>0</v>
      </c>
      <c r="N432" s="38">
        <f t="shared" si="21"/>
        <v>0</v>
      </c>
    </row>
    <row r="433" spans="1:14" x14ac:dyDescent="0.2">
      <c r="D433" s="34" t="s">
        <v>1056</v>
      </c>
      <c r="E433" s="35">
        <v>61.28</v>
      </c>
      <c r="F433" s="36" t="s">
        <v>77</v>
      </c>
      <c r="G433" s="37" t="s">
        <v>77</v>
      </c>
      <c r="K433" s="38">
        <f t="shared" si="18"/>
        <v>0</v>
      </c>
      <c r="N433" s="38">
        <f t="shared" si="21"/>
        <v>0</v>
      </c>
    </row>
    <row r="434" spans="1:14" x14ac:dyDescent="0.2">
      <c r="D434" s="34" t="s">
        <v>1057</v>
      </c>
      <c r="E434" s="35">
        <v>160</v>
      </c>
      <c r="F434" s="36" t="s">
        <v>77</v>
      </c>
      <c r="G434" s="37" t="s">
        <v>77</v>
      </c>
      <c r="K434" s="38">
        <f t="shared" si="18"/>
        <v>0</v>
      </c>
      <c r="N434" s="38">
        <f t="shared" si="21"/>
        <v>0</v>
      </c>
    </row>
    <row r="435" spans="1:14" x14ac:dyDescent="0.2">
      <c r="D435" s="34" t="s">
        <v>1058</v>
      </c>
      <c r="E435" s="35">
        <v>154.75</v>
      </c>
      <c r="F435" s="36" t="s">
        <v>77</v>
      </c>
      <c r="G435" s="37" t="s">
        <v>77</v>
      </c>
      <c r="K435" s="38">
        <f t="shared" si="18"/>
        <v>0</v>
      </c>
      <c r="N435" s="38">
        <f t="shared" si="21"/>
        <v>0</v>
      </c>
    </row>
    <row r="436" spans="1:14" x14ac:dyDescent="0.2">
      <c r="D436" s="34" t="s">
        <v>1059</v>
      </c>
      <c r="E436" s="35">
        <v>8.11</v>
      </c>
      <c r="F436" s="36" t="s">
        <v>77</v>
      </c>
      <c r="G436" s="37" t="s">
        <v>77</v>
      </c>
      <c r="K436" s="38">
        <f t="shared" si="18"/>
        <v>0</v>
      </c>
      <c r="N436" s="38">
        <f t="shared" si="21"/>
        <v>0</v>
      </c>
    </row>
    <row r="437" spans="1:14" x14ac:dyDescent="0.2">
      <c r="D437" s="34" t="s">
        <v>1060</v>
      </c>
      <c r="E437" s="35">
        <v>28.43</v>
      </c>
      <c r="F437" s="36" t="s">
        <v>77</v>
      </c>
      <c r="G437" s="37" t="s">
        <v>77</v>
      </c>
      <c r="K437" s="38">
        <f t="shared" si="18"/>
        <v>0</v>
      </c>
      <c r="N437" s="38">
        <f t="shared" si="21"/>
        <v>0</v>
      </c>
    </row>
    <row r="438" spans="1:14" x14ac:dyDescent="0.2">
      <c r="D438" s="34" t="s">
        <v>1061</v>
      </c>
      <c r="E438" s="35">
        <v>69.2</v>
      </c>
      <c r="F438" s="36" t="s">
        <v>77</v>
      </c>
      <c r="G438" s="37" t="s">
        <v>77</v>
      </c>
      <c r="K438" s="38">
        <f t="shared" si="18"/>
        <v>0</v>
      </c>
      <c r="N438" s="38">
        <f t="shared" si="21"/>
        <v>0</v>
      </c>
    </row>
    <row r="439" spans="1:14" x14ac:dyDescent="0.2">
      <c r="D439" s="34" t="s">
        <v>1062</v>
      </c>
      <c r="E439" s="35">
        <v>3.62</v>
      </c>
      <c r="F439" s="36" t="s">
        <v>77</v>
      </c>
      <c r="G439" s="37" t="s">
        <v>77</v>
      </c>
      <c r="K439" s="38">
        <f t="shared" si="18"/>
        <v>0</v>
      </c>
      <c r="N439" s="38">
        <f t="shared" si="21"/>
        <v>0</v>
      </c>
    </row>
    <row r="440" spans="1:14" x14ac:dyDescent="0.2">
      <c r="A440" s="35">
        <v>138</v>
      </c>
      <c r="C440" s="40">
        <v>44250</v>
      </c>
      <c r="D440" s="34" t="s">
        <v>1065</v>
      </c>
      <c r="E440" s="35">
        <v>20.6</v>
      </c>
      <c r="F440" s="36" t="s">
        <v>1066</v>
      </c>
      <c r="G440" s="37" t="s">
        <v>1067</v>
      </c>
      <c r="H440" s="36">
        <v>1130</v>
      </c>
      <c r="I440" s="38">
        <v>0.5</v>
      </c>
      <c r="K440" s="38">
        <f t="shared" si="18"/>
        <v>0</v>
      </c>
      <c r="L440" s="39">
        <v>125660</v>
      </c>
      <c r="M440" s="39">
        <v>502.8</v>
      </c>
      <c r="N440" s="38">
        <f t="shared" si="21"/>
        <v>503.3</v>
      </c>
    </row>
    <row r="441" spans="1:14" x14ac:dyDescent="0.2">
      <c r="A441" s="35" t="s">
        <v>1068</v>
      </c>
      <c r="C441" s="40">
        <v>44250</v>
      </c>
      <c r="D441" s="34" t="s">
        <v>1069</v>
      </c>
      <c r="E441" s="35">
        <v>107.9074</v>
      </c>
      <c r="F441" s="36" t="s">
        <v>1071</v>
      </c>
      <c r="G441" s="37" t="s">
        <v>1072</v>
      </c>
      <c r="K441" s="38">
        <f t="shared" si="18"/>
        <v>0</v>
      </c>
      <c r="N441" s="38">
        <f t="shared" si="21"/>
        <v>0</v>
      </c>
    </row>
    <row r="442" spans="1:14" x14ac:dyDescent="0.2">
      <c r="D442" s="34" t="s">
        <v>1070</v>
      </c>
      <c r="E442" s="35">
        <v>43.320900000000002</v>
      </c>
      <c r="F442" s="36" t="s">
        <v>77</v>
      </c>
      <c r="G442" s="37" t="s">
        <v>77</v>
      </c>
      <c r="H442" s="36">
        <v>1130</v>
      </c>
      <c r="I442" s="38">
        <v>1</v>
      </c>
      <c r="K442" s="38">
        <f t="shared" ref="K442:K505" si="22">ROUND(J442/0.35,-1)</f>
        <v>0</v>
      </c>
      <c r="N442" s="38">
        <f t="shared" si="21"/>
        <v>1</v>
      </c>
    </row>
    <row r="443" spans="1:14" x14ac:dyDescent="0.2">
      <c r="A443" s="35">
        <v>139</v>
      </c>
      <c r="C443" s="40">
        <v>44250</v>
      </c>
      <c r="D443" s="34" t="s">
        <v>1073</v>
      </c>
      <c r="E443" s="35">
        <v>19.029900000000001</v>
      </c>
      <c r="F443" s="36" t="s">
        <v>1039</v>
      </c>
      <c r="G443" s="37" t="s">
        <v>1074</v>
      </c>
      <c r="H443" s="36">
        <v>1110</v>
      </c>
      <c r="I443" s="38">
        <v>0.5</v>
      </c>
      <c r="K443" s="38">
        <f t="shared" si="22"/>
        <v>0</v>
      </c>
      <c r="L443" s="39">
        <v>74100</v>
      </c>
      <c r="M443" s="39">
        <v>296.39999999999998</v>
      </c>
      <c r="N443" s="38">
        <f t="shared" si="21"/>
        <v>296.89999999999998</v>
      </c>
    </row>
    <row r="444" spans="1:14" x14ac:dyDescent="0.2">
      <c r="A444" s="35">
        <v>140</v>
      </c>
      <c r="C444" s="40">
        <v>44250</v>
      </c>
      <c r="D444" s="34" t="s">
        <v>1075</v>
      </c>
      <c r="E444" s="35">
        <v>7.6929999999999996</v>
      </c>
      <c r="F444" s="36" t="s">
        <v>1066</v>
      </c>
      <c r="G444" s="37" t="s">
        <v>1077</v>
      </c>
      <c r="H444" s="36">
        <v>1180</v>
      </c>
      <c r="I444" s="38">
        <v>1</v>
      </c>
      <c r="K444" s="38">
        <f t="shared" si="22"/>
        <v>0</v>
      </c>
      <c r="L444" s="39">
        <v>150000</v>
      </c>
      <c r="M444" s="39">
        <v>600</v>
      </c>
      <c r="N444" s="38">
        <f t="shared" si="21"/>
        <v>601</v>
      </c>
    </row>
    <row r="445" spans="1:14" x14ac:dyDescent="0.2">
      <c r="D445" s="34" t="s">
        <v>1076</v>
      </c>
      <c r="E445" s="35">
        <v>1.627</v>
      </c>
      <c r="F445" s="36" t="s">
        <v>77</v>
      </c>
      <c r="G445" s="37" t="s">
        <v>77</v>
      </c>
      <c r="H445" s="36">
        <v>1130</v>
      </c>
      <c r="K445" s="38">
        <f t="shared" si="22"/>
        <v>0</v>
      </c>
      <c r="N445" s="38">
        <f t="shared" si="21"/>
        <v>0</v>
      </c>
    </row>
    <row r="446" spans="1:14" x14ac:dyDescent="0.2">
      <c r="A446" s="35">
        <v>141</v>
      </c>
      <c r="C446" s="40">
        <v>44250</v>
      </c>
      <c r="D446" s="34" t="s">
        <v>1078</v>
      </c>
      <c r="E446" s="35">
        <v>5.0999999999999996</v>
      </c>
      <c r="F446" s="36" t="s">
        <v>1066</v>
      </c>
      <c r="G446" s="37" t="s">
        <v>1079</v>
      </c>
      <c r="H446" s="36">
        <v>1180</v>
      </c>
      <c r="I446" s="38">
        <v>0.5</v>
      </c>
      <c r="K446" s="38">
        <f t="shared" si="22"/>
        <v>0</v>
      </c>
      <c r="L446" s="39">
        <v>34680</v>
      </c>
      <c r="M446" s="39">
        <v>128.80000000000001</v>
      </c>
      <c r="N446" s="38">
        <v>139.30000000000001</v>
      </c>
    </row>
    <row r="447" spans="1:14" x14ac:dyDescent="0.2">
      <c r="A447" s="35">
        <v>142</v>
      </c>
      <c r="C447" s="40">
        <v>44250</v>
      </c>
      <c r="D447" s="34" t="s">
        <v>1080</v>
      </c>
      <c r="E447" s="35">
        <v>22.850999999999999</v>
      </c>
      <c r="F447" s="36" t="s">
        <v>1066</v>
      </c>
      <c r="G447" s="37" t="s">
        <v>1082</v>
      </c>
      <c r="H447" s="36">
        <v>1180</v>
      </c>
      <c r="I447" s="38">
        <v>1</v>
      </c>
      <c r="K447" s="38">
        <f t="shared" si="22"/>
        <v>0</v>
      </c>
      <c r="L447" s="39">
        <v>240954</v>
      </c>
      <c r="M447" s="39">
        <v>964</v>
      </c>
      <c r="N447" s="38">
        <f t="shared" si="21"/>
        <v>965</v>
      </c>
    </row>
    <row r="448" spans="1:14" x14ac:dyDescent="0.2">
      <c r="D448" s="34" t="s">
        <v>1081</v>
      </c>
      <c r="E448" s="35">
        <v>34.514000000000003</v>
      </c>
      <c r="F448" s="36" t="s">
        <v>77</v>
      </c>
      <c r="G448" s="37" t="s">
        <v>77</v>
      </c>
      <c r="H448" s="36">
        <v>1130</v>
      </c>
      <c r="K448" s="38">
        <f t="shared" si="22"/>
        <v>0</v>
      </c>
      <c r="N448" s="38">
        <f t="shared" si="21"/>
        <v>0</v>
      </c>
    </row>
    <row r="449" spans="1:14" x14ac:dyDescent="0.2">
      <c r="A449" s="35">
        <v>143</v>
      </c>
      <c r="C449" s="40">
        <v>44250</v>
      </c>
      <c r="D449" s="34" t="s">
        <v>510</v>
      </c>
      <c r="E449" s="35">
        <v>35.969000000000001</v>
      </c>
      <c r="F449" s="36" t="s">
        <v>514</v>
      </c>
      <c r="G449" s="37" t="s">
        <v>1083</v>
      </c>
      <c r="H449" s="36">
        <v>1110</v>
      </c>
      <c r="I449" s="38">
        <v>0.5</v>
      </c>
      <c r="K449" s="38">
        <f t="shared" si="22"/>
        <v>0</v>
      </c>
      <c r="L449" s="39">
        <v>16000</v>
      </c>
      <c r="M449" s="39">
        <v>640</v>
      </c>
      <c r="N449" s="38">
        <f t="shared" si="21"/>
        <v>640.5</v>
      </c>
    </row>
    <row r="450" spans="1:14" x14ac:dyDescent="0.2">
      <c r="A450" s="35" t="s">
        <v>1084</v>
      </c>
      <c r="C450" s="40">
        <v>44250</v>
      </c>
      <c r="D450" s="34" t="s">
        <v>1085</v>
      </c>
      <c r="E450" s="35">
        <v>0.74070000000000003</v>
      </c>
      <c r="F450" s="36" t="s">
        <v>1086</v>
      </c>
      <c r="G450" s="37" t="s">
        <v>1087</v>
      </c>
      <c r="H450" s="36">
        <v>1070</v>
      </c>
      <c r="I450" s="38">
        <v>0.5</v>
      </c>
      <c r="K450" s="38">
        <f t="shared" si="22"/>
        <v>0</v>
      </c>
      <c r="N450" s="38">
        <f t="shared" si="21"/>
        <v>0.5</v>
      </c>
    </row>
    <row r="451" spans="1:14" x14ac:dyDescent="0.2">
      <c r="A451" s="35" t="s">
        <v>1088</v>
      </c>
      <c r="C451" s="40">
        <v>44250</v>
      </c>
      <c r="D451" s="34" t="s">
        <v>1089</v>
      </c>
      <c r="E451" s="35">
        <v>42.93</v>
      </c>
      <c r="F451" s="36" t="s">
        <v>1090</v>
      </c>
      <c r="G451" s="36" t="s">
        <v>1091</v>
      </c>
      <c r="H451" s="36">
        <v>1160</v>
      </c>
      <c r="I451" s="38">
        <v>0.5</v>
      </c>
      <c r="K451" s="38">
        <f t="shared" si="22"/>
        <v>0</v>
      </c>
      <c r="N451" s="38">
        <f t="shared" si="21"/>
        <v>0.5</v>
      </c>
    </row>
    <row r="452" spans="1:14" x14ac:dyDescent="0.2">
      <c r="A452" s="35">
        <v>144</v>
      </c>
      <c r="C452" s="40">
        <v>44250</v>
      </c>
      <c r="D452" s="34" t="s">
        <v>1092</v>
      </c>
      <c r="E452" s="35" t="s">
        <v>288</v>
      </c>
      <c r="F452" s="36" t="s">
        <v>1093</v>
      </c>
      <c r="G452" s="37" t="s">
        <v>1094</v>
      </c>
      <c r="H452" s="36">
        <v>3010</v>
      </c>
      <c r="I452" s="38">
        <v>0.5</v>
      </c>
      <c r="K452" s="38">
        <f t="shared" si="22"/>
        <v>0</v>
      </c>
      <c r="L452" s="39">
        <v>65000</v>
      </c>
      <c r="M452" s="39">
        <v>260</v>
      </c>
      <c r="N452" s="38">
        <f t="shared" si="21"/>
        <v>260.5</v>
      </c>
    </row>
    <row r="453" spans="1:14" x14ac:dyDescent="0.2">
      <c r="A453" s="35">
        <v>145</v>
      </c>
      <c r="C453" s="40">
        <v>44251</v>
      </c>
      <c r="D453" s="34" t="s">
        <v>1095</v>
      </c>
      <c r="E453" s="35">
        <v>5.74E-2</v>
      </c>
      <c r="F453" s="36" t="s">
        <v>1098</v>
      </c>
      <c r="G453" s="37" t="s">
        <v>1099</v>
      </c>
      <c r="H453" s="36">
        <v>3010</v>
      </c>
      <c r="I453" s="38">
        <v>1.5</v>
      </c>
      <c r="K453" s="38">
        <f t="shared" si="22"/>
        <v>0</v>
      </c>
      <c r="L453" s="39">
        <v>120000</v>
      </c>
      <c r="M453" s="39">
        <v>480</v>
      </c>
      <c r="N453" s="38">
        <f t="shared" si="21"/>
        <v>481.5</v>
      </c>
    </row>
    <row r="454" spans="1:14" x14ac:dyDescent="0.2">
      <c r="D454" s="34" t="s">
        <v>1097</v>
      </c>
      <c r="E454" s="35">
        <v>5.74E-2</v>
      </c>
      <c r="F454" s="36" t="s">
        <v>77</v>
      </c>
      <c r="G454" s="37" t="s">
        <v>77</v>
      </c>
      <c r="K454" s="38">
        <f t="shared" si="22"/>
        <v>0</v>
      </c>
      <c r="N454" s="38">
        <f t="shared" si="21"/>
        <v>0</v>
      </c>
    </row>
    <row r="455" spans="1:14" x14ac:dyDescent="0.2">
      <c r="D455" s="34" t="s">
        <v>1096</v>
      </c>
      <c r="E455" s="35">
        <v>6.1899999999999997E-2</v>
      </c>
      <c r="F455" s="36" t="s">
        <v>77</v>
      </c>
      <c r="G455" s="37" t="s">
        <v>77</v>
      </c>
      <c r="K455" s="38">
        <f t="shared" si="22"/>
        <v>0</v>
      </c>
      <c r="N455" s="38">
        <f t="shared" si="21"/>
        <v>0</v>
      </c>
    </row>
    <row r="456" spans="1:14" x14ac:dyDescent="0.2">
      <c r="A456" s="35" t="s">
        <v>1100</v>
      </c>
      <c r="C456" s="40">
        <v>44251</v>
      </c>
      <c r="D456" s="34" t="s">
        <v>1102</v>
      </c>
      <c r="E456" s="35" t="s">
        <v>1103</v>
      </c>
      <c r="F456" s="36" t="s">
        <v>1104</v>
      </c>
      <c r="G456" s="37" t="s">
        <v>1105</v>
      </c>
      <c r="H456" s="36">
        <v>1030</v>
      </c>
      <c r="I456" s="38">
        <v>0.5</v>
      </c>
      <c r="K456" s="38">
        <f t="shared" si="22"/>
        <v>0</v>
      </c>
      <c r="N456" s="38">
        <f t="shared" si="21"/>
        <v>0.5</v>
      </c>
    </row>
    <row r="457" spans="1:14" x14ac:dyDescent="0.2">
      <c r="A457" s="35" t="s">
        <v>1113</v>
      </c>
      <c r="C457" s="40">
        <v>44251</v>
      </c>
      <c r="D457" s="34" t="s">
        <v>1102</v>
      </c>
      <c r="E457" s="35" t="s">
        <v>1103</v>
      </c>
      <c r="F457" s="37" t="s">
        <v>1105</v>
      </c>
      <c r="G457" s="37" t="s">
        <v>1107</v>
      </c>
      <c r="H457" s="36">
        <v>1030</v>
      </c>
      <c r="I457" s="38">
        <v>0.5</v>
      </c>
      <c r="K457" s="38">
        <f t="shared" si="22"/>
        <v>0</v>
      </c>
      <c r="N457" s="38">
        <f t="shared" si="21"/>
        <v>0.5</v>
      </c>
    </row>
    <row r="458" spans="1:14" x14ac:dyDescent="0.2">
      <c r="A458" s="35" t="s">
        <v>1101</v>
      </c>
      <c r="C458" s="40">
        <v>44251</v>
      </c>
      <c r="D458" s="34" t="s">
        <v>1102</v>
      </c>
      <c r="E458" s="35" t="s">
        <v>1103</v>
      </c>
      <c r="F458" s="37" t="s">
        <v>1107</v>
      </c>
      <c r="G458" s="37" t="s">
        <v>1106</v>
      </c>
      <c r="H458" s="36">
        <v>1030</v>
      </c>
      <c r="I458" s="38">
        <v>0.5</v>
      </c>
      <c r="K458" s="38">
        <f t="shared" si="22"/>
        <v>0</v>
      </c>
      <c r="N458" s="38">
        <f t="shared" si="21"/>
        <v>0.5</v>
      </c>
    </row>
    <row r="459" spans="1:14" x14ac:dyDescent="0.2">
      <c r="A459" s="35" t="s">
        <v>1108</v>
      </c>
      <c r="C459" s="40">
        <v>44251</v>
      </c>
      <c r="D459" s="34" t="s">
        <v>1109</v>
      </c>
      <c r="E459" s="35">
        <v>43.5</v>
      </c>
      <c r="F459" s="36" t="s">
        <v>1111</v>
      </c>
      <c r="G459" s="37" t="s">
        <v>1112</v>
      </c>
      <c r="H459" s="36">
        <v>1210</v>
      </c>
      <c r="I459" s="38">
        <v>1</v>
      </c>
      <c r="K459" s="38">
        <f t="shared" si="22"/>
        <v>0</v>
      </c>
      <c r="N459" s="38">
        <f t="shared" si="21"/>
        <v>1</v>
      </c>
    </row>
    <row r="460" spans="1:14" x14ac:dyDescent="0.2">
      <c r="D460" s="34" t="s">
        <v>1110</v>
      </c>
      <c r="E460" s="35">
        <v>20.67</v>
      </c>
      <c r="F460" s="36" t="s">
        <v>77</v>
      </c>
      <c r="G460" s="37" t="s">
        <v>77</v>
      </c>
      <c r="K460" s="38">
        <f t="shared" si="22"/>
        <v>0</v>
      </c>
      <c r="N460" s="38">
        <f t="shared" si="21"/>
        <v>0</v>
      </c>
    </row>
    <row r="461" spans="1:14" x14ac:dyDescent="0.2">
      <c r="A461" s="35">
        <v>146</v>
      </c>
      <c r="C461" s="40">
        <v>44251</v>
      </c>
      <c r="D461" s="34" t="s">
        <v>500</v>
      </c>
      <c r="E461" s="35">
        <v>1.08</v>
      </c>
      <c r="F461" s="36" t="s">
        <v>514</v>
      </c>
      <c r="G461" s="37" t="s">
        <v>1114</v>
      </c>
      <c r="H461" s="36">
        <v>1110</v>
      </c>
      <c r="I461" s="38">
        <v>0.5</v>
      </c>
      <c r="K461" s="38">
        <f t="shared" si="22"/>
        <v>0</v>
      </c>
      <c r="L461" s="39">
        <v>71950</v>
      </c>
      <c r="M461" s="39">
        <v>287.8</v>
      </c>
      <c r="N461" s="38">
        <f t="shared" si="21"/>
        <v>288.3</v>
      </c>
    </row>
    <row r="462" spans="1:14" x14ac:dyDescent="0.2">
      <c r="A462" s="35" t="s">
        <v>1115</v>
      </c>
      <c r="C462" s="40">
        <v>44251</v>
      </c>
      <c r="D462" s="34" t="s">
        <v>1116</v>
      </c>
      <c r="E462" s="35">
        <v>0.46899999999999997</v>
      </c>
      <c r="F462" s="36" t="s">
        <v>1127</v>
      </c>
      <c r="G462" s="37" t="s">
        <v>1128</v>
      </c>
      <c r="H462" s="36">
        <v>3010</v>
      </c>
      <c r="I462" s="38">
        <v>5.5</v>
      </c>
      <c r="K462" s="38">
        <f t="shared" si="22"/>
        <v>0</v>
      </c>
      <c r="N462" s="38">
        <f t="shared" si="21"/>
        <v>5.5</v>
      </c>
    </row>
    <row r="463" spans="1:14" x14ac:dyDescent="0.2">
      <c r="D463" s="34" t="s">
        <v>1117</v>
      </c>
      <c r="E463" s="35">
        <v>8.5500000000000007E-2</v>
      </c>
      <c r="F463" s="36" t="s">
        <v>77</v>
      </c>
      <c r="G463" s="36" t="s">
        <v>77</v>
      </c>
      <c r="K463" s="38">
        <f t="shared" si="22"/>
        <v>0</v>
      </c>
      <c r="N463" s="38">
        <f t="shared" si="21"/>
        <v>0</v>
      </c>
    </row>
    <row r="464" spans="1:14" x14ac:dyDescent="0.2">
      <c r="D464" s="34" t="s">
        <v>1118</v>
      </c>
      <c r="E464" s="35">
        <v>0.1409</v>
      </c>
      <c r="F464" s="36" t="s">
        <v>77</v>
      </c>
      <c r="G464" s="36" t="s">
        <v>77</v>
      </c>
      <c r="K464" s="38">
        <f t="shared" si="22"/>
        <v>0</v>
      </c>
      <c r="N464" s="38">
        <f t="shared" si="21"/>
        <v>0</v>
      </c>
    </row>
    <row r="465" spans="1:14" x14ac:dyDescent="0.2">
      <c r="D465" s="34" t="s">
        <v>1120</v>
      </c>
      <c r="E465" s="35" t="s">
        <v>1119</v>
      </c>
      <c r="F465" s="36" t="s">
        <v>77</v>
      </c>
      <c r="G465" s="36" t="s">
        <v>77</v>
      </c>
      <c r="K465" s="38">
        <f t="shared" si="22"/>
        <v>0</v>
      </c>
      <c r="N465" s="38">
        <f t="shared" si="21"/>
        <v>0</v>
      </c>
    </row>
    <row r="466" spans="1:14" x14ac:dyDescent="0.2">
      <c r="D466" s="34" t="s">
        <v>1121</v>
      </c>
      <c r="E466" s="35">
        <v>0.18179999999999999</v>
      </c>
      <c r="F466" s="36" t="s">
        <v>77</v>
      </c>
      <c r="G466" s="36" t="s">
        <v>77</v>
      </c>
      <c r="K466" s="38">
        <f t="shared" si="22"/>
        <v>0</v>
      </c>
      <c r="N466" s="38">
        <f t="shared" si="21"/>
        <v>0</v>
      </c>
    </row>
    <row r="467" spans="1:14" x14ac:dyDescent="0.2">
      <c r="D467" s="34" t="s">
        <v>1122</v>
      </c>
      <c r="E467" s="35">
        <v>0.13</v>
      </c>
      <c r="F467" s="36" t="s">
        <v>77</v>
      </c>
      <c r="G467" s="36" t="s">
        <v>77</v>
      </c>
      <c r="K467" s="38">
        <f t="shared" si="22"/>
        <v>0</v>
      </c>
      <c r="N467" s="38">
        <f t="shared" si="21"/>
        <v>0</v>
      </c>
    </row>
    <row r="468" spans="1:14" x14ac:dyDescent="0.2">
      <c r="D468" s="34" t="s">
        <v>1123</v>
      </c>
      <c r="E468" s="35">
        <v>0.17100000000000001</v>
      </c>
      <c r="F468" s="36" t="s">
        <v>77</v>
      </c>
      <c r="G468" s="36" t="s">
        <v>77</v>
      </c>
      <c r="K468" s="38">
        <f t="shared" si="22"/>
        <v>0</v>
      </c>
      <c r="N468" s="38">
        <f t="shared" si="21"/>
        <v>0</v>
      </c>
    </row>
    <row r="469" spans="1:14" x14ac:dyDescent="0.2">
      <c r="D469" s="34" t="s">
        <v>1124</v>
      </c>
      <c r="E469" s="35">
        <v>7.8399999999999997E-2</v>
      </c>
      <c r="F469" s="36" t="s">
        <v>77</v>
      </c>
      <c r="G469" s="36" t="s">
        <v>77</v>
      </c>
      <c r="K469" s="38">
        <f t="shared" si="22"/>
        <v>0</v>
      </c>
      <c r="N469" s="38">
        <f t="shared" si="21"/>
        <v>0</v>
      </c>
    </row>
    <row r="470" spans="1:14" x14ac:dyDescent="0.2">
      <c r="D470" s="34" t="s">
        <v>1125</v>
      </c>
      <c r="E470" s="35">
        <v>1.2128000000000001</v>
      </c>
      <c r="F470" s="36" t="s">
        <v>77</v>
      </c>
      <c r="G470" s="36" t="s">
        <v>77</v>
      </c>
      <c r="K470" s="38">
        <f t="shared" si="22"/>
        <v>0</v>
      </c>
      <c r="N470" s="38">
        <f t="shared" si="21"/>
        <v>0</v>
      </c>
    </row>
    <row r="471" spans="1:14" x14ac:dyDescent="0.2">
      <c r="D471" s="34" t="s">
        <v>1126</v>
      </c>
      <c r="E471" s="35">
        <v>0.3221</v>
      </c>
      <c r="F471" s="36" t="s">
        <v>77</v>
      </c>
      <c r="G471" s="36" t="s">
        <v>77</v>
      </c>
      <c r="K471" s="38">
        <f t="shared" si="22"/>
        <v>0</v>
      </c>
      <c r="N471" s="38">
        <f t="shared" si="21"/>
        <v>0</v>
      </c>
    </row>
    <row r="472" spans="1:14" x14ac:dyDescent="0.2">
      <c r="A472" s="35">
        <v>147</v>
      </c>
      <c r="C472" s="40">
        <v>44251</v>
      </c>
      <c r="D472" s="34" t="s">
        <v>1129</v>
      </c>
      <c r="E472" s="35">
        <v>18.292000000000002</v>
      </c>
      <c r="F472" s="36" t="s">
        <v>1130</v>
      </c>
      <c r="G472" s="37" t="s">
        <v>1131</v>
      </c>
      <c r="H472" s="36">
        <v>1020</v>
      </c>
      <c r="I472" s="38">
        <v>0.5</v>
      </c>
      <c r="K472" s="38">
        <f t="shared" si="22"/>
        <v>0</v>
      </c>
      <c r="L472" s="39">
        <v>39010</v>
      </c>
      <c r="M472" s="39">
        <v>156.04</v>
      </c>
      <c r="N472" s="38">
        <f t="shared" si="21"/>
        <v>156.54</v>
      </c>
    </row>
    <row r="473" spans="1:14" x14ac:dyDescent="0.2">
      <c r="A473" s="35" t="s">
        <v>1132</v>
      </c>
      <c r="C473" s="40">
        <v>44251</v>
      </c>
      <c r="D473" s="34" t="s">
        <v>1133</v>
      </c>
      <c r="E473" s="35">
        <v>0.15040000000000001</v>
      </c>
      <c r="F473" s="36" t="s">
        <v>1134</v>
      </c>
      <c r="G473" s="37" t="s">
        <v>1135</v>
      </c>
      <c r="H473" s="36">
        <v>3010</v>
      </c>
      <c r="I473" s="38">
        <v>0.5</v>
      </c>
      <c r="K473" s="38">
        <f t="shared" si="22"/>
        <v>0</v>
      </c>
      <c r="N473" s="38">
        <f t="shared" si="21"/>
        <v>0.5</v>
      </c>
    </row>
    <row r="474" spans="1:14" x14ac:dyDescent="0.2">
      <c r="A474" s="35">
        <v>148</v>
      </c>
      <c r="C474" s="40">
        <v>44251</v>
      </c>
      <c r="D474" s="34" t="s">
        <v>1136</v>
      </c>
      <c r="E474" s="35" t="s">
        <v>288</v>
      </c>
      <c r="F474" s="36" t="s">
        <v>1140</v>
      </c>
      <c r="G474" s="37" t="s">
        <v>1141</v>
      </c>
      <c r="H474" s="36">
        <v>1190</v>
      </c>
      <c r="I474" s="38">
        <v>2</v>
      </c>
      <c r="K474" s="38">
        <f t="shared" si="22"/>
        <v>0</v>
      </c>
      <c r="L474" s="39">
        <v>10000</v>
      </c>
      <c r="M474" s="39">
        <v>40</v>
      </c>
      <c r="N474" s="38">
        <f t="shared" si="21"/>
        <v>42</v>
      </c>
    </row>
    <row r="475" spans="1:14" x14ac:dyDescent="0.2">
      <c r="D475" s="34" t="s">
        <v>1137</v>
      </c>
      <c r="E475" s="35" t="s">
        <v>288</v>
      </c>
      <c r="F475" s="36" t="s">
        <v>77</v>
      </c>
      <c r="G475" s="36" t="s">
        <v>77</v>
      </c>
      <c r="K475" s="38">
        <f t="shared" si="22"/>
        <v>0</v>
      </c>
      <c r="N475" s="38">
        <f t="shared" si="21"/>
        <v>0</v>
      </c>
    </row>
    <row r="476" spans="1:14" x14ac:dyDescent="0.2">
      <c r="D476" s="34" t="s">
        <v>1138</v>
      </c>
      <c r="E476" s="35" t="s">
        <v>288</v>
      </c>
      <c r="F476" s="36" t="s">
        <v>77</v>
      </c>
      <c r="G476" s="36" t="s">
        <v>77</v>
      </c>
      <c r="K476" s="38">
        <f t="shared" si="22"/>
        <v>0</v>
      </c>
      <c r="N476" s="38">
        <f t="shared" si="21"/>
        <v>0</v>
      </c>
    </row>
    <row r="477" spans="1:14" x14ac:dyDescent="0.2">
      <c r="D477" s="34" t="s">
        <v>1139</v>
      </c>
      <c r="E477" s="35" t="s">
        <v>288</v>
      </c>
      <c r="F477" s="36" t="s">
        <v>77</v>
      </c>
      <c r="G477" s="36" t="s">
        <v>77</v>
      </c>
      <c r="K477" s="38">
        <f t="shared" si="22"/>
        <v>0</v>
      </c>
      <c r="N477" s="38">
        <f t="shared" si="21"/>
        <v>0</v>
      </c>
    </row>
    <row r="478" spans="1:14" x14ac:dyDescent="0.2">
      <c r="A478" s="35">
        <v>149</v>
      </c>
      <c r="C478" s="40">
        <v>44251</v>
      </c>
      <c r="D478" s="34" t="s">
        <v>1142</v>
      </c>
      <c r="E478" s="35" t="s">
        <v>1143</v>
      </c>
      <c r="F478" s="36" t="s">
        <v>1144</v>
      </c>
      <c r="G478" s="37" t="s">
        <v>1145</v>
      </c>
      <c r="H478" s="36">
        <v>1100</v>
      </c>
      <c r="I478" s="38">
        <v>0.5</v>
      </c>
      <c r="K478" s="38">
        <f t="shared" si="22"/>
        <v>0</v>
      </c>
      <c r="L478" s="39">
        <v>10000</v>
      </c>
      <c r="M478" s="39">
        <v>40</v>
      </c>
      <c r="N478" s="38">
        <f t="shared" si="21"/>
        <v>40.5</v>
      </c>
    </row>
    <row r="479" spans="1:14" x14ac:dyDescent="0.2">
      <c r="A479" s="35">
        <v>150</v>
      </c>
      <c r="C479" s="40">
        <v>44251</v>
      </c>
      <c r="D479" s="34" t="s">
        <v>1146</v>
      </c>
      <c r="E479" s="35" t="s">
        <v>1147</v>
      </c>
      <c r="F479" s="36" t="s">
        <v>1148</v>
      </c>
      <c r="G479" s="37" t="s">
        <v>1149</v>
      </c>
      <c r="H479" s="36">
        <v>3010</v>
      </c>
      <c r="I479" s="38">
        <v>0.5</v>
      </c>
      <c r="K479" s="38">
        <f t="shared" si="22"/>
        <v>0</v>
      </c>
      <c r="L479" s="39">
        <v>321000</v>
      </c>
      <c r="M479" s="39">
        <v>1284</v>
      </c>
      <c r="N479" s="38">
        <f t="shared" si="21"/>
        <v>1284.5</v>
      </c>
    </row>
    <row r="480" spans="1:14" x14ac:dyDescent="0.2">
      <c r="A480" s="35">
        <v>151</v>
      </c>
      <c r="C480" s="40">
        <v>44251</v>
      </c>
      <c r="D480" s="34" t="s">
        <v>1150</v>
      </c>
      <c r="E480" s="35" t="s">
        <v>1151</v>
      </c>
      <c r="F480" s="36" t="s">
        <v>1152</v>
      </c>
      <c r="G480" s="37" t="s">
        <v>1153</v>
      </c>
      <c r="H480" s="36">
        <v>3010</v>
      </c>
      <c r="I480" s="38">
        <v>0.5</v>
      </c>
      <c r="K480" s="38">
        <f t="shared" si="22"/>
        <v>0</v>
      </c>
      <c r="L480" s="39">
        <v>76000</v>
      </c>
      <c r="M480" s="39">
        <v>304</v>
      </c>
      <c r="N480" s="38">
        <f t="shared" si="21"/>
        <v>304.5</v>
      </c>
    </row>
    <row r="481" spans="1:14" x14ac:dyDescent="0.2">
      <c r="A481" s="35">
        <v>152</v>
      </c>
      <c r="C481" s="40">
        <v>44251</v>
      </c>
      <c r="D481" s="34" t="s">
        <v>1154</v>
      </c>
      <c r="E481" s="35" t="s">
        <v>1155</v>
      </c>
      <c r="F481" s="36" t="s">
        <v>1156</v>
      </c>
      <c r="G481" s="37" t="s">
        <v>1157</v>
      </c>
      <c r="H481" s="36">
        <v>1190</v>
      </c>
      <c r="I481" s="38">
        <v>0.5</v>
      </c>
      <c r="K481" s="38">
        <f t="shared" si="22"/>
        <v>0</v>
      </c>
      <c r="L481" s="39">
        <v>20000</v>
      </c>
      <c r="M481" s="39">
        <v>80</v>
      </c>
      <c r="N481" s="38">
        <f t="shared" si="21"/>
        <v>80.5</v>
      </c>
    </row>
    <row r="482" spans="1:14" x14ac:dyDescent="0.2">
      <c r="A482" s="35">
        <v>153</v>
      </c>
      <c r="C482" s="40">
        <v>44251</v>
      </c>
      <c r="D482" s="34" t="s">
        <v>1158</v>
      </c>
      <c r="E482" s="35">
        <v>7.1449999999999996</v>
      </c>
      <c r="F482" s="36" t="s">
        <v>1159</v>
      </c>
      <c r="G482" s="37" t="s">
        <v>1160</v>
      </c>
      <c r="H482" s="36">
        <v>1070</v>
      </c>
      <c r="I482" s="38">
        <v>0.5</v>
      </c>
      <c r="K482" s="38">
        <f t="shared" si="22"/>
        <v>0</v>
      </c>
      <c r="L482" s="39">
        <v>35000</v>
      </c>
      <c r="M482" s="39">
        <v>140</v>
      </c>
      <c r="N482" s="38">
        <f t="shared" si="21"/>
        <v>140.5</v>
      </c>
    </row>
    <row r="483" spans="1:14" x14ac:dyDescent="0.2">
      <c r="A483" s="35">
        <v>154</v>
      </c>
      <c r="C483" s="40">
        <v>44251</v>
      </c>
      <c r="D483" s="34" t="s">
        <v>1161</v>
      </c>
      <c r="E483" s="35">
        <v>6.01</v>
      </c>
      <c r="F483" s="36" t="s">
        <v>1162</v>
      </c>
      <c r="G483" s="37" t="s">
        <v>1163</v>
      </c>
      <c r="H483" s="36">
        <v>1020</v>
      </c>
      <c r="I483" s="38">
        <v>0.5</v>
      </c>
      <c r="K483" s="38">
        <f t="shared" si="22"/>
        <v>0</v>
      </c>
      <c r="L483" s="39">
        <v>11000</v>
      </c>
      <c r="M483" s="39">
        <v>44</v>
      </c>
      <c r="N483" s="38">
        <f t="shared" si="21"/>
        <v>44.5</v>
      </c>
    </row>
    <row r="484" spans="1:14" x14ac:dyDescent="0.2">
      <c r="A484" s="35">
        <v>155</v>
      </c>
      <c r="C484" s="40">
        <v>44251</v>
      </c>
      <c r="D484" s="34" t="s">
        <v>1164</v>
      </c>
      <c r="E484" s="35">
        <v>6.5490000000000004</v>
      </c>
      <c r="F484" s="36" t="s">
        <v>1165</v>
      </c>
      <c r="G484" s="37" t="s">
        <v>1166</v>
      </c>
      <c r="H484" s="36">
        <v>1160</v>
      </c>
      <c r="I484" s="38">
        <v>0.5</v>
      </c>
      <c r="K484" s="38">
        <v>0</v>
      </c>
      <c r="L484" s="39">
        <v>25000</v>
      </c>
      <c r="M484" s="39">
        <v>100</v>
      </c>
      <c r="N484" s="38">
        <v>100.5</v>
      </c>
    </row>
    <row r="485" spans="1:14" x14ac:dyDescent="0.2">
      <c r="A485" s="35">
        <v>156</v>
      </c>
      <c r="C485" s="40">
        <v>44251</v>
      </c>
      <c r="D485" s="34" t="s">
        <v>1167</v>
      </c>
      <c r="E485" s="35">
        <v>0.1409</v>
      </c>
      <c r="F485" s="36" t="s">
        <v>1168</v>
      </c>
      <c r="G485" s="37" t="s">
        <v>1171</v>
      </c>
      <c r="H485" s="36">
        <v>3010</v>
      </c>
      <c r="I485" s="38">
        <v>1.5</v>
      </c>
      <c r="K485" s="38">
        <f t="shared" si="22"/>
        <v>0</v>
      </c>
      <c r="L485" s="39">
        <v>35000</v>
      </c>
      <c r="M485" s="39">
        <v>140</v>
      </c>
      <c r="N485" s="38">
        <f t="shared" si="21"/>
        <v>141.5</v>
      </c>
    </row>
    <row r="486" spans="1:14" x14ac:dyDescent="0.2">
      <c r="D486" s="34" t="s">
        <v>1169</v>
      </c>
      <c r="E486" s="35">
        <v>4.5900000000000003E-2</v>
      </c>
      <c r="F486" s="36" t="s">
        <v>77</v>
      </c>
      <c r="G486" s="37" t="s">
        <v>77</v>
      </c>
      <c r="K486" s="38">
        <f t="shared" si="22"/>
        <v>0</v>
      </c>
      <c r="N486" s="38">
        <f t="shared" si="21"/>
        <v>0</v>
      </c>
    </row>
    <row r="487" spans="1:14" x14ac:dyDescent="0.2">
      <c r="D487" s="34" t="s">
        <v>1170</v>
      </c>
      <c r="E487" s="35">
        <v>3.1E-2</v>
      </c>
      <c r="F487" s="36" t="s">
        <v>77</v>
      </c>
      <c r="G487" s="37" t="s">
        <v>77</v>
      </c>
      <c r="K487" s="38">
        <f t="shared" si="22"/>
        <v>0</v>
      </c>
      <c r="N487" s="38">
        <f t="shared" si="21"/>
        <v>0</v>
      </c>
    </row>
    <row r="488" spans="1:14" x14ac:dyDescent="0.2">
      <c r="A488" s="35">
        <v>157</v>
      </c>
      <c r="C488" s="40">
        <v>44251</v>
      </c>
      <c r="D488" s="34" t="s">
        <v>1172</v>
      </c>
      <c r="E488" s="35" t="s">
        <v>1175</v>
      </c>
      <c r="F488" s="36" t="s">
        <v>1178</v>
      </c>
      <c r="G488" s="37" t="s">
        <v>1179</v>
      </c>
      <c r="H488" s="36">
        <v>2050</v>
      </c>
      <c r="I488" s="38">
        <v>1.5</v>
      </c>
      <c r="K488" s="38">
        <f t="shared" si="22"/>
        <v>0</v>
      </c>
      <c r="L488" s="39">
        <v>115000</v>
      </c>
      <c r="M488" s="39">
        <v>460</v>
      </c>
      <c r="N488" s="38">
        <f t="shared" si="21"/>
        <v>461.5</v>
      </c>
    </row>
    <row r="489" spans="1:14" x14ac:dyDescent="0.2">
      <c r="D489" s="34" t="s">
        <v>1173</v>
      </c>
      <c r="E489" s="35" t="s">
        <v>1176</v>
      </c>
      <c r="F489" s="36" t="s">
        <v>77</v>
      </c>
      <c r="G489" s="37" t="s">
        <v>77</v>
      </c>
      <c r="K489" s="38">
        <f t="shared" si="22"/>
        <v>0</v>
      </c>
      <c r="N489" s="38">
        <f t="shared" si="21"/>
        <v>0</v>
      </c>
    </row>
    <row r="490" spans="1:14" x14ac:dyDescent="0.2">
      <c r="D490" s="34" t="s">
        <v>1174</v>
      </c>
      <c r="E490" s="35" t="s">
        <v>1177</v>
      </c>
      <c r="F490" s="36" t="s">
        <v>77</v>
      </c>
      <c r="G490" s="37" t="s">
        <v>77</v>
      </c>
      <c r="K490" s="38">
        <f t="shared" si="22"/>
        <v>0</v>
      </c>
      <c r="N490" s="38">
        <f t="shared" si="21"/>
        <v>0</v>
      </c>
    </row>
    <row r="491" spans="1:14" x14ac:dyDescent="0.2">
      <c r="A491" s="35">
        <v>158</v>
      </c>
      <c r="C491" s="40">
        <v>44251</v>
      </c>
      <c r="D491" s="34" t="s">
        <v>1180</v>
      </c>
      <c r="E491" s="35">
        <v>1.1259999999999999</v>
      </c>
      <c r="F491" s="36" t="s">
        <v>1181</v>
      </c>
      <c r="G491" s="37" t="s">
        <v>1182</v>
      </c>
      <c r="H491" s="36">
        <v>1190</v>
      </c>
      <c r="I491" s="38">
        <v>0.5</v>
      </c>
      <c r="K491" s="38">
        <f t="shared" si="22"/>
        <v>0</v>
      </c>
      <c r="L491" s="39">
        <v>251000</v>
      </c>
      <c r="M491" s="39">
        <v>1004</v>
      </c>
      <c r="N491" s="38">
        <f t="shared" si="21"/>
        <v>1004.5</v>
      </c>
    </row>
    <row r="492" spans="1:14" x14ac:dyDescent="0.2">
      <c r="A492" s="35" t="s">
        <v>1183</v>
      </c>
      <c r="C492" s="40">
        <v>44251</v>
      </c>
      <c r="D492" s="34" t="s">
        <v>1184</v>
      </c>
      <c r="E492" s="35">
        <v>9.0399999999999991</v>
      </c>
      <c r="F492" s="36" t="s">
        <v>1185</v>
      </c>
      <c r="G492" s="37" t="s">
        <v>1186</v>
      </c>
      <c r="H492" s="36">
        <v>1170</v>
      </c>
      <c r="I492" s="38">
        <v>0.5</v>
      </c>
      <c r="K492" s="38">
        <f t="shared" si="22"/>
        <v>0</v>
      </c>
      <c r="N492" s="38">
        <f t="shared" si="21"/>
        <v>0.5</v>
      </c>
    </row>
    <row r="493" spans="1:14" x14ac:dyDescent="0.2">
      <c r="A493" s="35">
        <v>159</v>
      </c>
      <c r="C493" s="40">
        <v>44251</v>
      </c>
      <c r="D493" s="34" t="s">
        <v>1184</v>
      </c>
      <c r="E493" s="35">
        <v>9.0399999999999991</v>
      </c>
      <c r="F493" s="36" t="s">
        <v>1186</v>
      </c>
      <c r="G493" s="37" t="s">
        <v>1187</v>
      </c>
      <c r="H493" s="36">
        <v>1170</v>
      </c>
      <c r="I493" s="38">
        <v>0.5</v>
      </c>
      <c r="K493" s="38">
        <f t="shared" si="22"/>
        <v>0</v>
      </c>
      <c r="L493" s="39">
        <v>12500</v>
      </c>
      <c r="M493" s="39">
        <v>50</v>
      </c>
      <c r="N493" s="38">
        <f t="shared" ref="N493:N561" si="23">I493+M493</f>
        <v>50.5</v>
      </c>
    </row>
    <row r="494" spans="1:14" x14ac:dyDescent="0.2">
      <c r="A494" s="35" t="s">
        <v>1196</v>
      </c>
      <c r="C494" s="40">
        <v>44252</v>
      </c>
      <c r="D494" s="34" t="s">
        <v>1192</v>
      </c>
      <c r="E494" s="35">
        <v>0.18609999999999999</v>
      </c>
      <c r="F494" s="36" t="s">
        <v>1194</v>
      </c>
      <c r="G494" s="37" t="s">
        <v>1195</v>
      </c>
      <c r="H494" s="36">
        <v>3010</v>
      </c>
      <c r="I494" s="38">
        <v>1</v>
      </c>
      <c r="K494" s="38">
        <f t="shared" si="22"/>
        <v>0</v>
      </c>
      <c r="N494" s="38">
        <f t="shared" si="23"/>
        <v>1</v>
      </c>
    </row>
    <row r="495" spans="1:14" x14ac:dyDescent="0.2">
      <c r="D495" s="34" t="s">
        <v>1193</v>
      </c>
      <c r="E495" s="35">
        <v>0.17230000000000001</v>
      </c>
      <c r="F495" s="36" t="s">
        <v>77</v>
      </c>
      <c r="G495" s="37" t="s">
        <v>77</v>
      </c>
      <c r="K495" s="38">
        <f t="shared" si="22"/>
        <v>0</v>
      </c>
      <c r="N495" s="38">
        <f t="shared" si="23"/>
        <v>0</v>
      </c>
    </row>
    <row r="496" spans="1:14" x14ac:dyDescent="0.2">
      <c r="A496" s="35">
        <v>161</v>
      </c>
      <c r="C496" s="40">
        <v>44252</v>
      </c>
      <c r="D496" s="34" t="s">
        <v>1197</v>
      </c>
      <c r="E496" s="35" t="s">
        <v>1198</v>
      </c>
      <c r="F496" s="36" t="s">
        <v>1199</v>
      </c>
      <c r="G496" s="37" t="s">
        <v>1200</v>
      </c>
      <c r="H496" s="36">
        <v>3010</v>
      </c>
      <c r="I496" s="38">
        <v>0.5</v>
      </c>
      <c r="K496" s="38">
        <f t="shared" si="22"/>
        <v>0</v>
      </c>
      <c r="L496" s="39">
        <v>22220</v>
      </c>
      <c r="M496" s="39">
        <v>89.75</v>
      </c>
      <c r="N496" s="38">
        <f t="shared" si="23"/>
        <v>90.25</v>
      </c>
    </row>
    <row r="497" spans="1:17 16384:16384" x14ac:dyDescent="0.2">
      <c r="A497" s="35">
        <v>162</v>
      </c>
      <c r="C497" s="40">
        <v>44252</v>
      </c>
      <c r="D497" s="34" t="s">
        <v>1201</v>
      </c>
      <c r="E497" s="35" t="s">
        <v>1202</v>
      </c>
      <c r="F497" s="36" t="s">
        <v>1199</v>
      </c>
      <c r="G497" s="37" t="s">
        <v>1200</v>
      </c>
      <c r="H497" s="36">
        <v>3010</v>
      </c>
      <c r="I497" s="38">
        <v>0.5</v>
      </c>
      <c r="K497" s="38">
        <f t="shared" si="22"/>
        <v>0</v>
      </c>
      <c r="L497" s="39">
        <v>7810</v>
      </c>
      <c r="M497" s="39">
        <v>31.25</v>
      </c>
      <c r="N497" s="38">
        <f t="shared" si="23"/>
        <v>31.75</v>
      </c>
    </row>
    <row r="498" spans="1:17 16384:16384" s="51" customFormat="1" x14ac:dyDescent="0.2">
      <c r="A498" s="48">
        <v>163</v>
      </c>
      <c r="B498" s="49"/>
      <c r="C498" s="31">
        <v>44252</v>
      </c>
      <c r="D498" s="50" t="s">
        <v>1203</v>
      </c>
      <c r="E498" s="48">
        <v>46.014000000000003</v>
      </c>
      <c r="F498" s="51" t="s">
        <v>1204</v>
      </c>
      <c r="G498" s="52" t="s">
        <v>1205</v>
      </c>
      <c r="H498" s="51">
        <v>1200</v>
      </c>
      <c r="I498" s="32">
        <v>0.5</v>
      </c>
      <c r="J498" s="32"/>
      <c r="K498" s="32">
        <f t="shared" si="22"/>
        <v>0</v>
      </c>
      <c r="L498" s="33">
        <v>205000</v>
      </c>
      <c r="M498" s="33">
        <v>820</v>
      </c>
      <c r="N498" s="32">
        <f t="shared" si="23"/>
        <v>820.5</v>
      </c>
      <c r="O498" s="53"/>
      <c r="P498" s="54"/>
      <c r="Q498" s="49"/>
      <c r="XFD498" s="51">
        <f>SUM(A498:XFC498)</f>
        <v>252302.014</v>
      </c>
    </row>
    <row r="499" spans="1:17 16384:16384" x14ac:dyDescent="0.2">
      <c r="N499" s="38">
        <f>SUM(N423:N498)</f>
        <v>18298.14</v>
      </c>
      <c r="O499" s="44">
        <v>79278</v>
      </c>
      <c r="P499" s="41">
        <v>44252</v>
      </c>
      <c r="Q499" s="21" t="s">
        <v>176</v>
      </c>
    </row>
    <row r="501" spans="1:17 16384:16384" x14ac:dyDescent="0.2">
      <c r="A501" s="35" t="s">
        <v>1206</v>
      </c>
      <c r="C501" s="40">
        <v>44252</v>
      </c>
      <c r="D501" s="34" t="s">
        <v>1207</v>
      </c>
      <c r="E501" s="35">
        <v>0.47760000000000002</v>
      </c>
      <c r="F501" s="36" t="s">
        <v>1208</v>
      </c>
      <c r="G501" s="37" t="s">
        <v>1209</v>
      </c>
      <c r="H501" s="36">
        <v>1150</v>
      </c>
      <c r="I501" s="38">
        <v>0.5</v>
      </c>
      <c r="N501" s="38">
        <f>I501+M501</f>
        <v>0.5</v>
      </c>
    </row>
    <row r="502" spans="1:17 16384:16384" x14ac:dyDescent="0.2">
      <c r="A502" s="35">
        <v>160</v>
      </c>
      <c r="C502" s="40">
        <v>44251</v>
      </c>
      <c r="D502" s="34" t="s">
        <v>1188</v>
      </c>
      <c r="E502" s="35" t="s">
        <v>1189</v>
      </c>
      <c r="F502" s="36" t="s">
        <v>1190</v>
      </c>
      <c r="G502" s="37" t="s">
        <v>1191</v>
      </c>
      <c r="H502" s="36">
        <v>3010</v>
      </c>
      <c r="I502" s="38">
        <v>0.5</v>
      </c>
      <c r="K502" s="38">
        <f>ROUND(J502/0.35,-1)</f>
        <v>0</v>
      </c>
      <c r="L502" s="39">
        <v>15990</v>
      </c>
      <c r="M502" s="39">
        <v>63.96</v>
      </c>
      <c r="N502" s="38">
        <f>I502+M502</f>
        <v>64.460000000000008</v>
      </c>
    </row>
    <row r="503" spans="1:17 16384:16384" x14ac:dyDescent="0.2">
      <c r="A503" s="35" t="s">
        <v>1210</v>
      </c>
      <c r="C503" s="40">
        <v>44252</v>
      </c>
      <c r="D503" s="34" t="s">
        <v>1211</v>
      </c>
      <c r="E503" s="35" t="s">
        <v>1212</v>
      </c>
      <c r="F503" s="36" t="s">
        <v>1156</v>
      </c>
      <c r="G503" s="37" t="s">
        <v>1213</v>
      </c>
      <c r="H503" s="36">
        <v>3010</v>
      </c>
      <c r="I503" s="38">
        <v>0.5</v>
      </c>
      <c r="K503" s="38">
        <f t="shared" si="22"/>
        <v>0</v>
      </c>
      <c r="N503" s="38">
        <f t="shared" si="23"/>
        <v>0.5</v>
      </c>
    </row>
    <row r="504" spans="1:17 16384:16384" x14ac:dyDescent="0.2">
      <c r="A504" s="35">
        <v>164</v>
      </c>
      <c r="C504" s="40">
        <v>44252</v>
      </c>
      <c r="D504" s="34" t="s">
        <v>1214</v>
      </c>
      <c r="E504" s="35" t="s">
        <v>1216</v>
      </c>
      <c r="F504" s="36" t="s">
        <v>1218</v>
      </c>
      <c r="G504" s="37" t="s">
        <v>1219</v>
      </c>
      <c r="H504" s="36">
        <v>3010</v>
      </c>
      <c r="I504" s="38">
        <v>1</v>
      </c>
      <c r="K504" s="38">
        <f t="shared" si="22"/>
        <v>0</v>
      </c>
      <c r="L504" s="39">
        <v>30000</v>
      </c>
      <c r="M504" s="39">
        <v>120</v>
      </c>
      <c r="N504" s="38">
        <f t="shared" si="23"/>
        <v>121</v>
      </c>
    </row>
    <row r="505" spans="1:17 16384:16384" x14ac:dyDescent="0.2">
      <c r="D505" s="34" t="s">
        <v>1215</v>
      </c>
      <c r="E505" s="35" t="s">
        <v>1217</v>
      </c>
      <c r="F505" s="36" t="s">
        <v>77</v>
      </c>
      <c r="G505" s="37" t="s">
        <v>77</v>
      </c>
      <c r="K505" s="38">
        <f t="shared" si="22"/>
        <v>0</v>
      </c>
      <c r="N505" s="38">
        <f t="shared" si="23"/>
        <v>0</v>
      </c>
    </row>
    <row r="506" spans="1:17 16384:16384" x14ac:dyDescent="0.2">
      <c r="A506" s="35">
        <v>165</v>
      </c>
      <c r="C506" s="40">
        <v>44253</v>
      </c>
      <c r="D506" s="34" t="s">
        <v>1220</v>
      </c>
      <c r="E506" s="35" t="s">
        <v>1221</v>
      </c>
      <c r="F506" s="36" t="s">
        <v>1222</v>
      </c>
      <c r="G506" s="37" t="s">
        <v>1223</v>
      </c>
      <c r="H506" s="36">
        <v>3010</v>
      </c>
      <c r="I506" s="38">
        <v>0.5</v>
      </c>
      <c r="K506" s="38">
        <f t="shared" ref="K506:K574" si="24">ROUND(J506/0.35,-1)</f>
        <v>0</v>
      </c>
      <c r="L506" s="39">
        <v>53000</v>
      </c>
      <c r="M506" s="39">
        <v>212</v>
      </c>
      <c r="N506" s="38">
        <f t="shared" si="23"/>
        <v>212.5</v>
      </c>
    </row>
    <row r="507" spans="1:17 16384:16384" x14ac:dyDescent="0.2">
      <c r="A507" s="35" t="s">
        <v>1224</v>
      </c>
      <c r="C507" s="40">
        <v>44253</v>
      </c>
      <c r="D507" s="34" t="s">
        <v>1225</v>
      </c>
      <c r="E507" s="35">
        <v>3</v>
      </c>
      <c r="F507" s="36" t="s">
        <v>1226</v>
      </c>
      <c r="G507" s="37" t="s">
        <v>1227</v>
      </c>
      <c r="H507" s="36">
        <v>1100</v>
      </c>
      <c r="I507" s="38">
        <v>0.5</v>
      </c>
      <c r="K507" s="38">
        <f t="shared" si="24"/>
        <v>0</v>
      </c>
      <c r="N507" s="38">
        <f t="shared" si="23"/>
        <v>0.5</v>
      </c>
    </row>
    <row r="508" spans="1:17 16384:16384" x14ac:dyDescent="0.2">
      <c r="A508" s="35">
        <v>166</v>
      </c>
      <c r="C508" s="40">
        <v>44253</v>
      </c>
      <c r="D508" s="34" t="s">
        <v>1228</v>
      </c>
      <c r="E508" s="35">
        <v>0.17560000000000001</v>
      </c>
      <c r="F508" s="36" t="s">
        <v>1229</v>
      </c>
      <c r="G508" s="37" t="s">
        <v>1230</v>
      </c>
      <c r="H508" s="36">
        <v>3010</v>
      </c>
      <c r="I508" s="38">
        <v>0.5</v>
      </c>
      <c r="K508" s="38">
        <f t="shared" si="24"/>
        <v>0</v>
      </c>
      <c r="L508" s="39">
        <v>94000</v>
      </c>
      <c r="M508" s="39">
        <v>376</v>
      </c>
      <c r="N508" s="38">
        <f t="shared" si="23"/>
        <v>376.5</v>
      </c>
    </row>
    <row r="509" spans="1:17 16384:16384" x14ac:dyDescent="0.2">
      <c r="A509" s="35">
        <v>167</v>
      </c>
      <c r="C509" s="40">
        <v>44253</v>
      </c>
      <c r="D509" s="34" t="s">
        <v>1235</v>
      </c>
      <c r="E509" s="35">
        <v>0.1343</v>
      </c>
      <c r="F509" s="36" t="s">
        <v>1236</v>
      </c>
      <c r="G509" s="37" t="s">
        <v>1237</v>
      </c>
      <c r="H509" s="36">
        <v>3010</v>
      </c>
      <c r="I509" s="38">
        <v>0.5</v>
      </c>
      <c r="K509" s="38">
        <f t="shared" si="24"/>
        <v>0</v>
      </c>
      <c r="L509" s="39">
        <v>6000</v>
      </c>
      <c r="M509" s="39">
        <v>24</v>
      </c>
      <c r="N509" s="38">
        <f t="shared" si="23"/>
        <v>24.5</v>
      </c>
    </row>
    <row r="510" spans="1:17 16384:16384" x14ac:dyDescent="0.2">
      <c r="A510" s="35">
        <v>168</v>
      </c>
      <c r="C510" s="40">
        <v>44253</v>
      </c>
      <c r="D510" s="34" t="s">
        <v>1238</v>
      </c>
      <c r="E510" s="35">
        <v>1.573</v>
      </c>
      <c r="F510" s="36" t="s">
        <v>1066</v>
      </c>
      <c r="G510" s="37" t="s">
        <v>1239</v>
      </c>
      <c r="H510" s="36">
        <v>1130</v>
      </c>
      <c r="I510" s="38">
        <v>0.5</v>
      </c>
      <c r="K510" s="38">
        <f t="shared" si="24"/>
        <v>0</v>
      </c>
      <c r="L510" s="39">
        <v>35000</v>
      </c>
      <c r="M510" s="39">
        <v>140</v>
      </c>
      <c r="N510" s="38">
        <f t="shared" si="23"/>
        <v>140.5</v>
      </c>
    </row>
    <row r="511" spans="1:17 16384:16384" x14ac:dyDescent="0.2">
      <c r="A511" s="35">
        <v>169</v>
      </c>
      <c r="C511" s="40">
        <v>44253</v>
      </c>
      <c r="D511" s="34" t="s">
        <v>1240</v>
      </c>
      <c r="E511" s="35">
        <v>52.34</v>
      </c>
      <c r="F511" s="36" t="s">
        <v>1066</v>
      </c>
      <c r="G511" s="37" t="s">
        <v>1241</v>
      </c>
      <c r="H511" s="36">
        <v>1180</v>
      </c>
      <c r="I511" s="38">
        <v>0.5</v>
      </c>
      <c r="K511" s="38">
        <f t="shared" si="24"/>
        <v>0</v>
      </c>
      <c r="L511" s="39">
        <v>245192</v>
      </c>
      <c r="M511" s="39">
        <v>980.8</v>
      </c>
      <c r="N511" s="38">
        <f t="shared" si="23"/>
        <v>981.3</v>
      </c>
    </row>
    <row r="512" spans="1:17 16384:16384" s="51" customFormat="1" x14ac:dyDescent="0.2">
      <c r="A512" s="48">
        <v>170</v>
      </c>
      <c r="B512" s="49"/>
      <c r="C512" s="31">
        <v>44253</v>
      </c>
      <c r="D512" s="50" t="s">
        <v>1242</v>
      </c>
      <c r="E512" s="48" t="s">
        <v>1176</v>
      </c>
      <c r="F512" s="51" t="s">
        <v>103</v>
      </c>
      <c r="G512" s="52" t="s">
        <v>1243</v>
      </c>
      <c r="H512" s="51">
        <v>3010</v>
      </c>
      <c r="I512" s="32">
        <v>0.5</v>
      </c>
      <c r="J512" s="32"/>
      <c r="K512" s="32">
        <f t="shared" si="24"/>
        <v>0</v>
      </c>
      <c r="L512" s="33">
        <v>57520</v>
      </c>
      <c r="M512" s="33">
        <v>230.08</v>
      </c>
      <c r="N512" s="32">
        <f t="shared" si="23"/>
        <v>230.58</v>
      </c>
      <c r="O512" s="53"/>
      <c r="P512" s="54"/>
      <c r="Q512" s="49"/>
    </row>
    <row r="513" spans="1:17" x14ac:dyDescent="0.2">
      <c r="N513" s="38">
        <f>SUM(N501:N512)</f>
        <v>2152.84</v>
      </c>
      <c r="O513" s="44">
        <v>79311</v>
      </c>
      <c r="P513" s="41">
        <v>44253</v>
      </c>
      <c r="Q513" s="21" t="s">
        <v>176</v>
      </c>
    </row>
    <row r="515" spans="1:17" x14ac:dyDescent="0.2">
      <c r="A515" s="35" t="s">
        <v>1231</v>
      </c>
      <c r="C515" s="40">
        <v>44253</v>
      </c>
      <c r="D515" s="34" t="s">
        <v>1232</v>
      </c>
      <c r="E515" s="35">
        <v>1.0640000000000001</v>
      </c>
      <c r="F515" s="36" t="s">
        <v>1233</v>
      </c>
      <c r="G515" s="37" t="s">
        <v>1234</v>
      </c>
      <c r="H515" s="36">
        <v>1030</v>
      </c>
      <c r="I515" s="38">
        <v>0.5</v>
      </c>
      <c r="K515" s="38">
        <f>ROUND(J515/0.35,-1)</f>
        <v>0</v>
      </c>
      <c r="N515" s="38">
        <f>I515+M515</f>
        <v>0.5</v>
      </c>
    </row>
    <row r="516" spans="1:17" x14ac:dyDescent="0.2">
      <c r="A516" s="35">
        <v>171</v>
      </c>
      <c r="C516" s="40">
        <v>44253</v>
      </c>
      <c r="D516" s="34" t="s">
        <v>1244</v>
      </c>
      <c r="E516" s="35">
        <v>0.13880000000000001</v>
      </c>
      <c r="F516" s="36" t="s">
        <v>1247</v>
      </c>
      <c r="G516" s="37" t="s">
        <v>1248</v>
      </c>
      <c r="H516" s="36">
        <v>3010</v>
      </c>
      <c r="I516" s="38">
        <v>1.5</v>
      </c>
      <c r="K516" s="38">
        <f t="shared" si="24"/>
        <v>0</v>
      </c>
      <c r="L516" s="39">
        <v>130000</v>
      </c>
      <c r="M516" s="39">
        <v>520</v>
      </c>
      <c r="N516" s="38">
        <f t="shared" si="23"/>
        <v>521.5</v>
      </c>
    </row>
    <row r="517" spans="1:17" x14ac:dyDescent="0.2">
      <c r="D517" s="34" t="s">
        <v>1246</v>
      </c>
      <c r="E517" s="35">
        <v>2.64E-2</v>
      </c>
      <c r="F517" s="36" t="s">
        <v>77</v>
      </c>
      <c r="G517" s="37" t="s">
        <v>77</v>
      </c>
      <c r="K517" s="38">
        <f t="shared" si="24"/>
        <v>0</v>
      </c>
      <c r="N517" s="38">
        <f t="shared" si="23"/>
        <v>0</v>
      </c>
    </row>
    <row r="518" spans="1:17" x14ac:dyDescent="0.2">
      <c r="D518" s="34" t="s">
        <v>1245</v>
      </c>
      <c r="E518" s="35">
        <v>2.8299999999999999E-2</v>
      </c>
      <c r="F518" s="36" t="s">
        <v>77</v>
      </c>
      <c r="G518" s="37" t="s">
        <v>77</v>
      </c>
      <c r="K518" s="38">
        <f t="shared" si="24"/>
        <v>0</v>
      </c>
      <c r="N518" s="38">
        <f t="shared" si="23"/>
        <v>0</v>
      </c>
    </row>
    <row r="519" spans="1:17" x14ac:dyDescent="0.2">
      <c r="A519" s="35">
        <v>172</v>
      </c>
      <c r="C519" s="40">
        <v>44253</v>
      </c>
      <c r="D519" s="34" t="s">
        <v>1250</v>
      </c>
      <c r="E519" s="35">
        <v>0.13539999999999999</v>
      </c>
      <c r="F519" s="36" t="s">
        <v>1249</v>
      </c>
      <c r="G519" s="37" t="s">
        <v>1251</v>
      </c>
      <c r="H519" s="36">
        <v>3010</v>
      </c>
      <c r="I519" s="38">
        <v>0.5</v>
      </c>
      <c r="K519" s="38">
        <f t="shared" si="24"/>
        <v>0</v>
      </c>
      <c r="L519" s="39">
        <v>93000</v>
      </c>
      <c r="M519" s="39">
        <v>372</v>
      </c>
      <c r="N519" s="38">
        <f t="shared" si="23"/>
        <v>372.5</v>
      </c>
    </row>
    <row r="520" spans="1:17" x14ac:dyDescent="0.2">
      <c r="A520" s="35">
        <v>173</v>
      </c>
      <c r="C520" s="40">
        <v>44256</v>
      </c>
      <c r="D520" s="34" t="s">
        <v>1252</v>
      </c>
      <c r="E520" s="35">
        <v>0.40200000000000002</v>
      </c>
      <c r="F520" s="36" t="s">
        <v>1254</v>
      </c>
      <c r="G520" s="37" t="s">
        <v>1255</v>
      </c>
      <c r="H520" s="36">
        <v>3010</v>
      </c>
      <c r="I520" s="38">
        <v>1</v>
      </c>
      <c r="K520" s="38">
        <f t="shared" si="24"/>
        <v>0</v>
      </c>
      <c r="L520" s="39">
        <v>67000</v>
      </c>
      <c r="M520" s="39">
        <v>268</v>
      </c>
      <c r="N520" s="38">
        <f t="shared" si="23"/>
        <v>269</v>
      </c>
      <c r="O520" s="44" t="s">
        <v>1256</v>
      </c>
    </row>
    <row r="521" spans="1:17" x14ac:dyDescent="0.2">
      <c r="D521" s="34" t="s">
        <v>1253</v>
      </c>
      <c r="E521" s="35">
        <v>0.38019999999999998</v>
      </c>
      <c r="F521" s="36" t="s">
        <v>77</v>
      </c>
      <c r="G521" s="37" t="s">
        <v>77</v>
      </c>
      <c r="K521" s="38">
        <f t="shared" si="24"/>
        <v>0</v>
      </c>
      <c r="N521" s="38">
        <f t="shared" si="23"/>
        <v>0</v>
      </c>
    </row>
    <row r="522" spans="1:17" x14ac:dyDescent="0.2">
      <c r="A522" s="35">
        <v>174</v>
      </c>
      <c r="C522" s="40">
        <v>44257</v>
      </c>
      <c r="D522" s="34" t="s">
        <v>1263</v>
      </c>
      <c r="E522" s="35" t="s">
        <v>1265</v>
      </c>
      <c r="F522" s="36" t="s">
        <v>1267</v>
      </c>
      <c r="G522" s="37" t="s">
        <v>1268</v>
      </c>
      <c r="H522" s="36">
        <v>1100</v>
      </c>
      <c r="I522" s="38">
        <v>1</v>
      </c>
      <c r="K522" s="38">
        <f t="shared" si="24"/>
        <v>0</v>
      </c>
      <c r="L522" s="39">
        <v>161500</v>
      </c>
      <c r="M522" s="39">
        <v>646</v>
      </c>
      <c r="N522" s="38">
        <f t="shared" si="23"/>
        <v>647</v>
      </c>
    </row>
    <row r="523" spans="1:17" x14ac:dyDescent="0.2">
      <c r="D523" s="34" t="s">
        <v>1264</v>
      </c>
      <c r="E523" s="35" t="s">
        <v>1266</v>
      </c>
      <c r="F523" s="36" t="s">
        <v>77</v>
      </c>
      <c r="G523" s="37" t="s">
        <v>77</v>
      </c>
      <c r="K523" s="38">
        <f t="shared" si="24"/>
        <v>0</v>
      </c>
      <c r="N523" s="38">
        <f t="shared" si="23"/>
        <v>0</v>
      </c>
    </row>
    <row r="524" spans="1:17" x14ac:dyDescent="0.2">
      <c r="A524" s="35">
        <v>175</v>
      </c>
      <c r="C524" s="40">
        <v>44257</v>
      </c>
      <c r="D524" s="34" t="s">
        <v>1269</v>
      </c>
      <c r="E524" s="35" t="s">
        <v>1274</v>
      </c>
      <c r="F524" s="36" t="s">
        <v>1277</v>
      </c>
      <c r="G524" s="37" t="s">
        <v>1278</v>
      </c>
      <c r="H524" s="36">
        <v>1190</v>
      </c>
      <c r="I524" s="38">
        <v>2.5</v>
      </c>
      <c r="K524" s="38">
        <f t="shared" si="24"/>
        <v>0</v>
      </c>
      <c r="L524" s="39">
        <v>625000</v>
      </c>
      <c r="M524" s="39">
        <v>2500</v>
      </c>
      <c r="N524" s="38">
        <f t="shared" si="23"/>
        <v>2502.5</v>
      </c>
    </row>
    <row r="525" spans="1:17" x14ac:dyDescent="0.2">
      <c r="D525" s="34" t="s">
        <v>1270</v>
      </c>
      <c r="F525" s="36" t="s">
        <v>77</v>
      </c>
      <c r="G525" s="37" t="s">
        <v>77</v>
      </c>
      <c r="K525" s="38">
        <f t="shared" si="24"/>
        <v>0</v>
      </c>
      <c r="N525" s="38">
        <f t="shared" si="23"/>
        <v>0</v>
      </c>
    </row>
    <row r="526" spans="1:17" x14ac:dyDescent="0.2">
      <c r="D526" s="34" t="s">
        <v>1271</v>
      </c>
      <c r="F526" s="36" t="s">
        <v>77</v>
      </c>
      <c r="G526" s="37" t="s">
        <v>77</v>
      </c>
      <c r="K526" s="38">
        <f t="shared" si="24"/>
        <v>0</v>
      </c>
      <c r="N526" s="38">
        <f t="shared" si="23"/>
        <v>0</v>
      </c>
    </row>
    <row r="527" spans="1:17" x14ac:dyDescent="0.2">
      <c r="D527" s="34" t="s">
        <v>1272</v>
      </c>
      <c r="E527" s="35" t="s">
        <v>1275</v>
      </c>
      <c r="F527" s="36" t="s">
        <v>77</v>
      </c>
      <c r="G527" s="37" t="s">
        <v>77</v>
      </c>
      <c r="H527" s="36">
        <v>3010</v>
      </c>
      <c r="K527" s="38">
        <f t="shared" si="24"/>
        <v>0</v>
      </c>
      <c r="N527" s="38">
        <f t="shared" si="23"/>
        <v>0</v>
      </c>
    </row>
    <row r="528" spans="1:17" x14ac:dyDescent="0.2">
      <c r="D528" s="34" t="s">
        <v>1273</v>
      </c>
      <c r="E528" s="35" t="s">
        <v>1276</v>
      </c>
      <c r="F528" s="36" t="s">
        <v>77</v>
      </c>
      <c r="G528" s="37" t="s">
        <v>77</v>
      </c>
      <c r="K528" s="38">
        <f t="shared" si="24"/>
        <v>0</v>
      </c>
      <c r="N528" s="38">
        <f t="shared" si="23"/>
        <v>0</v>
      </c>
    </row>
    <row r="529" spans="1:17" x14ac:dyDescent="0.2">
      <c r="A529" s="35">
        <v>176</v>
      </c>
      <c r="C529" s="40">
        <v>44258</v>
      </c>
      <c r="D529" s="34" t="s">
        <v>1279</v>
      </c>
      <c r="E529" s="35">
        <v>4</v>
      </c>
      <c r="F529" s="36" t="s">
        <v>1280</v>
      </c>
      <c r="G529" s="37" t="s">
        <v>1281</v>
      </c>
      <c r="H529" s="36">
        <v>1090</v>
      </c>
      <c r="I529" s="38">
        <v>0.5</v>
      </c>
      <c r="K529" s="38">
        <f t="shared" si="24"/>
        <v>0</v>
      </c>
      <c r="N529" s="38">
        <f t="shared" si="23"/>
        <v>0.5</v>
      </c>
    </row>
    <row r="530" spans="1:17" x14ac:dyDescent="0.2">
      <c r="A530" s="35">
        <v>177</v>
      </c>
      <c r="C530" s="40">
        <v>44259</v>
      </c>
      <c r="D530" s="34" t="s">
        <v>1282</v>
      </c>
      <c r="E530" s="35">
        <v>3.1259999999999999</v>
      </c>
      <c r="F530" s="36" t="s">
        <v>1283</v>
      </c>
      <c r="G530" s="37" t="s">
        <v>1284</v>
      </c>
      <c r="H530" s="36">
        <v>1150</v>
      </c>
      <c r="I530" s="38">
        <v>0.5</v>
      </c>
      <c r="K530" s="38">
        <f t="shared" si="24"/>
        <v>0</v>
      </c>
      <c r="L530" s="39">
        <v>73450</v>
      </c>
      <c r="M530" s="39">
        <v>293.8</v>
      </c>
      <c r="N530" s="38">
        <f t="shared" si="23"/>
        <v>294.3</v>
      </c>
    </row>
    <row r="531" spans="1:17" s="51" customFormat="1" x14ac:dyDescent="0.2">
      <c r="A531" s="48">
        <v>178</v>
      </c>
      <c r="B531" s="49"/>
      <c r="C531" s="31">
        <v>44259</v>
      </c>
      <c r="D531" s="50" t="s">
        <v>1285</v>
      </c>
      <c r="E531" s="48">
        <v>2.8603999999999998</v>
      </c>
      <c r="F531" s="51" t="s">
        <v>1286</v>
      </c>
      <c r="G531" s="52" t="s">
        <v>1287</v>
      </c>
      <c r="H531" s="51">
        <v>1190</v>
      </c>
      <c r="I531" s="32">
        <v>1</v>
      </c>
      <c r="J531" s="32"/>
      <c r="K531" s="32">
        <f t="shared" si="24"/>
        <v>0</v>
      </c>
      <c r="L531" s="33">
        <v>117000</v>
      </c>
      <c r="M531" s="33">
        <v>468</v>
      </c>
      <c r="N531" s="32">
        <f t="shared" si="23"/>
        <v>469</v>
      </c>
      <c r="O531" s="53"/>
      <c r="P531" s="54"/>
      <c r="Q531" s="49"/>
    </row>
    <row r="532" spans="1:17" x14ac:dyDescent="0.2">
      <c r="N532" s="38">
        <f>SUM(N515:N531)</f>
        <v>5076.8</v>
      </c>
      <c r="O532" s="44">
        <v>79391</v>
      </c>
      <c r="P532" s="41">
        <v>44260</v>
      </c>
      <c r="Q532" s="21" t="s">
        <v>716</v>
      </c>
    </row>
    <row r="535" spans="1:17" x14ac:dyDescent="0.2">
      <c r="A535" s="35" t="s">
        <v>1257</v>
      </c>
      <c r="C535" s="40">
        <v>44253</v>
      </c>
      <c r="D535" s="34" t="s">
        <v>1258</v>
      </c>
      <c r="E535" s="35">
        <v>1.5780000000000001</v>
      </c>
      <c r="F535" s="36" t="s">
        <v>1259</v>
      </c>
      <c r="G535" s="37" t="s">
        <v>1260</v>
      </c>
      <c r="H535" s="36">
        <v>1070</v>
      </c>
      <c r="I535" s="38">
        <v>0.5</v>
      </c>
      <c r="K535" s="38">
        <f>ROUND(J535/0.35,-1)</f>
        <v>0</v>
      </c>
      <c r="N535" s="38">
        <f>I535+M535</f>
        <v>0.5</v>
      </c>
    </row>
    <row r="536" spans="1:17" x14ac:dyDescent="0.2">
      <c r="A536" s="35" t="s">
        <v>1261</v>
      </c>
      <c r="C536" s="40">
        <v>44253</v>
      </c>
      <c r="D536" s="34" t="s">
        <v>1262</v>
      </c>
      <c r="E536" s="35">
        <v>7.4560000000000004</v>
      </c>
      <c r="F536" s="36" t="s">
        <v>1259</v>
      </c>
      <c r="G536" s="36" t="s">
        <v>1259</v>
      </c>
      <c r="H536" s="36">
        <v>1070</v>
      </c>
      <c r="I536" s="38">
        <v>0.5</v>
      </c>
      <c r="K536" s="38">
        <f>ROUND(J536/0.35,-1)</f>
        <v>0</v>
      </c>
      <c r="N536" s="38">
        <f>I536+M536</f>
        <v>0.5</v>
      </c>
    </row>
    <row r="537" spans="1:17" x14ac:dyDescent="0.2">
      <c r="A537" s="35" t="s">
        <v>1316</v>
      </c>
      <c r="C537" s="40">
        <v>44263</v>
      </c>
      <c r="D537" s="34" t="s">
        <v>1317</v>
      </c>
      <c r="E537" s="35">
        <v>58.438000000000002</v>
      </c>
      <c r="F537" s="36" t="s">
        <v>1318</v>
      </c>
      <c r="G537" s="36" t="s">
        <v>1319</v>
      </c>
      <c r="H537" s="36">
        <v>1140</v>
      </c>
      <c r="I537" s="38">
        <v>0.5</v>
      </c>
      <c r="N537" s="38">
        <v>0.5</v>
      </c>
    </row>
    <row r="538" spans="1:17" x14ac:dyDescent="0.2">
      <c r="A538" s="35">
        <v>179</v>
      </c>
      <c r="C538" s="40">
        <v>44260</v>
      </c>
      <c r="D538" s="34" t="s">
        <v>1069</v>
      </c>
      <c r="E538" s="35">
        <v>107.9074</v>
      </c>
      <c r="F538" s="36" t="s">
        <v>1303</v>
      </c>
      <c r="G538" s="36" t="s">
        <v>1304</v>
      </c>
      <c r="H538" s="36">
        <v>130</v>
      </c>
      <c r="I538" s="38">
        <v>1</v>
      </c>
      <c r="L538" s="39">
        <v>425000</v>
      </c>
      <c r="M538" s="39">
        <v>1700</v>
      </c>
      <c r="N538" s="38">
        <v>1701</v>
      </c>
    </row>
    <row r="539" spans="1:17" x14ac:dyDescent="0.2">
      <c r="D539" s="34" t="s">
        <v>1070</v>
      </c>
      <c r="E539" s="35">
        <v>43.320900000000002</v>
      </c>
      <c r="F539" s="36" t="s">
        <v>77</v>
      </c>
      <c r="G539" s="36" t="s">
        <v>77</v>
      </c>
    </row>
    <row r="540" spans="1:17" x14ac:dyDescent="0.2">
      <c r="A540" s="35">
        <v>180</v>
      </c>
      <c r="C540" s="40">
        <v>44263</v>
      </c>
      <c r="D540" s="34" t="s">
        <v>1305</v>
      </c>
      <c r="E540" s="35">
        <v>3.6320000000000001</v>
      </c>
      <c r="F540" s="36" t="s">
        <v>1306</v>
      </c>
      <c r="G540" s="36" t="s">
        <v>1307</v>
      </c>
      <c r="H540" s="36">
        <v>1120</v>
      </c>
      <c r="I540" s="38">
        <v>0.5</v>
      </c>
      <c r="L540" s="39">
        <v>50000</v>
      </c>
      <c r="M540" s="39">
        <v>200</v>
      </c>
      <c r="N540" s="38">
        <v>200.5</v>
      </c>
    </row>
    <row r="541" spans="1:17" x14ac:dyDescent="0.2">
      <c r="A541" s="35">
        <v>181</v>
      </c>
      <c r="C541" s="40">
        <v>44263</v>
      </c>
      <c r="D541" s="34" t="s">
        <v>1308</v>
      </c>
      <c r="E541" s="35">
        <v>4.68</v>
      </c>
      <c r="F541" s="36" t="s">
        <v>1309</v>
      </c>
      <c r="G541" s="36" t="s">
        <v>1310</v>
      </c>
      <c r="H541" s="36">
        <v>1190</v>
      </c>
      <c r="I541" s="38">
        <v>0.5</v>
      </c>
      <c r="L541" s="39">
        <v>25000</v>
      </c>
      <c r="M541" s="39">
        <v>100</v>
      </c>
      <c r="N541" s="38">
        <v>100.5</v>
      </c>
    </row>
    <row r="542" spans="1:17" x14ac:dyDescent="0.2">
      <c r="A542" s="35">
        <v>182</v>
      </c>
      <c r="C542" s="40">
        <v>44263</v>
      </c>
      <c r="D542" s="34" t="s">
        <v>1311</v>
      </c>
      <c r="E542" s="35">
        <v>0.16869999999999999</v>
      </c>
      <c r="F542" s="36" t="s">
        <v>1312</v>
      </c>
      <c r="G542" s="36" t="s">
        <v>1313</v>
      </c>
      <c r="H542" s="36">
        <v>3010</v>
      </c>
      <c r="I542" s="38">
        <v>0.5</v>
      </c>
      <c r="L542" s="39">
        <v>50000</v>
      </c>
      <c r="M542" s="39">
        <v>200</v>
      </c>
      <c r="N542" s="38">
        <v>200.5</v>
      </c>
    </row>
    <row r="543" spans="1:17" x14ac:dyDescent="0.2">
      <c r="A543" s="35">
        <v>183</v>
      </c>
      <c r="C543" s="40">
        <v>44263</v>
      </c>
      <c r="D543" s="34" t="s">
        <v>1314</v>
      </c>
      <c r="E543" s="35">
        <v>0.13769999999999999</v>
      </c>
      <c r="F543" s="36" t="s">
        <v>112</v>
      </c>
      <c r="G543" s="36" t="s">
        <v>1315</v>
      </c>
      <c r="H543" s="36">
        <v>3010</v>
      </c>
      <c r="I543" s="38">
        <v>0.5</v>
      </c>
      <c r="L543" s="39">
        <v>98400</v>
      </c>
      <c r="M543" s="39">
        <v>393.6</v>
      </c>
      <c r="N543" s="38">
        <v>394.1</v>
      </c>
    </row>
    <row r="544" spans="1:17" x14ac:dyDescent="0.2">
      <c r="A544" s="35">
        <v>184</v>
      </c>
      <c r="C544" s="40">
        <v>44263</v>
      </c>
      <c r="D544" s="34" t="s">
        <v>1288</v>
      </c>
      <c r="E544" s="35">
        <v>0.27400000000000002</v>
      </c>
      <c r="F544" s="36" t="s">
        <v>1292</v>
      </c>
      <c r="G544" s="37" t="s">
        <v>1293</v>
      </c>
      <c r="H544" s="36">
        <v>1150</v>
      </c>
      <c r="I544" s="38">
        <v>2</v>
      </c>
      <c r="K544" s="38">
        <f t="shared" si="24"/>
        <v>0</v>
      </c>
      <c r="L544" s="39">
        <v>209000</v>
      </c>
      <c r="M544" s="39">
        <v>836</v>
      </c>
      <c r="N544" s="38">
        <f t="shared" si="23"/>
        <v>838</v>
      </c>
    </row>
    <row r="545" spans="1:17" x14ac:dyDescent="0.2">
      <c r="D545" s="34" t="s">
        <v>1289</v>
      </c>
      <c r="E545" s="35">
        <v>0.30869999999999997</v>
      </c>
      <c r="F545" s="36" t="s">
        <v>77</v>
      </c>
      <c r="G545" s="37" t="s">
        <v>77</v>
      </c>
      <c r="K545" s="38">
        <f t="shared" si="24"/>
        <v>0</v>
      </c>
      <c r="N545" s="38">
        <f t="shared" si="23"/>
        <v>0</v>
      </c>
    </row>
    <row r="546" spans="1:17" x14ac:dyDescent="0.2">
      <c r="D546" s="34" t="s">
        <v>1290</v>
      </c>
      <c r="E546" s="35">
        <v>7.0000000000000007E-2</v>
      </c>
      <c r="F546" s="36" t="s">
        <v>77</v>
      </c>
      <c r="G546" s="37" t="s">
        <v>77</v>
      </c>
      <c r="K546" s="38">
        <f t="shared" si="24"/>
        <v>0</v>
      </c>
      <c r="N546" s="38">
        <f t="shared" si="23"/>
        <v>0</v>
      </c>
    </row>
    <row r="547" spans="1:17" x14ac:dyDescent="0.2">
      <c r="D547" s="34" t="s">
        <v>1291</v>
      </c>
      <c r="E547" s="35">
        <v>7.0000000000000007E-2</v>
      </c>
      <c r="F547" s="36" t="s">
        <v>77</v>
      </c>
      <c r="G547" s="37" t="s">
        <v>77</v>
      </c>
      <c r="K547" s="38">
        <f t="shared" si="24"/>
        <v>0</v>
      </c>
      <c r="N547" s="38">
        <f t="shared" si="23"/>
        <v>0</v>
      </c>
    </row>
    <row r="548" spans="1:17" s="51" customFormat="1" x14ac:dyDescent="0.2">
      <c r="A548" s="48" t="s">
        <v>1299</v>
      </c>
      <c r="B548" s="49"/>
      <c r="C548" s="31">
        <v>44263</v>
      </c>
      <c r="D548" s="50" t="s">
        <v>1300</v>
      </c>
      <c r="E548" s="48">
        <v>3.907</v>
      </c>
      <c r="F548" s="51" t="s">
        <v>1301</v>
      </c>
      <c r="G548" s="51" t="s">
        <v>1302</v>
      </c>
      <c r="H548" s="51">
        <v>3010</v>
      </c>
      <c r="I548" s="32">
        <v>0.5</v>
      </c>
      <c r="J548" s="32"/>
      <c r="K548" s="32">
        <f>ROUND(J548/0.35,-1)</f>
        <v>0</v>
      </c>
      <c r="L548" s="33"/>
      <c r="M548" s="33"/>
      <c r="N548" s="32">
        <f>I548+M548</f>
        <v>0.5</v>
      </c>
      <c r="O548" s="53"/>
      <c r="P548" s="54"/>
      <c r="Q548" s="49"/>
    </row>
    <row r="549" spans="1:17" x14ac:dyDescent="0.2">
      <c r="N549" s="38">
        <f>SUM(N534:N548)</f>
        <v>3436.6</v>
      </c>
      <c r="O549" s="44">
        <v>79418</v>
      </c>
      <c r="P549" s="41">
        <v>44264</v>
      </c>
      <c r="Q549" s="21" t="s">
        <v>176</v>
      </c>
    </row>
    <row r="551" spans="1:17" x14ac:dyDescent="0.2">
      <c r="A551" s="35">
        <v>185</v>
      </c>
      <c r="C551" s="40">
        <v>44264</v>
      </c>
      <c r="D551" s="34" t="s">
        <v>1320</v>
      </c>
      <c r="E551" s="35">
        <v>2.5299999999999998</v>
      </c>
      <c r="F551" s="36" t="s">
        <v>1321</v>
      </c>
      <c r="G551" s="37" t="s">
        <v>1322</v>
      </c>
      <c r="H551" s="36">
        <v>1150</v>
      </c>
      <c r="I551" s="38">
        <v>0.5</v>
      </c>
      <c r="K551" s="38">
        <f t="shared" si="24"/>
        <v>0</v>
      </c>
      <c r="L551" s="39">
        <v>100000</v>
      </c>
      <c r="M551" s="39">
        <v>400</v>
      </c>
      <c r="N551" s="38">
        <f t="shared" si="23"/>
        <v>400.5</v>
      </c>
    </row>
    <row r="552" spans="1:17" ht="15" customHeight="1" x14ac:dyDescent="0.2">
      <c r="A552" s="35">
        <v>186</v>
      </c>
      <c r="C552" s="40">
        <v>44265</v>
      </c>
      <c r="D552" s="34" t="s">
        <v>1323</v>
      </c>
      <c r="E552" s="35">
        <v>1.5489999999999999</v>
      </c>
      <c r="F552" s="36" t="s">
        <v>1324</v>
      </c>
      <c r="G552" s="37" t="s">
        <v>1325</v>
      </c>
      <c r="H552" s="36">
        <v>1050</v>
      </c>
      <c r="I552" s="38">
        <v>0.5</v>
      </c>
      <c r="K552" s="38">
        <f t="shared" si="24"/>
        <v>0</v>
      </c>
      <c r="L552" s="39">
        <v>5000</v>
      </c>
      <c r="M552" s="39">
        <v>20</v>
      </c>
      <c r="N552" s="38">
        <f t="shared" si="23"/>
        <v>20.5</v>
      </c>
    </row>
    <row r="553" spans="1:17" x14ac:dyDescent="0.2">
      <c r="A553" s="35" t="s">
        <v>1299</v>
      </c>
      <c r="C553" s="40">
        <v>44265</v>
      </c>
      <c r="D553" s="34" t="s">
        <v>1326</v>
      </c>
      <c r="E553" s="35">
        <v>1.4730000000000001</v>
      </c>
      <c r="F553" s="36" t="s">
        <v>1327</v>
      </c>
      <c r="G553" s="36" t="s">
        <v>1328</v>
      </c>
      <c r="H553" s="36">
        <v>1210</v>
      </c>
      <c r="I553" s="38">
        <v>0.5</v>
      </c>
      <c r="K553" s="38">
        <f t="shared" si="24"/>
        <v>0</v>
      </c>
      <c r="N553" s="38">
        <f t="shared" si="23"/>
        <v>0.5</v>
      </c>
    </row>
    <row r="554" spans="1:17" x14ac:dyDescent="0.2">
      <c r="A554" s="35" t="s">
        <v>1329</v>
      </c>
      <c r="C554" s="40">
        <v>44265</v>
      </c>
      <c r="D554" s="34" t="s">
        <v>1330</v>
      </c>
      <c r="E554" s="35" t="s">
        <v>672</v>
      </c>
      <c r="F554" s="36" t="s">
        <v>1331</v>
      </c>
      <c r="G554" s="37" t="s">
        <v>1332</v>
      </c>
      <c r="H554" s="36">
        <v>3010</v>
      </c>
      <c r="I554" s="38">
        <v>0.5</v>
      </c>
      <c r="K554" s="38">
        <f t="shared" si="24"/>
        <v>0</v>
      </c>
      <c r="N554" s="38">
        <f t="shared" si="23"/>
        <v>0.5</v>
      </c>
    </row>
    <row r="555" spans="1:17" x14ac:dyDescent="0.2">
      <c r="A555" s="35" t="s">
        <v>1333</v>
      </c>
      <c r="C555" s="40">
        <v>44265</v>
      </c>
      <c r="D555" s="34" t="s">
        <v>1334</v>
      </c>
      <c r="E555" s="35">
        <v>60</v>
      </c>
      <c r="F555" s="36" t="s">
        <v>1336</v>
      </c>
      <c r="G555" s="37" t="s">
        <v>1337</v>
      </c>
      <c r="H555" s="36">
        <v>1010</v>
      </c>
      <c r="I555" s="38">
        <v>1</v>
      </c>
      <c r="K555" s="38">
        <f t="shared" si="24"/>
        <v>0</v>
      </c>
      <c r="N555" s="38">
        <f t="shared" si="23"/>
        <v>1</v>
      </c>
    </row>
    <row r="556" spans="1:17" x14ac:dyDescent="0.2">
      <c r="D556" s="34" t="s">
        <v>1335</v>
      </c>
      <c r="E556" s="35">
        <v>20</v>
      </c>
      <c r="F556" s="36" t="s">
        <v>77</v>
      </c>
      <c r="G556" s="37" t="s">
        <v>77</v>
      </c>
      <c r="K556" s="38">
        <f t="shared" si="24"/>
        <v>0</v>
      </c>
      <c r="N556" s="38">
        <f t="shared" si="23"/>
        <v>0</v>
      </c>
    </row>
    <row r="557" spans="1:17" x14ac:dyDescent="0.2">
      <c r="A557" s="35">
        <v>187</v>
      </c>
      <c r="C557" s="40">
        <v>44265</v>
      </c>
      <c r="D557" s="34" t="s">
        <v>1338</v>
      </c>
      <c r="E557" s="35">
        <v>2.0019999999999998</v>
      </c>
      <c r="F557" s="36" t="s">
        <v>1339</v>
      </c>
      <c r="G557" s="37" t="s">
        <v>1340</v>
      </c>
      <c r="H557" s="36">
        <v>1120</v>
      </c>
      <c r="I557" s="38">
        <v>0.5</v>
      </c>
      <c r="K557" s="38">
        <f t="shared" si="24"/>
        <v>0</v>
      </c>
      <c r="L557" s="39">
        <v>36770</v>
      </c>
      <c r="M557" s="39">
        <v>147.08000000000001</v>
      </c>
      <c r="N557" s="38">
        <f t="shared" si="23"/>
        <v>147.58000000000001</v>
      </c>
    </row>
    <row r="558" spans="1:17" x14ac:dyDescent="0.2">
      <c r="A558" s="35">
        <v>188</v>
      </c>
      <c r="C558" s="40">
        <v>44265</v>
      </c>
      <c r="D558" s="34" t="s">
        <v>1341</v>
      </c>
      <c r="E558" s="35">
        <v>2.2330000000000001</v>
      </c>
      <c r="F558" s="36" t="s">
        <v>1342</v>
      </c>
      <c r="G558" s="37" t="s">
        <v>1343</v>
      </c>
      <c r="H558" s="36">
        <v>1190</v>
      </c>
      <c r="I558" s="38">
        <v>0.5</v>
      </c>
      <c r="K558" s="38">
        <f t="shared" si="24"/>
        <v>0</v>
      </c>
      <c r="L558" s="39">
        <v>32000</v>
      </c>
      <c r="M558" s="39">
        <v>128</v>
      </c>
      <c r="N558" s="38">
        <f t="shared" si="23"/>
        <v>128.5</v>
      </c>
    </row>
    <row r="559" spans="1:17" x14ac:dyDescent="0.2">
      <c r="A559" s="35">
        <v>189</v>
      </c>
      <c r="C559" s="40">
        <v>44265</v>
      </c>
      <c r="D559" s="34" t="s">
        <v>1344</v>
      </c>
      <c r="E559" s="35" t="s">
        <v>1345</v>
      </c>
      <c r="F559" s="36" t="s">
        <v>1346</v>
      </c>
      <c r="G559" s="37" t="s">
        <v>1347</v>
      </c>
      <c r="H559" s="36">
        <v>3010</v>
      </c>
      <c r="I559" s="38">
        <v>0.5</v>
      </c>
      <c r="K559" s="38">
        <f t="shared" si="24"/>
        <v>0</v>
      </c>
      <c r="L559" s="39">
        <v>93500</v>
      </c>
      <c r="M559" s="39">
        <v>374</v>
      </c>
      <c r="N559" s="38">
        <f t="shared" si="23"/>
        <v>374.5</v>
      </c>
    </row>
    <row r="560" spans="1:17" x14ac:dyDescent="0.2">
      <c r="A560" s="35">
        <v>191</v>
      </c>
      <c r="C560" s="40">
        <v>44265</v>
      </c>
      <c r="D560" s="34" t="s">
        <v>97</v>
      </c>
      <c r="E560" s="35">
        <v>33.564999999999998</v>
      </c>
      <c r="F560" s="36" t="s">
        <v>1349</v>
      </c>
      <c r="G560" s="37" t="s">
        <v>1350</v>
      </c>
      <c r="H560" s="36">
        <v>1080</v>
      </c>
      <c r="I560" s="38">
        <v>1</v>
      </c>
      <c r="K560" s="38">
        <f t="shared" si="24"/>
        <v>0</v>
      </c>
      <c r="L560" s="39">
        <v>160000</v>
      </c>
      <c r="M560" s="39">
        <v>640</v>
      </c>
      <c r="N560" s="38">
        <f t="shared" si="23"/>
        <v>641</v>
      </c>
    </row>
    <row r="561" spans="1:14" x14ac:dyDescent="0.2">
      <c r="D561" s="34" t="s">
        <v>1348</v>
      </c>
      <c r="E561" s="35">
        <v>54.679000000000002</v>
      </c>
      <c r="F561" s="36" t="s">
        <v>77</v>
      </c>
      <c r="G561" s="37" t="s">
        <v>77</v>
      </c>
      <c r="K561" s="38">
        <f t="shared" si="24"/>
        <v>0</v>
      </c>
      <c r="N561" s="38">
        <f t="shared" si="23"/>
        <v>0</v>
      </c>
    </row>
    <row r="562" spans="1:14" x14ac:dyDescent="0.2">
      <c r="A562" s="35">
        <v>192</v>
      </c>
      <c r="C562" s="40">
        <v>44265</v>
      </c>
      <c r="D562" s="34" t="s">
        <v>1351</v>
      </c>
      <c r="E562" s="35">
        <v>0.69</v>
      </c>
      <c r="F562" s="36" t="s">
        <v>1353</v>
      </c>
      <c r="G562" s="36" t="s">
        <v>1354</v>
      </c>
      <c r="H562" s="36">
        <v>1090</v>
      </c>
      <c r="I562" s="38">
        <v>1</v>
      </c>
      <c r="K562" s="38">
        <f t="shared" si="24"/>
        <v>0</v>
      </c>
      <c r="L562" s="39">
        <v>131150</v>
      </c>
      <c r="M562" s="39">
        <v>524.6</v>
      </c>
      <c r="N562" s="38">
        <f t="shared" ref="N562:N624" si="25">I562+M562</f>
        <v>525.6</v>
      </c>
    </row>
    <row r="563" spans="1:14" x14ac:dyDescent="0.2">
      <c r="D563" s="34" t="s">
        <v>1352</v>
      </c>
      <c r="E563" s="35">
        <v>0.87219999999999998</v>
      </c>
      <c r="F563" s="36" t="s">
        <v>77</v>
      </c>
      <c r="G563" s="37" t="s">
        <v>77</v>
      </c>
      <c r="K563" s="38">
        <f t="shared" si="24"/>
        <v>0</v>
      </c>
      <c r="N563" s="38">
        <f t="shared" si="25"/>
        <v>0</v>
      </c>
    </row>
    <row r="564" spans="1:14" x14ac:dyDescent="0.2">
      <c r="A564" s="35" t="s">
        <v>1355</v>
      </c>
      <c r="C564" s="40">
        <v>44265</v>
      </c>
      <c r="D564" s="34" t="s">
        <v>1356</v>
      </c>
      <c r="E564" s="35" t="s">
        <v>1357</v>
      </c>
      <c r="F564" s="36" t="s">
        <v>1359</v>
      </c>
      <c r="G564" s="37" t="s">
        <v>1360</v>
      </c>
      <c r="H564" s="36">
        <v>3010</v>
      </c>
      <c r="I564" s="38">
        <v>1</v>
      </c>
      <c r="K564" s="38">
        <f t="shared" si="24"/>
        <v>0</v>
      </c>
      <c r="N564" s="38">
        <f t="shared" si="25"/>
        <v>1</v>
      </c>
    </row>
    <row r="565" spans="1:14" x14ac:dyDescent="0.2">
      <c r="D565" s="34" t="s">
        <v>1358</v>
      </c>
      <c r="E565" s="35">
        <v>0.1527</v>
      </c>
      <c r="F565" s="36" t="s">
        <v>77</v>
      </c>
      <c r="G565" s="37" t="s">
        <v>77</v>
      </c>
      <c r="K565" s="38">
        <f t="shared" si="24"/>
        <v>0</v>
      </c>
      <c r="N565" s="38">
        <f t="shared" si="25"/>
        <v>0</v>
      </c>
    </row>
    <row r="566" spans="1:14" x14ac:dyDescent="0.2">
      <c r="A566" s="35">
        <v>193</v>
      </c>
      <c r="C566" s="40">
        <v>44265</v>
      </c>
      <c r="D566" s="34" t="s">
        <v>1361</v>
      </c>
      <c r="E566" s="35" t="s">
        <v>1362</v>
      </c>
      <c r="F566" s="36" t="s">
        <v>1363</v>
      </c>
      <c r="G566" s="37" t="s">
        <v>1364</v>
      </c>
      <c r="H566" s="36">
        <v>3010</v>
      </c>
      <c r="I566" s="38">
        <v>0.5</v>
      </c>
      <c r="K566" s="38">
        <f t="shared" si="24"/>
        <v>0</v>
      </c>
      <c r="L566" s="39">
        <v>3383.22</v>
      </c>
      <c r="M566" s="39">
        <v>13.54</v>
      </c>
      <c r="N566" s="38">
        <f t="shared" si="25"/>
        <v>14.04</v>
      </c>
    </row>
    <row r="567" spans="1:14" x14ac:dyDescent="0.2">
      <c r="A567" s="35">
        <v>194</v>
      </c>
      <c r="C567" s="40">
        <v>44265</v>
      </c>
      <c r="D567" s="34" t="s">
        <v>1365</v>
      </c>
      <c r="E567" s="35">
        <v>0.73599999999999999</v>
      </c>
      <c r="F567" s="36" t="s">
        <v>1366</v>
      </c>
      <c r="G567" s="37" t="s">
        <v>1367</v>
      </c>
      <c r="H567" s="36">
        <v>3010</v>
      </c>
      <c r="I567" s="38">
        <v>0.5</v>
      </c>
      <c r="K567" s="38">
        <f t="shared" si="24"/>
        <v>0</v>
      </c>
      <c r="L567" s="39">
        <v>225000</v>
      </c>
      <c r="M567" s="39">
        <v>900</v>
      </c>
      <c r="N567" s="38">
        <f t="shared" si="25"/>
        <v>900.5</v>
      </c>
    </row>
    <row r="568" spans="1:14" x14ac:dyDescent="0.2">
      <c r="A568" s="35">
        <v>195</v>
      </c>
      <c r="C568" s="40">
        <v>44265</v>
      </c>
      <c r="D568" s="34" t="s">
        <v>1368</v>
      </c>
      <c r="E568" s="35">
        <v>6.0259999999999998</v>
      </c>
      <c r="F568" s="36" t="s">
        <v>1370</v>
      </c>
      <c r="G568" s="37" t="s">
        <v>1371</v>
      </c>
      <c r="H568" s="36">
        <v>1070</v>
      </c>
      <c r="I568" s="38">
        <v>1</v>
      </c>
      <c r="K568" s="38">
        <f t="shared" si="24"/>
        <v>0</v>
      </c>
      <c r="L568" s="39">
        <v>265000</v>
      </c>
      <c r="M568" s="39">
        <v>1060</v>
      </c>
      <c r="N568" s="38">
        <f t="shared" si="25"/>
        <v>1061</v>
      </c>
    </row>
    <row r="569" spans="1:14" x14ac:dyDescent="0.2">
      <c r="D569" s="34" t="s">
        <v>1369</v>
      </c>
      <c r="E569" s="35">
        <v>9.9500000000000005E-2</v>
      </c>
      <c r="F569" s="36" t="s">
        <v>77</v>
      </c>
      <c r="G569" s="37" t="s">
        <v>77</v>
      </c>
      <c r="K569" s="38">
        <f t="shared" si="24"/>
        <v>0</v>
      </c>
      <c r="N569" s="38">
        <f t="shared" si="25"/>
        <v>0</v>
      </c>
    </row>
    <row r="570" spans="1:14" x14ac:dyDescent="0.2">
      <c r="A570" s="35">
        <v>196</v>
      </c>
      <c r="C570" s="40">
        <v>44265</v>
      </c>
      <c r="D570" s="34" t="s">
        <v>1372</v>
      </c>
      <c r="E570" s="35">
        <v>10.055999999999999</v>
      </c>
      <c r="F570" s="36" t="s">
        <v>1373</v>
      </c>
      <c r="G570" s="37" t="s">
        <v>1374</v>
      </c>
      <c r="H570" s="36">
        <v>1210</v>
      </c>
      <c r="I570" s="38">
        <v>0.5</v>
      </c>
      <c r="K570" s="38">
        <f t="shared" si="24"/>
        <v>0</v>
      </c>
      <c r="L570" s="39">
        <v>38000</v>
      </c>
      <c r="M570" s="39">
        <v>152</v>
      </c>
      <c r="N570" s="38">
        <f t="shared" si="25"/>
        <v>152.5</v>
      </c>
    </row>
    <row r="571" spans="1:14" x14ac:dyDescent="0.2">
      <c r="A571" s="35" t="s">
        <v>1375</v>
      </c>
      <c r="C571" s="40">
        <v>44265</v>
      </c>
      <c r="D571" s="34" t="s">
        <v>1376</v>
      </c>
      <c r="E571" s="35">
        <v>40.976999999999997</v>
      </c>
      <c r="F571" s="36" t="s">
        <v>233</v>
      </c>
      <c r="G571" s="37" t="s">
        <v>1379</v>
      </c>
      <c r="H571" s="36">
        <v>1200</v>
      </c>
      <c r="I571" s="38">
        <v>1.5</v>
      </c>
      <c r="K571" s="38">
        <f t="shared" si="24"/>
        <v>0</v>
      </c>
      <c r="N571" s="38">
        <f t="shared" si="25"/>
        <v>1.5</v>
      </c>
    </row>
    <row r="572" spans="1:14" x14ac:dyDescent="0.2">
      <c r="D572" s="34" t="s">
        <v>1377</v>
      </c>
      <c r="E572" s="35">
        <v>29.93</v>
      </c>
      <c r="F572" s="36" t="s">
        <v>77</v>
      </c>
      <c r="G572" s="37" t="s">
        <v>77</v>
      </c>
      <c r="K572" s="38">
        <f t="shared" si="24"/>
        <v>0</v>
      </c>
      <c r="N572" s="38">
        <f t="shared" si="25"/>
        <v>0</v>
      </c>
    </row>
    <row r="573" spans="1:14" x14ac:dyDescent="0.2">
      <c r="D573" s="34" t="s">
        <v>1378</v>
      </c>
      <c r="E573" s="35">
        <v>11.46</v>
      </c>
      <c r="F573" s="36" t="s">
        <v>77</v>
      </c>
      <c r="G573" s="37" t="s">
        <v>77</v>
      </c>
      <c r="K573" s="38">
        <f t="shared" si="24"/>
        <v>0</v>
      </c>
      <c r="N573" s="38">
        <f t="shared" si="25"/>
        <v>0</v>
      </c>
    </row>
    <row r="574" spans="1:14" x14ac:dyDescent="0.2">
      <c r="A574" s="35">
        <v>197</v>
      </c>
      <c r="C574" s="40">
        <v>44265</v>
      </c>
      <c r="D574" s="34" t="s">
        <v>1380</v>
      </c>
      <c r="E574" s="35">
        <v>15.319000000000001</v>
      </c>
      <c r="F574" s="36" t="s">
        <v>1382</v>
      </c>
      <c r="G574" s="37" t="s">
        <v>1383</v>
      </c>
      <c r="H574" s="36">
        <v>1160</v>
      </c>
      <c r="I574" s="38">
        <v>1</v>
      </c>
      <c r="K574" s="38">
        <f t="shared" si="24"/>
        <v>0</v>
      </c>
      <c r="L574" s="39">
        <v>107000</v>
      </c>
      <c r="M574" s="39">
        <v>428</v>
      </c>
      <c r="N574" s="38">
        <f t="shared" si="25"/>
        <v>429</v>
      </c>
    </row>
    <row r="575" spans="1:14" x14ac:dyDescent="0.2">
      <c r="D575" s="34" t="s">
        <v>1381</v>
      </c>
      <c r="E575" s="35">
        <v>13.675000000000001</v>
      </c>
      <c r="F575" s="36" t="s">
        <v>77</v>
      </c>
      <c r="G575" s="37" t="s">
        <v>77</v>
      </c>
      <c r="K575" s="38">
        <f t="shared" ref="K575:K638" si="26">ROUND(J575/0.35,-1)</f>
        <v>0</v>
      </c>
      <c r="N575" s="38">
        <f t="shared" si="25"/>
        <v>0</v>
      </c>
    </row>
    <row r="576" spans="1:14" x14ac:dyDescent="0.2">
      <c r="A576" s="35">
        <v>198</v>
      </c>
      <c r="C576" s="40">
        <v>44265</v>
      </c>
      <c r="D576" s="34" t="s">
        <v>1384</v>
      </c>
      <c r="E576" s="35">
        <v>62.68</v>
      </c>
      <c r="F576" s="36" t="s">
        <v>1385</v>
      </c>
      <c r="G576" s="37" t="s">
        <v>1386</v>
      </c>
      <c r="H576" s="36">
        <v>1130</v>
      </c>
      <c r="I576" s="38">
        <v>0.5</v>
      </c>
      <c r="K576" s="38">
        <f t="shared" si="26"/>
        <v>0</v>
      </c>
      <c r="L576" s="39">
        <v>376000</v>
      </c>
      <c r="M576" s="39">
        <v>1504</v>
      </c>
      <c r="N576" s="38">
        <f t="shared" si="25"/>
        <v>1504.5</v>
      </c>
    </row>
    <row r="577" spans="1:14" x14ac:dyDescent="0.2">
      <c r="A577" s="35">
        <v>199</v>
      </c>
      <c r="C577" s="40">
        <v>44265</v>
      </c>
      <c r="D577" s="34" t="s">
        <v>1387</v>
      </c>
      <c r="E577" s="35">
        <v>26.17</v>
      </c>
      <c r="F577" s="36" t="s">
        <v>1066</v>
      </c>
      <c r="G577" s="37" t="s">
        <v>803</v>
      </c>
      <c r="H577" s="36">
        <v>1130</v>
      </c>
      <c r="I577" s="38">
        <v>1</v>
      </c>
      <c r="K577" s="38">
        <f t="shared" si="26"/>
        <v>0</v>
      </c>
      <c r="L577" s="39">
        <v>199836</v>
      </c>
      <c r="M577" s="39">
        <v>799.6</v>
      </c>
      <c r="N577" s="38">
        <f t="shared" si="25"/>
        <v>800.6</v>
      </c>
    </row>
    <row r="578" spans="1:14" x14ac:dyDescent="0.2">
      <c r="D578" s="34" t="s">
        <v>1388</v>
      </c>
      <c r="E578" s="35">
        <v>6.59</v>
      </c>
      <c r="F578" s="36" t="s">
        <v>77</v>
      </c>
      <c r="G578" s="37" t="s">
        <v>77</v>
      </c>
      <c r="H578" s="36">
        <v>1180</v>
      </c>
      <c r="K578" s="38">
        <f t="shared" si="26"/>
        <v>0</v>
      </c>
      <c r="N578" s="38">
        <f t="shared" si="25"/>
        <v>0</v>
      </c>
    </row>
    <row r="579" spans="1:14" x14ac:dyDescent="0.2">
      <c r="A579" s="35">
        <v>201</v>
      </c>
      <c r="C579" s="40">
        <v>44265</v>
      </c>
      <c r="D579" s="34" t="s">
        <v>1389</v>
      </c>
      <c r="E579" s="35" t="s">
        <v>1390</v>
      </c>
      <c r="F579" s="36" t="s">
        <v>1391</v>
      </c>
      <c r="G579" s="37" t="s">
        <v>1392</v>
      </c>
      <c r="H579" s="36">
        <v>3010</v>
      </c>
      <c r="I579" s="38">
        <v>0.5</v>
      </c>
      <c r="K579" s="38">
        <f t="shared" si="26"/>
        <v>0</v>
      </c>
      <c r="L579" s="39">
        <v>70000</v>
      </c>
      <c r="M579" s="39">
        <v>280</v>
      </c>
      <c r="N579" s="38">
        <f t="shared" si="25"/>
        <v>280.5</v>
      </c>
    </row>
    <row r="580" spans="1:14" x14ac:dyDescent="0.2">
      <c r="A580" s="35">
        <v>200</v>
      </c>
      <c r="C580" s="40">
        <v>44265</v>
      </c>
      <c r="D580" s="34" t="s">
        <v>1393</v>
      </c>
      <c r="E580" s="35">
        <v>0.1343</v>
      </c>
      <c r="F580" s="36" t="s">
        <v>1066</v>
      </c>
      <c r="G580" s="37" t="s">
        <v>1394</v>
      </c>
      <c r="H580" s="36">
        <v>3010</v>
      </c>
      <c r="I580" s="38">
        <v>0.5</v>
      </c>
      <c r="K580" s="38">
        <f t="shared" si="26"/>
        <v>0</v>
      </c>
      <c r="L580" s="39">
        <v>23000</v>
      </c>
      <c r="M580" s="39">
        <v>92</v>
      </c>
      <c r="N580" s="38">
        <f t="shared" si="25"/>
        <v>92.5</v>
      </c>
    </row>
    <row r="581" spans="1:14" x14ac:dyDescent="0.2">
      <c r="A581" s="35">
        <v>202</v>
      </c>
      <c r="C581" s="40">
        <v>44265</v>
      </c>
      <c r="D581" s="34" t="s">
        <v>1395</v>
      </c>
      <c r="E581" s="35">
        <v>160</v>
      </c>
      <c r="F581" s="36" t="s">
        <v>1396</v>
      </c>
      <c r="G581" s="37" t="s">
        <v>1397</v>
      </c>
      <c r="H581" s="36">
        <v>1100</v>
      </c>
      <c r="I581" s="38">
        <v>0.5</v>
      </c>
      <c r="K581" s="38">
        <f t="shared" si="26"/>
        <v>0</v>
      </c>
      <c r="L581" s="39">
        <v>675000</v>
      </c>
      <c r="M581" s="39">
        <v>2700</v>
      </c>
      <c r="N581" s="38">
        <f t="shared" si="25"/>
        <v>2700.5</v>
      </c>
    </row>
    <row r="582" spans="1:14" x14ac:dyDescent="0.2">
      <c r="A582" s="35">
        <v>203</v>
      </c>
      <c r="C582" s="40">
        <v>44265</v>
      </c>
      <c r="D582" s="34" t="s">
        <v>1398</v>
      </c>
      <c r="E582" s="35">
        <v>0.1434</v>
      </c>
      <c r="F582" s="36" t="s">
        <v>1399</v>
      </c>
      <c r="G582" s="37" t="s">
        <v>1400</v>
      </c>
      <c r="H582" s="36">
        <v>3010</v>
      </c>
      <c r="I582" s="38">
        <v>0.5</v>
      </c>
      <c r="K582" s="38">
        <f t="shared" si="26"/>
        <v>0</v>
      </c>
      <c r="L582" s="39">
        <v>100500</v>
      </c>
      <c r="M582" s="39">
        <v>402</v>
      </c>
      <c r="N582" s="38">
        <f t="shared" si="25"/>
        <v>402.5</v>
      </c>
    </row>
    <row r="583" spans="1:14" x14ac:dyDescent="0.2">
      <c r="A583" s="35">
        <v>204</v>
      </c>
      <c r="C583" s="40">
        <v>44265</v>
      </c>
      <c r="D583" s="34" t="s">
        <v>1401</v>
      </c>
      <c r="E583" s="35">
        <v>1</v>
      </c>
      <c r="F583" s="36" t="s">
        <v>1402</v>
      </c>
      <c r="G583" s="37" t="s">
        <v>1403</v>
      </c>
      <c r="H583" s="36">
        <v>3010</v>
      </c>
      <c r="I583" s="38">
        <v>0.5</v>
      </c>
      <c r="K583" s="38">
        <f t="shared" si="26"/>
        <v>0</v>
      </c>
      <c r="L583" s="39">
        <v>170000</v>
      </c>
      <c r="M583" s="39">
        <v>680</v>
      </c>
      <c r="N583" s="38">
        <f t="shared" si="25"/>
        <v>680.5</v>
      </c>
    </row>
    <row r="584" spans="1:14" x14ac:dyDescent="0.2">
      <c r="A584" s="35">
        <v>205</v>
      </c>
      <c r="C584" s="40">
        <v>44265</v>
      </c>
      <c r="D584" s="34" t="s">
        <v>1404</v>
      </c>
      <c r="E584" s="35" t="s">
        <v>1405</v>
      </c>
      <c r="F584" s="36" t="s">
        <v>1406</v>
      </c>
      <c r="G584" s="37" t="s">
        <v>1407</v>
      </c>
      <c r="H584" s="36">
        <v>3010</v>
      </c>
      <c r="I584" s="38">
        <v>0.5</v>
      </c>
      <c r="K584" s="38">
        <f t="shared" si="26"/>
        <v>0</v>
      </c>
      <c r="L584" s="39">
        <v>66000</v>
      </c>
      <c r="M584" s="39">
        <v>264</v>
      </c>
      <c r="N584" s="38">
        <f t="shared" si="25"/>
        <v>264.5</v>
      </c>
    </row>
    <row r="585" spans="1:14" x14ac:dyDescent="0.2">
      <c r="A585" s="35" t="s">
        <v>1408</v>
      </c>
      <c r="C585" s="40">
        <v>44266</v>
      </c>
      <c r="D585" s="34" t="s">
        <v>850</v>
      </c>
      <c r="E585" s="35">
        <v>29.503</v>
      </c>
      <c r="F585" s="36" t="s">
        <v>1409</v>
      </c>
      <c r="G585" s="37" t="s">
        <v>1410</v>
      </c>
      <c r="H585" s="36">
        <v>1150</v>
      </c>
      <c r="I585" s="38">
        <v>0.5</v>
      </c>
      <c r="K585" s="38">
        <f t="shared" si="26"/>
        <v>0</v>
      </c>
      <c r="N585" s="38">
        <f t="shared" si="25"/>
        <v>0.5</v>
      </c>
    </row>
    <row r="586" spans="1:14" x14ac:dyDescent="0.2">
      <c r="A586" s="35" t="s">
        <v>1411</v>
      </c>
      <c r="C586" s="40">
        <v>44266</v>
      </c>
      <c r="D586" s="34" t="s">
        <v>1412</v>
      </c>
      <c r="E586" s="35">
        <v>0.11459999999999999</v>
      </c>
      <c r="F586" s="36" t="s">
        <v>1416</v>
      </c>
      <c r="G586" s="37" t="s">
        <v>1415</v>
      </c>
      <c r="H586" s="36">
        <v>1190</v>
      </c>
      <c r="I586" s="38">
        <v>1.5</v>
      </c>
      <c r="K586" s="38">
        <f t="shared" si="26"/>
        <v>0</v>
      </c>
      <c r="N586" s="38">
        <f t="shared" si="25"/>
        <v>1.5</v>
      </c>
    </row>
    <row r="587" spans="1:14" x14ac:dyDescent="0.2">
      <c r="D587" s="34" t="s">
        <v>1414</v>
      </c>
      <c r="E587" s="35">
        <v>0.14460000000000001</v>
      </c>
      <c r="F587" s="36" t="s">
        <v>77</v>
      </c>
      <c r="G587" s="37" t="s">
        <v>77</v>
      </c>
      <c r="K587" s="38">
        <f t="shared" si="26"/>
        <v>0</v>
      </c>
      <c r="N587" s="38">
        <f t="shared" si="25"/>
        <v>0</v>
      </c>
    </row>
    <row r="588" spans="1:14" x14ac:dyDescent="0.2">
      <c r="D588" s="34" t="s">
        <v>1413</v>
      </c>
      <c r="E588" s="35">
        <v>0.14460000000000001</v>
      </c>
      <c r="F588" s="36" t="s">
        <v>77</v>
      </c>
      <c r="G588" s="37" t="s">
        <v>77</v>
      </c>
      <c r="K588" s="38">
        <f t="shared" si="26"/>
        <v>0</v>
      </c>
      <c r="N588" s="38">
        <f t="shared" si="25"/>
        <v>0</v>
      </c>
    </row>
    <row r="589" spans="1:14" x14ac:dyDescent="0.2">
      <c r="A589" s="35" t="s">
        <v>1417</v>
      </c>
      <c r="C589" s="40">
        <v>44266</v>
      </c>
      <c r="D589" s="34" t="s">
        <v>1414</v>
      </c>
      <c r="E589" s="35">
        <v>0.14460000000000001</v>
      </c>
      <c r="F589" s="36" t="s">
        <v>1416</v>
      </c>
      <c r="G589" s="37" t="s">
        <v>1418</v>
      </c>
      <c r="H589" s="36">
        <v>1190</v>
      </c>
      <c r="I589" s="38">
        <v>0.5</v>
      </c>
      <c r="K589" s="38">
        <f t="shared" si="26"/>
        <v>0</v>
      </c>
      <c r="N589" s="38">
        <f t="shared" si="25"/>
        <v>0.5</v>
      </c>
    </row>
    <row r="590" spans="1:14" x14ac:dyDescent="0.2">
      <c r="A590" s="35" t="s">
        <v>1419</v>
      </c>
      <c r="C590" s="40">
        <v>44266</v>
      </c>
      <c r="D590" s="34" t="s">
        <v>1376</v>
      </c>
      <c r="E590" s="35">
        <v>64.245999999999995</v>
      </c>
      <c r="F590" s="36" t="s">
        <v>402</v>
      </c>
      <c r="G590" s="37" t="s">
        <v>234</v>
      </c>
      <c r="H590" s="36">
        <v>1200</v>
      </c>
      <c r="I590" s="38">
        <v>1</v>
      </c>
      <c r="K590" s="38">
        <f t="shared" si="26"/>
        <v>0</v>
      </c>
      <c r="N590" s="38">
        <f t="shared" si="25"/>
        <v>1</v>
      </c>
    </row>
    <row r="591" spans="1:14" x14ac:dyDescent="0.2">
      <c r="D591" s="34" t="s">
        <v>1420</v>
      </c>
      <c r="F591" s="36" t="s">
        <v>77</v>
      </c>
      <c r="G591" s="37" t="s">
        <v>77</v>
      </c>
      <c r="K591" s="38">
        <f t="shared" si="26"/>
        <v>0</v>
      </c>
      <c r="N591" s="38">
        <f t="shared" si="25"/>
        <v>0</v>
      </c>
    </row>
    <row r="592" spans="1:14" x14ac:dyDescent="0.2">
      <c r="A592" s="35">
        <v>190</v>
      </c>
      <c r="C592" s="40">
        <v>44265</v>
      </c>
      <c r="D592" s="34" t="s">
        <v>1421</v>
      </c>
      <c r="E592" s="35">
        <v>0.6371</v>
      </c>
      <c r="F592" s="36" t="s">
        <v>1422</v>
      </c>
      <c r="G592" s="37" t="s">
        <v>1423</v>
      </c>
      <c r="H592" s="36">
        <v>3010</v>
      </c>
      <c r="I592" s="38">
        <v>0.5</v>
      </c>
      <c r="K592" s="38">
        <f t="shared" si="26"/>
        <v>0</v>
      </c>
      <c r="L592" s="39">
        <v>150000</v>
      </c>
      <c r="M592" s="39">
        <v>600</v>
      </c>
      <c r="N592" s="38">
        <f t="shared" si="25"/>
        <v>600.5</v>
      </c>
    </row>
    <row r="593" spans="1:17" x14ac:dyDescent="0.2">
      <c r="A593" s="35">
        <v>207</v>
      </c>
      <c r="C593" s="40">
        <v>44266</v>
      </c>
      <c r="D593" s="34" t="s">
        <v>1424</v>
      </c>
      <c r="E593" s="35" t="s">
        <v>1425</v>
      </c>
      <c r="F593" s="36" t="s">
        <v>1426</v>
      </c>
      <c r="G593" s="37" t="s">
        <v>1427</v>
      </c>
      <c r="H593" s="36">
        <v>3010</v>
      </c>
      <c r="I593" s="38">
        <v>0.5</v>
      </c>
      <c r="K593" s="38">
        <f t="shared" si="26"/>
        <v>0</v>
      </c>
      <c r="L593" s="39">
        <v>5500</v>
      </c>
      <c r="M593" s="39">
        <v>22</v>
      </c>
      <c r="N593" s="38">
        <f t="shared" si="25"/>
        <v>22.5</v>
      </c>
    </row>
    <row r="594" spans="1:17" x14ac:dyDescent="0.2">
      <c r="A594" s="35">
        <v>206</v>
      </c>
      <c r="C594" s="40">
        <v>44266</v>
      </c>
      <c r="D594" s="34" t="s">
        <v>1428</v>
      </c>
      <c r="E594" s="35">
        <v>0.34370000000000001</v>
      </c>
      <c r="F594" s="36" t="s">
        <v>1429</v>
      </c>
      <c r="G594" s="37" t="s">
        <v>1430</v>
      </c>
      <c r="H594" s="36">
        <v>3010</v>
      </c>
      <c r="I594" s="38">
        <v>0.5</v>
      </c>
      <c r="K594" s="38">
        <f t="shared" si="26"/>
        <v>0</v>
      </c>
      <c r="L594" s="39">
        <v>86700</v>
      </c>
      <c r="M594" s="39">
        <v>346.8</v>
      </c>
      <c r="N594" s="38">
        <f t="shared" si="25"/>
        <v>347.3</v>
      </c>
    </row>
    <row r="595" spans="1:17" x14ac:dyDescent="0.2">
      <c r="A595" s="35">
        <v>208</v>
      </c>
      <c r="C595" s="40">
        <v>44266</v>
      </c>
      <c r="D595" s="34" t="s">
        <v>1431</v>
      </c>
      <c r="E595" s="35">
        <v>6.0299999999999999E-2</v>
      </c>
      <c r="F595" s="36" t="s">
        <v>599</v>
      </c>
      <c r="G595" s="37" t="s">
        <v>1432</v>
      </c>
      <c r="H595" s="36">
        <v>3010</v>
      </c>
      <c r="I595" s="38">
        <v>0.5</v>
      </c>
      <c r="K595" s="38">
        <f t="shared" si="26"/>
        <v>0</v>
      </c>
      <c r="L595" s="39">
        <v>1000</v>
      </c>
      <c r="M595" s="39">
        <v>4</v>
      </c>
      <c r="N595" s="38">
        <f t="shared" si="25"/>
        <v>4.5</v>
      </c>
    </row>
    <row r="596" spans="1:17" x14ac:dyDescent="0.2">
      <c r="A596" s="35" t="s">
        <v>1433</v>
      </c>
      <c r="C596" s="40">
        <v>44266</v>
      </c>
      <c r="D596" s="34" t="s">
        <v>1434</v>
      </c>
      <c r="E596" s="35" t="s">
        <v>1437</v>
      </c>
      <c r="F596" s="36" t="s">
        <v>885</v>
      </c>
      <c r="G596" s="37" t="s">
        <v>1439</v>
      </c>
      <c r="H596" s="36">
        <v>3010</v>
      </c>
      <c r="I596" s="38">
        <v>1.5</v>
      </c>
      <c r="K596" s="38">
        <f t="shared" si="26"/>
        <v>0</v>
      </c>
      <c r="N596" s="38">
        <f t="shared" si="25"/>
        <v>1.5</v>
      </c>
    </row>
    <row r="597" spans="1:17" x14ac:dyDescent="0.2">
      <c r="D597" s="34" t="s">
        <v>1435</v>
      </c>
      <c r="E597" s="35">
        <v>4.8045999999999998</v>
      </c>
      <c r="F597" s="36" t="s">
        <v>77</v>
      </c>
      <c r="G597" s="37" t="s">
        <v>77</v>
      </c>
      <c r="K597" s="38">
        <f t="shared" si="26"/>
        <v>0</v>
      </c>
      <c r="N597" s="38">
        <f t="shared" si="25"/>
        <v>0</v>
      </c>
    </row>
    <row r="598" spans="1:17" x14ac:dyDescent="0.2">
      <c r="D598" s="34" t="s">
        <v>1436</v>
      </c>
      <c r="E598" s="35" t="s">
        <v>1438</v>
      </c>
      <c r="F598" s="36" t="s">
        <v>77</v>
      </c>
      <c r="G598" s="37" t="s">
        <v>77</v>
      </c>
      <c r="K598" s="38">
        <f t="shared" si="26"/>
        <v>0</v>
      </c>
      <c r="N598" s="38">
        <f t="shared" si="25"/>
        <v>0</v>
      </c>
    </row>
    <row r="599" spans="1:17" s="51" customFormat="1" x14ac:dyDescent="0.2">
      <c r="A599" s="48" t="s">
        <v>1440</v>
      </c>
      <c r="B599" s="49"/>
      <c r="C599" s="31">
        <v>44266</v>
      </c>
      <c r="D599" s="50" t="s">
        <v>1441</v>
      </c>
      <c r="E599" s="48">
        <v>0.41460000000000002</v>
      </c>
      <c r="F599" s="51" t="s">
        <v>885</v>
      </c>
      <c r="G599" s="52" t="s">
        <v>1442</v>
      </c>
      <c r="H599" s="51">
        <v>3010</v>
      </c>
      <c r="I599" s="32">
        <v>0.5</v>
      </c>
      <c r="J599" s="32"/>
      <c r="K599" s="32">
        <f t="shared" si="26"/>
        <v>0</v>
      </c>
      <c r="L599" s="33"/>
      <c r="M599" s="33"/>
      <c r="N599" s="32">
        <f t="shared" si="25"/>
        <v>0.5</v>
      </c>
      <c r="O599" s="53"/>
      <c r="P599" s="54"/>
      <c r="Q599" s="49"/>
    </row>
    <row r="600" spans="1:17" x14ac:dyDescent="0.2">
      <c r="N600" s="38">
        <f>SUM(N551:N599)</f>
        <v>12506.119999999999</v>
      </c>
      <c r="O600" s="44">
        <v>79460</v>
      </c>
      <c r="P600" s="41">
        <v>44266</v>
      </c>
      <c r="Q600" s="21" t="s">
        <v>176</v>
      </c>
    </row>
    <row r="602" spans="1:17" x14ac:dyDescent="0.2">
      <c r="A602" s="35" t="s">
        <v>1294</v>
      </c>
      <c r="C602" s="40">
        <v>44263</v>
      </c>
      <c r="D602" s="34" t="s">
        <v>1295</v>
      </c>
      <c r="E602" s="35" t="s">
        <v>1296</v>
      </c>
      <c r="F602" s="36" t="s">
        <v>1297</v>
      </c>
      <c r="G602" s="37" t="s">
        <v>1298</v>
      </c>
      <c r="H602" s="36">
        <v>3010</v>
      </c>
      <c r="I602" s="38">
        <v>0.5</v>
      </c>
      <c r="K602" s="38">
        <f>ROUND(J602/0.35,-1)</f>
        <v>0</v>
      </c>
      <c r="N602" s="38">
        <f>I602+M602</f>
        <v>0.5</v>
      </c>
    </row>
    <row r="603" spans="1:17" x14ac:dyDescent="0.2">
      <c r="A603" s="35" t="s">
        <v>1446</v>
      </c>
      <c r="C603" s="40">
        <v>44266</v>
      </c>
      <c r="D603" s="34" t="s">
        <v>1443</v>
      </c>
      <c r="E603" s="35">
        <v>0.52769999999999995</v>
      </c>
      <c r="F603" s="36" t="s">
        <v>1444</v>
      </c>
      <c r="G603" s="37" t="s">
        <v>1445</v>
      </c>
      <c r="H603" s="36">
        <v>1070</v>
      </c>
      <c r="I603" s="38">
        <v>0.5</v>
      </c>
      <c r="K603" s="38">
        <f t="shared" ref="K603" si="27">ROUND(J603/0.35,-1)</f>
        <v>0</v>
      </c>
      <c r="N603" s="38">
        <f t="shared" ref="N603" si="28">I603+M603</f>
        <v>0.5</v>
      </c>
    </row>
    <row r="604" spans="1:17" x14ac:dyDescent="0.2">
      <c r="A604" s="35">
        <v>209</v>
      </c>
      <c r="C604" s="40">
        <v>44266</v>
      </c>
      <c r="D604" s="34" t="s">
        <v>1447</v>
      </c>
      <c r="E604" s="35">
        <v>9.7900000000000001E-2</v>
      </c>
      <c r="F604" s="36" t="s">
        <v>1448</v>
      </c>
      <c r="G604" s="37" t="s">
        <v>1449</v>
      </c>
      <c r="H604" s="36">
        <v>3010</v>
      </c>
      <c r="I604" s="38">
        <v>0.5</v>
      </c>
      <c r="K604" s="38">
        <f t="shared" si="26"/>
        <v>0</v>
      </c>
      <c r="L604" s="39">
        <v>32000</v>
      </c>
      <c r="M604" s="39">
        <v>128</v>
      </c>
      <c r="N604" s="38">
        <f t="shared" si="25"/>
        <v>128.5</v>
      </c>
    </row>
    <row r="605" spans="1:17" x14ac:dyDescent="0.2">
      <c r="A605" s="35" t="s">
        <v>1450</v>
      </c>
      <c r="C605" s="40">
        <v>44266</v>
      </c>
      <c r="D605" s="34" t="s">
        <v>1395</v>
      </c>
      <c r="E605" s="35">
        <v>56.628</v>
      </c>
      <c r="F605" s="36" t="s">
        <v>1451</v>
      </c>
      <c r="G605" s="36" t="s">
        <v>1452</v>
      </c>
      <c r="H605" s="36">
        <v>1100</v>
      </c>
      <c r="I605" s="38">
        <v>0.5</v>
      </c>
      <c r="K605" s="38">
        <f t="shared" si="26"/>
        <v>0</v>
      </c>
      <c r="N605" s="38">
        <f t="shared" si="25"/>
        <v>0.5</v>
      </c>
    </row>
    <row r="606" spans="1:17" x14ac:dyDescent="0.2">
      <c r="A606" s="35">
        <v>210</v>
      </c>
      <c r="C606" s="40">
        <v>44266</v>
      </c>
      <c r="D606" s="34" t="s">
        <v>1453</v>
      </c>
      <c r="E606" s="35">
        <v>16.667999999999999</v>
      </c>
      <c r="F606" s="36" t="s">
        <v>1454</v>
      </c>
      <c r="G606" s="37" t="s">
        <v>1455</v>
      </c>
      <c r="H606" s="36">
        <v>1150</v>
      </c>
      <c r="I606" s="38">
        <v>0.5</v>
      </c>
      <c r="K606" s="38">
        <f t="shared" si="26"/>
        <v>0</v>
      </c>
      <c r="L606" s="39">
        <v>87000</v>
      </c>
      <c r="M606" s="39">
        <v>348</v>
      </c>
      <c r="N606" s="38">
        <f t="shared" si="25"/>
        <v>348.5</v>
      </c>
    </row>
    <row r="607" spans="1:17" x14ac:dyDescent="0.2">
      <c r="A607" s="35">
        <v>211</v>
      </c>
      <c r="C607" s="40">
        <v>44266</v>
      </c>
      <c r="D607" s="34" t="s">
        <v>1456</v>
      </c>
      <c r="E607" s="35">
        <v>1.2589999999999999</v>
      </c>
      <c r="F607" s="36" t="s">
        <v>1454</v>
      </c>
      <c r="G607" s="37" t="s">
        <v>1457</v>
      </c>
      <c r="H607" s="36">
        <v>1150</v>
      </c>
      <c r="I607" s="38">
        <v>0.5</v>
      </c>
      <c r="K607" s="38">
        <f t="shared" si="26"/>
        <v>0</v>
      </c>
      <c r="L607" s="39">
        <v>87000</v>
      </c>
      <c r="M607" s="39">
        <v>348</v>
      </c>
      <c r="N607" s="38">
        <f t="shared" si="25"/>
        <v>348.5</v>
      </c>
    </row>
    <row r="608" spans="1:17" x14ac:dyDescent="0.2">
      <c r="A608" s="35">
        <v>212</v>
      </c>
      <c r="C608" s="40">
        <v>44266</v>
      </c>
      <c r="D608" s="34" t="s">
        <v>1458</v>
      </c>
      <c r="E608" s="35">
        <v>0.17560000000000001</v>
      </c>
      <c r="F608" s="36" t="s">
        <v>1459</v>
      </c>
      <c r="G608" s="37" t="s">
        <v>1460</v>
      </c>
      <c r="H608" s="36">
        <v>2050</v>
      </c>
      <c r="I608" s="38">
        <v>0.5</v>
      </c>
      <c r="K608" s="38">
        <f t="shared" si="26"/>
        <v>0</v>
      </c>
      <c r="L608" s="39">
        <v>48000</v>
      </c>
      <c r="M608" s="39">
        <v>192</v>
      </c>
      <c r="N608" s="38">
        <f t="shared" si="25"/>
        <v>192.5</v>
      </c>
    </row>
    <row r="609" spans="1:14" x14ac:dyDescent="0.2">
      <c r="A609" s="35">
        <v>213</v>
      </c>
      <c r="C609" s="40">
        <v>44266</v>
      </c>
      <c r="D609" s="34" t="s">
        <v>1461</v>
      </c>
      <c r="E609" s="35">
        <v>0.2142</v>
      </c>
      <c r="F609" s="36" t="s">
        <v>1462</v>
      </c>
      <c r="G609" s="37" t="s">
        <v>1463</v>
      </c>
      <c r="H609" s="36">
        <v>3010</v>
      </c>
      <c r="I609" s="38">
        <v>0.5</v>
      </c>
      <c r="K609" s="38">
        <f t="shared" si="26"/>
        <v>0</v>
      </c>
      <c r="L609" s="39">
        <v>124000</v>
      </c>
      <c r="M609" s="39">
        <v>496</v>
      </c>
      <c r="N609" s="38">
        <f t="shared" si="25"/>
        <v>496.5</v>
      </c>
    </row>
    <row r="610" spans="1:14" x14ac:dyDescent="0.2">
      <c r="A610" s="35" t="s">
        <v>1464</v>
      </c>
      <c r="C610" s="40">
        <v>44266</v>
      </c>
      <c r="D610" s="34" t="s">
        <v>1465</v>
      </c>
      <c r="E610" s="35">
        <v>10.007999999999999</v>
      </c>
      <c r="F610" s="36" t="s">
        <v>1466</v>
      </c>
      <c r="G610" s="37" t="s">
        <v>1467</v>
      </c>
      <c r="H610" s="36">
        <v>1130</v>
      </c>
      <c r="I610" s="38">
        <v>0.5</v>
      </c>
      <c r="K610" s="38">
        <f t="shared" si="26"/>
        <v>0</v>
      </c>
      <c r="N610" s="38">
        <f t="shared" si="25"/>
        <v>0.5</v>
      </c>
    </row>
    <row r="611" spans="1:14" x14ac:dyDescent="0.2">
      <c r="A611" s="35" t="s">
        <v>1468</v>
      </c>
      <c r="C611" s="40">
        <v>44266</v>
      </c>
      <c r="D611" s="34" t="s">
        <v>1469</v>
      </c>
      <c r="E611" s="35">
        <v>0.2515</v>
      </c>
      <c r="F611" s="36" t="s">
        <v>1480</v>
      </c>
      <c r="G611" s="37" t="s">
        <v>1481</v>
      </c>
      <c r="H611" s="36">
        <v>3010</v>
      </c>
      <c r="I611" s="38">
        <v>5.5</v>
      </c>
      <c r="K611" s="38">
        <f t="shared" si="26"/>
        <v>0</v>
      </c>
      <c r="N611" s="38">
        <f t="shared" si="25"/>
        <v>5.5</v>
      </c>
    </row>
    <row r="612" spans="1:14" x14ac:dyDescent="0.2">
      <c r="D612" s="34" t="s">
        <v>1470</v>
      </c>
      <c r="E612" s="35">
        <v>0.2515</v>
      </c>
      <c r="F612" s="36" t="s">
        <v>77</v>
      </c>
      <c r="G612" s="37" t="s">
        <v>77</v>
      </c>
      <c r="K612" s="38">
        <f t="shared" si="26"/>
        <v>0</v>
      </c>
      <c r="N612" s="38">
        <f t="shared" si="25"/>
        <v>0</v>
      </c>
    </row>
    <row r="613" spans="1:14" x14ac:dyDescent="0.2">
      <c r="D613" s="34" t="s">
        <v>1471</v>
      </c>
      <c r="E613" s="35">
        <v>0.06</v>
      </c>
      <c r="F613" s="36" t="s">
        <v>77</v>
      </c>
      <c r="G613" s="37" t="s">
        <v>77</v>
      </c>
      <c r="K613" s="38">
        <f t="shared" si="26"/>
        <v>0</v>
      </c>
      <c r="N613" s="38">
        <f t="shared" si="25"/>
        <v>0</v>
      </c>
    </row>
    <row r="614" spans="1:14" x14ac:dyDescent="0.2">
      <c r="D614" s="34" t="s">
        <v>1472</v>
      </c>
      <c r="E614" s="35">
        <v>0.2515</v>
      </c>
      <c r="F614" s="36" t="s">
        <v>77</v>
      </c>
      <c r="G614" s="37" t="s">
        <v>77</v>
      </c>
      <c r="K614" s="38">
        <f t="shared" si="26"/>
        <v>0</v>
      </c>
      <c r="N614" s="38">
        <f t="shared" si="25"/>
        <v>0</v>
      </c>
    </row>
    <row r="615" spans="1:14" x14ac:dyDescent="0.2">
      <c r="D615" s="34" t="s">
        <v>1473</v>
      </c>
      <c r="E615" s="35">
        <v>3.4249999999999998</v>
      </c>
      <c r="F615" s="36" t="s">
        <v>77</v>
      </c>
      <c r="G615" s="37" t="s">
        <v>77</v>
      </c>
      <c r="K615" s="38">
        <f t="shared" si="26"/>
        <v>0</v>
      </c>
      <c r="N615" s="38">
        <f t="shared" si="25"/>
        <v>0</v>
      </c>
    </row>
    <row r="616" spans="1:14" x14ac:dyDescent="0.2">
      <c r="D616" s="34" t="s">
        <v>1474</v>
      </c>
      <c r="E616" s="35">
        <v>4.5499999999999999E-2</v>
      </c>
      <c r="F616" s="36" t="s">
        <v>77</v>
      </c>
      <c r="G616" s="37" t="s">
        <v>77</v>
      </c>
      <c r="K616" s="38">
        <f t="shared" si="26"/>
        <v>0</v>
      </c>
      <c r="N616" s="38">
        <f t="shared" si="25"/>
        <v>0</v>
      </c>
    </row>
    <row r="617" spans="1:14" x14ac:dyDescent="0.2">
      <c r="D617" s="34" t="s">
        <v>1475</v>
      </c>
      <c r="E617" s="35">
        <v>2.4199999999999999E-2</v>
      </c>
      <c r="F617" s="36" t="s">
        <v>77</v>
      </c>
      <c r="G617" s="37" t="s">
        <v>77</v>
      </c>
      <c r="K617" s="38">
        <f t="shared" si="26"/>
        <v>0</v>
      </c>
      <c r="N617" s="38">
        <f t="shared" si="25"/>
        <v>0</v>
      </c>
    </row>
    <row r="618" spans="1:14" x14ac:dyDescent="0.2">
      <c r="D618" s="34" t="s">
        <v>1476</v>
      </c>
      <c r="E618" s="35">
        <v>1.873</v>
      </c>
      <c r="F618" s="36" t="s">
        <v>77</v>
      </c>
      <c r="G618" s="37" t="s">
        <v>77</v>
      </c>
      <c r="K618" s="38">
        <f t="shared" si="26"/>
        <v>0</v>
      </c>
      <c r="N618" s="38">
        <f t="shared" si="25"/>
        <v>0</v>
      </c>
    </row>
    <row r="619" spans="1:14" x14ac:dyDescent="0.2">
      <c r="D619" s="34" t="s">
        <v>1477</v>
      </c>
      <c r="E619" s="35">
        <v>0.2515</v>
      </c>
      <c r="F619" s="36" t="s">
        <v>77</v>
      </c>
      <c r="G619" s="37" t="s">
        <v>77</v>
      </c>
      <c r="K619" s="38">
        <f t="shared" si="26"/>
        <v>0</v>
      </c>
      <c r="N619" s="38">
        <f t="shared" si="25"/>
        <v>0</v>
      </c>
    </row>
    <row r="620" spans="1:14" x14ac:dyDescent="0.2">
      <c r="D620" s="34" t="s">
        <v>1478</v>
      </c>
      <c r="E620" s="35">
        <v>0.1258</v>
      </c>
      <c r="F620" s="36" t="s">
        <v>77</v>
      </c>
      <c r="G620" s="37" t="s">
        <v>77</v>
      </c>
      <c r="K620" s="38">
        <f t="shared" si="26"/>
        <v>0</v>
      </c>
      <c r="N620" s="38">
        <f t="shared" si="25"/>
        <v>0</v>
      </c>
    </row>
    <row r="621" spans="1:14" x14ac:dyDescent="0.2">
      <c r="D621" s="34" t="s">
        <v>1479</v>
      </c>
      <c r="E621" s="35">
        <v>0.2515</v>
      </c>
      <c r="F621" s="36" t="s">
        <v>77</v>
      </c>
      <c r="G621" s="37" t="s">
        <v>77</v>
      </c>
      <c r="K621" s="38">
        <f t="shared" si="26"/>
        <v>0</v>
      </c>
      <c r="N621" s="38">
        <f t="shared" si="25"/>
        <v>0</v>
      </c>
    </row>
    <row r="622" spans="1:14" x14ac:dyDescent="0.2">
      <c r="A622" s="35" t="s">
        <v>1482</v>
      </c>
      <c r="C622" s="40">
        <v>44266</v>
      </c>
      <c r="D622" s="34" t="s">
        <v>1483</v>
      </c>
      <c r="E622" s="35">
        <v>0.61299999999999999</v>
      </c>
      <c r="F622" s="37" t="s">
        <v>1481</v>
      </c>
      <c r="G622" s="36" t="s">
        <v>1480</v>
      </c>
      <c r="H622" s="36">
        <v>3010</v>
      </c>
      <c r="I622" s="38">
        <v>0.5</v>
      </c>
      <c r="K622" s="38">
        <f t="shared" si="26"/>
        <v>0</v>
      </c>
      <c r="N622" s="38">
        <f t="shared" si="25"/>
        <v>0.5</v>
      </c>
    </row>
    <row r="623" spans="1:14" x14ac:dyDescent="0.2">
      <c r="A623" s="35">
        <v>215</v>
      </c>
      <c r="C623" s="40">
        <v>44267</v>
      </c>
      <c r="D623" s="34" t="s">
        <v>1488</v>
      </c>
      <c r="E623" s="35" t="s">
        <v>101</v>
      </c>
      <c r="F623" s="36" t="s">
        <v>1490</v>
      </c>
      <c r="G623" s="37" t="s">
        <v>1491</v>
      </c>
      <c r="H623" s="36">
        <v>2050</v>
      </c>
      <c r="I623" s="38">
        <v>1</v>
      </c>
      <c r="K623" s="38">
        <f t="shared" si="26"/>
        <v>0</v>
      </c>
      <c r="L623" s="39">
        <v>118000</v>
      </c>
      <c r="M623" s="39">
        <v>472</v>
      </c>
      <c r="N623" s="38">
        <f t="shared" si="25"/>
        <v>473</v>
      </c>
    </row>
    <row r="624" spans="1:14" x14ac:dyDescent="0.2">
      <c r="D624" s="34" t="s">
        <v>1489</v>
      </c>
      <c r="E624" s="35" t="s">
        <v>101</v>
      </c>
      <c r="F624" s="36" t="s">
        <v>77</v>
      </c>
      <c r="G624" s="37" t="s">
        <v>77</v>
      </c>
      <c r="K624" s="38">
        <f t="shared" si="26"/>
        <v>0</v>
      </c>
      <c r="N624" s="38">
        <f t="shared" si="25"/>
        <v>0</v>
      </c>
    </row>
    <row r="625" spans="1:17" ht="25.5" x14ac:dyDescent="0.2">
      <c r="A625" s="35">
        <v>214</v>
      </c>
      <c r="C625" s="40">
        <v>44267</v>
      </c>
      <c r="D625" s="34" t="s">
        <v>1492</v>
      </c>
      <c r="E625" s="35">
        <v>4</v>
      </c>
      <c r="F625" s="36" t="s">
        <v>1493</v>
      </c>
      <c r="G625" s="37" t="s">
        <v>1494</v>
      </c>
      <c r="H625" s="36">
        <v>1050</v>
      </c>
      <c r="I625" s="38">
        <v>0.5</v>
      </c>
      <c r="K625" s="38">
        <f t="shared" si="26"/>
        <v>0</v>
      </c>
      <c r="L625" s="39">
        <v>26670</v>
      </c>
      <c r="M625" s="39">
        <v>106.68</v>
      </c>
      <c r="N625" s="38">
        <f t="shared" ref="N625:N679" si="29">I625+M625</f>
        <v>107.18</v>
      </c>
      <c r="O625" s="44" t="s">
        <v>1495</v>
      </c>
    </row>
    <row r="626" spans="1:17" x14ac:dyDescent="0.2">
      <c r="A626" s="35" t="s">
        <v>1496</v>
      </c>
      <c r="C626" s="40">
        <v>44266</v>
      </c>
      <c r="D626" s="34" t="s">
        <v>1497</v>
      </c>
      <c r="E626" s="35">
        <v>1.9E-2</v>
      </c>
      <c r="F626" s="36" t="s">
        <v>1498</v>
      </c>
      <c r="G626" s="36" t="s">
        <v>1499</v>
      </c>
      <c r="H626" s="36">
        <v>3010</v>
      </c>
      <c r="I626" s="38">
        <v>0.5</v>
      </c>
      <c r="K626" s="38">
        <f t="shared" si="26"/>
        <v>0</v>
      </c>
      <c r="N626" s="38">
        <f t="shared" si="29"/>
        <v>0.5</v>
      </c>
    </row>
    <row r="627" spans="1:17" x14ac:dyDescent="0.2">
      <c r="A627" s="35" t="s">
        <v>1500</v>
      </c>
      <c r="C627" s="40">
        <v>44266</v>
      </c>
      <c r="D627" s="34" t="s">
        <v>1501</v>
      </c>
      <c r="E627" s="35">
        <v>10.374000000000001</v>
      </c>
      <c r="F627" s="36" t="s">
        <v>1502</v>
      </c>
      <c r="G627" s="37" t="s">
        <v>1503</v>
      </c>
      <c r="H627" s="36">
        <v>1160</v>
      </c>
      <c r="I627" s="38">
        <v>0.5</v>
      </c>
      <c r="K627" s="38">
        <f t="shared" si="26"/>
        <v>0</v>
      </c>
      <c r="N627" s="38">
        <f t="shared" si="29"/>
        <v>0.5</v>
      </c>
    </row>
    <row r="628" spans="1:17" x14ac:dyDescent="0.2">
      <c r="A628" s="35" t="s">
        <v>1504</v>
      </c>
      <c r="C628" s="40">
        <v>44266</v>
      </c>
      <c r="D628" s="34" t="s">
        <v>1505</v>
      </c>
      <c r="E628" s="35">
        <v>116.107</v>
      </c>
      <c r="F628" s="36" t="s">
        <v>1506</v>
      </c>
      <c r="G628" s="37" t="s">
        <v>1507</v>
      </c>
      <c r="H628" s="36">
        <v>1130</v>
      </c>
      <c r="I628" s="38">
        <v>0.5</v>
      </c>
      <c r="K628" s="38">
        <f t="shared" si="26"/>
        <v>0</v>
      </c>
      <c r="N628" s="38">
        <f t="shared" si="29"/>
        <v>0.5</v>
      </c>
    </row>
    <row r="629" spans="1:17" x14ac:dyDescent="0.2">
      <c r="A629" s="35" t="s">
        <v>1508</v>
      </c>
      <c r="C629" s="40">
        <v>44267</v>
      </c>
      <c r="D629" s="34" t="s">
        <v>1509</v>
      </c>
      <c r="E629" s="35">
        <v>3</v>
      </c>
      <c r="F629" s="36" t="s">
        <v>1510</v>
      </c>
      <c r="G629" s="36" t="s">
        <v>1511</v>
      </c>
      <c r="H629" s="36">
        <v>1150</v>
      </c>
      <c r="I629" s="38">
        <v>0.5</v>
      </c>
      <c r="K629" s="38">
        <f t="shared" si="26"/>
        <v>0</v>
      </c>
      <c r="N629" s="38">
        <f t="shared" si="29"/>
        <v>0.5</v>
      </c>
    </row>
    <row r="630" spans="1:17" x14ac:dyDescent="0.2">
      <c r="A630" s="35">
        <v>217</v>
      </c>
      <c r="C630" s="40">
        <v>44267</v>
      </c>
      <c r="D630" s="34" t="s">
        <v>1512</v>
      </c>
      <c r="E630" s="35">
        <v>0.1467</v>
      </c>
      <c r="F630" s="36" t="s">
        <v>1514</v>
      </c>
      <c r="G630" s="37" t="s">
        <v>1515</v>
      </c>
      <c r="H630" s="36">
        <v>3010</v>
      </c>
      <c r="I630" s="38">
        <v>0.5</v>
      </c>
      <c r="K630" s="38">
        <f t="shared" si="26"/>
        <v>0</v>
      </c>
      <c r="L630" s="39">
        <v>104000</v>
      </c>
      <c r="M630" s="39">
        <v>416</v>
      </c>
      <c r="N630" s="38">
        <v>417</v>
      </c>
    </row>
    <row r="631" spans="1:17" x14ac:dyDescent="0.2">
      <c r="D631" s="34" t="s">
        <v>1513</v>
      </c>
      <c r="E631" s="35">
        <v>0.1434</v>
      </c>
      <c r="F631" s="36" t="s">
        <v>77</v>
      </c>
      <c r="G631" s="37" t="s">
        <v>77</v>
      </c>
      <c r="K631" s="38">
        <f t="shared" si="26"/>
        <v>0</v>
      </c>
      <c r="N631" s="38">
        <f t="shared" si="29"/>
        <v>0</v>
      </c>
    </row>
    <row r="632" spans="1:17" x14ac:dyDescent="0.2">
      <c r="A632" s="35">
        <v>219</v>
      </c>
      <c r="C632" s="40">
        <v>44267</v>
      </c>
      <c r="D632" s="34" t="s">
        <v>1335</v>
      </c>
      <c r="E632" s="35">
        <v>60</v>
      </c>
      <c r="F632" s="36" t="s">
        <v>1336</v>
      </c>
      <c r="G632" s="37" t="s">
        <v>1516</v>
      </c>
      <c r="H632" s="36">
        <v>110</v>
      </c>
      <c r="I632" s="38">
        <v>1</v>
      </c>
      <c r="K632" s="38">
        <f t="shared" si="26"/>
        <v>0</v>
      </c>
      <c r="L632" s="39">
        <v>473120</v>
      </c>
      <c r="M632" s="39">
        <v>1892.48</v>
      </c>
      <c r="N632" s="38">
        <f t="shared" si="29"/>
        <v>1893.48</v>
      </c>
    </row>
    <row r="633" spans="1:17" x14ac:dyDescent="0.2">
      <c r="D633" s="34" t="s">
        <v>1334</v>
      </c>
      <c r="E633" s="35">
        <v>20</v>
      </c>
      <c r="F633" s="36" t="s">
        <v>77</v>
      </c>
      <c r="K633" s="38">
        <f t="shared" si="26"/>
        <v>0</v>
      </c>
      <c r="N633" s="38">
        <f t="shared" si="29"/>
        <v>0</v>
      </c>
    </row>
    <row r="634" spans="1:17" x14ac:dyDescent="0.2">
      <c r="A634" s="35">
        <v>218</v>
      </c>
      <c r="C634" s="40">
        <v>44267</v>
      </c>
      <c r="D634" s="47" t="s">
        <v>1517</v>
      </c>
      <c r="E634" s="35" t="s">
        <v>1518</v>
      </c>
      <c r="F634" s="36" t="s">
        <v>187</v>
      </c>
      <c r="G634" s="37" t="s">
        <v>1519</v>
      </c>
      <c r="H634" s="36">
        <v>3010</v>
      </c>
      <c r="I634" s="38">
        <v>0.5</v>
      </c>
      <c r="K634" s="38">
        <f t="shared" si="26"/>
        <v>0</v>
      </c>
      <c r="L634" s="39">
        <v>84900</v>
      </c>
      <c r="M634" s="39">
        <v>339.6</v>
      </c>
      <c r="N634" s="38">
        <f t="shared" si="29"/>
        <v>340.1</v>
      </c>
    </row>
    <row r="635" spans="1:17" x14ac:dyDescent="0.2">
      <c r="A635" s="35" t="s">
        <v>1522</v>
      </c>
      <c r="C635" s="40">
        <v>44267</v>
      </c>
      <c r="D635" s="34" t="s">
        <v>1520</v>
      </c>
      <c r="E635" s="35">
        <v>6.2069999999999999</v>
      </c>
      <c r="F635" s="36" t="s">
        <v>1521</v>
      </c>
      <c r="G635" s="36" t="s">
        <v>1521</v>
      </c>
      <c r="H635" s="36">
        <v>1180</v>
      </c>
      <c r="I635" s="38">
        <v>0.5</v>
      </c>
      <c r="K635" s="38">
        <f t="shared" si="26"/>
        <v>0</v>
      </c>
      <c r="N635" s="38">
        <f t="shared" si="29"/>
        <v>0.5</v>
      </c>
      <c r="O635" s="44" t="s">
        <v>1524</v>
      </c>
    </row>
    <row r="636" spans="1:17" x14ac:dyDescent="0.2">
      <c r="A636" s="35">
        <v>220</v>
      </c>
      <c r="C636" s="40">
        <v>44267</v>
      </c>
      <c r="D636" s="34" t="s">
        <v>1520</v>
      </c>
      <c r="E636" s="35">
        <v>30.442</v>
      </c>
      <c r="F636" s="36" t="s">
        <v>1521</v>
      </c>
      <c r="G636" s="37" t="s">
        <v>1523</v>
      </c>
      <c r="H636" s="36">
        <v>1180</v>
      </c>
      <c r="I636" s="38">
        <v>0.5</v>
      </c>
      <c r="K636" s="38">
        <f t="shared" si="26"/>
        <v>0</v>
      </c>
      <c r="L636" s="39">
        <v>219182.4</v>
      </c>
      <c r="M636" s="39">
        <v>876.8</v>
      </c>
      <c r="N636" s="38">
        <f t="shared" si="29"/>
        <v>877.3</v>
      </c>
      <c r="O636" s="44" t="s">
        <v>1524</v>
      </c>
    </row>
    <row r="637" spans="1:17" x14ac:dyDescent="0.2">
      <c r="A637" s="35">
        <v>216</v>
      </c>
      <c r="C637" s="40">
        <v>44267</v>
      </c>
      <c r="D637" s="34" t="s">
        <v>1531</v>
      </c>
      <c r="E637" s="35">
        <v>5.5</v>
      </c>
      <c r="F637" s="36" t="s">
        <v>1532</v>
      </c>
      <c r="G637" s="37" t="s">
        <v>1533</v>
      </c>
      <c r="H637" s="36">
        <v>1120</v>
      </c>
      <c r="I637" s="38">
        <v>0.5</v>
      </c>
      <c r="K637" s="38">
        <v>0</v>
      </c>
      <c r="L637" s="39">
        <v>90000</v>
      </c>
      <c r="M637" s="39">
        <v>360</v>
      </c>
      <c r="N637" s="38">
        <f t="shared" si="29"/>
        <v>360.5</v>
      </c>
    </row>
    <row r="638" spans="1:17" x14ac:dyDescent="0.2">
      <c r="A638" s="35" t="s">
        <v>1525</v>
      </c>
      <c r="C638" s="40">
        <v>44267</v>
      </c>
      <c r="D638" s="34" t="s">
        <v>1526</v>
      </c>
      <c r="E638" s="35" t="s">
        <v>1527</v>
      </c>
      <c r="F638" s="36" t="s">
        <v>6253</v>
      </c>
      <c r="G638" s="37" t="s">
        <v>1528</v>
      </c>
      <c r="H638" s="36">
        <v>1100</v>
      </c>
      <c r="I638" s="38">
        <v>0.5</v>
      </c>
      <c r="K638" s="38">
        <f t="shared" si="26"/>
        <v>0</v>
      </c>
      <c r="N638" s="38">
        <f t="shared" si="29"/>
        <v>0.5</v>
      </c>
    </row>
    <row r="639" spans="1:17" s="51" customFormat="1" x14ac:dyDescent="0.2">
      <c r="A639" s="48">
        <v>221</v>
      </c>
      <c r="B639" s="49"/>
      <c r="C639" s="31">
        <v>44267</v>
      </c>
      <c r="D639" s="50" t="s">
        <v>1529</v>
      </c>
      <c r="E639" s="48">
        <v>4.6559999999999997</v>
      </c>
      <c r="F639" s="51">
        <f>+F2811</f>
        <v>0</v>
      </c>
      <c r="G639" s="52" t="s">
        <v>1530</v>
      </c>
      <c r="H639" s="51">
        <v>1170</v>
      </c>
      <c r="I639" s="32">
        <v>0.5</v>
      </c>
      <c r="J639" s="32"/>
      <c r="K639" s="32">
        <f t="shared" ref="K639:K690" si="30">ROUND(J639/0.35,-1)</f>
        <v>0</v>
      </c>
      <c r="L639" s="33">
        <v>10000</v>
      </c>
      <c r="M639" s="33">
        <v>40</v>
      </c>
      <c r="N639" s="32">
        <f t="shared" si="29"/>
        <v>40.5</v>
      </c>
      <c r="O639" s="53"/>
      <c r="P639" s="54"/>
      <c r="Q639" s="49"/>
    </row>
    <row r="640" spans="1:17" x14ac:dyDescent="0.2">
      <c r="N640" s="38">
        <f>SUM(N602:N639)</f>
        <v>6034.56</v>
      </c>
      <c r="O640" s="44">
        <v>79485</v>
      </c>
      <c r="P640" s="41">
        <v>44267</v>
      </c>
      <c r="Q640" s="21" t="s">
        <v>176</v>
      </c>
    </row>
    <row r="642" spans="1:17" x14ac:dyDescent="0.2">
      <c r="A642" s="35" t="s">
        <v>1484</v>
      </c>
      <c r="C642" s="40">
        <v>44267</v>
      </c>
      <c r="D642" s="34" t="s">
        <v>1485</v>
      </c>
      <c r="E642" s="35">
        <v>0.32690000000000002</v>
      </c>
      <c r="F642" s="36" t="s">
        <v>1486</v>
      </c>
      <c r="G642" s="37" t="s">
        <v>1487</v>
      </c>
      <c r="H642" s="36">
        <v>3010</v>
      </c>
      <c r="I642" s="38">
        <v>0.5</v>
      </c>
      <c r="K642" s="38">
        <f>ROUND(J642/0.35,-1)</f>
        <v>0</v>
      </c>
      <c r="N642" s="38">
        <f>I642+M642</f>
        <v>0.5</v>
      </c>
    </row>
    <row r="643" spans="1:17" x14ac:dyDescent="0.2">
      <c r="A643" s="35">
        <v>222</v>
      </c>
      <c r="C643" s="40">
        <v>44267</v>
      </c>
      <c r="D643" s="34" t="s">
        <v>1534</v>
      </c>
      <c r="E643" s="35">
        <v>0.1157</v>
      </c>
      <c r="F643" s="36" t="s">
        <v>1535</v>
      </c>
      <c r="G643" s="37" t="s">
        <v>1536</v>
      </c>
      <c r="H643" s="36">
        <v>3010</v>
      </c>
      <c r="I643" s="38">
        <v>0.5</v>
      </c>
      <c r="K643" s="38">
        <v>0</v>
      </c>
      <c r="L643" s="39">
        <v>146000</v>
      </c>
      <c r="M643" s="39">
        <v>584</v>
      </c>
      <c r="N643" s="38">
        <v>584.5</v>
      </c>
    </row>
    <row r="644" spans="1:17" x14ac:dyDescent="0.2">
      <c r="A644" s="35">
        <v>223</v>
      </c>
      <c r="C644" s="40">
        <v>44267</v>
      </c>
      <c r="D644" s="34" t="s">
        <v>106</v>
      </c>
      <c r="E644" s="35">
        <v>25.001000000000001</v>
      </c>
      <c r="F644" s="36" t="s">
        <v>107</v>
      </c>
      <c r="G644" s="37" t="s">
        <v>1537</v>
      </c>
      <c r="H644" s="36">
        <v>1010</v>
      </c>
      <c r="I644" s="38">
        <v>0.5</v>
      </c>
      <c r="K644" s="38">
        <f t="shared" si="30"/>
        <v>0</v>
      </c>
      <c r="L644" s="39">
        <v>315000</v>
      </c>
      <c r="M644" s="39">
        <v>1260</v>
      </c>
      <c r="N644" s="38">
        <f t="shared" si="29"/>
        <v>1260.5</v>
      </c>
    </row>
    <row r="645" spans="1:17" x14ac:dyDescent="0.2">
      <c r="A645" s="35">
        <v>224</v>
      </c>
      <c r="C645" s="40">
        <v>44267</v>
      </c>
      <c r="D645" s="34" t="s">
        <v>2245</v>
      </c>
      <c r="E645" s="35">
        <v>15.348000000000001</v>
      </c>
      <c r="F645" s="36" t="s">
        <v>1538</v>
      </c>
      <c r="G645" s="37" t="s">
        <v>1539</v>
      </c>
      <c r="H645" s="36">
        <v>1170</v>
      </c>
      <c r="I645" s="38">
        <v>0.5</v>
      </c>
      <c r="K645" s="38">
        <f t="shared" si="30"/>
        <v>0</v>
      </c>
      <c r="L645" s="39">
        <v>480000</v>
      </c>
      <c r="M645" s="39">
        <v>1920</v>
      </c>
      <c r="N645" s="38">
        <f t="shared" si="29"/>
        <v>1920.5</v>
      </c>
    </row>
    <row r="646" spans="1:17" x14ac:dyDescent="0.2">
      <c r="A646" s="35" t="s">
        <v>1540</v>
      </c>
      <c r="C646" s="40">
        <v>44267</v>
      </c>
      <c r="D646" s="34" t="s">
        <v>1541</v>
      </c>
      <c r="E646" s="35">
        <v>5.0869999999999997</v>
      </c>
      <c r="F646" s="36" t="s">
        <v>1542</v>
      </c>
      <c r="G646" s="37" t="s">
        <v>1543</v>
      </c>
      <c r="H646" s="36">
        <v>1050</v>
      </c>
      <c r="I646" s="38">
        <v>0.5</v>
      </c>
      <c r="K646" s="38">
        <f t="shared" si="30"/>
        <v>0</v>
      </c>
      <c r="N646" s="38">
        <f t="shared" si="29"/>
        <v>0.5</v>
      </c>
    </row>
    <row r="647" spans="1:17" s="51" customFormat="1" x14ac:dyDescent="0.2">
      <c r="A647" s="48" t="s">
        <v>1544</v>
      </c>
      <c r="B647" s="49"/>
      <c r="C647" s="31">
        <v>44270</v>
      </c>
      <c r="D647" s="50" t="s">
        <v>1545</v>
      </c>
      <c r="E647" s="48">
        <v>3.8780000000000001</v>
      </c>
      <c r="F647" s="51" t="s">
        <v>1546</v>
      </c>
      <c r="G647" s="52" t="s">
        <v>1547</v>
      </c>
      <c r="H647" s="51">
        <v>1050</v>
      </c>
      <c r="I647" s="32">
        <v>0.5</v>
      </c>
      <c r="J647" s="32"/>
      <c r="K647" s="32">
        <f t="shared" si="30"/>
        <v>0</v>
      </c>
      <c r="L647" s="33"/>
      <c r="M647" s="33"/>
      <c r="N647" s="32">
        <f t="shared" si="29"/>
        <v>0.5</v>
      </c>
      <c r="O647" s="53"/>
      <c r="P647" s="54"/>
      <c r="Q647" s="49"/>
    </row>
    <row r="648" spans="1:17" x14ac:dyDescent="0.2">
      <c r="N648" s="38">
        <f>SUM(N642:N647)</f>
        <v>3767</v>
      </c>
      <c r="O648" s="44">
        <v>79524</v>
      </c>
      <c r="P648" s="41">
        <v>44272</v>
      </c>
      <c r="Q648" s="21" t="s">
        <v>716</v>
      </c>
    </row>
    <row r="650" spans="1:17" x14ac:dyDescent="0.2">
      <c r="A650" s="35" t="s">
        <v>1559</v>
      </c>
      <c r="C650" s="40">
        <v>44271</v>
      </c>
      <c r="D650" s="34" t="s">
        <v>1556</v>
      </c>
      <c r="E650" s="35">
        <v>18.419</v>
      </c>
      <c r="F650" s="36" t="s">
        <v>1557</v>
      </c>
      <c r="G650" s="37" t="s">
        <v>1558</v>
      </c>
      <c r="H650" s="36">
        <v>1220</v>
      </c>
      <c r="I650" s="38">
        <v>0.5</v>
      </c>
      <c r="K650" s="38">
        <f t="shared" si="30"/>
        <v>0</v>
      </c>
      <c r="N650" s="38">
        <f t="shared" si="29"/>
        <v>0.5</v>
      </c>
    </row>
    <row r="651" spans="1:17" x14ac:dyDescent="0.2">
      <c r="A651" s="35">
        <v>225</v>
      </c>
      <c r="C651" s="40">
        <v>44271</v>
      </c>
      <c r="D651" s="34" t="s">
        <v>1560</v>
      </c>
      <c r="E651" s="35">
        <v>0.124</v>
      </c>
      <c r="F651" s="36" t="s">
        <v>1561</v>
      </c>
      <c r="G651" s="37" t="s">
        <v>1562</v>
      </c>
      <c r="H651" s="36">
        <v>3010</v>
      </c>
      <c r="I651" s="38">
        <v>0.5</v>
      </c>
      <c r="K651" s="38">
        <f t="shared" si="30"/>
        <v>0</v>
      </c>
      <c r="L651" s="39">
        <v>25000</v>
      </c>
      <c r="M651" s="39">
        <v>100</v>
      </c>
      <c r="N651" s="38">
        <f t="shared" si="29"/>
        <v>100.5</v>
      </c>
    </row>
    <row r="652" spans="1:17" x14ac:dyDescent="0.2">
      <c r="A652" s="35">
        <v>226</v>
      </c>
      <c r="C652" s="40">
        <v>44271</v>
      </c>
      <c r="D652" s="34" t="s">
        <v>1563</v>
      </c>
      <c r="E652" s="35">
        <v>0.106</v>
      </c>
      <c r="F652" s="36" t="s">
        <v>320</v>
      </c>
      <c r="G652" s="37" t="s">
        <v>1564</v>
      </c>
      <c r="H652" s="36">
        <v>3010</v>
      </c>
      <c r="I652" s="38">
        <v>0.5</v>
      </c>
      <c r="K652" s="38">
        <f t="shared" si="30"/>
        <v>0</v>
      </c>
      <c r="L652" s="39">
        <v>69000</v>
      </c>
      <c r="M652" s="39">
        <v>276</v>
      </c>
      <c r="N652" s="38">
        <f t="shared" si="29"/>
        <v>276.5</v>
      </c>
    </row>
    <row r="653" spans="1:17" x14ac:dyDescent="0.2">
      <c r="A653" s="35" t="s">
        <v>1568</v>
      </c>
      <c r="C653" s="40">
        <v>44274</v>
      </c>
      <c r="D653" s="34" t="s">
        <v>1565</v>
      </c>
      <c r="E653" s="35">
        <v>7.0679999999999996</v>
      </c>
      <c r="F653" s="36" t="s">
        <v>1566</v>
      </c>
      <c r="G653" s="37" t="s">
        <v>1567</v>
      </c>
      <c r="H653" s="36">
        <v>1160</v>
      </c>
      <c r="I653" s="38">
        <v>0.5</v>
      </c>
      <c r="K653" s="38">
        <f t="shared" si="30"/>
        <v>0</v>
      </c>
      <c r="N653" s="38">
        <f t="shared" si="29"/>
        <v>0.5</v>
      </c>
    </row>
    <row r="654" spans="1:17" x14ac:dyDescent="0.2">
      <c r="A654" s="35" t="s">
        <v>1569</v>
      </c>
      <c r="C654" s="40">
        <v>44274</v>
      </c>
      <c r="D654" s="34" t="s">
        <v>1570</v>
      </c>
      <c r="E654" s="35">
        <v>0.25</v>
      </c>
      <c r="F654" s="36" t="s">
        <v>1571</v>
      </c>
      <c r="G654" s="37" t="s">
        <v>1572</v>
      </c>
      <c r="H654" s="36">
        <v>1180</v>
      </c>
      <c r="I654" s="38">
        <v>0.5</v>
      </c>
      <c r="K654" s="38">
        <f t="shared" si="30"/>
        <v>0</v>
      </c>
      <c r="N654" s="38">
        <f t="shared" si="29"/>
        <v>0.5</v>
      </c>
    </row>
    <row r="655" spans="1:17" x14ac:dyDescent="0.2">
      <c r="A655" s="35" t="s">
        <v>1573</v>
      </c>
      <c r="C655" s="40">
        <v>44274</v>
      </c>
      <c r="D655" s="34" t="s">
        <v>1109</v>
      </c>
      <c r="E655" s="35">
        <v>43.5</v>
      </c>
      <c r="F655" s="36" t="s">
        <v>1112</v>
      </c>
      <c r="G655" s="37" t="s">
        <v>1574</v>
      </c>
      <c r="H655" s="36">
        <v>1210</v>
      </c>
      <c r="I655" s="38">
        <v>1</v>
      </c>
      <c r="K655" s="38">
        <f t="shared" si="30"/>
        <v>0</v>
      </c>
      <c r="N655" s="38">
        <f t="shared" si="29"/>
        <v>1</v>
      </c>
    </row>
    <row r="656" spans="1:17" x14ac:dyDescent="0.2">
      <c r="D656" s="34" t="s">
        <v>1110</v>
      </c>
      <c r="E656" s="35">
        <v>20.67</v>
      </c>
      <c r="F656" s="36" t="s">
        <v>77</v>
      </c>
      <c r="G656" s="37" t="s">
        <v>77</v>
      </c>
      <c r="K656" s="38">
        <f t="shared" si="30"/>
        <v>0</v>
      </c>
      <c r="N656" s="38">
        <f t="shared" si="29"/>
        <v>0</v>
      </c>
    </row>
    <row r="657" spans="1:17" x14ac:dyDescent="0.2">
      <c r="A657" s="35">
        <v>227</v>
      </c>
      <c r="C657" s="40">
        <v>44274</v>
      </c>
      <c r="D657" s="34" t="s">
        <v>1575</v>
      </c>
      <c r="E657" s="35">
        <v>0.92459999999999998</v>
      </c>
      <c r="F657" s="36" t="s">
        <v>1576</v>
      </c>
      <c r="G657" s="37" t="s">
        <v>1577</v>
      </c>
      <c r="H657" s="36">
        <v>1100</v>
      </c>
      <c r="I657" s="38">
        <v>0.5</v>
      </c>
      <c r="K657" s="38">
        <f t="shared" si="30"/>
        <v>0</v>
      </c>
      <c r="L657" s="39">
        <v>12500</v>
      </c>
      <c r="M657" s="39">
        <v>50</v>
      </c>
      <c r="N657" s="38">
        <f t="shared" si="29"/>
        <v>50.5</v>
      </c>
    </row>
    <row r="658" spans="1:17" x14ac:dyDescent="0.2">
      <c r="A658" s="35">
        <v>228</v>
      </c>
      <c r="C658" s="40">
        <v>44274</v>
      </c>
      <c r="D658" s="34" t="s">
        <v>1578</v>
      </c>
      <c r="E658" s="35">
        <v>9.6790000000000003</v>
      </c>
      <c r="F658" s="36" t="s">
        <v>1579</v>
      </c>
      <c r="G658" s="37" t="s">
        <v>1580</v>
      </c>
      <c r="H658" s="36">
        <v>1060</v>
      </c>
      <c r="I658" s="38">
        <v>0.5</v>
      </c>
      <c r="K658" s="38">
        <f t="shared" si="30"/>
        <v>0</v>
      </c>
      <c r="L658" s="39">
        <v>384900</v>
      </c>
      <c r="M658" s="39">
        <v>1539.6</v>
      </c>
      <c r="N658" s="38">
        <f t="shared" si="29"/>
        <v>1540.1</v>
      </c>
    </row>
    <row r="659" spans="1:17" x14ac:dyDescent="0.2">
      <c r="A659" s="35">
        <v>229</v>
      </c>
      <c r="C659" s="40">
        <v>44274</v>
      </c>
      <c r="D659" s="34" t="s">
        <v>1581</v>
      </c>
      <c r="E659" s="35">
        <v>9.7050000000000001</v>
      </c>
      <c r="F659" s="36" t="s">
        <v>1582</v>
      </c>
      <c r="G659" s="37" t="s">
        <v>1583</v>
      </c>
      <c r="H659" s="36">
        <v>1220</v>
      </c>
      <c r="I659" s="38">
        <v>0.5</v>
      </c>
      <c r="K659" s="38">
        <f t="shared" si="30"/>
        <v>0</v>
      </c>
      <c r="L659" s="39">
        <v>155500</v>
      </c>
      <c r="M659" s="39">
        <v>622</v>
      </c>
      <c r="N659" s="38">
        <f t="shared" si="29"/>
        <v>622.5</v>
      </c>
    </row>
    <row r="660" spans="1:17" x14ac:dyDescent="0.2">
      <c r="A660" s="35">
        <v>230</v>
      </c>
      <c r="C660" s="40">
        <v>44274</v>
      </c>
      <c r="D660" s="34" t="s">
        <v>1584</v>
      </c>
      <c r="E660" s="35">
        <v>2.4580000000000002</v>
      </c>
      <c r="F660" s="36" t="s">
        <v>1585</v>
      </c>
      <c r="G660" s="37" t="s">
        <v>1586</v>
      </c>
      <c r="H660" s="36">
        <v>1120</v>
      </c>
      <c r="I660" s="38">
        <v>0.5</v>
      </c>
      <c r="K660" s="38">
        <f t="shared" si="30"/>
        <v>0</v>
      </c>
      <c r="L660" s="39">
        <v>176000</v>
      </c>
      <c r="M660" s="39">
        <v>704</v>
      </c>
      <c r="N660" s="38">
        <f t="shared" si="29"/>
        <v>704.5</v>
      </c>
    </row>
    <row r="661" spans="1:17" s="51" customFormat="1" x14ac:dyDescent="0.2">
      <c r="A661" s="48">
        <v>231</v>
      </c>
      <c r="B661" s="49"/>
      <c r="C661" s="31">
        <v>44274</v>
      </c>
      <c r="D661" s="50" t="s">
        <v>1587</v>
      </c>
      <c r="E661" s="48">
        <v>0.22639999999999999</v>
      </c>
      <c r="F661" s="51" t="s">
        <v>1588</v>
      </c>
      <c r="G661" s="52" t="s">
        <v>1589</v>
      </c>
      <c r="H661" s="51">
        <v>3010</v>
      </c>
      <c r="I661" s="32">
        <v>0.5</v>
      </c>
      <c r="J661" s="32"/>
      <c r="K661" s="32">
        <f t="shared" si="30"/>
        <v>0</v>
      </c>
      <c r="L661" s="33">
        <v>108000</v>
      </c>
      <c r="M661" s="33">
        <v>432</v>
      </c>
      <c r="N661" s="32">
        <f t="shared" si="29"/>
        <v>432.5</v>
      </c>
      <c r="O661" s="53"/>
      <c r="P661" s="54"/>
      <c r="Q661" s="49"/>
    </row>
    <row r="662" spans="1:17" x14ac:dyDescent="0.2">
      <c r="N662" s="38">
        <f>SUM(N650:N661)</f>
        <v>3729.6</v>
      </c>
      <c r="O662" s="44">
        <v>79569</v>
      </c>
      <c r="P662" s="41">
        <v>44274</v>
      </c>
      <c r="Q662" s="21" t="s">
        <v>716</v>
      </c>
    </row>
    <row r="664" spans="1:17" x14ac:dyDescent="0.2">
      <c r="A664" s="35" t="s">
        <v>1590</v>
      </c>
      <c r="C664" s="40">
        <v>44274</v>
      </c>
      <c r="D664" s="34" t="s">
        <v>102</v>
      </c>
      <c r="E664" s="35">
        <v>13.744999999999999</v>
      </c>
      <c r="F664" s="36" t="s">
        <v>1591</v>
      </c>
      <c r="G664" s="37" t="s">
        <v>1592</v>
      </c>
      <c r="H664" s="36">
        <v>1080</v>
      </c>
      <c r="I664" s="38">
        <v>0.5</v>
      </c>
      <c r="K664" s="38">
        <f>ROUND(J664/0.35,-1)</f>
        <v>0</v>
      </c>
      <c r="N664" s="38">
        <f>I664+M664</f>
        <v>0.5</v>
      </c>
    </row>
    <row r="665" spans="1:17" x14ac:dyDescent="0.2">
      <c r="A665" s="35" t="s">
        <v>1593</v>
      </c>
      <c r="C665" s="40">
        <v>44277</v>
      </c>
      <c r="D665" s="34" t="s">
        <v>1594</v>
      </c>
      <c r="E665" s="35">
        <v>9.1800000000000007E-2</v>
      </c>
      <c r="F665" s="36" t="s">
        <v>1595</v>
      </c>
      <c r="G665" s="37" t="s">
        <v>1596</v>
      </c>
      <c r="H665" s="36">
        <v>2020</v>
      </c>
      <c r="I665" s="38">
        <v>0.5</v>
      </c>
      <c r="K665" s="38">
        <f t="shared" si="30"/>
        <v>0</v>
      </c>
      <c r="N665" s="38">
        <f t="shared" si="29"/>
        <v>0.5</v>
      </c>
    </row>
    <row r="666" spans="1:17" x14ac:dyDescent="0.2">
      <c r="A666" s="35" t="s">
        <v>1597</v>
      </c>
      <c r="C666" s="40">
        <v>44277</v>
      </c>
      <c r="D666" s="34" t="s">
        <v>1598</v>
      </c>
      <c r="E666" s="35">
        <v>5.2080000000000002</v>
      </c>
      <c r="F666" s="36" t="s">
        <v>1600</v>
      </c>
      <c r="G666" s="37" t="s">
        <v>1599</v>
      </c>
      <c r="H666" s="36">
        <v>1170</v>
      </c>
      <c r="I666" s="38">
        <v>0.5</v>
      </c>
      <c r="K666" s="38">
        <f t="shared" si="30"/>
        <v>0</v>
      </c>
      <c r="N666" s="38">
        <f t="shared" si="29"/>
        <v>0.5</v>
      </c>
    </row>
    <row r="667" spans="1:17" x14ac:dyDescent="0.2">
      <c r="A667" s="35" t="s">
        <v>1603</v>
      </c>
      <c r="C667" s="40">
        <v>44277</v>
      </c>
      <c r="D667" s="34" t="s">
        <v>1388</v>
      </c>
      <c r="E667" s="35">
        <v>6.59</v>
      </c>
      <c r="F667" s="36" t="s">
        <v>1601</v>
      </c>
      <c r="G667" s="37" t="s">
        <v>1602</v>
      </c>
      <c r="H667" s="36">
        <v>1180</v>
      </c>
      <c r="I667" s="38">
        <v>0.5</v>
      </c>
      <c r="K667" s="38">
        <f t="shared" si="30"/>
        <v>0</v>
      </c>
      <c r="N667" s="38">
        <f t="shared" si="29"/>
        <v>0.5</v>
      </c>
    </row>
    <row r="668" spans="1:17" x14ac:dyDescent="0.2">
      <c r="A668" s="35">
        <v>233</v>
      </c>
      <c r="C668" s="40">
        <v>44277</v>
      </c>
      <c r="D668" s="34" t="s">
        <v>1604</v>
      </c>
      <c r="E668" s="35">
        <v>33.738</v>
      </c>
      <c r="F668" s="36" t="s">
        <v>1605</v>
      </c>
      <c r="G668" s="37" t="s">
        <v>1606</v>
      </c>
      <c r="H668" s="36">
        <v>1200</v>
      </c>
      <c r="I668" s="38">
        <v>0.5</v>
      </c>
      <c r="K668" s="38">
        <f t="shared" si="30"/>
        <v>0</v>
      </c>
      <c r="L668" s="39">
        <v>106000</v>
      </c>
      <c r="M668" s="39">
        <v>424</v>
      </c>
      <c r="N668" s="38">
        <f t="shared" si="29"/>
        <v>424.5</v>
      </c>
    </row>
    <row r="669" spans="1:17" x14ac:dyDescent="0.2">
      <c r="A669" s="35">
        <v>234</v>
      </c>
      <c r="C669" s="40">
        <v>44277</v>
      </c>
      <c r="D669" s="34" t="s">
        <v>1607</v>
      </c>
      <c r="E669" s="35">
        <v>0.2424</v>
      </c>
      <c r="F669" s="36" t="s">
        <v>1609</v>
      </c>
      <c r="G669" s="37" t="s">
        <v>1610</v>
      </c>
      <c r="H669" s="36">
        <v>3010</v>
      </c>
      <c r="I669" s="38">
        <v>1</v>
      </c>
      <c r="K669" s="38">
        <f t="shared" si="30"/>
        <v>0</v>
      </c>
      <c r="L669" s="39">
        <v>205000</v>
      </c>
      <c r="M669" s="39">
        <v>820</v>
      </c>
      <c r="N669" s="38">
        <f t="shared" si="29"/>
        <v>821</v>
      </c>
    </row>
    <row r="670" spans="1:17" x14ac:dyDescent="0.2">
      <c r="D670" s="34" t="s">
        <v>1608</v>
      </c>
      <c r="E670" s="35">
        <v>0.503</v>
      </c>
      <c r="F670" s="36" t="s">
        <v>77</v>
      </c>
      <c r="G670" s="37" t="s">
        <v>77</v>
      </c>
      <c r="K670" s="38">
        <f t="shared" si="30"/>
        <v>0</v>
      </c>
      <c r="N670" s="38">
        <f t="shared" si="29"/>
        <v>0</v>
      </c>
    </row>
    <row r="671" spans="1:17" x14ac:dyDescent="0.2">
      <c r="A671" s="35">
        <v>235</v>
      </c>
      <c r="C671" s="40">
        <v>44277</v>
      </c>
      <c r="D671" s="34" t="s">
        <v>1611</v>
      </c>
      <c r="E671" s="35">
        <v>0.66300000000000003</v>
      </c>
      <c r="F671" s="36" t="s">
        <v>1612</v>
      </c>
      <c r="G671" s="37" t="s">
        <v>1613</v>
      </c>
      <c r="H671" s="36">
        <v>3010</v>
      </c>
      <c r="I671" s="38">
        <v>0.5</v>
      </c>
      <c r="K671" s="38">
        <f t="shared" si="30"/>
        <v>0</v>
      </c>
      <c r="L671" s="39">
        <v>36130</v>
      </c>
      <c r="M671" s="39">
        <v>144.53</v>
      </c>
      <c r="N671" s="38">
        <f t="shared" si="29"/>
        <v>145.03</v>
      </c>
    </row>
    <row r="672" spans="1:17" x14ac:dyDescent="0.2">
      <c r="A672" s="35">
        <v>236</v>
      </c>
      <c r="C672" s="40">
        <v>44277</v>
      </c>
      <c r="D672" s="34" t="s">
        <v>1614</v>
      </c>
      <c r="E672" s="35">
        <v>0.76800000000000002</v>
      </c>
      <c r="F672" s="36" t="s">
        <v>1616</v>
      </c>
      <c r="G672" s="37" t="s">
        <v>1617</v>
      </c>
      <c r="H672" s="36">
        <v>1060</v>
      </c>
      <c r="I672" s="38">
        <v>1</v>
      </c>
      <c r="K672" s="38">
        <f t="shared" si="30"/>
        <v>0</v>
      </c>
      <c r="L672" s="39">
        <v>21000</v>
      </c>
      <c r="M672" s="39">
        <v>84</v>
      </c>
      <c r="N672" s="38">
        <f t="shared" si="29"/>
        <v>85</v>
      </c>
    </row>
    <row r="673" spans="1:14" x14ac:dyDescent="0.2">
      <c r="D673" s="34" t="s">
        <v>1615</v>
      </c>
      <c r="E673" s="35">
        <v>0.35699999999999998</v>
      </c>
      <c r="F673" s="36" t="s">
        <v>77</v>
      </c>
      <c r="G673" s="37" t="s">
        <v>77</v>
      </c>
      <c r="K673" s="38">
        <f t="shared" si="30"/>
        <v>0</v>
      </c>
      <c r="N673" s="38">
        <f t="shared" si="29"/>
        <v>0</v>
      </c>
    </row>
    <row r="674" spans="1:14" x14ac:dyDescent="0.2">
      <c r="A674" s="35">
        <v>238</v>
      </c>
      <c r="C674" s="40">
        <v>44277</v>
      </c>
      <c r="D674" s="34" t="s">
        <v>1618</v>
      </c>
      <c r="E674" s="35">
        <v>0.14050000000000001</v>
      </c>
      <c r="F674" s="36" t="s">
        <v>1619</v>
      </c>
      <c r="G674" s="37" t="s">
        <v>1620</v>
      </c>
      <c r="H674" s="36">
        <v>3010</v>
      </c>
      <c r="I674" s="38">
        <v>0.5</v>
      </c>
      <c r="K674" s="38">
        <f t="shared" si="30"/>
        <v>0</v>
      </c>
      <c r="L674" s="39">
        <v>99700</v>
      </c>
      <c r="M674" s="39">
        <v>398.8</v>
      </c>
      <c r="N674" s="38">
        <f t="shared" si="29"/>
        <v>399.3</v>
      </c>
    </row>
    <row r="675" spans="1:14" x14ac:dyDescent="0.2">
      <c r="A675" s="35">
        <v>239</v>
      </c>
      <c r="C675" s="40">
        <v>44277</v>
      </c>
      <c r="D675" s="34" t="s">
        <v>1621</v>
      </c>
      <c r="E675" s="35">
        <v>0.33169999999999999</v>
      </c>
      <c r="F675" s="36" t="s">
        <v>1622</v>
      </c>
      <c r="G675" s="37" t="s">
        <v>1623</v>
      </c>
      <c r="H675" s="36">
        <v>3010</v>
      </c>
      <c r="I675" s="38">
        <v>0.5</v>
      </c>
      <c r="K675" s="38">
        <f t="shared" si="30"/>
        <v>0</v>
      </c>
      <c r="L675" s="39">
        <v>235000</v>
      </c>
      <c r="M675" s="39">
        <v>940</v>
      </c>
      <c r="N675" s="38">
        <f t="shared" si="29"/>
        <v>940.5</v>
      </c>
    </row>
    <row r="676" spans="1:14" x14ac:dyDescent="0.2">
      <c r="A676" s="35" t="s">
        <v>1624</v>
      </c>
      <c r="C676" s="40">
        <v>44277</v>
      </c>
      <c r="D676" s="34" t="s">
        <v>1626</v>
      </c>
      <c r="E676" s="35">
        <v>102.739</v>
      </c>
      <c r="F676" s="36" t="s">
        <v>1628</v>
      </c>
      <c r="G676" s="37" t="s">
        <v>1629</v>
      </c>
      <c r="H676" s="36">
        <v>1140</v>
      </c>
      <c r="I676" s="38">
        <v>0.5</v>
      </c>
      <c r="K676" s="38">
        <f t="shared" si="30"/>
        <v>0</v>
      </c>
      <c r="N676" s="38">
        <f t="shared" si="29"/>
        <v>0.5</v>
      </c>
    </row>
    <row r="677" spans="1:14" x14ac:dyDescent="0.2">
      <c r="A677" s="35" t="s">
        <v>1625</v>
      </c>
      <c r="C677" s="40">
        <v>44277</v>
      </c>
      <c r="D677" s="34" t="s">
        <v>1627</v>
      </c>
      <c r="E677" s="35">
        <v>100</v>
      </c>
      <c r="F677" s="36" t="s">
        <v>1628</v>
      </c>
      <c r="G677" s="37" t="s">
        <v>1629</v>
      </c>
      <c r="H677" s="36">
        <v>1140</v>
      </c>
      <c r="I677" s="38">
        <v>0.5</v>
      </c>
      <c r="K677" s="38">
        <f t="shared" si="30"/>
        <v>0</v>
      </c>
      <c r="N677" s="38">
        <f t="shared" si="29"/>
        <v>0.5</v>
      </c>
    </row>
    <row r="678" spans="1:14" x14ac:dyDescent="0.2">
      <c r="A678" s="35">
        <v>240</v>
      </c>
      <c r="C678" s="40">
        <v>44277</v>
      </c>
      <c r="D678" s="34" t="s">
        <v>1630</v>
      </c>
      <c r="E678" s="35">
        <v>8.282</v>
      </c>
      <c r="F678" s="36" t="s">
        <v>1631</v>
      </c>
      <c r="G678" s="37" t="s">
        <v>1632</v>
      </c>
      <c r="H678" s="36">
        <v>1150</v>
      </c>
      <c r="I678" s="38">
        <v>0.5</v>
      </c>
      <c r="K678" s="38">
        <f t="shared" si="30"/>
        <v>0</v>
      </c>
      <c r="L678" s="39">
        <v>35000</v>
      </c>
      <c r="M678" s="39">
        <v>140</v>
      </c>
      <c r="N678" s="38">
        <f t="shared" si="29"/>
        <v>140.5</v>
      </c>
    </row>
    <row r="679" spans="1:14" x14ac:dyDescent="0.2">
      <c r="A679" s="35" t="s">
        <v>1633</v>
      </c>
      <c r="C679" s="40">
        <v>44277</v>
      </c>
      <c r="D679" s="34" t="s">
        <v>1635</v>
      </c>
      <c r="E679" s="35">
        <v>18.311</v>
      </c>
      <c r="F679" s="34" t="s">
        <v>1634</v>
      </c>
      <c r="G679" s="37" t="s">
        <v>1638</v>
      </c>
      <c r="H679" s="36">
        <v>1020</v>
      </c>
      <c r="I679" s="38">
        <v>1.5</v>
      </c>
      <c r="K679" s="38">
        <f t="shared" si="30"/>
        <v>0</v>
      </c>
      <c r="N679" s="38">
        <f t="shared" si="29"/>
        <v>1.5</v>
      </c>
    </row>
    <row r="680" spans="1:14" x14ac:dyDescent="0.2">
      <c r="D680" s="34" t="s">
        <v>1636</v>
      </c>
      <c r="E680" s="35">
        <v>0.39100000000000001</v>
      </c>
      <c r="F680" s="36" t="s">
        <v>77</v>
      </c>
      <c r="G680" s="37" t="s">
        <v>77</v>
      </c>
      <c r="K680" s="38">
        <f t="shared" si="30"/>
        <v>0</v>
      </c>
      <c r="N680" s="38">
        <f t="shared" ref="N680:N745" si="31">I680+M680</f>
        <v>0</v>
      </c>
    </row>
    <row r="681" spans="1:14" x14ac:dyDescent="0.2">
      <c r="D681" s="34" t="s">
        <v>1637</v>
      </c>
      <c r="E681" s="35">
        <v>7.984</v>
      </c>
      <c r="F681" s="36" t="s">
        <v>77</v>
      </c>
      <c r="G681" s="37" t="s">
        <v>77</v>
      </c>
      <c r="H681" s="36">
        <v>1210</v>
      </c>
      <c r="K681" s="38">
        <f t="shared" si="30"/>
        <v>0</v>
      </c>
      <c r="N681" s="38">
        <f t="shared" si="31"/>
        <v>0</v>
      </c>
    </row>
    <row r="682" spans="1:14" x14ac:dyDescent="0.2">
      <c r="A682" s="35">
        <v>241</v>
      </c>
      <c r="C682" s="40">
        <v>44277</v>
      </c>
      <c r="D682" s="34" t="s">
        <v>1639</v>
      </c>
      <c r="E682" s="35">
        <v>2.5</v>
      </c>
      <c r="F682" s="36" t="s">
        <v>1640</v>
      </c>
      <c r="G682" s="37" t="s">
        <v>1641</v>
      </c>
      <c r="H682" s="36">
        <v>1050</v>
      </c>
      <c r="I682" s="38">
        <v>0.5</v>
      </c>
      <c r="K682" s="38">
        <f t="shared" si="30"/>
        <v>0</v>
      </c>
      <c r="L682" s="39">
        <v>38750</v>
      </c>
      <c r="M682" s="39">
        <v>156</v>
      </c>
      <c r="N682" s="38">
        <f t="shared" si="31"/>
        <v>156.5</v>
      </c>
    </row>
    <row r="683" spans="1:14" x14ac:dyDescent="0.2">
      <c r="A683" s="35" t="s">
        <v>1642</v>
      </c>
      <c r="C683" s="40">
        <v>44277</v>
      </c>
      <c r="D683" s="34" t="s">
        <v>1639</v>
      </c>
      <c r="E683" s="35">
        <v>8.01</v>
      </c>
      <c r="F683" s="36" t="s">
        <v>1640</v>
      </c>
      <c r="G683" s="36" t="s">
        <v>1640</v>
      </c>
      <c r="H683" s="36">
        <v>1050</v>
      </c>
      <c r="I683" s="38">
        <v>0.5</v>
      </c>
      <c r="K683" s="38">
        <f t="shared" si="30"/>
        <v>0</v>
      </c>
      <c r="N683" s="38">
        <f t="shared" si="31"/>
        <v>0.5</v>
      </c>
    </row>
    <row r="684" spans="1:14" x14ac:dyDescent="0.2">
      <c r="A684" s="35" t="s">
        <v>1643</v>
      </c>
      <c r="C684" s="40">
        <v>44277</v>
      </c>
      <c r="D684" s="34" t="s">
        <v>867</v>
      </c>
      <c r="E684" s="35">
        <v>4.7300000000000002E-2</v>
      </c>
      <c r="F684" s="36" t="s">
        <v>869</v>
      </c>
      <c r="G684" s="36" t="s">
        <v>1644</v>
      </c>
      <c r="H684" s="36">
        <v>3010</v>
      </c>
      <c r="I684" s="38">
        <v>0.5</v>
      </c>
      <c r="K684" s="38">
        <f t="shared" si="30"/>
        <v>0</v>
      </c>
      <c r="N684" s="38">
        <f t="shared" si="31"/>
        <v>0.5</v>
      </c>
    </row>
    <row r="685" spans="1:14" x14ac:dyDescent="0.2">
      <c r="A685" s="35">
        <v>242</v>
      </c>
      <c r="C685" s="40">
        <v>44277</v>
      </c>
      <c r="D685" s="34" t="s">
        <v>1645</v>
      </c>
      <c r="E685" s="35">
        <v>4.7949999999999999</v>
      </c>
      <c r="F685" s="36" t="s">
        <v>1646</v>
      </c>
      <c r="G685" s="37" t="s">
        <v>1647</v>
      </c>
      <c r="H685" s="36">
        <v>1040</v>
      </c>
      <c r="I685" s="38">
        <v>0.5</v>
      </c>
      <c r="K685" s="38">
        <f t="shared" si="30"/>
        <v>0</v>
      </c>
      <c r="L685" s="39">
        <v>65000</v>
      </c>
      <c r="M685" s="39">
        <v>260</v>
      </c>
      <c r="N685" s="38">
        <f t="shared" si="31"/>
        <v>260.5</v>
      </c>
    </row>
    <row r="686" spans="1:14" x14ac:dyDescent="0.2">
      <c r="A686" s="35">
        <v>243</v>
      </c>
      <c r="C686" s="40">
        <v>44278</v>
      </c>
      <c r="D686" s="34" t="s">
        <v>1648</v>
      </c>
      <c r="E686" s="35">
        <v>0.1227</v>
      </c>
      <c r="F686" s="36" t="s">
        <v>1649</v>
      </c>
      <c r="G686" s="37" t="s">
        <v>1650</v>
      </c>
      <c r="H686" s="36">
        <v>3010</v>
      </c>
      <c r="I686" s="38">
        <v>0.5</v>
      </c>
      <c r="K686" s="38">
        <f t="shared" si="30"/>
        <v>0</v>
      </c>
      <c r="L686" s="39">
        <v>52500</v>
      </c>
      <c r="M686" s="39">
        <v>210</v>
      </c>
      <c r="N686" s="38">
        <f t="shared" si="31"/>
        <v>210.5</v>
      </c>
    </row>
    <row r="687" spans="1:14" x14ac:dyDescent="0.2">
      <c r="A687" s="35">
        <v>245</v>
      </c>
      <c r="C687" s="40">
        <v>44278</v>
      </c>
      <c r="D687" s="34" t="s">
        <v>1651</v>
      </c>
      <c r="E687" s="35">
        <v>0.20180000000000001</v>
      </c>
      <c r="F687" s="36" t="s">
        <v>1653</v>
      </c>
      <c r="G687" s="37" t="s">
        <v>1654</v>
      </c>
      <c r="H687" s="36">
        <v>2050</v>
      </c>
      <c r="I687" s="38">
        <v>1</v>
      </c>
      <c r="K687" s="38">
        <f t="shared" si="30"/>
        <v>0</v>
      </c>
      <c r="L687" s="39">
        <v>90000</v>
      </c>
      <c r="M687" s="39">
        <v>360</v>
      </c>
      <c r="N687" s="38">
        <f t="shared" si="31"/>
        <v>361</v>
      </c>
    </row>
    <row r="688" spans="1:14" x14ac:dyDescent="0.2">
      <c r="D688" s="34" t="s">
        <v>1652</v>
      </c>
      <c r="E688" s="35">
        <v>1.2800000000000001E-2</v>
      </c>
      <c r="F688" s="36" t="s">
        <v>77</v>
      </c>
      <c r="G688" s="37" t="s">
        <v>77</v>
      </c>
      <c r="K688" s="38">
        <f t="shared" si="30"/>
        <v>0</v>
      </c>
      <c r="N688" s="38">
        <f t="shared" si="31"/>
        <v>0</v>
      </c>
    </row>
    <row r="689" spans="1:17" x14ac:dyDescent="0.2">
      <c r="A689" s="35">
        <v>232</v>
      </c>
      <c r="C689" s="40">
        <v>44278</v>
      </c>
      <c r="D689" s="34" t="s">
        <v>1655</v>
      </c>
      <c r="E689" s="35">
        <v>0.24929999999999999</v>
      </c>
      <c r="F689" s="36" t="s">
        <v>1656</v>
      </c>
      <c r="G689" s="37" t="s">
        <v>1657</v>
      </c>
      <c r="H689" s="36">
        <v>2050</v>
      </c>
      <c r="I689" s="38">
        <v>0.5</v>
      </c>
      <c r="K689" s="38">
        <f t="shared" si="30"/>
        <v>0</v>
      </c>
      <c r="L689" s="39">
        <v>30000</v>
      </c>
      <c r="M689" s="39">
        <v>120</v>
      </c>
      <c r="N689" s="38">
        <f t="shared" si="31"/>
        <v>120.5</v>
      </c>
    </row>
    <row r="690" spans="1:17" s="51" customFormat="1" x14ac:dyDescent="0.2">
      <c r="A690" s="48">
        <v>246</v>
      </c>
      <c r="B690" s="49"/>
      <c r="C690" s="31">
        <v>44278</v>
      </c>
      <c r="D690" s="50" t="s">
        <v>1658</v>
      </c>
      <c r="E690" s="48">
        <v>4.3014999999999999</v>
      </c>
      <c r="F690" s="51" t="s">
        <v>1659</v>
      </c>
      <c r="G690" s="52" t="s">
        <v>1660</v>
      </c>
      <c r="H690" s="51">
        <v>1110</v>
      </c>
      <c r="I690" s="32">
        <v>0.5</v>
      </c>
      <c r="J690" s="32"/>
      <c r="K690" s="32">
        <f t="shared" si="30"/>
        <v>0</v>
      </c>
      <c r="L690" s="33">
        <v>115000</v>
      </c>
      <c r="M690" s="33">
        <v>450</v>
      </c>
      <c r="N690" s="32">
        <v>460.5</v>
      </c>
      <c r="O690" s="53"/>
      <c r="P690" s="54"/>
      <c r="Q690" s="49"/>
    </row>
    <row r="691" spans="1:17" x14ac:dyDescent="0.2">
      <c r="N691" s="38">
        <f>SUM(N664:N690)</f>
        <v>4530.83</v>
      </c>
      <c r="O691" s="44">
        <v>79585</v>
      </c>
      <c r="P691" s="41">
        <v>44278</v>
      </c>
      <c r="Q691" s="21" t="s">
        <v>176</v>
      </c>
    </row>
    <row r="693" spans="1:17" x14ac:dyDescent="0.2">
      <c r="A693" s="35">
        <v>237</v>
      </c>
      <c r="C693" s="40">
        <v>44277</v>
      </c>
      <c r="D693" s="34" t="s">
        <v>1725</v>
      </c>
      <c r="E693" s="35">
        <v>105.06100000000001</v>
      </c>
      <c r="F693" s="36" t="s">
        <v>1729</v>
      </c>
      <c r="G693" s="37" t="s">
        <v>1730</v>
      </c>
      <c r="H693" s="36">
        <v>1180</v>
      </c>
      <c r="I693" s="38">
        <v>2</v>
      </c>
      <c r="K693" s="38">
        <f t="shared" ref="K693:K757" si="32">ROUND(J693/0.35,-1)</f>
        <v>0</v>
      </c>
      <c r="L693" s="39">
        <v>1200000</v>
      </c>
      <c r="M693" s="39">
        <v>4800</v>
      </c>
      <c r="N693" s="38">
        <f t="shared" si="31"/>
        <v>4802</v>
      </c>
    </row>
    <row r="694" spans="1:17" x14ac:dyDescent="0.2">
      <c r="D694" s="34" t="s">
        <v>1726</v>
      </c>
      <c r="E694" s="35">
        <v>0.9</v>
      </c>
      <c r="F694" s="36" t="s">
        <v>77</v>
      </c>
      <c r="G694" s="36" t="s">
        <v>77</v>
      </c>
    </row>
    <row r="695" spans="1:17" x14ac:dyDescent="0.2">
      <c r="D695" s="34" t="s">
        <v>1727</v>
      </c>
      <c r="E695" s="35">
        <v>55.82</v>
      </c>
      <c r="F695" s="36" t="s">
        <v>77</v>
      </c>
      <c r="G695" s="36" t="s">
        <v>77</v>
      </c>
    </row>
    <row r="696" spans="1:17" x14ac:dyDescent="0.2">
      <c r="D696" s="34" t="s">
        <v>1728</v>
      </c>
      <c r="E696" s="35">
        <v>27.91</v>
      </c>
      <c r="F696" s="36" t="s">
        <v>77</v>
      </c>
      <c r="G696" s="36" t="s">
        <v>77</v>
      </c>
    </row>
    <row r="697" spans="1:17" x14ac:dyDescent="0.2">
      <c r="A697" s="35">
        <v>244</v>
      </c>
      <c r="C697" s="40">
        <v>44278</v>
      </c>
      <c r="D697" s="34" t="s">
        <v>1675</v>
      </c>
      <c r="E697" s="35" t="s">
        <v>79</v>
      </c>
      <c r="F697" s="36" t="s">
        <v>1676</v>
      </c>
      <c r="G697" s="37" t="s">
        <v>1677</v>
      </c>
      <c r="H697" s="36">
        <v>3010</v>
      </c>
      <c r="I697" s="38">
        <v>0.5</v>
      </c>
      <c r="K697" s="38">
        <f t="shared" si="32"/>
        <v>0</v>
      </c>
      <c r="L697" s="39">
        <v>80000</v>
      </c>
      <c r="M697" s="39">
        <v>320</v>
      </c>
      <c r="N697" s="38">
        <f t="shared" si="31"/>
        <v>320.5</v>
      </c>
    </row>
    <row r="698" spans="1:17" x14ac:dyDescent="0.2">
      <c r="A698" s="35">
        <v>247</v>
      </c>
      <c r="C698" s="40">
        <v>44278</v>
      </c>
      <c r="D698" s="34" t="s">
        <v>1661</v>
      </c>
      <c r="E698" s="35">
        <v>0.20610000000000001</v>
      </c>
      <c r="F698" s="36" t="s">
        <v>1664</v>
      </c>
      <c r="G698" s="37" t="s">
        <v>1665</v>
      </c>
      <c r="H698" s="36">
        <v>1160</v>
      </c>
      <c r="I698" s="38">
        <v>1.5</v>
      </c>
      <c r="K698" s="38">
        <f t="shared" si="32"/>
        <v>0</v>
      </c>
      <c r="L698" s="39">
        <v>95000</v>
      </c>
      <c r="M698" s="39">
        <v>380</v>
      </c>
      <c r="N698" s="38">
        <f t="shared" si="31"/>
        <v>381.5</v>
      </c>
    </row>
    <row r="699" spans="1:17" x14ac:dyDescent="0.2">
      <c r="D699" s="34" t="s">
        <v>1662</v>
      </c>
      <c r="E699" s="35">
        <v>0.20610000000000001</v>
      </c>
      <c r="F699" s="36" t="s">
        <v>77</v>
      </c>
      <c r="G699" s="37" t="s">
        <v>77</v>
      </c>
      <c r="I699" s="38">
        <v>0.5</v>
      </c>
      <c r="K699" s="38">
        <f t="shared" si="32"/>
        <v>0</v>
      </c>
      <c r="N699" s="38">
        <v>0</v>
      </c>
    </row>
    <row r="700" spans="1:17" x14ac:dyDescent="0.2">
      <c r="D700" s="34" t="s">
        <v>1663</v>
      </c>
      <c r="E700" s="35">
        <v>0.30909999999999999</v>
      </c>
      <c r="F700" s="36" t="s">
        <v>77</v>
      </c>
      <c r="G700" s="37" t="s">
        <v>77</v>
      </c>
      <c r="K700" s="38">
        <f t="shared" si="32"/>
        <v>0</v>
      </c>
      <c r="N700" s="38">
        <f t="shared" si="31"/>
        <v>0</v>
      </c>
    </row>
    <row r="701" spans="1:17" x14ac:dyDescent="0.2">
      <c r="A701" s="35" t="s">
        <v>1666</v>
      </c>
      <c r="C701" s="40">
        <v>44278</v>
      </c>
      <c r="D701" s="34" t="s">
        <v>1667</v>
      </c>
      <c r="E701" s="35">
        <v>0.40400000000000003</v>
      </c>
      <c r="F701" s="36" t="s">
        <v>1669</v>
      </c>
      <c r="G701" s="37" t="s">
        <v>1670</v>
      </c>
      <c r="H701" s="36">
        <v>1090</v>
      </c>
      <c r="I701" s="38">
        <v>1.5</v>
      </c>
      <c r="K701" s="38">
        <f t="shared" si="32"/>
        <v>0</v>
      </c>
      <c r="N701" s="38">
        <f t="shared" si="31"/>
        <v>1.5</v>
      </c>
    </row>
    <row r="702" spans="1:17" x14ac:dyDescent="0.2">
      <c r="D702" s="34" t="s">
        <v>1668</v>
      </c>
      <c r="E702" s="35">
        <v>0.40400000000000003</v>
      </c>
      <c r="F702" s="36" t="s">
        <v>77</v>
      </c>
      <c r="G702" s="37" t="s">
        <v>77</v>
      </c>
      <c r="K702" s="38">
        <f t="shared" si="32"/>
        <v>0</v>
      </c>
      <c r="N702" s="38">
        <f t="shared" si="31"/>
        <v>0</v>
      </c>
    </row>
    <row r="703" spans="1:17" x14ac:dyDescent="0.2">
      <c r="D703" s="34" t="s">
        <v>1671</v>
      </c>
      <c r="E703" s="35">
        <v>0.28699999999999998</v>
      </c>
      <c r="F703" s="36" t="s">
        <v>77</v>
      </c>
      <c r="G703" s="37" t="s">
        <v>77</v>
      </c>
      <c r="K703" s="38">
        <f t="shared" si="32"/>
        <v>0</v>
      </c>
      <c r="N703" s="38">
        <f t="shared" si="31"/>
        <v>0</v>
      </c>
    </row>
    <row r="704" spans="1:17" x14ac:dyDescent="0.2">
      <c r="A704" s="35">
        <v>248</v>
      </c>
      <c r="C704" s="40">
        <v>44278</v>
      </c>
      <c r="D704" s="34" t="s">
        <v>1672</v>
      </c>
      <c r="E704" s="35">
        <v>5.0999999999999996</v>
      </c>
      <c r="F704" s="36" t="s">
        <v>1673</v>
      </c>
      <c r="G704" s="37" t="s">
        <v>1674</v>
      </c>
      <c r="H704" s="36">
        <v>1210</v>
      </c>
      <c r="I704" s="38">
        <v>0.5</v>
      </c>
      <c r="K704" s="38">
        <f t="shared" si="32"/>
        <v>0</v>
      </c>
      <c r="L704" s="39">
        <v>13500</v>
      </c>
      <c r="M704" s="39">
        <v>54</v>
      </c>
      <c r="N704" s="38">
        <f t="shared" si="31"/>
        <v>54.5</v>
      </c>
    </row>
    <row r="705" spans="1:17" x14ac:dyDescent="0.2">
      <c r="A705" s="35" t="s">
        <v>1678</v>
      </c>
      <c r="C705" s="40">
        <v>44278</v>
      </c>
      <c r="D705" s="34" t="s">
        <v>1679</v>
      </c>
      <c r="E705" s="35" t="s">
        <v>81</v>
      </c>
      <c r="F705" s="36" t="s">
        <v>1680</v>
      </c>
      <c r="G705" s="37" t="s">
        <v>1681</v>
      </c>
      <c r="H705" s="36">
        <v>3010</v>
      </c>
      <c r="I705" s="38">
        <v>0.5</v>
      </c>
      <c r="K705" s="38">
        <f t="shared" si="32"/>
        <v>0</v>
      </c>
      <c r="N705" s="38">
        <f t="shared" si="31"/>
        <v>0.5</v>
      </c>
    </row>
    <row r="706" spans="1:17" x14ac:dyDescent="0.2">
      <c r="A706" s="35">
        <v>249</v>
      </c>
      <c r="C706" s="40">
        <v>44278</v>
      </c>
      <c r="D706" s="34" t="s">
        <v>1682</v>
      </c>
      <c r="E706" s="35">
        <v>10</v>
      </c>
      <c r="F706" s="36" t="s">
        <v>1684</v>
      </c>
      <c r="G706" s="37" t="s">
        <v>1685</v>
      </c>
      <c r="H706" s="36">
        <v>3010</v>
      </c>
      <c r="I706" s="38">
        <v>1</v>
      </c>
      <c r="K706" s="38">
        <f t="shared" si="32"/>
        <v>0</v>
      </c>
      <c r="L706" s="39">
        <v>170000</v>
      </c>
      <c r="M706" s="39">
        <v>680</v>
      </c>
      <c r="N706" s="38">
        <f t="shared" si="31"/>
        <v>681</v>
      </c>
    </row>
    <row r="707" spans="1:17" x14ac:dyDescent="0.2">
      <c r="D707" s="34" t="s">
        <v>1683</v>
      </c>
      <c r="E707" s="35">
        <v>4.4999999999999998E-2</v>
      </c>
      <c r="F707" s="36" t="s">
        <v>77</v>
      </c>
      <c r="G707" s="37" t="s">
        <v>77</v>
      </c>
      <c r="K707" s="38">
        <f t="shared" si="32"/>
        <v>0</v>
      </c>
      <c r="N707" s="38">
        <f t="shared" si="31"/>
        <v>0</v>
      </c>
    </row>
    <row r="708" spans="1:17" x14ac:dyDescent="0.2">
      <c r="A708" s="35">
        <v>250</v>
      </c>
      <c r="C708" s="40">
        <v>44278</v>
      </c>
      <c r="D708" s="34" t="s">
        <v>1686</v>
      </c>
      <c r="E708" s="35">
        <v>71.616</v>
      </c>
      <c r="F708" s="36" t="s">
        <v>1687</v>
      </c>
      <c r="G708" s="37" t="s">
        <v>1688</v>
      </c>
      <c r="H708" s="36">
        <v>1150</v>
      </c>
      <c r="I708" s="38">
        <v>0.5</v>
      </c>
      <c r="K708" s="38">
        <f t="shared" si="32"/>
        <v>0</v>
      </c>
      <c r="L708" s="39">
        <v>335000</v>
      </c>
      <c r="M708" s="39">
        <v>1340</v>
      </c>
      <c r="N708" s="38">
        <f t="shared" si="31"/>
        <v>1340.5</v>
      </c>
    </row>
    <row r="709" spans="1:17" x14ac:dyDescent="0.2">
      <c r="A709" s="35">
        <v>251</v>
      </c>
      <c r="C709" s="40">
        <v>44278</v>
      </c>
      <c r="D709" s="34" t="s">
        <v>1689</v>
      </c>
      <c r="E709" s="35">
        <v>0.27129999999999999</v>
      </c>
      <c r="F709" s="36" t="s">
        <v>1690</v>
      </c>
      <c r="G709" s="37" t="s">
        <v>1691</v>
      </c>
      <c r="H709" s="36">
        <v>3010</v>
      </c>
      <c r="I709" s="38">
        <v>0.5</v>
      </c>
      <c r="K709" s="38">
        <f t="shared" si="32"/>
        <v>0</v>
      </c>
      <c r="L709" s="39">
        <v>51255</v>
      </c>
      <c r="M709" s="39">
        <v>205.02</v>
      </c>
      <c r="N709" s="38">
        <f t="shared" si="31"/>
        <v>205.52</v>
      </c>
    </row>
    <row r="710" spans="1:17" x14ac:dyDescent="0.2">
      <c r="A710" s="35" t="s">
        <v>1692</v>
      </c>
      <c r="C710" s="40">
        <v>44278</v>
      </c>
      <c r="D710" s="34" t="s">
        <v>1693</v>
      </c>
      <c r="E710" s="35">
        <v>28.853300000000001</v>
      </c>
      <c r="F710" s="36" t="s">
        <v>1695</v>
      </c>
      <c r="G710" s="37" t="s">
        <v>1696</v>
      </c>
      <c r="H710" s="36">
        <v>1080</v>
      </c>
      <c r="I710" s="38">
        <v>1</v>
      </c>
      <c r="K710" s="38">
        <f t="shared" si="32"/>
        <v>0</v>
      </c>
      <c r="N710" s="38">
        <f t="shared" si="31"/>
        <v>1</v>
      </c>
    </row>
    <row r="711" spans="1:17" x14ac:dyDescent="0.2">
      <c r="D711" s="34" t="s">
        <v>1694</v>
      </c>
      <c r="E711" s="35">
        <v>4.1599000000000004</v>
      </c>
      <c r="F711" s="36" t="s">
        <v>77</v>
      </c>
      <c r="G711" s="37" t="s">
        <v>77</v>
      </c>
      <c r="K711" s="38">
        <f t="shared" si="32"/>
        <v>0</v>
      </c>
      <c r="N711" s="38">
        <f t="shared" si="31"/>
        <v>0</v>
      </c>
    </row>
    <row r="712" spans="1:17" x14ac:dyDescent="0.2">
      <c r="A712" s="35" t="s">
        <v>1697</v>
      </c>
      <c r="C712" s="40">
        <v>44278</v>
      </c>
      <c r="D712" s="34" t="s">
        <v>1698</v>
      </c>
      <c r="E712" s="35">
        <v>0.38</v>
      </c>
      <c r="F712" s="36" t="s">
        <v>1699</v>
      </c>
      <c r="G712" s="36" t="s">
        <v>1700</v>
      </c>
      <c r="H712" s="36">
        <v>1070</v>
      </c>
      <c r="I712" s="38">
        <v>0.5</v>
      </c>
      <c r="K712" s="38">
        <f t="shared" si="32"/>
        <v>0</v>
      </c>
      <c r="N712" s="38">
        <f t="shared" si="31"/>
        <v>0.5</v>
      </c>
    </row>
    <row r="713" spans="1:17" x14ac:dyDescent="0.2">
      <c r="A713" s="35">
        <v>252</v>
      </c>
      <c r="C713" s="40">
        <v>44278</v>
      </c>
      <c r="D713" s="34" t="s">
        <v>1701</v>
      </c>
      <c r="E713" s="35">
        <v>22.661999999999999</v>
      </c>
      <c r="F713" s="36" t="s">
        <v>1702</v>
      </c>
      <c r="H713" s="36">
        <v>1030</v>
      </c>
      <c r="I713" s="38">
        <v>0.5</v>
      </c>
      <c r="K713" s="38">
        <f t="shared" si="32"/>
        <v>0</v>
      </c>
      <c r="L713" s="39">
        <v>90000</v>
      </c>
      <c r="M713" s="39">
        <v>360</v>
      </c>
      <c r="N713" s="38">
        <f t="shared" si="31"/>
        <v>360.5</v>
      </c>
    </row>
    <row r="714" spans="1:17" x14ac:dyDescent="0.2">
      <c r="A714" s="35">
        <v>253</v>
      </c>
      <c r="C714" s="40">
        <v>44278</v>
      </c>
      <c r="D714" s="34" t="s">
        <v>1703</v>
      </c>
      <c r="E714" s="35">
        <v>4.0000000000000001E-3</v>
      </c>
      <c r="F714" s="36" t="s">
        <v>1704</v>
      </c>
      <c r="G714" s="37" t="s">
        <v>1705</v>
      </c>
      <c r="H714" s="36">
        <v>1060</v>
      </c>
      <c r="I714" s="38">
        <v>0.5</v>
      </c>
      <c r="K714" s="38">
        <f t="shared" si="32"/>
        <v>0</v>
      </c>
      <c r="L714" s="39">
        <v>20</v>
      </c>
      <c r="M714" s="39">
        <v>1</v>
      </c>
      <c r="N714" s="38">
        <f t="shared" si="31"/>
        <v>1.5</v>
      </c>
    </row>
    <row r="715" spans="1:17" x14ac:dyDescent="0.2">
      <c r="A715" s="35" t="s">
        <v>1709</v>
      </c>
      <c r="C715" s="40">
        <v>44278</v>
      </c>
      <c r="D715" s="34" t="s">
        <v>1706</v>
      </c>
      <c r="E715" s="35">
        <v>39.28</v>
      </c>
      <c r="F715" s="36" t="s">
        <v>1707</v>
      </c>
      <c r="G715" s="37" t="s">
        <v>1708</v>
      </c>
      <c r="H715" s="36">
        <v>1180</v>
      </c>
      <c r="I715" s="38">
        <v>0.5</v>
      </c>
      <c r="K715" s="38">
        <f t="shared" si="32"/>
        <v>0</v>
      </c>
      <c r="N715" s="38">
        <f t="shared" si="31"/>
        <v>0.5</v>
      </c>
    </row>
    <row r="716" spans="1:17" x14ac:dyDescent="0.2">
      <c r="A716" s="35" t="s">
        <v>1710</v>
      </c>
      <c r="C716" s="40">
        <v>44278</v>
      </c>
      <c r="D716" s="34" t="s">
        <v>1711</v>
      </c>
      <c r="E716" s="35">
        <v>2.3250000000000002</v>
      </c>
      <c r="F716" s="36" t="s">
        <v>1712</v>
      </c>
      <c r="G716" s="37" t="s">
        <v>1713</v>
      </c>
      <c r="H716" s="36">
        <v>1040</v>
      </c>
      <c r="I716" s="38">
        <v>0.5</v>
      </c>
      <c r="K716" s="38">
        <f t="shared" si="32"/>
        <v>0</v>
      </c>
      <c r="N716" s="38">
        <f t="shared" si="31"/>
        <v>0.5</v>
      </c>
    </row>
    <row r="717" spans="1:17" x14ac:dyDescent="0.2">
      <c r="A717" s="35">
        <v>254</v>
      </c>
      <c r="C717" s="40">
        <v>44278</v>
      </c>
      <c r="D717" s="34" t="s">
        <v>1714</v>
      </c>
      <c r="E717" s="35">
        <v>0.27550000000000002</v>
      </c>
      <c r="F717" s="36" t="s">
        <v>1715</v>
      </c>
      <c r="G717" s="37" t="s">
        <v>1716</v>
      </c>
      <c r="H717" s="36">
        <v>2050</v>
      </c>
      <c r="I717" s="38">
        <v>0.5</v>
      </c>
      <c r="K717" s="38">
        <f t="shared" si="32"/>
        <v>0</v>
      </c>
      <c r="L717" s="39">
        <v>118000</v>
      </c>
      <c r="M717" s="39">
        <v>472</v>
      </c>
      <c r="N717" s="38">
        <f t="shared" si="31"/>
        <v>472.5</v>
      </c>
    </row>
    <row r="718" spans="1:17" x14ac:dyDescent="0.2">
      <c r="A718" s="35">
        <v>255</v>
      </c>
      <c r="C718" s="40">
        <v>44278</v>
      </c>
      <c r="D718" s="34" t="s">
        <v>1720</v>
      </c>
      <c r="E718" s="35">
        <v>2.9630000000000001</v>
      </c>
      <c r="F718" s="36" t="s">
        <v>1718</v>
      </c>
      <c r="G718" s="37" t="s">
        <v>1719</v>
      </c>
      <c r="H718" s="36">
        <v>1050</v>
      </c>
      <c r="I718" s="38">
        <v>0.5</v>
      </c>
      <c r="K718" s="38">
        <f t="shared" si="32"/>
        <v>0</v>
      </c>
      <c r="L718" s="39">
        <v>206000</v>
      </c>
      <c r="M718" s="39">
        <v>824</v>
      </c>
      <c r="N718" s="38">
        <f t="shared" si="31"/>
        <v>824.5</v>
      </c>
    </row>
    <row r="719" spans="1:17" x14ac:dyDescent="0.2">
      <c r="A719" s="35">
        <v>256</v>
      </c>
      <c r="C719" s="40">
        <v>44278</v>
      </c>
      <c r="D719" s="34" t="s">
        <v>1717</v>
      </c>
      <c r="E719" s="35">
        <v>4.0010000000000003</v>
      </c>
      <c r="F719" s="36" t="s">
        <v>1718</v>
      </c>
      <c r="G719" s="37" t="s">
        <v>1721</v>
      </c>
      <c r="H719" s="36">
        <v>1050</v>
      </c>
      <c r="I719" s="38">
        <v>0.5</v>
      </c>
      <c r="K719" s="38">
        <f t="shared" si="32"/>
        <v>0</v>
      </c>
      <c r="L719" s="39">
        <v>44000</v>
      </c>
      <c r="M719" s="39">
        <v>176</v>
      </c>
      <c r="N719" s="38">
        <f t="shared" si="31"/>
        <v>176.5</v>
      </c>
    </row>
    <row r="720" spans="1:17" s="51" customFormat="1" x14ac:dyDescent="0.2">
      <c r="A720" s="48">
        <v>257</v>
      </c>
      <c r="B720" s="49"/>
      <c r="C720" s="31">
        <v>44278</v>
      </c>
      <c r="D720" s="50" t="s">
        <v>1722</v>
      </c>
      <c r="E720" s="48">
        <v>6.2169999999999996</v>
      </c>
      <c r="F720" s="51" t="s">
        <v>1723</v>
      </c>
      <c r="G720" s="52" t="s">
        <v>1724</v>
      </c>
      <c r="H720" s="51">
        <v>1210</v>
      </c>
      <c r="I720" s="32">
        <v>0.5</v>
      </c>
      <c r="J720" s="32"/>
      <c r="K720" s="32">
        <f t="shared" si="32"/>
        <v>0</v>
      </c>
      <c r="L720" s="33">
        <v>21759.5</v>
      </c>
      <c r="M720" s="33">
        <v>87.05</v>
      </c>
      <c r="N720" s="32">
        <v>87.54</v>
      </c>
      <c r="O720" s="53"/>
      <c r="P720" s="54"/>
      <c r="Q720" s="49"/>
    </row>
    <row r="721" spans="1:17" x14ac:dyDescent="0.2">
      <c r="N721" s="38">
        <f>SUM(N692:N720)</f>
        <v>9713.0600000000013</v>
      </c>
      <c r="O721" s="44">
        <v>79598</v>
      </c>
      <c r="P721" s="41">
        <v>44279</v>
      </c>
      <c r="Q721" s="21" t="s">
        <v>176</v>
      </c>
    </row>
    <row r="723" spans="1:17" x14ac:dyDescent="0.2">
      <c r="A723" s="35" t="s">
        <v>1731</v>
      </c>
      <c r="C723" s="40">
        <v>44279</v>
      </c>
      <c r="D723" s="34" t="s">
        <v>1732</v>
      </c>
      <c r="E723" s="35">
        <v>0.25109999999999999</v>
      </c>
      <c r="F723" s="36" t="s">
        <v>1733</v>
      </c>
      <c r="G723" s="37" t="s">
        <v>1734</v>
      </c>
      <c r="H723" s="36">
        <v>1150</v>
      </c>
      <c r="I723" s="38">
        <v>0.5</v>
      </c>
      <c r="K723" s="38">
        <f t="shared" si="32"/>
        <v>0</v>
      </c>
      <c r="N723" s="38">
        <f t="shared" si="31"/>
        <v>0.5</v>
      </c>
    </row>
    <row r="724" spans="1:17" x14ac:dyDescent="0.2">
      <c r="A724" s="35">
        <v>258</v>
      </c>
      <c r="C724" s="40">
        <v>44279</v>
      </c>
      <c r="D724" s="34" t="s">
        <v>1735</v>
      </c>
      <c r="E724" s="35">
        <v>5.0780000000000003</v>
      </c>
      <c r="F724" s="36" t="s">
        <v>1736</v>
      </c>
      <c r="G724" s="37" t="s">
        <v>1737</v>
      </c>
      <c r="H724" s="36">
        <v>1120</v>
      </c>
      <c r="I724" s="38">
        <v>0.5</v>
      </c>
      <c r="K724" s="38">
        <f t="shared" si="32"/>
        <v>0</v>
      </c>
      <c r="L724" s="39">
        <v>66014</v>
      </c>
      <c r="M724" s="39">
        <v>264.39999999999998</v>
      </c>
      <c r="N724" s="38">
        <f t="shared" si="31"/>
        <v>264.89999999999998</v>
      </c>
    </row>
    <row r="725" spans="1:17" x14ac:dyDescent="0.2">
      <c r="A725" s="35" t="s">
        <v>1738</v>
      </c>
      <c r="C725" s="40">
        <v>44279</v>
      </c>
      <c r="D725" s="34" t="s">
        <v>1739</v>
      </c>
      <c r="E725" s="35">
        <v>95.528999999999996</v>
      </c>
      <c r="F725" s="36" t="s">
        <v>1736</v>
      </c>
      <c r="G725" s="36" t="s">
        <v>1740</v>
      </c>
      <c r="H725" s="36">
        <v>1120</v>
      </c>
      <c r="I725" s="38">
        <v>0.5</v>
      </c>
      <c r="K725" s="38">
        <f t="shared" si="32"/>
        <v>0</v>
      </c>
      <c r="N725" s="38">
        <f t="shared" si="31"/>
        <v>0.5</v>
      </c>
    </row>
    <row r="726" spans="1:17" x14ac:dyDescent="0.2">
      <c r="A726" s="35">
        <v>259</v>
      </c>
      <c r="C726" s="40">
        <v>44279</v>
      </c>
      <c r="D726" s="34" t="s">
        <v>1741</v>
      </c>
      <c r="E726" s="35">
        <v>21.657</v>
      </c>
      <c r="F726" s="36" t="s">
        <v>1742</v>
      </c>
      <c r="G726" s="37" t="s">
        <v>1743</v>
      </c>
      <c r="H726" s="36">
        <v>1150</v>
      </c>
      <c r="I726" s="38">
        <v>0.5</v>
      </c>
      <c r="K726" s="38">
        <f t="shared" si="32"/>
        <v>0</v>
      </c>
      <c r="L726" s="39">
        <v>66000</v>
      </c>
      <c r="M726" s="39">
        <v>264</v>
      </c>
      <c r="N726" s="38">
        <f t="shared" si="31"/>
        <v>264.5</v>
      </c>
    </row>
    <row r="727" spans="1:17" x14ac:dyDescent="0.2">
      <c r="A727" s="35" t="s">
        <v>1744</v>
      </c>
      <c r="C727" s="40">
        <v>44279</v>
      </c>
      <c r="D727" s="34" t="s">
        <v>1745</v>
      </c>
      <c r="E727" s="35">
        <v>4.1615000000000002</v>
      </c>
      <c r="F727" s="36" t="s">
        <v>1746</v>
      </c>
      <c r="G727" s="36" t="s">
        <v>1747</v>
      </c>
      <c r="H727" s="36">
        <v>1060</v>
      </c>
      <c r="I727" s="38">
        <v>0.5</v>
      </c>
      <c r="K727" s="38">
        <f t="shared" si="32"/>
        <v>0</v>
      </c>
      <c r="N727" s="38">
        <f t="shared" si="31"/>
        <v>0.5</v>
      </c>
    </row>
    <row r="728" spans="1:17" x14ac:dyDescent="0.2">
      <c r="A728" s="35">
        <v>260</v>
      </c>
      <c r="C728" s="40">
        <v>44280</v>
      </c>
      <c r="D728" s="34" t="s">
        <v>1748</v>
      </c>
      <c r="E728" s="35">
        <v>0.30499999999999999</v>
      </c>
      <c r="F728" s="36" t="s">
        <v>1749</v>
      </c>
      <c r="G728" s="37" t="s">
        <v>1750</v>
      </c>
      <c r="H728" s="36">
        <v>1060</v>
      </c>
      <c r="I728" s="38">
        <v>0.5</v>
      </c>
      <c r="K728" s="38">
        <f t="shared" si="32"/>
        <v>0</v>
      </c>
      <c r="L728" s="39">
        <v>65000</v>
      </c>
      <c r="M728" s="39">
        <v>260</v>
      </c>
      <c r="N728" s="38">
        <f t="shared" si="31"/>
        <v>260.5</v>
      </c>
    </row>
    <row r="729" spans="1:17" x14ac:dyDescent="0.2">
      <c r="A729" s="35">
        <v>261</v>
      </c>
      <c r="B729" s="21" t="s">
        <v>78</v>
      </c>
      <c r="C729" s="40">
        <v>44280</v>
      </c>
      <c r="D729" s="34" t="s">
        <v>1751</v>
      </c>
      <c r="E729" s="35" t="s">
        <v>1189</v>
      </c>
      <c r="F729" s="36" t="s">
        <v>1752</v>
      </c>
      <c r="G729" s="37" t="s">
        <v>320</v>
      </c>
      <c r="H729" s="36">
        <v>3010</v>
      </c>
      <c r="I729" s="38">
        <v>0.5</v>
      </c>
      <c r="K729" s="38">
        <f t="shared" si="32"/>
        <v>0</v>
      </c>
      <c r="L729" s="39">
        <v>33600</v>
      </c>
      <c r="M729" s="39">
        <v>134.4</v>
      </c>
      <c r="N729" s="38">
        <f t="shared" si="31"/>
        <v>134.9</v>
      </c>
    </row>
    <row r="730" spans="1:17" x14ac:dyDescent="0.2">
      <c r="A730" s="35" t="s">
        <v>1753</v>
      </c>
      <c r="C730" s="40">
        <v>44280</v>
      </c>
      <c r="D730" s="34" t="s">
        <v>1754</v>
      </c>
      <c r="E730" s="35" t="s">
        <v>1755</v>
      </c>
      <c r="F730" s="36" t="s">
        <v>1756</v>
      </c>
      <c r="G730" s="37" t="s">
        <v>1757</v>
      </c>
      <c r="H730" s="36">
        <v>1190</v>
      </c>
      <c r="I730" s="38">
        <v>0.5</v>
      </c>
      <c r="K730" s="38">
        <f t="shared" si="32"/>
        <v>0</v>
      </c>
      <c r="N730" s="38">
        <f t="shared" si="31"/>
        <v>0.5</v>
      </c>
    </row>
    <row r="731" spans="1:17" x14ac:dyDescent="0.2">
      <c r="A731" s="35">
        <v>262</v>
      </c>
      <c r="C731" s="40">
        <v>44280</v>
      </c>
      <c r="D731" s="34" t="s">
        <v>1758</v>
      </c>
      <c r="E731" s="35">
        <v>0.37580000000000002</v>
      </c>
      <c r="F731" s="36" t="s">
        <v>1759</v>
      </c>
      <c r="G731" s="37" t="s">
        <v>1760</v>
      </c>
      <c r="H731" s="36">
        <v>3010</v>
      </c>
      <c r="I731" s="38">
        <v>0.5</v>
      </c>
      <c r="K731" s="38">
        <f t="shared" si="32"/>
        <v>0</v>
      </c>
      <c r="L731" s="39">
        <v>105000</v>
      </c>
      <c r="M731" s="39">
        <v>420</v>
      </c>
      <c r="N731" s="38">
        <f t="shared" si="31"/>
        <v>420.5</v>
      </c>
    </row>
    <row r="732" spans="1:17" x14ac:dyDescent="0.2">
      <c r="A732" s="35">
        <v>263</v>
      </c>
      <c r="C732" s="40">
        <v>44280</v>
      </c>
      <c r="D732" s="34" t="s">
        <v>1761</v>
      </c>
      <c r="E732" s="35">
        <v>41.369</v>
      </c>
      <c r="F732" s="36" t="s">
        <v>1762</v>
      </c>
      <c r="G732" s="37" t="s">
        <v>1763</v>
      </c>
      <c r="H732" s="36">
        <v>1020</v>
      </c>
      <c r="I732" s="38">
        <v>0.5</v>
      </c>
      <c r="K732" s="38">
        <f t="shared" si="32"/>
        <v>0</v>
      </c>
      <c r="L732" s="39">
        <v>221000</v>
      </c>
      <c r="M732" s="39">
        <v>884</v>
      </c>
      <c r="N732" s="38">
        <f t="shared" si="31"/>
        <v>884.5</v>
      </c>
    </row>
    <row r="733" spans="1:17" x14ac:dyDescent="0.2">
      <c r="A733" s="35">
        <v>264</v>
      </c>
      <c r="C733" s="40">
        <v>44280</v>
      </c>
      <c r="D733" s="34" t="s">
        <v>1764</v>
      </c>
      <c r="E733" s="35">
        <v>0.49409999999999998</v>
      </c>
      <c r="F733" s="36" t="s">
        <v>1765</v>
      </c>
      <c r="G733" s="37" t="s">
        <v>1766</v>
      </c>
      <c r="H733" s="36">
        <v>1150</v>
      </c>
      <c r="I733" s="38">
        <v>0.5</v>
      </c>
      <c r="K733" s="38">
        <f t="shared" si="32"/>
        <v>0</v>
      </c>
      <c r="L733" s="39">
        <v>13700</v>
      </c>
      <c r="M733" s="39">
        <v>54.8</v>
      </c>
      <c r="N733" s="38">
        <f t="shared" si="31"/>
        <v>55.3</v>
      </c>
    </row>
    <row r="734" spans="1:17" x14ac:dyDescent="0.2">
      <c r="A734" s="35">
        <v>265</v>
      </c>
      <c r="C734" s="40">
        <v>44280</v>
      </c>
      <c r="D734" s="34" t="s">
        <v>1767</v>
      </c>
      <c r="E734" s="35">
        <v>78.466999999999999</v>
      </c>
      <c r="F734" s="37" t="s">
        <v>1770</v>
      </c>
      <c r="G734" s="37" t="s">
        <v>1771</v>
      </c>
      <c r="H734" s="36">
        <v>1180</v>
      </c>
      <c r="I734" s="38">
        <v>0.5</v>
      </c>
      <c r="K734" s="38">
        <f t="shared" si="32"/>
        <v>0</v>
      </c>
      <c r="L734" s="39">
        <v>614000</v>
      </c>
      <c r="M734" s="39">
        <v>2456</v>
      </c>
      <c r="N734" s="38">
        <f t="shared" si="31"/>
        <v>2456.5</v>
      </c>
    </row>
    <row r="735" spans="1:17" x14ac:dyDescent="0.2">
      <c r="A735" s="35" t="s">
        <v>1772</v>
      </c>
      <c r="C735" s="40">
        <v>44280</v>
      </c>
      <c r="D735" s="34" t="s">
        <v>1773</v>
      </c>
      <c r="E735" s="35">
        <v>87.140100000000004</v>
      </c>
      <c r="F735" s="36" t="s">
        <v>1778</v>
      </c>
      <c r="G735" s="37" t="s">
        <v>1779</v>
      </c>
      <c r="H735" s="36">
        <v>1090</v>
      </c>
      <c r="I735" s="38">
        <v>2.5</v>
      </c>
      <c r="K735" s="38">
        <f t="shared" si="32"/>
        <v>0</v>
      </c>
      <c r="N735" s="38">
        <f t="shared" si="31"/>
        <v>2.5</v>
      </c>
    </row>
    <row r="736" spans="1:17" x14ac:dyDescent="0.2">
      <c r="D736" s="34" t="s">
        <v>1774</v>
      </c>
      <c r="E736" s="35">
        <v>3.9569999999999999</v>
      </c>
      <c r="F736" s="36" t="s">
        <v>77</v>
      </c>
      <c r="G736" s="36" t="s">
        <v>77</v>
      </c>
      <c r="K736" s="38">
        <f t="shared" si="32"/>
        <v>0</v>
      </c>
      <c r="N736" s="38">
        <f t="shared" si="31"/>
        <v>0</v>
      </c>
    </row>
    <row r="737" spans="1:17" x14ac:dyDescent="0.2">
      <c r="D737" s="34" t="s">
        <v>1775</v>
      </c>
      <c r="E737" s="35">
        <v>136.59100000000001</v>
      </c>
      <c r="F737" s="36" t="s">
        <v>77</v>
      </c>
      <c r="G737" s="36" t="s">
        <v>77</v>
      </c>
      <c r="K737" s="38">
        <f t="shared" si="32"/>
        <v>0</v>
      </c>
      <c r="N737" s="38">
        <f t="shared" si="31"/>
        <v>0</v>
      </c>
    </row>
    <row r="738" spans="1:17" x14ac:dyDescent="0.2">
      <c r="D738" s="34" t="s">
        <v>1776</v>
      </c>
      <c r="E738" s="35">
        <v>0.39029999999999998</v>
      </c>
      <c r="F738" s="36" t="s">
        <v>77</v>
      </c>
      <c r="G738" s="36" t="s">
        <v>77</v>
      </c>
      <c r="H738" s="36">
        <v>1190</v>
      </c>
      <c r="K738" s="38">
        <f t="shared" si="32"/>
        <v>0</v>
      </c>
      <c r="N738" s="38">
        <f t="shared" si="31"/>
        <v>0</v>
      </c>
    </row>
    <row r="739" spans="1:17" x14ac:dyDescent="0.2">
      <c r="D739" s="34" t="s">
        <v>1777</v>
      </c>
      <c r="E739" s="35">
        <v>0.39029999999999998</v>
      </c>
      <c r="F739" s="36" t="s">
        <v>77</v>
      </c>
      <c r="G739" s="36" t="s">
        <v>77</v>
      </c>
      <c r="K739" s="38">
        <f t="shared" si="32"/>
        <v>0</v>
      </c>
      <c r="N739" s="38">
        <f t="shared" si="31"/>
        <v>0</v>
      </c>
    </row>
    <row r="740" spans="1:17" x14ac:dyDescent="0.2">
      <c r="A740" s="35" t="s">
        <v>1780</v>
      </c>
      <c r="C740" s="40">
        <v>44280</v>
      </c>
      <c r="D740" s="34" t="s">
        <v>1781</v>
      </c>
      <c r="E740" s="35">
        <v>20.419</v>
      </c>
      <c r="F740" s="36" t="s">
        <v>1778</v>
      </c>
      <c r="G740" s="37" t="s">
        <v>1783</v>
      </c>
      <c r="H740" s="36">
        <v>1190</v>
      </c>
      <c r="I740" s="38">
        <v>0.5</v>
      </c>
      <c r="K740" s="38">
        <f t="shared" si="32"/>
        <v>0</v>
      </c>
      <c r="N740" s="38">
        <v>1</v>
      </c>
    </row>
    <row r="741" spans="1:17" s="51" customFormat="1" x14ac:dyDescent="0.2">
      <c r="A741" s="48"/>
      <c r="B741" s="49"/>
      <c r="C741" s="31"/>
      <c r="D741" s="50" t="s">
        <v>1782</v>
      </c>
      <c r="E741" s="48">
        <v>1.014</v>
      </c>
      <c r="F741" s="51" t="s">
        <v>77</v>
      </c>
      <c r="G741" s="52" t="s">
        <v>77</v>
      </c>
      <c r="H741" s="51">
        <v>1090</v>
      </c>
      <c r="I741" s="32"/>
      <c r="J741" s="32"/>
      <c r="K741" s="32">
        <f t="shared" si="32"/>
        <v>0</v>
      </c>
      <c r="L741" s="33"/>
      <c r="M741" s="33"/>
      <c r="N741" s="32">
        <f t="shared" si="31"/>
        <v>0</v>
      </c>
      <c r="O741" s="53"/>
      <c r="P741" s="54"/>
      <c r="Q741" s="49"/>
    </row>
    <row r="742" spans="1:17" x14ac:dyDescent="0.2">
      <c r="N742" s="38">
        <f>SUM(N723:N741)</f>
        <v>4747.1000000000004</v>
      </c>
      <c r="O742" s="44">
        <v>79621</v>
      </c>
      <c r="P742" s="41">
        <v>44280</v>
      </c>
      <c r="Q742" s="21" t="s">
        <v>176</v>
      </c>
    </row>
    <row r="744" spans="1:17" x14ac:dyDescent="0.2">
      <c r="A744" s="35" t="s">
        <v>1768</v>
      </c>
      <c r="C744" s="40">
        <v>44280</v>
      </c>
      <c r="D744" s="34" t="s">
        <v>1767</v>
      </c>
      <c r="E744" s="35">
        <v>78.466999999999999</v>
      </c>
      <c r="F744" s="36" t="s">
        <v>1769</v>
      </c>
      <c r="G744" s="37" t="s">
        <v>1770</v>
      </c>
      <c r="H744" s="36">
        <v>1180</v>
      </c>
      <c r="I744" s="38">
        <v>0.5</v>
      </c>
      <c r="K744" s="38">
        <f>ROUND(J744/0.35,-1)</f>
        <v>0</v>
      </c>
      <c r="N744" s="38">
        <f>I744+M744</f>
        <v>0.5</v>
      </c>
    </row>
    <row r="745" spans="1:17" x14ac:dyDescent="0.2">
      <c r="A745" s="35">
        <v>266</v>
      </c>
      <c r="C745" s="40">
        <v>44280</v>
      </c>
      <c r="D745" s="34" t="s">
        <v>158</v>
      </c>
      <c r="E745" s="35" t="s">
        <v>160</v>
      </c>
      <c r="F745" s="36" t="s">
        <v>163</v>
      </c>
      <c r="G745" s="37" t="s">
        <v>1785</v>
      </c>
      <c r="H745" s="36">
        <v>1190</v>
      </c>
      <c r="I745" s="38">
        <v>0.5</v>
      </c>
      <c r="K745" s="38">
        <f t="shared" si="32"/>
        <v>0</v>
      </c>
      <c r="L745" s="39">
        <v>42400</v>
      </c>
      <c r="M745" s="39">
        <v>169.6</v>
      </c>
      <c r="N745" s="38">
        <f t="shared" si="31"/>
        <v>170.1</v>
      </c>
    </row>
    <row r="746" spans="1:17" x14ac:dyDescent="0.2">
      <c r="D746" s="34" t="s">
        <v>1787</v>
      </c>
      <c r="E746" s="35">
        <v>91.772999999999996</v>
      </c>
      <c r="F746" s="36" t="s">
        <v>77</v>
      </c>
      <c r="G746" s="37" t="s">
        <v>77</v>
      </c>
      <c r="K746" s="38">
        <f t="shared" si="32"/>
        <v>0</v>
      </c>
      <c r="N746" s="38">
        <f t="shared" ref="N746:N807" si="33">I746+M746</f>
        <v>0</v>
      </c>
    </row>
    <row r="747" spans="1:17" x14ac:dyDescent="0.2">
      <c r="A747" s="35">
        <v>267</v>
      </c>
      <c r="C747" s="40">
        <v>44281</v>
      </c>
      <c r="D747" s="34" t="s">
        <v>1822</v>
      </c>
      <c r="E747" s="35">
        <v>16.73</v>
      </c>
      <c r="F747" s="36" t="s">
        <v>1824</v>
      </c>
      <c r="G747" s="37" t="s">
        <v>1825</v>
      </c>
      <c r="H747" s="36">
        <v>1040</v>
      </c>
      <c r="I747" s="38">
        <v>1</v>
      </c>
      <c r="K747" s="38">
        <f t="shared" si="32"/>
        <v>0</v>
      </c>
      <c r="L747" s="39">
        <v>250000</v>
      </c>
      <c r="M747" s="39">
        <v>1001</v>
      </c>
      <c r="N747" s="38">
        <f t="shared" si="33"/>
        <v>1002</v>
      </c>
    </row>
    <row r="748" spans="1:17" x14ac:dyDescent="0.2">
      <c r="D748" s="34" t="s">
        <v>1823</v>
      </c>
      <c r="E748" s="35">
        <v>16</v>
      </c>
      <c r="F748" s="36" t="s">
        <v>77</v>
      </c>
      <c r="G748" s="37" t="s">
        <v>77</v>
      </c>
      <c r="K748" s="38">
        <f t="shared" si="32"/>
        <v>0</v>
      </c>
      <c r="N748" s="38">
        <f t="shared" si="33"/>
        <v>0</v>
      </c>
    </row>
    <row r="749" spans="1:17" x14ac:dyDescent="0.2">
      <c r="A749" s="35" t="s">
        <v>1826</v>
      </c>
      <c r="C749" s="40">
        <v>44281</v>
      </c>
      <c r="D749" s="34" t="s">
        <v>1827</v>
      </c>
      <c r="E749" s="35" t="s">
        <v>81</v>
      </c>
      <c r="F749" s="36" t="s">
        <v>1828</v>
      </c>
      <c r="G749" s="37" t="s">
        <v>1829</v>
      </c>
      <c r="H749" s="36">
        <v>2050</v>
      </c>
      <c r="I749" s="38">
        <v>0.5</v>
      </c>
      <c r="K749" s="38">
        <f t="shared" si="32"/>
        <v>0</v>
      </c>
      <c r="N749" s="38">
        <f t="shared" si="33"/>
        <v>0.5</v>
      </c>
    </row>
    <row r="750" spans="1:17" x14ac:dyDescent="0.2">
      <c r="A750" s="35" t="s">
        <v>1830</v>
      </c>
      <c r="C750" s="40">
        <v>44281</v>
      </c>
      <c r="D750" s="34" t="s">
        <v>1827</v>
      </c>
      <c r="E750" s="35" t="s">
        <v>81</v>
      </c>
      <c r="F750" s="37" t="s">
        <v>1829</v>
      </c>
      <c r="G750" s="37" t="s">
        <v>1831</v>
      </c>
      <c r="H750" s="36">
        <v>2050</v>
      </c>
      <c r="I750" s="38">
        <v>0.5</v>
      </c>
      <c r="K750" s="38">
        <f t="shared" si="32"/>
        <v>0</v>
      </c>
      <c r="N750" s="38">
        <f t="shared" si="33"/>
        <v>0.5</v>
      </c>
    </row>
    <row r="751" spans="1:17" x14ac:dyDescent="0.2">
      <c r="A751" s="35" t="s">
        <v>1832</v>
      </c>
      <c r="C751" s="40">
        <v>44281</v>
      </c>
      <c r="D751" s="34" t="s">
        <v>1833</v>
      </c>
      <c r="E751" s="35">
        <v>7.476</v>
      </c>
      <c r="F751" s="36" t="s">
        <v>1834</v>
      </c>
      <c r="G751" s="37" t="s">
        <v>1831</v>
      </c>
      <c r="H751" s="36">
        <v>1110</v>
      </c>
      <c r="I751" s="38">
        <v>0.5</v>
      </c>
      <c r="K751" s="38">
        <f t="shared" si="32"/>
        <v>0</v>
      </c>
      <c r="N751" s="38">
        <f t="shared" si="33"/>
        <v>0.5</v>
      </c>
    </row>
    <row r="752" spans="1:17" x14ac:dyDescent="0.2">
      <c r="A752" s="35">
        <v>268</v>
      </c>
      <c r="C752" s="40">
        <v>44281</v>
      </c>
      <c r="D752" s="34" t="s">
        <v>1835</v>
      </c>
      <c r="E752" s="35">
        <v>55.323</v>
      </c>
      <c r="F752" s="36" t="s">
        <v>1836</v>
      </c>
      <c r="G752" s="37" t="s">
        <v>1837</v>
      </c>
      <c r="H752" s="36">
        <v>1150</v>
      </c>
      <c r="I752" s="38">
        <v>0.5</v>
      </c>
      <c r="K752" s="38">
        <f t="shared" si="32"/>
        <v>0</v>
      </c>
      <c r="L752" s="39">
        <v>360000</v>
      </c>
      <c r="M752" s="39">
        <v>1440</v>
      </c>
      <c r="N752" s="38">
        <f t="shared" si="33"/>
        <v>1440.5</v>
      </c>
    </row>
    <row r="753" spans="1:17" x14ac:dyDescent="0.2">
      <c r="A753" s="35" t="s">
        <v>1838</v>
      </c>
      <c r="C753" s="40">
        <v>44281</v>
      </c>
      <c r="D753" s="34" t="s">
        <v>1839</v>
      </c>
      <c r="E753" s="35">
        <v>5.3929999999999998</v>
      </c>
      <c r="F753" s="36" t="s">
        <v>1840</v>
      </c>
      <c r="G753" s="37" t="s">
        <v>1841</v>
      </c>
      <c r="H753" s="36">
        <v>1160</v>
      </c>
      <c r="I753" s="38">
        <v>0.5</v>
      </c>
      <c r="K753" s="38">
        <f t="shared" si="32"/>
        <v>0</v>
      </c>
      <c r="N753" s="38">
        <f t="shared" si="33"/>
        <v>0.5</v>
      </c>
    </row>
    <row r="754" spans="1:17" s="51" customFormat="1" x14ac:dyDescent="0.2">
      <c r="A754" s="48" t="s">
        <v>1842</v>
      </c>
      <c r="B754" s="49"/>
      <c r="C754" s="31">
        <v>44281</v>
      </c>
      <c r="D754" s="50" t="s">
        <v>1843</v>
      </c>
      <c r="E754" s="48">
        <v>4.2889999999999997</v>
      </c>
      <c r="F754" s="51" t="s">
        <v>1844</v>
      </c>
      <c r="G754" s="51" t="s">
        <v>1845</v>
      </c>
      <c r="H754" s="51">
        <v>1050</v>
      </c>
      <c r="I754" s="32">
        <v>0.5</v>
      </c>
      <c r="J754" s="32"/>
      <c r="K754" s="32">
        <f t="shared" si="32"/>
        <v>0</v>
      </c>
      <c r="L754" s="33"/>
      <c r="M754" s="33"/>
      <c r="N754" s="32">
        <f t="shared" si="33"/>
        <v>0.5</v>
      </c>
      <c r="O754" s="53"/>
      <c r="P754" s="54"/>
      <c r="Q754" s="49"/>
    </row>
    <row r="755" spans="1:17" x14ac:dyDescent="0.2">
      <c r="N755" s="38">
        <f>SUM(N744:N754)</f>
        <v>2615.6</v>
      </c>
      <c r="O755" s="44">
        <v>79638</v>
      </c>
      <c r="P755" s="41">
        <v>44253</v>
      </c>
      <c r="Q755" s="21" t="s">
        <v>176</v>
      </c>
    </row>
    <row r="757" spans="1:17" x14ac:dyDescent="0.2">
      <c r="A757" s="35">
        <v>269</v>
      </c>
      <c r="C757" s="40">
        <v>44281</v>
      </c>
      <c r="D757" s="34" t="s">
        <v>1846</v>
      </c>
      <c r="E757" s="35" t="s">
        <v>1848</v>
      </c>
      <c r="F757" s="36" t="s">
        <v>1850</v>
      </c>
      <c r="G757" s="37" t="s">
        <v>1851</v>
      </c>
      <c r="H757" s="36">
        <v>2050</v>
      </c>
      <c r="I757" s="38">
        <v>1</v>
      </c>
      <c r="K757" s="38">
        <f t="shared" si="32"/>
        <v>0</v>
      </c>
      <c r="L757" s="39">
        <v>140000</v>
      </c>
      <c r="M757" s="39">
        <v>560</v>
      </c>
      <c r="N757" s="38">
        <f t="shared" si="33"/>
        <v>561</v>
      </c>
    </row>
    <row r="758" spans="1:17" x14ac:dyDescent="0.2">
      <c r="D758" s="34" t="s">
        <v>1847</v>
      </c>
      <c r="E758" s="35" t="s">
        <v>1849</v>
      </c>
      <c r="F758" s="36" t="s">
        <v>77</v>
      </c>
      <c r="G758" s="37" t="s">
        <v>77</v>
      </c>
      <c r="K758" s="38">
        <f t="shared" ref="K758:K821" si="34">ROUND(J758/0.35,-1)</f>
        <v>0</v>
      </c>
      <c r="N758" s="38">
        <f t="shared" si="33"/>
        <v>0</v>
      </c>
    </row>
    <row r="759" spans="1:17" x14ac:dyDescent="0.2">
      <c r="A759" s="35" t="s">
        <v>1852</v>
      </c>
      <c r="C759" s="40">
        <v>44281</v>
      </c>
      <c r="D759" s="34" t="s">
        <v>1853</v>
      </c>
      <c r="E759" s="35">
        <v>20</v>
      </c>
      <c r="F759" s="36" t="s">
        <v>1856</v>
      </c>
      <c r="G759" s="37" t="s">
        <v>1857</v>
      </c>
      <c r="H759" s="36">
        <v>1180</v>
      </c>
      <c r="I759" s="38">
        <v>1.5</v>
      </c>
      <c r="K759" s="38">
        <f t="shared" si="34"/>
        <v>0</v>
      </c>
      <c r="N759" s="38">
        <f t="shared" si="33"/>
        <v>1.5</v>
      </c>
    </row>
    <row r="760" spans="1:17" x14ac:dyDescent="0.2">
      <c r="D760" s="34" t="s">
        <v>1854</v>
      </c>
      <c r="E760" s="35">
        <v>20</v>
      </c>
      <c r="F760" s="36" t="s">
        <v>77</v>
      </c>
      <c r="G760" s="36" t="s">
        <v>77</v>
      </c>
      <c r="K760" s="38">
        <f t="shared" si="34"/>
        <v>0</v>
      </c>
      <c r="N760" s="38">
        <f t="shared" si="33"/>
        <v>0</v>
      </c>
    </row>
    <row r="761" spans="1:17" x14ac:dyDescent="0.2">
      <c r="D761" s="34" t="s">
        <v>1855</v>
      </c>
      <c r="E761" s="35">
        <v>18</v>
      </c>
      <c r="F761" s="36" t="s">
        <v>77</v>
      </c>
      <c r="G761" s="36" t="s">
        <v>77</v>
      </c>
      <c r="K761" s="38">
        <f t="shared" si="34"/>
        <v>0</v>
      </c>
      <c r="N761" s="38">
        <f t="shared" si="33"/>
        <v>0</v>
      </c>
    </row>
    <row r="762" spans="1:17" s="51" customFormat="1" x14ac:dyDescent="0.2">
      <c r="A762" s="48">
        <v>270</v>
      </c>
      <c r="B762" s="49"/>
      <c r="C762" s="31">
        <v>44284</v>
      </c>
      <c r="D762" s="50" t="s">
        <v>1860</v>
      </c>
      <c r="E762" s="48">
        <v>3.35</v>
      </c>
      <c r="F762" s="51" t="s">
        <v>1858</v>
      </c>
      <c r="G762" s="52" t="s">
        <v>1859</v>
      </c>
      <c r="H762" s="51">
        <v>1120</v>
      </c>
      <c r="I762" s="32">
        <v>0.5</v>
      </c>
      <c r="J762" s="32"/>
      <c r="K762" s="32">
        <f t="shared" si="34"/>
        <v>0</v>
      </c>
      <c r="L762" s="33">
        <v>37000</v>
      </c>
      <c r="M762" s="33">
        <v>148</v>
      </c>
      <c r="N762" s="32">
        <f t="shared" si="33"/>
        <v>148.5</v>
      </c>
      <c r="O762" s="53"/>
      <c r="P762" s="54"/>
      <c r="Q762" s="49"/>
    </row>
    <row r="763" spans="1:17" x14ac:dyDescent="0.2">
      <c r="N763" s="38">
        <f>SUM(N757:N762)</f>
        <v>711</v>
      </c>
      <c r="O763" s="44">
        <v>79671</v>
      </c>
      <c r="P763" s="41">
        <v>44285</v>
      </c>
      <c r="Q763" s="21" t="s">
        <v>716</v>
      </c>
    </row>
    <row r="765" spans="1:17" x14ac:dyDescent="0.2">
      <c r="K765" s="38">
        <f t="shared" si="34"/>
        <v>0</v>
      </c>
    </row>
    <row r="766" spans="1:17" x14ac:dyDescent="0.2">
      <c r="A766" s="35">
        <v>271</v>
      </c>
      <c r="C766" s="40">
        <v>44286</v>
      </c>
      <c r="D766" s="34" t="s">
        <v>1864</v>
      </c>
      <c r="E766" s="35">
        <v>12.831</v>
      </c>
      <c r="F766" s="36" t="s">
        <v>1865</v>
      </c>
      <c r="G766" s="37" t="s">
        <v>1866</v>
      </c>
      <c r="H766" s="36">
        <v>1030</v>
      </c>
      <c r="I766" s="38">
        <v>0.5</v>
      </c>
      <c r="K766" s="38">
        <f t="shared" si="34"/>
        <v>0</v>
      </c>
      <c r="L766" s="39">
        <v>91000</v>
      </c>
      <c r="M766" s="39">
        <v>364</v>
      </c>
      <c r="N766" s="38">
        <f t="shared" si="33"/>
        <v>364.5</v>
      </c>
    </row>
    <row r="767" spans="1:17" x14ac:dyDescent="0.2">
      <c r="A767" s="35" t="s">
        <v>1867</v>
      </c>
      <c r="C767" s="40">
        <v>44286</v>
      </c>
      <c r="D767" s="34" t="s">
        <v>1868</v>
      </c>
      <c r="E767" s="35">
        <v>0.64600000000000002</v>
      </c>
      <c r="F767" s="36" t="s">
        <v>1869</v>
      </c>
      <c r="G767" s="37" t="s">
        <v>1870</v>
      </c>
      <c r="H767" s="36">
        <v>2050</v>
      </c>
      <c r="I767" s="38">
        <v>0.5</v>
      </c>
      <c r="K767" s="38">
        <f t="shared" si="34"/>
        <v>0</v>
      </c>
      <c r="N767" s="38">
        <f t="shared" si="33"/>
        <v>0.5</v>
      </c>
      <c r="O767" s="77" t="s">
        <v>1872</v>
      </c>
    </row>
    <row r="768" spans="1:17" x14ac:dyDescent="0.2">
      <c r="D768" s="34" t="s">
        <v>1871</v>
      </c>
      <c r="E768" s="35">
        <v>1.1479999999999999</v>
      </c>
      <c r="F768" s="36" t="s">
        <v>1869</v>
      </c>
      <c r="G768" s="37" t="s">
        <v>1870</v>
      </c>
      <c r="H768" s="36">
        <v>2050</v>
      </c>
      <c r="I768" s="38">
        <v>0</v>
      </c>
      <c r="K768" s="38">
        <f t="shared" si="34"/>
        <v>0</v>
      </c>
      <c r="N768" s="38">
        <f t="shared" si="33"/>
        <v>0</v>
      </c>
    </row>
    <row r="769" spans="1:17" x14ac:dyDescent="0.2">
      <c r="A769" s="35" t="s">
        <v>1873</v>
      </c>
      <c r="C769" s="40">
        <v>44286</v>
      </c>
      <c r="D769" s="34" t="s">
        <v>1874</v>
      </c>
      <c r="E769" s="35" t="s">
        <v>1875</v>
      </c>
      <c r="F769" s="36" t="s">
        <v>1876</v>
      </c>
      <c r="G769" s="37" t="s">
        <v>1877</v>
      </c>
      <c r="H769" s="36">
        <v>3010</v>
      </c>
      <c r="I769" s="38">
        <v>0.5</v>
      </c>
      <c r="K769" s="38">
        <f t="shared" si="34"/>
        <v>0</v>
      </c>
      <c r="N769" s="38">
        <f t="shared" si="33"/>
        <v>0.5</v>
      </c>
    </row>
    <row r="770" spans="1:17" x14ac:dyDescent="0.2">
      <c r="A770" s="35">
        <v>272</v>
      </c>
      <c r="C770" s="40">
        <v>44286</v>
      </c>
      <c r="D770" s="34" t="s">
        <v>1878</v>
      </c>
      <c r="E770" s="35" t="s">
        <v>1879</v>
      </c>
      <c r="F770" s="36" t="s">
        <v>1880</v>
      </c>
      <c r="G770" s="37" t="s">
        <v>1881</v>
      </c>
      <c r="H770" s="36">
        <v>2040</v>
      </c>
      <c r="I770" s="38">
        <v>1</v>
      </c>
      <c r="K770" s="38">
        <f t="shared" si="34"/>
        <v>0</v>
      </c>
      <c r="L770" s="39">
        <v>106000</v>
      </c>
      <c r="M770" s="39">
        <v>424</v>
      </c>
      <c r="N770" s="38">
        <f t="shared" si="33"/>
        <v>425</v>
      </c>
    </row>
    <row r="772" spans="1:17" x14ac:dyDescent="0.2">
      <c r="A772" s="35" t="s">
        <v>1885</v>
      </c>
      <c r="C772" s="40">
        <v>44287</v>
      </c>
      <c r="D772" s="34" t="s">
        <v>1886</v>
      </c>
      <c r="E772" s="35" t="s">
        <v>1887</v>
      </c>
      <c r="F772" s="36" t="s">
        <v>1888</v>
      </c>
      <c r="G772" s="37" t="s">
        <v>1889</v>
      </c>
      <c r="H772" s="36">
        <v>3010</v>
      </c>
      <c r="I772" s="38">
        <v>0.5</v>
      </c>
      <c r="K772" s="38">
        <f t="shared" si="34"/>
        <v>0</v>
      </c>
      <c r="N772" s="38">
        <f t="shared" si="33"/>
        <v>0.5</v>
      </c>
    </row>
    <row r="773" spans="1:17" x14ac:dyDescent="0.2">
      <c r="A773" s="35" t="s">
        <v>1890</v>
      </c>
      <c r="C773" s="40">
        <v>44287</v>
      </c>
      <c r="D773" s="34" t="s">
        <v>1891</v>
      </c>
      <c r="E773" s="35">
        <v>2.6219999999999999</v>
      </c>
      <c r="F773" s="36" t="s">
        <v>1892</v>
      </c>
      <c r="G773" s="37" t="s">
        <v>1893</v>
      </c>
      <c r="H773" s="36">
        <v>1220</v>
      </c>
      <c r="I773" s="38">
        <v>0.5</v>
      </c>
      <c r="K773" s="38">
        <f t="shared" si="34"/>
        <v>0</v>
      </c>
      <c r="N773" s="38">
        <f t="shared" si="33"/>
        <v>0.5</v>
      </c>
    </row>
    <row r="774" spans="1:17" x14ac:dyDescent="0.2">
      <c r="A774" s="35" t="s">
        <v>1894</v>
      </c>
      <c r="C774" s="40">
        <v>44287</v>
      </c>
      <c r="D774" s="34" t="s">
        <v>1895</v>
      </c>
      <c r="E774" s="35" t="s">
        <v>1896</v>
      </c>
      <c r="F774" s="36" t="s">
        <v>1897</v>
      </c>
      <c r="G774" s="37" t="s">
        <v>1898</v>
      </c>
      <c r="H774" s="36">
        <v>3010</v>
      </c>
      <c r="I774" s="38">
        <v>1</v>
      </c>
      <c r="K774" s="38">
        <f t="shared" si="34"/>
        <v>0</v>
      </c>
      <c r="N774" s="38">
        <f t="shared" si="33"/>
        <v>1</v>
      </c>
    </row>
    <row r="775" spans="1:17" x14ac:dyDescent="0.2">
      <c r="C775" s="40">
        <v>44287</v>
      </c>
      <c r="D775" s="34" t="s">
        <v>1899</v>
      </c>
      <c r="E775" s="35" t="s">
        <v>1896</v>
      </c>
      <c r="F775" s="36" t="s">
        <v>1900</v>
      </c>
      <c r="G775" s="37" t="s">
        <v>1898</v>
      </c>
      <c r="K775" s="38">
        <f t="shared" si="34"/>
        <v>0</v>
      </c>
      <c r="N775" s="38">
        <f t="shared" si="33"/>
        <v>0</v>
      </c>
    </row>
    <row r="776" spans="1:17" x14ac:dyDescent="0.2">
      <c r="A776" s="35">
        <v>274</v>
      </c>
      <c r="C776" s="40">
        <v>44288</v>
      </c>
      <c r="D776" s="34" t="s">
        <v>93</v>
      </c>
      <c r="E776" s="35">
        <v>27.4</v>
      </c>
      <c r="F776" s="36" t="s">
        <v>1901</v>
      </c>
      <c r="G776" s="37" t="s">
        <v>1902</v>
      </c>
      <c r="H776" s="36">
        <v>1040</v>
      </c>
      <c r="I776" s="38">
        <v>0.5</v>
      </c>
      <c r="K776" s="38">
        <v>0</v>
      </c>
      <c r="L776" s="39">
        <v>205000</v>
      </c>
      <c r="M776" s="39">
        <v>820</v>
      </c>
      <c r="N776" s="38">
        <f t="shared" si="33"/>
        <v>820.5</v>
      </c>
      <c r="O776" s="44" t="s">
        <v>1903</v>
      </c>
    </row>
    <row r="777" spans="1:17" x14ac:dyDescent="0.2">
      <c r="A777" s="35">
        <v>275</v>
      </c>
      <c r="C777" s="40">
        <v>44288</v>
      </c>
      <c r="D777" s="34" t="s">
        <v>1904</v>
      </c>
      <c r="E777" s="35">
        <v>35.883000000000003</v>
      </c>
      <c r="F777" s="36" t="s">
        <v>1905</v>
      </c>
      <c r="G777" s="37" t="s">
        <v>1902</v>
      </c>
      <c r="H777" s="36">
        <v>1040</v>
      </c>
      <c r="I777" s="38">
        <v>0.5</v>
      </c>
      <c r="K777" s="38">
        <f t="shared" si="34"/>
        <v>0</v>
      </c>
      <c r="L777" s="39">
        <v>220000</v>
      </c>
      <c r="M777" s="39">
        <v>880</v>
      </c>
      <c r="N777" s="38">
        <f t="shared" si="33"/>
        <v>880.5</v>
      </c>
    </row>
    <row r="778" spans="1:17" x14ac:dyDescent="0.2">
      <c r="A778" s="35" t="s">
        <v>1906</v>
      </c>
      <c r="C778" s="40">
        <v>44288</v>
      </c>
      <c r="D778" s="34" t="s">
        <v>1907</v>
      </c>
      <c r="E778" s="35" t="s">
        <v>1908</v>
      </c>
      <c r="F778" s="36" t="s">
        <v>1910</v>
      </c>
      <c r="G778" s="37" t="s">
        <v>1909</v>
      </c>
      <c r="H778" s="36">
        <v>1100</v>
      </c>
      <c r="I778" s="38">
        <v>0.5</v>
      </c>
      <c r="K778" s="38">
        <f t="shared" si="34"/>
        <v>0</v>
      </c>
      <c r="N778" s="38">
        <f t="shared" si="33"/>
        <v>0.5</v>
      </c>
    </row>
    <row r="779" spans="1:17" x14ac:dyDescent="0.2">
      <c r="A779" s="35">
        <v>276</v>
      </c>
      <c r="C779" s="40">
        <v>44288</v>
      </c>
      <c r="D779" s="34" t="s">
        <v>1911</v>
      </c>
      <c r="E779" s="35" t="s">
        <v>1912</v>
      </c>
      <c r="F779" s="36" t="s">
        <v>1588</v>
      </c>
      <c r="G779" s="37" t="s">
        <v>1913</v>
      </c>
      <c r="H779" s="36">
        <v>3010</v>
      </c>
      <c r="I779" s="38">
        <v>0.5</v>
      </c>
      <c r="K779" s="38">
        <f t="shared" si="34"/>
        <v>0</v>
      </c>
      <c r="L779" s="39">
        <v>67000</v>
      </c>
      <c r="M779" s="39">
        <v>268</v>
      </c>
      <c r="N779" s="38">
        <f t="shared" si="33"/>
        <v>268.5</v>
      </c>
    </row>
    <row r="780" spans="1:17" x14ac:dyDescent="0.2">
      <c r="A780" s="35">
        <v>277</v>
      </c>
      <c r="C780" s="40">
        <v>44288</v>
      </c>
      <c r="D780" s="34" t="s">
        <v>1914</v>
      </c>
      <c r="E780" s="35" t="s">
        <v>1915</v>
      </c>
      <c r="F780" s="36" t="s">
        <v>1916</v>
      </c>
      <c r="G780" s="37" t="s">
        <v>1917</v>
      </c>
      <c r="H780" s="36">
        <v>3010</v>
      </c>
      <c r="I780" s="38">
        <v>1</v>
      </c>
      <c r="K780" s="38">
        <f t="shared" si="34"/>
        <v>0</v>
      </c>
      <c r="L780" s="39">
        <v>43000</v>
      </c>
      <c r="M780" s="39">
        <v>172</v>
      </c>
      <c r="N780" s="38">
        <f t="shared" si="33"/>
        <v>173</v>
      </c>
    </row>
    <row r="781" spans="1:17" s="51" customFormat="1" x14ac:dyDescent="0.2">
      <c r="A781" s="48"/>
      <c r="B781" s="49"/>
      <c r="C781" s="31"/>
      <c r="D781" s="50" t="s">
        <v>1918</v>
      </c>
      <c r="E781" s="48" t="s">
        <v>1919</v>
      </c>
      <c r="F781" s="51" t="s">
        <v>1916</v>
      </c>
      <c r="G781" s="52" t="s">
        <v>1917</v>
      </c>
      <c r="I781" s="32"/>
      <c r="J781" s="32"/>
      <c r="K781" s="32">
        <f t="shared" si="34"/>
        <v>0</v>
      </c>
      <c r="L781" s="33"/>
      <c r="M781" s="33"/>
      <c r="N781" s="32">
        <f t="shared" si="33"/>
        <v>0</v>
      </c>
      <c r="O781" s="53"/>
      <c r="P781" s="54"/>
      <c r="Q781" s="49"/>
    </row>
    <row r="782" spans="1:17" x14ac:dyDescent="0.2">
      <c r="N782" s="38">
        <f>SUM(N765:N781)</f>
        <v>2935.5</v>
      </c>
      <c r="O782" s="44">
        <v>79739</v>
      </c>
      <c r="P782" s="41">
        <v>44291</v>
      </c>
      <c r="Q782" s="21" t="s">
        <v>176</v>
      </c>
    </row>
    <row r="784" spans="1:17" x14ac:dyDescent="0.2">
      <c r="A784" s="35" t="s">
        <v>1786</v>
      </c>
      <c r="C784" s="40">
        <v>44280</v>
      </c>
      <c r="D784" s="34" t="s">
        <v>1788</v>
      </c>
      <c r="E784" s="35">
        <v>69.602000000000004</v>
      </c>
      <c r="F784" s="36" t="s">
        <v>1789</v>
      </c>
      <c r="G784" s="36" t="s">
        <v>1790</v>
      </c>
      <c r="H784" s="36">
        <v>1160</v>
      </c>
      <c r="I784" s="38">
        <v>0.5</v>
      </c>
      <c r="K784" s="38">
        <f>ROUND(J784/0.35,-1)</f>
        <v>0</v>
      </c>
      <c r="N784" s="38">
        <f>I784+M784</f>
        <v>0.5</v>
      </c>
    </row>
    <row r="785" spans="1:14" x14ac:dyDescent="0.2">
      <c r="A785" s="35" t="s">
        <v>1924</v>
      </c>
      <c r="C785" s="40">
        <v>44292</v>
      </c>
      <c r="D785" s="34" t="s">
        <v>1920</v>
      </c>
      <c r="E785" s="35">
        <v>0.19800000000000001</v>
      </c>
      <c r="F785" s="36" t="s">
        <v>1921</v>
      </c>
      <c r="G785" s="37" t="s">
        <v>1922</v>
      </c>
      <c r="H785" s="36">
        <v>3010</v>
      </c>
      <c r="I785" s="38">
        <v>0.5</v>
      </c>
      <c r="K785" s="38">
        <f t="shared" si="34"/>
        <v>0</v>
      </c>
      <c r="N785" s="38">
        <f t="shared" si="33"/>
        <v>0.5</v>
      </c>
    </row>
    <row r="786" spans="1:14" x14ac:dyDescent="0.2">
      <c r="A786" s="35">
        <v>278</v>
      </c>
      <c r="C786" s="40">
        <v>44292</v>
      </c>
      <c r="D786" s="34" t="s">
        <v>1925</v>
      </c>
      <c r="E786" s="35">
        <v>0.2</v>
      </c>
      <c r="F786" s="36" t="s">
        <v>1926</v>
      </c>
      <c r="G786" s="37" t="s">
        <v>1927</v>
      </c>
      <c r="H786" s="36">
        <v>1050</v>
      </c>
      <c r="I786" s="38">
        <v>0.5</v>
      </c>
      <c r="K786" s="38">
        <f t="shared" si="34"/>
        <v>0</v>
      </c>
      <c r="L786" s="39">
        <v>15000</v>
      </c>
      <c r="M786" s="39">
        <v>60</v>
      </c>
      <c r="N786" s="38">
        <f t="shared" si="33"/>
        <v>60.5</v>
      </c>
    </row>
    <row r="787" spans="1:14" x14ac:dyDescent="0.2">
      <c r="A787" s="35">
        <v>279</v>
      </c>
      <c r="C787" s="40">
        <v>44292</v>
      </c>
      <c r="D787" s="34" t="s">
        <v>1928</v>
      </c>
      <c r="E787" s="35">
        <v>0.38090000000000002</v>
      </c>
      <c r="F787" s="36" t="s">
        <v>1941</v>
      </c>
      <c r="G787" s="37" t="s">
        <v>1942</v>
      </c>
      <c r="H787" s="36">
        <v>3010</v>
      </c>
      <c r="I787" s="38">
        <v>6.5</v>
      </c>
      <c r="K787" s="38">
        <f t="shared" si="34"/>
        <v>0</v>
      </c>
      <c r="L787" s="39">
        <v>400000</v>
      </c>
      <c r="M787" s="39">
        <v>1600</v>
      </c>
      <c r="N787" s="38">
        <f t="shared" si="33"/>
        <v>1606.5</v>
      </c>
    </row>
    <row r="788" spans="1:14" x14ac:dyDescent="0.2">
      <c r="D788" s="34" t="s">
        <v>1929</v>
      </c>
      <c r="E788" s="35">
        <v>0.25309999999999999</v>
      </c>
      <c r="F788" s="36" t="s">
        <v>77</v>
      </c>
      <c r="G788" s="36" t="s">
        <v>77</v>
      </c>
      <c r="K788" s="38">
        <f t="shared" si="34"/>
        <v>0</v>
      </c>
      <c r="N788" s="38">
        <f t="shared" si="33"/>
        <v>0</v>
      </c>
    </row>
    <row r="789" spans="1:14" x14ac:dyDescent="0.2">
      <c r="D789" s="34" t="s">
        <v>1930</v>
      </c>
      <c r="E789" s="35">
        <v>0.24110000000000001</v>
      </c>
      <c r="F789" s="36" t="s">
        <v>77</v>
      </c>
      <c r="G789" s="36" t="s">
        <v>77</v>
      </c>
      <c r="K789" s="38">
        <f t="shared" si="34"/>
        <v>0</v>
      </c>
      <c r="N789" s="38">
        <f t="shared" si="33"/>
        <v>0</v>
      </c>
    </row>
    <row r="790" spans="1:14" x14ac:dyDescent="0.2">
      <c r="D790" s="34" t="s">
        <v>1931</v>
      </c>
      <c r="E790" s="35">
        <v>0.27129999999999999</v>
      </c>
      <c r="F790" s="36" t="s">
        <v>77</v>
      </c>
      <c r="G790" s="36" t="s">
        <v>77</v>
      </c>
      <c r="K790" s="38">
        <f t="shared" si="34"/>
        <v>0</v>
      </c>
      <c r="N790" s="38">
        <f t="shared" si="33"/>
        <v>0</v>
      </c>
    </row>
    <row r="791" spans="1:14" x14ac:dyDescent="0.2">
      <c r="D791" s="34" t="s">
        <v>1932</v>
      </c>
      <c r="E791" s="35">
        <v>0.42909999999999998</v>
      </c>
      <c r="F791" s="36" t="s">
        <v>77</v>
      </c>
      <c r="G791" s="36" t="s">
        <v>77</v>
      </c>
      <c r="K791" s="38">
        <f t="shared" si="34"/>
        <v>0</v>
      </c>
      <c r="N791" s="38">
        <f t="shared" si="33"/>
        <v>0</v>
      </c>
    </row>
    <row r="792" spans="1:14" x14ac:dyDescent="0.2">
      <c r="D792" s="34" t="s">
        <v>1933</v>
      </c>
      <c r="E792" s="35">
        <v>0.36499999999999999</v>
      </c>
      <c r="F792" s="36" t="s">
        <v>77</v>
      </c>
      <c r="G792" s="36" t="s">
        <v>77</v>
      </c>
      <c r="K792" s="38">
        <f t="shared" si="34"/>
        <v>0</v>
      </c>
      <c r="N792" s="38">
        <f t="shared" si="33"/>
        <v>0</v>
      </c>
    </row>
    <row r="793" spans="1:14" x14ac:dyDescent="0.2">
      <c r="D793" s="34" t="s">
        <v>1934</v>
      </c>
      <c r="E793" s="35">
        <v>0.3347</v>
      </c>
      <c r="F793" s="36" t="s">
        <v>77</v>
      </c>
      <c r="G793" s="36" t="s">
        <v>77</v>
      </c>
      <c r="K793" s="38">
        <f t="shared" si="34"/>
        <v>0</v>
      </c>
      <c r="N793" s="38">
        <f t="shared" si="33"/>
        <v>0</v>
      </c>
    </row>
    <row r="794" spans="1:14" x14ac:dyDescent="0.2">
      <c r="D794" s="34" t="s">
        <v>1935</v>
      </c>
      <c r="E794" s="35">
        <v>0.31040000000000001</v>
      </c>
      <c r="F794" s="36" t="s">
        <v>77</v>
      </c>
      <c r="G794" s="36" t="s">
        <v>77</v>
      </c>
      <c r="K794" s="38">
        <f t="shared" si="34"/>
        <v>0</v>
      </c>
      <c r="N794" s="38">
        <f t="shared" si="33"/>
        <v>0</v>
      </c>
    </row>
    <row r="795" spans="1:14" x14ac:dyDescent="0.2">
      <c r="D795" s="34" t="s">
        <v>1936</v>
      </c>
      <c r="E795" s="35">
        <v>0.22919999999999999</v>
      </c>
      <c r="F795" s="36" t="s">
        <v>77</v>
      </c>
      <c r="G795" s="36" t="s">
        <v>77</v>
      </c>
      <c r="K795" s="38">
        <f t="shared" si="34"/>
        <v>0</v>
      </c>
      <c r="N795" s="38">
        <f t="shared" si="33"/>
        <v>0</v>
      </c>
    </row>
    <row r="796" spans="1:14" x14ac:dyDescent="0.2">
      <c r="D796" s="34" t="s">
        <v>1937</v>
      </c>
      <c r="E796" s="35">
        <v>0.1205</v>
      </c>
      <c r="F796" s="36" t="s">
        <v>77</v>
      </c>
      <c r="G796" s="36" t="s">
        <v>77</v>
      </c>
      <c r="K796" s="38">
        <f t="shared" si="34"/>
        <v>0</v>
      </c>
      <c r="N796" s="38">
        <f t="shared" si="33"/>
        <v>0</v>
      </c>
    </row>
    <row r="797" spans="1:14" x14ac:dyDescent="0.2">
      <c r="D797" s="34" t="s">
        <v>1938</v>
      </c>
      <c r="E797" s="35">
        <v>0.70840000000000003</v>
      </c>
      <c r="F797" s="36" t="s">
        <v>77</v>
      </c>
      <c r="G797" s="36" t="s">
        <v>77</v>
      </c>
      <c r="K797" s="38">
        <f t="shared" si="34"/>
        <v>0</v>
      </c>
      <c r="N797" s="38">
        <f t="shared" si="33"/>
        <v>0</v>
      </c>
    </row>
    <row r="798" spans="1:14" x14ac:dyDescent="0.2">
      <c r="D798" s="34" t="s">
        <v>1939</v>
      </c>
      <c r="E798" s="35">
        <v>0.23719999999999999</v>
      </c>
      <c r="F798" s="36" t="s">
        <v>77</v>
      </c>
      <c r="G798" s="36" t="s">
        <v>77</v>
      </c>
      <c r="K798" s="38">
        <f t="shared" si="34"/>
        <v>0</v>
      </c>
      <c r="N798" s="38">
        <f t="shared" si="33"/>
        <v>0</v>
      </c>
    </row>
    <row r="799" spans="1:14" x14ac:dyDescent="0.2">
      <c r="D799" s="34" t="s">
        <v>1940</v>
      </c>
      <c r="E799" s="35">
        <v>0.62260000000000004</v>
      </c>
      <c r="F799" s="36" t="s">
        <v>77</v>
      </c>
      <c r="G799" s="36" t="s">
        <v>77</v>
      </c>
      <c r="K799" s="38">
        <f t="shared" si="34"/>
        <v>0</v>
      </c>
      <c r="N799" s="38">
        <f t="shared" si="33"/>
        <v>0</v>
      </c>
    </row>
    <row r="800" spans="1:14" x14ac:dyDescent="0.2">
      <c r="A800" s="35">
        <v>280</v>
      </c>
      <c r="C800" s="40">
        <v>44292</v>
      </c>
      <c r="D800" s="34" t="s">
        <v>1943</v>
      </c>
      <c r="E800" s="35">
        <v>4.0229999999999997</v>
      </c>
      <c r="F800" s="36" t="s">
        <v>1944</v>
      </c>
      <c r="G800" s="37" t="s">
        <v>1945</v>
      </c>
      <c r="H800" s="36">
        <v>1070</v>
      </c>
      <c r="I800" s="38">
        <v>0.5</v>
      </c>
      <c r="K800" s="38">
        <f t="shared" si="34"/>
        <v>0</v>
      </c>
      <c r="L800" s="39">
        <v>36125</v>
      </c>
      <c r="M800" s="39">
        <v>144.80000000000001</v>
      </c>
      <c r="N800" s="38">
        <f t="shared" si="33"/>
        <v>145.30000000000001</v>
      </c>
    </row>
    <row r="801" spans="1:17" x14ac:dyDescent="0.2">
      <c r="A801" s="35" t="s">
        <v>1946</v>
      </c>
      <c r="C801" s="40">
        <v>44292</v>
      </c>
      <c r="D801" s="34" t="s">
        <v>1947</v>
      </c>
      <c r="E801" s="35">
        <v>0.13769999999999999</v>
      </c>
      <c r="F801" s="36" t="s">
        <v>1954</v>
      </c>
      <c r="G801" s="37" t="s">
        <v>1955</v>
      </c>
      <c r="H801" s="36" t="s">
        <v>1956</v>
      </c>
      <c r="I801" s="38">
        <v>3.5</v>
      </c>
      <c r="K801" s="38">
        <f t="shared" si="34"/>
        <v>0</v>
      </c>
      <c r="N801" s="38">
        <f t="shared" si="33"/>
        <v>3.5</v>
      </c>
    </row>
    <row r="802" spans="1:17" x14ac:dyDescent="0.2">
      <c r="D802" s="34" t="s">
        <v>1948</v>
      </c>
      <c r="E802" s="35">
        <v>90.883700000000005</v>
      </c>
      <c r="F802" s="36" t="s">
        <v>77</v>
      </c>
      <c r="G802" s="37" t="s">
        <v>77</v>
      </c>
      <c r="K802" s="38">
        <f t="shared" si="34"/>
        <v>0</v>
      </c>
      <c r="N802" s="38">
        <f t="shared" si="33"/>
        <v>0</v>
      </c>
    </row>
    <row r="803" spans="1:17" x14ac:dyDescent="0.2">
      <c r="D803" s="34" t="s">
        <v>1949</v>
      </c>
      <c r="E803" s="35">
        <v>1.9E-2</v>
      </c>
      <c r="F803" s="36" t="s">
        <v>77</v>
      </c>
      <c r="G803" s="37" t="s">
        <v>77</v>
      </c>
      <c r="K803" s="38">
        <f t="shared" si="34"/>
        <v>0</v>
      </c>
      <c r="N803" s="38">
        <f t="shared" si="33"/>
        <v>0</v>
      </c>
    </row>
    <row r="804" spans="1:17" x14ac:dyDescent="0.2">
      <c r="D804" s="34" t="s">
        <v>1950</v>
      </c>
      <c r="E804" s="35">
        <v>1.1819999999999999</v>
      </c>
      <c r="F804" s="36" t="s">
        <v>77</v>
      </c>
      <c r="G804" s="37" t="s">
        <v>77</v>
      </c>
      <c r="K804" s="38">
        <f t="shared" si="34"/>
        <v>0</v>
      </c>
      <c r="N804" s="38">
        <f t="shared" si="33"/>
        <v>0</v>
      </c>
    </row>
    <row r="805" spans="1:17" x14ac:dyDescent="0.2">
      <c r="D805" s="34" t="s">
        <v>1951</v>
      </c>
      <c r="E805" s="35">
        <v>0.437</v>
      </c>
      <c r="F805" s="36" t="s">
        <v>77</v>
      </c>
      <c r="G805" s="37" t="s">
        <v>77</v>
      </c>
      <c r="K805" s="38">
        <f t="shared" si="34"/>
        <v>0</v>
      </c>
      <c r="N805" s="38">
        <f t="shared" si="33"/>
        <v>0</v>
      </c>
    </row>
    <row r="806" spans="1:17" x14ac:dyDescent="0.2">
      <c r="D806" s="34" t="s">
        <v>1952</v>
      </c>
      <c r="E806" s="35">
        <v>0.86009999999999998</v>
      </c>
      <c r="F806" s="36" t="s">
        <v>77</v>
      </c>
      <c r="G806" s="37" t="s">
        <v>77</v>
      </c>
      <c r="K806" s="38">
        <f t="shared" si="34"/>
        <v>0</v>
      </c>
      <c r="N806" s="38">
        <f t="shared" si="33"/>
        <v>0</v>
      </c>
    </row>
    <row r="807" spans="1:17" x14ac:dyDescent="0.2">
      <c r="D807" s="34" t="s">
        <v>1953</v>
      </c>
      <c r="E807" s="35">
        <v>2.1859999999999999</v>
      </c>
      <c r="F807" s="36" t="s">
        <v>77</v>
      </c>
      <c r="G807" s="37" t="s">
        <v>77</v>
      </c>
      <c r="K807" s="38">
        <f t="shared" si="34"/>
        <v>0</v>
      </c>
      <c r="N807" s="38">
        <f t="shared" si="33"/>
        <v>0</v>
      </c>
    </row>
    <row r="808" spans="1:17" x14ac:dyDescent="0.2">
      <c r="A808" s="35">
        <v>281</v>
      </c>
      <c r="C808" s="40">
        <v>44292</v>
      </c>
      <c r="D808" s="34" t="s">
        <v>1957</v>
      </c>
      <c r="E808" s="35">
        <v>17.565000000000001</v>
      </c>
      <c r="F808" s="36" t="s">
        <v>1958</v>
      </c>
      <c r="G808" s="37" t="s">
        <v>1959</v>
      </c>
      <c r="H808" s="36">
        <v>1030</v>
      </c>
      <c r="I808" s="38">
        <v>0.5</v>
      </c>
      <c r="K808" s="38">
        <f t="shared" si="34"/>
        <v>0</v>
      </c>
      <c r="L808" s="39">
        <v>70000</v>
      </c>
      <c r="M808" s="39">
        <v>280</v>
      </c>
      <c r="N808" s="38">
        <f t="shared" ref="N808:N872" si="35">I808+M808</f>
        <v>280.5</v>
      </c>
    </row>
    <row r="809" spans="1:17" x14ac:dyDescent="0.2">
      <c r="A809" s="35" t="s">
        <v>1960</v>
      </c>
      <c r="C809" s="40">
        <v>44292</v>
      </c>
      <c r="D809" s="34" t="s">
        <v>1961</v>
      </c>
      <c r="E809" s="35">
        <v>0.16569999999999999</v>
      </c>
      <c r="F809" s="36" t="s">
        <v>1962</v>
      </c>
      <c r="G809" s="37" t="s">
        <v>1963</v>
      </c>
      <c r="H809" s="36">
        <v>3010</v>
      </c>
      <c r="I809" s="38">
        <v>0.5</v>
      </c>
      <c r="K809" s="38">
        <f t="shared" si="34"/>
        <v>0</v>
      </c>
      <c r="N809" s="38">
        <f t="shared" si="35"/>
        <v>0.5</v>
      </c>
    </row>
    <row r="810" spans="1:17" x14ac:dyDescent="0.2">
      <c r="K810" s="38">
        <f t="shared" si="34"/>
        <v>0</v>
      </c>
      <c r="N810" s="38">
        <f t="shared" si="35"/>
        <v>0</v>
      </c>
    </row>
    <row r="811" spans="1:17" x14ac:dyDescent="0.2">
      <c r="A811" s="35">
        <v>282</v>
      </c>
      <c r="C811" s="40">
        <v>44292</v>
      </c>
      <c r="D811" s="34" t="s">
        <v>1964</v>
      </c>
      <c r="E811" s="35">
        <v>0.13689999999999999</v>
      </c>
      <c r="F811" s="36" t="s">
        <v>1965</v>
      </c>
      <c r="G811" s="37" t="s">
        <v>886</v>
      </c>
      <c r="H811" s="36">
        <v>3010</v>
      </c>
      <c r="I811" s="38">
        <v>0.5</v>
      </c>
      <c r="K811" s="38">
        <f t="shared" si="34"/>
        <v>0</v>
      </c>
      <c r="L811" s="39">
        <v>48000</v>
      </c>
      <c r="M811" s="39">
        <v>192</v>
      </c>
      <c r="N811" s="38">
        <f t="shared" si="35"/>
        <v>192.5</v>
      </c>
    </row>
    <row r="812" spans="1:17" s="51" customFormat="1" x14ac:dyDescent="0.2">
      <c r="A812" s="48">
        <v>283</v>
      </c>
      <c r="B812" s="49"/>
      <c r="C812" s="31">
        <v>44292</v>
      </c>
      <c r="D812" s="50" t="s">
        <v>1966</v>
      </c>
      <c r="E812" s="48">
        <v>9.7199999999999995E-2</v>
      </c>
      <c r="F812" s="51" t="s">
        <v>1967</v>
      </c>
      <c r="G812" s="52" t="s">
        <v>1968</v>
      </c>
      <c r="H812" s="51">
        <v>3010</v>
      </c>
      <c r="I812" s="32">
        <v>0.5</v>
      </c>
      <c r="J812" s="32"/>
      <c r="K812" s="32">
        <f t="shared" si="34"/>
        <v>0</v>
      </c>
      <c r="L812" s="33">
        <v>64500</v>
      </c>
      <c r="M812" s="33">
        <v>258</v>
      </c>
      <c r="N812" s="32">
        <f t="shared" si="35"/>
        <v>258.5</v>
      </c>
      <c r="O812" s="53"/>
      <c r="P812" s="54"/>
      <c r="Q812" s="49"/>
    </row>
    <row r="813" spans="1:17" x14ac:dyDescent="0.2">
      <c r="N813" s="38">
        <f>SUM(N784:N812)</f>
        <v>2548.8000000000002</v>
      </c>
      <c r="O813" s="44">
        <v>79772</v>
      </c>
      <c r="P813" s="41">
        <v>44293</v>
      </c>
      <c r="Q813" s="21" t="s">
        <v>176</v>
      </c>
    </row>
    <row r="815" spans="1:17" x14ac:dyDescent="0.2">
      <c r="A815" s="35">
        <v>273</v>
      </c>
      <c r="C815" s="40">
        <v>44286</v>
      </c>
      <c r="D815" s="34" t="s">
        <v>1882</v>
      </c>
      <c r="E815" s="35" t="s">
        <v>1883</v>
      </c>
      <c r="F815" s="36" t="s">
        <v>1884</v>
      </c>
      <c r="G815" s="37" t="s">
        <v>1222</v>
      </c>
      <c r="H815" s="36">
        <v>1150</v>
      </c>
      <c r="I815" s="38">
        <v>0.5</v>
      </c>
      <c r="K815" s="38">
        <f>ROUND(J815/0.35,-1)</f>
        <v>0</v>
      </c>
      <c r="L815" s="39">
        <v>149500</v>
      </c>
      <c r="M815" s="39">
        <v>598</v>
      </c>
      <c r="N815" s="38">
        <f>I815+M815</f>
        <v>598.5</v>
      </c>
    </row>
    <row r="816" spans="1:17" x14ac:dyDescent="0.2">
      <c r="A816" s="35" t="s">
        <v>1969</v>
      </c>
      <c r="C816" s="40">
        <v>44293</v>
      </c>
      <c r="D816" s="34" t="s">
        <v>1970</v>
      </c>
      <c r="E816" s="35">
        <v>2.4260000000000002</v>
      </c>
      <c r="F816" s="36" t="s">
        <v>1971</v>
      </c>
      <c r="G816" s="37" t="s">
        <v>1829</v>
      </c>
      <c r="H816" s="36">
        <v>1150</v>
      </c>
      <c r="I816" s="38">
        <v>1</v>
      </c>
      <c r="K816" s="38">
        <f t="shared" si="34"/>
        <v>0</v>
      </c>
      <c r="N816" s="38">
        <f t="shared" si="35"/>
        <v>1</v>
      </c>
    </row>
    <row r="817" spans="1:14" x14ac:dyDescent="0.2">
      <c r="A817" s="35" t="s">
        <v>1972</v>
      </c>
      <c r="C817" s="40">
        <v>44293</v>
      </c>
      <c r="D817" s="34" t="s">
        <v>1973</v>
      </c>
      <c r="E817" s="35">
        <v>1.7949999999999999</v>
      </c>
      <c r="F817" s="36" t="s">
        <v>1980</v>
      </c>
      <c r="G817" s="37" t="s">
        <v>1981</v>
      </c>
      <c r="H817" s="36" t="s">
        <v>1982</v>
      </c>
      <c r="I817" s="38">
        <v>3.5</v>
      </c>
      <c r="K817" s="38">
        <f t="shared" si="34"/>
        <v>0</v>
      </c>
      <c r="N817" s="38">
        <f t="shared" si="35"/>
        <v>3.5</v>
      </c>
    </row>
    <row r="818" spans="1:14" x14ac:dyDescent="0.2">
      <c r="D818" s="34" t="s">
        <v>1974</v>
      </c>
      <c r="E818" s="35">
        <v>18.933</v>
      </c>
      <c r="F818" s="36" t="s">
        <v>77</v>
      </c>
      <c r="G818" s="37" t="s">
        <v>77</v>
      </c>
      <c r="K818" s="38">
        <f t="shared" si="34"/>
        <v>0</v>
      </c>
      <c r="N818" s="38">
        <f t="shared" si="35"/>
        <v>0</v>
      </c>
    </row>
    <row r="819" spans="1:14" x14ac:dyDescent="0.2">
      <c r="D819" s="34" t="s">
        <v>1975</v>
      </c>
      <c r="E819" s="35">
        <v>1.5389999999999999</v>
      </c>
      <c r="F819" s="36" t="s">
        <v>77</v>
      </c>
      <c r="G819" s="37" t="s">
        <v>77</v>
      </c>
      <c r="K819" s="38">
        <f t="shared" si="34"/>
        <v>0</v>
      </c>
      <c r="N819" s="38">
        <f t="shared" si="35"/>
        <v>0</v>
      </c>
    </row>
    <row r="820" spans="1:14" x14ac:dyDescent="0.2">
      <c r="D820" s="34" t="s">
        <v>1976</v>
      </c>
      <c r="E820" s="35">
        <v>25.6</v>
      </c>
      <c r="F820" s="36" t="s">
        <v>77</v>
      </c>
      <c r="G820" s="37" t="s">
        <v>77</v>
      </c>
      <c r="K820" s="38">
        <f t="shared" si="34"/>
        <v>0</v>
      </c>
      <c r="N820" s="38">
        <f t="shared" si="35"/>
        <v>0</v>
      </c>
    </row>
    <row r="821" spans="1:14" x14ac:dyDescent="0.2">
      <c r="D821" s="34" t="s">
        <v>1977</v>
      </c>
      <c r="E821" s="35">
        <v>1.3839999999999999</v>
      </c>
      <c r="F821" s="36" t="s">
        <v>77</v>
      </c>
      <c r="G821" s="37" t="s">
        <v>77</v>
      </c>
      <c r="K821" s="38">
        <f t="shared" si="34"/>
        <v>0</v>
      </c>
      <c r="N821" s="38">
        <f t="shared" si="35"/>
        <v>0</v>
      </c>
    </row>
    <row r="822" spans="1:14" x14ac:dyDescent="0.2">
      <c r="D822" s="34" t="s">
        <v>1978</v>
      </c>
      <c r="E822" s="35">
        <v>1.631</v>
      </c>
      <c r="F822" s="36" t="s">
        <v>77</v>
      </c>
      <c r="G822" s="37" t="s">
        <v>77</v>
      </c>
      <c r="K822" s="38">
        <f t="shared" ref="K822:K884" si="36">ROUND(J822/0.35,-1)</f>
        <v>0</v>
      </c>
      <c r="N822" s="38">
        <f t="shared" si="35"/>
        <v>0</v>
      </c>
    </row>
    <row r="823" spans="1:14" x14ac:dyDescent="0.2">
      <c r="D823" s="34" t="s">
        <v>1979</v>
      </c>
      <c r="E823" s="35">
        <v>38.915999999999997</v>
      </c>
      <c r="F823" s="36" t="s">
        <v>77</v>
      </c>
      <c r="G823" s="37" t="s">
        <v>77</v>
      </c>
      <c r="K823" s="38">
        <f t="shared" si="36"/>
        <v>0</v>
      </c>
      <c r="N823" s="38">
        <f t="shared" si="35"/>
        <v>0</v>
      </c>
    </row>
    <row r="824" spans="1:14" x14ac:dyDescent="0.2">
      <c r="A824" s="35">
        <v>284</v>
      </c>
      <c r="C824" s="40">
        <v>44293</v>
      </c>
      <c r="D824" s="34" t="s">
        <v>1983</v>
      </c>
      <c r="E824" s="35">
        <v>81.5</v>
      </c>
      <c r="F824" s="36" t="s">
        <v>1985</v>
      </c>
      <c r="G824" s="37" t="s">
        <v>1986</v>
      </c>
      <c r="H824" s="36">
        <v>1210</v>
      </c>
      <c r="I824" s="38">
        <v>1</v>
      </c>
      <c r="K824" s="38">
        <f t="shared" si="36"/>
        <v>0</v>
      </c>
      <c r="L824" s="39">
        <v>697829.5</v>
      </c>
      <c r="M824" s="39">
        <v>2792.56</v>
      </c>
      <c r="N824" s="38">
        <f t="shared" si="35"/>
        <v>2793.56</v>
      </c>
    </row>
    <row r="825" spans="1:14" x14ac:dyDescent="0.2">
      <c r="D825" s="34" t="s">
        <v>1984</v>
      </c>
      <c r="E825" s="35">
        <v>81.346000000000004</v>
      </c>
      <c r="F825" s="36" t="s">
        <v>77</v>
      </c>
      <c r="G825" s="37" t="s">
        <v>77</v>
      </c>
      <c r="K825" s="38">
        <f t="shared" si="36"/>
        <v>0</v>
      </c>
      <c r="N825" s="38">
        <f t="shared" si="35"/>
        <v>0</v>
      </c>
    </row>
    <row r="826" spans="1:14" x14ac:dyDescent="0.2">
      <c r="A826" s="35">
        <v>285</v>
      </c>
      <c r="C826" s="40">
        <v>44293</v>
      </c>
      <c r="D826" s="34" t="s">
        <v>1987</v>
      </c>
      <c r="E826" s="35">
        <v>143.465</v>
      </c>
      <c r="F826" s="36" t="s">
        <v>1985</v>
      </c>
      <c r="G826" s="37" t="s">
        <v>1986</v>
      </c>
      <c r="H826" s="36">
        <v>1210</v>
      </c>
      <c r="I826" s="38">
        <v>1</v>
      </c>
      <c r="K826" s="38">
        <f t="shared" si="36"/>
        <v>0</v>
      </c>
      <c r="L826" s="39">
        <v>623738.5</v>
      </c>
      <c r="M826" s="39">
        <v>2494.96</v>
      </c>
      <c r="N826" s="38">
        <f t="shared" si="35"/>
        <v>2495.96</v>
      </c>
    </row>
    <row r="827" spans="1:14" x14ac:dyDescent="0.2">
      <c r="D827" s="34" t="s">
        <v>1988</v>
      </c>
      <c r="E827" s="35">
        <v>3.2970000000000002</v>
      </c>
      <c r="F827" s="36" t="s">
        <v>77</v>
      </c>
      <c r="G827" s="37" t="s">
        <v>77</v>
      </c>
      <c r="K827" s="38">
        <f t="shared" si="36"/>
        <v>0</v>
      </c>
      <c r="N827" s="38">
        <f t="shared" si="35"/>
        <v>0</v>
      </c>
    </row>
    <row r="828" spans="1:14" x14ac:dyDescent="0.2">
      <c r="A828" s="35">
        <v>286</v>
      </c>
      <c r="C828" s="40">
        <v>44293</v>
      </c>
      <c r="D828" s="34" t="s">
        <v>1989</v>
      </c>
      <c r="E828" s="35">
        <v>1.0089999999999999</v>
      </c>
      <c r="F828" s="36" t="s">
        <v>1991</v>
      </c>
      <c r="G828" s="37" t="s">
        <v>1992</v>
      </c>
      <c r="H828" s="36">
        <v>1080</v>
      </c>
      <c r="I828" s="38">
        <v>1</v>
      </c>
      <c r="K828" s="38">
        <f t="shared" si="36"/>
        <v>0</v>
      </c>
      <c r="L828" s="39">
        <v>46900</v>
      </c>
      <c r="M828" s="39">
        <v>187.6</v>
      </c>
      <c r="N828" s="38">
        <f t="shared" si="35"/>
        <v>188.6</v>
      </c>
    </row>
    <row r="829" spans="1:14" x14ac:dyDescent="0.2">
      <c r="D829" s="34" t="s">
        <v>1990</v>
      </c>
      <c r="E829" s="35">
        <v>1.0740000000000001</v>
      </c>
      <c r="F829" s="36" t="s">
        <v>77</v>
      </c>
      <c r="K829" s="38">
        <f t="shared" si="36"/>
        <v>0</v>
      </c>
      <c r="N829" s="38">
        <f t="shared" si="35"/>
        <v>0</v>
      </c>
    </row>
    <row r="830" spans="1:14" x14ac:dyDescent="0.2">
      <c r="A830" s="35" t="s">
        <v>1993</v>
      </c>
      <c r="C830" s="40">
        <v>44294</v>
      </c>
      <c r="D830" s="34" t="s">
        <v>1994</v>
      </c>
      <c r="E830" s="35">
        <v>0.66930000000000001</v>
      </c>
      <c r="F830" s="36" t="s">
        <v>1995</v>
      </c>
      <c r="G830" s="36" t="s">
        <v>1996</v>
      </c>
      <c r="H830" s="36">
        <v>1030</v>
      </c>
      <c r="I830" s="38">
        <v>0.5</v>
      </c>
      <c r="K830" s="38">
        <f t="shared" si="36"/>
        <v>0</v>
      </c>
      <c r="N830" s="38">
        <f t="shared" si="35"/>
        <v>0.5</v>
      </c>
    </row>
    <row r="831" spans="1:14" x14ac:dyDescent="0.2">
      <c r="A831" s="35">
        <v>287</v>
      </c>
      <c r="C831" s="40">
        <v>44294</v>
      </c>
      <c r="D831" s="34" t="s">
        <v>1997</v>
      </c>
      <c r="E831" s="35" t="s">
        <v>1998</v>
      </c>
      <c r="F831" s="36" t="s">
        <v>1999</v>
      </c>
      <c r="G831" s="37" t="s">
        <v>297</v>
      </c>
      <c r="H831" s="36">
        <v>3010</v>
      </c>
      <c r="I831" s="38">
        <v>0.5</v>
      </c>
      <c r="K831" s="38">
        <f t="shared" si="36"/>
        <v>0</v>
      </c>
      <c r="L831" s="39">
        <v>35000</v>
      </c>
      <c r="M831" s="39">
        <v>140</v>
      </c>
      <c r="N831" s="38">
        <f t="shared" si="35"/>
        <v>140.5</v>
      </c>
    </row>
    <row r="832" spans="1:14" x14ac:dyDescent="0.2">
      <c r="A832" s="35">
        <v>288</v>
      </c>
      <c r="C832" s="40">
        <v>44295</v>
      </c>
      <c r="D832" s="34" t="s">
        <v>356</v>
      </c>
      <c r="E832" s="35">
        <v>3.66</v>
      </c>
      <c r="F832" s="36" t="s">
        <v>360</v>
      </c>
      <c r="G832" s="37" t="s">
        <v>2000</v>
      </c>
      <c r="H832" s="36">
        <v>1220</v>
      </c>
      <c r="I832" s="38">
        <v>1.5</v>
      </c>
      <c r="K832" s="38">
        <f t="shared" si="36"/>
        <v>0</v>
      </c>
      <c r="L832" s="39">
        <v>130000</v>
      </c>
      <c r="M832" s="39">
        <v>520</v>
      </c>
      <c r="N832" s="38">
        <f t="shared" si="35"/>
        <v>521.5</v>
      </c>
    </row>
    <row r="833" spans="1:17" x14ac:dyDescent="0.2">
      <c r="D833" s="34" t="s">
        <v>357</v>
      </c>
      <c r="E833" s="35">
        <v>2.2000000000000002</v>
      </c>
      <c r="F833" s="36" t="s">
        <v>77</v>
      </c>
      <c r="G833" s="37" t="s">
        <v>77</v>
      </c>
      <c r="K833" s="38">
        <f t="shared" si="36"/>
        <v>0</v>
      </c>
      <c r="N833" s="38">
        <f t="shared" si="35"/>
        <v>0</v>
      </c>
    </row>
    <row r="834" spans="1:17" x14ac:dyDescent="0.2">
      <c r="D834" s="34" t="s">
        <v>358</v>
      </c>
      <c r="E834" s="35">
        <v>5.8520000000000003</v>
      </c>
      <c r="F834" s="36" t="s">
        <v>77</v>
      </c>
      <c r="G834" s="37" t="s">
        <v>77</v>
      </c>
      <c r="K834" s="38">
        <f t="shared" si="36"/>
        <v>0</v>
      </c>
      <c r="N834" s="38">
        <f t="shared" si="35"/>
        <v>0</v>
      </c>
    </row>
    <row r="835" spans="1:17" x14ac:dyDescent="0.2">
      <c r="A835" s="35">
        <v>291</v>
      </c>
      <c r="C835" s="40">
        <v>44295</v>
      </c>
      <c r="D835" s="34" t="s">
        <v>443</v>
      </c>
      <c r="E835" s="35">
        <v>4.6669999999999998</v>
      </c>
      <c r="F835" s="36" t="s">
        <v>2005</v>
      </c>
      <c r="G835" s="37" t="s">
        <v>2006</v>
      </c>
      <c r="H835" s="36">
        <v>1170</v>
      </c>
      <c r="I835" s="38">
        <v>1</v>
      </c>
      <c r="K835" s="38">
        <f t="shared" si="36"/>
        <v>0</v>
      </c>
      <c r="L835" s="39">
        <v>20464</v>
      </c>
      <c r="M835" s="39">
        <v>82</v>
      </c>
      <c r="N835" s="38">
        <f t="shared" si="35"/>
        <v>83</v>
      </c>
    </row>
    <row r="836" spans="1:17" x14ac:dyDescent="0.2">
      <c r="D836" s="34" t="s">
        <v>440</v>
      </c>
      <c r="E836" s="35">
        <v>0.44900000000000001</v>
      </c>
      <c r="F836" s="36" t="s">
        <v>77</v>
      </c>
      <c r="G836" s="37" t="s">
        <v>77</v>
      </c>
      <c r="K836" s="38">
        <f t="shared" si="36"/>
        <v>0</v>
      </c>
      <c r="N836" s="38">
        <f t="shared" si="35"/>
        <v>0</v>
      </c>
    </row>
    <row r="837" spans="1:17" x14ac:dyDescent="0.2">
      <c r="A837" s="35">
        <v>290</v>
      </c>
      <c r="C837" s="40">
        <v>44295</v>
      </c>
      <c r="D837" s="34" t="s">
        <v>441</v>
      </c>
      <c r="E837" s="35">
        <v>4.6589999999999998</v>
      </c>
      <c r="F837" s="36" t="s">
        <v>2005</v>
      </c>
      <c r="G837" s="37" t="s">
        <v>2007</v>
      </c>
      <c r="H837" s="36">
        <v>1170</v>
      </c>
      <c r="I837" s="38">
        <v>1.5</v>
      </c>
      <c r="K837" s="38">
        <f t="shared" si="36"/>
        <v>0</v>
      </c>
      <c r="L837" s="39">
        <v>96372</v>
      </c>
      <c r="M837" s="39">
        <v>385.6</v>
      </c>
      <c r="N837" s="38">
        <f t="shared" si="35"/>
        <v>387.1</v>
      </c>
    </row>
    <row r="838" spans="1:17" x14ac:dyDescent="0.2">
      <c r="D838" s="34" t="s">
        <v>439</v>
      </c>
      <c r="E838" s="35">
        <v>10.936999999999999</v>
      </c>
      <c r="F838" s="36" t="s">
        <v>77</v>
      </c>
      <c r="G838" s="37" t="s">
        <v>77</v>
      </c>
      <c r="K838" s="38">
        <f t="shared" si="36"/>
        <v>0</v>
      </c>
      <c r="N838" s="38">
        <f t="shared" si="35"/>
        <v>0</v>
      </c>
    </row>
    <row r="839" spans="1:17" x14ac:dyDescent="0.2">
      <c r="D839" s="34" t="s">
        <v>440</v>
      </c>
      <c r="E839" s="35">
        <v>8.4969999999999999</v>
      </c>
      <c r="F839" s="36" t="s">
        <v>77</v>
      </c>
      <c r="G839" s="37" t="s">
        <v>77</v>
      </c>
      <c r="K839" s="38">
        <f t="shared" si="36"/>
        <v>0</v>
      </c>
      <c r="N839" s="38">
        <f t="shared" si="35"/>
        <v>0</v>
      </c>
    </row>
    <row r="840" spans="1:17" x14ac:dyDescent="0.2">
      <c r="A840" s="35">
        <v>289</v>
      </c>
      <c r="C840" s="40">
        <v>44295</v>
      </c>
      <c r="D840" s="34" t="s">
        <v>449</v>
      </c>
      <c r="E840" s="35">
        <v>4.6369999999999996</v>
      </c>
      <c r="F840" s="36" t="s">
        <v>2005</v>
      </c>
      <c r="G840" s="37" t="s">
        <v>2006</v>
      </c>
      <c r="H840" s="36">
        <v>1170</v>
      </c>
      <c r="I840" s="38">
        <v>0.5</v>
      </c>
      <c r="K840" s="38">
        <f t="shared" si="36"/>
        <v>0</v>
      </c>
      <c r="L840" s="39">
        <v>11732</v>
      </c>
      <c r="M840" s="39">
        <v>47.2</v>
      </c>
      <c r="N840" s="38">
        <f t="shared" si="35"/>
        <v>47.7</v>
      </c>
    </row>
    <row r="841" spans="1:17" s="51" customFormat="1" x14ac:dyDescent="0.2">
      <c r="A841" s="48">
        <v>292</v>
      </c>
      <c r="B841" s="49"/>
      <c r="C841" s="31">
        <v>44295</v>
      </c>
      <c r="D841" s="50" t="s">
        <v>2008</v>
      </c>
      <c r="E841" s="48">
        <v>0.49</v>
      </c>
      <c r="F841" s="51" t="s">
        <v>2009</v>
      </c>
      <c r="G841" s="52" t="s">
        <v>2010</v>
      </c>
      <c r="H841" s="51">
        <v>1100</v>
      </c>
      <c r="I841" s="32">
        <v>0.5</v>
      </c>
      <c r="J841" s="32"/>
      <c r="K841" s="32">
        <f t="shared" si="36"/>
        <v>0</v>
      </c>
      <c r="L841" s="33">
        <v>114000</v>
      </c>
      <c r="M841" s="33">
        <v>456</v>
      </c>
      <c r="N841" s="32">
        <f t="shared" si="35"/>
        <v>456.5</v>
      </c>
      <c r="O841" s="53"/>
      <c r="P841" s="54"/>
      <c r="Q841" s="49"/>
    </row>
    <row r="842" spans="1:17" x14ac:dyDescent="0.2">
      <c r="N842" s="38">
        <f>SUM(N815:N841)</f>
        <v>7717.920000000001</v>
      </c>
      <c r="O842" s="44">
        <v>79806</v>
      </c>
      <c r="P842" s="41">
        <v>44295</v>
      </c>
      <c r="Q842" s="21" t="s">
        <v>176</v>
      </c>
    </row>
    <row r="844" spans="1:17" x14ac:dyDescent="0.2">
      <c r="A844" s="35">
        <v>293</v>
      </c>
      <c r="C844" s="40">
        <v>44295</v>
      </c>
      <c r="D844" s="34" t="s">
        <v>2011</v>
      </c>
      <c r="E844" s="35" t="s">
        <v>2012</v>
      </c>
      <c r="F844" s="36" t="s">
        <v>2013</v>
      </c>
      <c r="G844" s="37" t="s">
        <v>2014</v>
      </c>
      <c r="H844" s="36">
        <v>3010</v>
      </c>
      <c r="I844" s="38">
        <v>0.5</v>
      </c>
      <c r="K844" s="38">
        <f t="shared" si="36"/>
        <v>0</v>
      </c>
      <c r="L844" s="39">
        <v>250000</v>
      </c>
      <c r="M844" s="39">
        <v>1000</v>
      </c>
      <c r="N844" s="38">
        <f t="shared" si="35"/>
        <v>1000.5</v>
      </c>
    </row>
    <row r="845" spans="1:17" x14ac:dyDescent="0.2">
      <c r="A845" s="35">
        <v>294</v>
      </c>
      <c r="C845" s="40">
        <v>44295</v>
      </c>
      <c r="D845" s="34" t="s">
        <v>2015</v>
      </c>
      <c r="E845" s="35">
        <v>5.1795999999999998</v>
      </c>
      <c r="F845" s="36" t="s">
        <v>2016</v>
      </c>
      <c r="G845" s="37" t="s">
        <v>2017</v>
      </c>
      <c r="H845" s="36">
        <v>1110</v>
      </c>
      <c r="I845" s="38">
        <v>0.5</v>
      </c>
      <c r="K845" s="38">
        <f t="shared" si="36"/>
        <v>0</v>
      </c>
      <c r="L845" s="39">
        <v>10000</v>
      </c>
      <c r="M845" s="39">
        <v>40</v>
      </c>
      <c r="N845" s="38">
        <f t="shared" si="35"/>
        <v>40.5</v>
      </c>
    </row>
    <row r="846" spans="1:17" x14ac:dyDescent="0.2">
      <c r="A846" s="35" t="s">
        <v>2018</v>
      </c>
      <c r="C846" s="40">
        <v>44295</v>
      </c>
      <c r="D846" s="34" t="s">
        <v>2019</v>
      </c>
      <c r="E846" s="35">
        <v>55</v>
      </c>
      <c r="F846" s="36" t="s">
        <v>2020</v>
      </c>
      <c r="G846" s="37" t="s">
        <v>2021</v>
      </c>
      <c r="H846" s="36">
        <v>1090</v>
      </c>
      <c r="I846" s="38">
        <v>0.5</v>
      </c>
      <c r="K846" s="38">
        <f t="shared" si="36"/>
        <v>0</v>
      </c>
      <c r="N846" s="38">
        <f t="shared" si="35"/>
        <v>0.5</v>
      </c>
    </row>
    <row r="847" spans="1:17" x14ac:dyDescent="0.2">
      <c r="A847" s="35">
        <v>295</v>
      </c>
      <c r="C847" s="40">
        <v>44295</v>
      </c>
      <c r="D847" s="34" t="s">
        <v>2022</v>
      </c>
      <c r="E847" s="35" t="s">
        <v>2023</v>
      </c>
      <c r="F847" s="36" t="s">
        <v>1342</v>
      </c>
      <c r="G847" s="37" t="s">
        <v>2024</v>
      </c>
      <c r="H847" s="36">
        <v>2040</v>
      </c>
      <c r="I847" s="38">
        <v>0.5</v>
      </c>
      <c r="K847" s="38">
        <f t="shared" si="36"/>
        <v>0</v>
      </c>
      <c r="L847" s="39">
        <v>65000</v>
      </c>
      <c r="M847" s="39">
        <v>260</v>
      </c>
      <c r="N847" s="38">
        <f t="shared" si="35"/>
        <v>260.5</v>
      </c>
    </row>
    <row r="848" spans="1:17" x14ac:dyDescent="0.2">
      <c r="A848" s="35">
        <v>296</v>
      </c>
      <c r="C848" s="40">
        <v>44295</v>
      </c>
      <c r="D848" s="34" t="s">
        <v>2025</v>
      </c>
      <c r="E848" s="35">
        <v>40</v>
      </c>
      <c r="F848" s="36" t="s">
        <v>2029</v>
      </c>
      <c r="G848" s="37" t="s">
        <v>2030</v>
      </c>
      <c r="H848" s="36">
        <v>1070</v>
      </c>
      <c r="I848" s="38">
        <v>2</v>
      </c>
      <c r="K848" s="38">
        <f t="shared" si="36"/>
        <v>0</v>
      </c>
      <c r="L848" s="39">
        <v>36500</v>
      </c>
      <c r="M848" s="39">
        <v>146</v>
      </c>
      <c r="N848" s="38">
        <f t="shared" si="35"/>
        <v>148</v>
      </c>
    </row>
    <row r="849" spans="1:14" x14ac:dyDescent="0.2">
      <c r="D849" s="34" t="s">
        <v>2026</v>
      </c>
      <c r="E849" s="35">
        <v>1.1839999999999999</v>
      </c>
      <c r="F849" s="36" t="s">
        <v>77</v>
      </c>
      <c r="G849" s="37" t="s">
        <v>77</v>
      </c>
      <c r="K849" s="38">
        <f t="shared" si="36"/>
        <v>0</v>
      </c>
      <c r="N849" s="38">
        <f t="shared" si="35"/>
        <v>0</v>
      </c>
    </row>
    <row r="850" spans="1:14" x14ac:dyDescent="0.2">
      <c r="D850" s="34" t="s">
        <v>2027</v>
      </c>
      <c r="E850" s="35">
        <v>1.1579999999999999</v>
      </c>
      <c r="F850" s="36" t="s">
        <v>77</v>
      </c>
      <c r="G850" s="37" t="s">
        <v>77</v>
      </c>
      <c r="K850" s="38">
        <f t="shared" si="36"/>
        <v>0</v>
      </c>
      <c r="N850" s="38">
        <f t="shared" si="35"/>
        <v>0</v>
      </c>
    </row>
    <row r="851" spans="1:14" x14ac:dyDescent="0.2">
      <c r="D851" s="34" t="s">
        <v>2028</v>
      </c>
      <c r="E851" s="35">
        <v>1.1339999999999999</v>
      </c>
      <c r="F851" s="36" t="s">
        <v>77</v>
      </c>
      <c r="G851" s="37" t="s">
        <v>77</v>
      </c>
      <c r="K851" s="38">
        <f t="shared" si="36"/>
        <v>0</v>
      </c>
      <c r="N851" s="38">
        <f t="shared" si="35"/>
        <v>0</v>
      </c>
    </row>
    <row r="852" spans="1:14" x14ac:dyDescent="0.2">
      <c r="A852" s="35" t="s">
        <v>2031</v>
      </c>
      <c r="C852" s="40">
        <v>44295</v>
      </c>
      <c r="D852" s="34" t="s">
        <v>2032</v>
      </c>
      <c r="E852" s="35">
        <v>18.702000000000002</v>
      </c>
      <c r="F852" s="36" t="s">
        <v>1638</v>
      </c>
      <c r="G852" s="36" t="s">
        <v>2034</v>
      </c>
      <c r="H852" s="36">
        <v>1020</v>
      </c>
      <c r="I852" s="38">
        <v>1</v>
      </c>
      <c r="K852" s="38">
        <f t="shared" si="36"/>
        <v>0</v>
      </c>
      <c r="N852" s="38">
        <f t="shared" si="35"/>
        <v>1</v>
      </c>
    </row>
    <row r="853" spans="1:14" x14ac:dyDescent="0.2">
      <c r="D853" s="34" t="s">
        <v>2033</v>
      </c>
      <c r="E853" s="35">
        <v>7.984</v>
      </c>
      <c r="F853" s="36" t="s">
        <v>77</v>
      </c>
      <c r="G853" s="37" t="s">
        <v>77</v>
      </c>
      <c r="H853" s="36">
        <v>1210</v>
      </c>
      <c r="K853" s="38">
        <f t="shared" si="36"/>
        <v>0</v>
      </c>
      <c r="N853" s="38">
        <f t="shared" si="35"/>
        <v>0</v>
      </c>
    </row>
    <row r="854" spans="1:14" x14ac:dyDescent="0.2">
      <c r="A854" s="35">
        <v>297</v>
      </c>
      <c r="C854" s="40">
        <v>44295</v>
      </c>
      <c r="D854" s="34" t="s">
        <v>2035</v>
      </c>
      <c r="E854" s="35">
        <v>1.25</v>
      </c>
      <c r="F854" s="36" t="s">
        <v>2038</v>
      </c>
      <c r="G854" s="37" t="s">
        <v>2039</v>
      </c>
      <c r="H854" s="36">
        <v>1020</v>
      </c>
      <c r="I854" s="38">
        <v>1.5</v>
      </c>
      <c r="K854" s="38">
        <f t="shared" si="36"/>
        <v>0</v>
      </c>
      <c r="L854" s="39">
        <v>145000</v>
      </c>
      <c r="M854" s="39">
        <v>580</v>
      </c>
      <c r="N854" s="38">
        <f t="shared" si="35"/>
        <v>581.5</v>
      </c>
    </row>
    <row r="855" spans="1:14" x14ac:dyDescent="0.2">
      <c r="D855" s="34" t="s">
        <v>2036</v>
      </c>
      <c r="E855" s="35">
        <v>0.246</v>
      </c>
      <c r="F855" s="36" t="s">
        <v>77</v>
      </c>
      <c r="G855" s="37" t="s">
        <v>77</v>
      </c>
      <c r="K855" s="38">
        <f t="shared" si="36"/>
        <v>0</v>
      </c>
      <c r="N855" s="38">
        <f t="shared" si="35"/>
        <v>0</v>
      </c>
    </row>
    <row r="856" spans="1:14" x14ac:dyDescent="0.2">
      <c r="D856" s="34" t="s">
        <v>2037</v>
      </c>
      <c r="E856" s="35">
        <v>17.405999999999999</v>
      </c>
      <c r="F856" s="36" t="s">
        <v>77</v>
      </c>
      <c r="G856" s="37" t="s">
        <v>77</v>
      </c>
      <c r="K856" s="38">
        <f t="shared" si="36"/>
        <v>0</v>
      </c>
      <c r="N856" s="38">
        <f t="shared" si="35"/>
        <v>0</v>
      </c>
    </row>
    <row r="857" spans="1:14" x14ac:dyDescent="0.2">
      <c r="A857" s="35" t="s">
        <v>2040</v>
      </c>
      <c r="C857" s="40">
        <v>44295</v>
      </c>
      <c r="D857" s="34" t="s">
        <v>2041</v>
      </c>
      <c r="E857" s="35">
        <v>5.33</v>
      </c>
      <c r="F857" s="36" t="s">
        <v>2043</v>
      </c>
      <c r="G857" s="36" t="s">
        <v>2044</v>
      </c>
      <c r="H857" s="36">
        <v>1210</v>
      </c>
      <c r="I857" s="38">
        <v>1</v>
      </c>
      <c r="K857" s="38">
        <f t="shared" si="36"/>
        <v>0</v>
      </c>
      <c r="N857" s="38">
        <f t="shared" si="35"/>
        <v>1</v>
      </c>
    </row>
    <row r="858" spans="1:14" x14ac:dyDescent="0.2">
      <c r="D858" s="34" t="s">
        <v>2042</v>
      </c>
      <c r="E858" s="35">
        <v>8.64</v>
      </c>
      <c r="F858" s="36" t="s">
        <v>77</v>
      </c>
      <c r="G858" s="37" t="s">
        <v>77</v>
      </c>
      <c r="K858" s="38">
        <f t="shared" si="36"/>
        <v>0</v>
      </c>
      <c r="N858" s="38">
        <f t="shared" si="35"/>
        <v>0</v>
      </c>
    </row>
    <row r="859" spans="1:14" x14ac:dyDescent="0.2">
      <c r="A859" s="35">
        <v>298</v>
      </c>
      <c r="C859" s="40">
        <v>44295</v>
      </c>
      <c r="D859" s="34" t="s">
        <v>2045</v>
      </c>
      <c r="E859" s="35">
        <v>0.1641</v>
      </c>
      <c r="F859" s="36" t="s">
        <v>2046</v>
      </c>
      <c r="G859" s="37" t="s">
        <v>2047</v>
      </c>
      <c r="H859" s="36">
        <v>3010</v>
      </c>
      <c r="I859" s="38">
        <v>0.5</v>
      </c>
      <c r="K859" s="38">
        <f t="shared" si="36"/>
        <v>0</v>
      </c>
      <c r="L859" s="39">
        <v>82585</v>
      </c>
      <c r="M859" s="39">
        <v>330.34</v>
      </c>
      <c r="N859" s="38">
        <f t="shared" si="35"/>
        <v>330.84</v>
      </c>
    </row>
    <row r="860" spans="1:14" x14ac:dyDescent="0.2">
      <c r="A860" s="35" t="s">
        <v>2048</v>
      </c>
      <c r="C860" s="40">
        <v>44295</v>
      </c>
      <c r="D860" s="34" t="s">
        <v>2049</v>
      </c>
      <c r="E860" s="35">
        <v>0.83299999999999996</v>
      </c>
      <c r="F860" s="36" t="s">
        <v>2050</v>
      </c>
      <c r="G860" s="37" t="s">
        <v>2051</v>
      </c>
      <c r="H860" s="36">
        <v>1210</v>
      </c>
      <c r="I860" s="38">
        <v>0.5</v>
      </c>
      <c r="K860" s="38">
        <f t="shared" si="36"/>
        <v>0</v>
      </c>
      <c r="N860" s="38">
        <f t="shared" si="35"/>
        <v>0.5</v>
      </c>
    </row>
    <row r="861" spans="1:14" x14ac:dyDescent="0.2">
      <c r="A861" s="35">
        <v>299</v>
      </c>
      <c r="C861" s="40">
        <v>44295</v>
      </c>
      <c r="D861" s="34" t="s">
        <v>2052</v>
      </c>
      <c r="E861" s="35">
        <v>0.16489999999999999</v>
      </c>
      <c r="F861" s="36" t="s">
        <v>2053</v>
      </c>
      <c r="G861" s="37" t="s">
        <v>2054</v>
      </c>
      <c r="H861" s="36">
        <v>3010</v>
      </c>
      <c r="I861" s="38">
        <v>0.5</v>
      </c>
      <c r="K861" s="38">
        <f t="shared" si="36"/>
        <v>0</v>
      </c>
      <c r="L861" s="39">
        <v>65000</v>
      </c>
      <c r="M861" s="39">
        <v>260</v>
      </c>
      <c r="N861" s="38">
        <f t="shared" si="35"/>
        <v>260.5</v>
      </c>
    </row>
    <row r="862" spans="1:14" x14ac:dyDescent="0.2">
      <c r="A862" s="35" t="s">
        <v>2055</v>
      </c>
      <c r="C862" s="40">
        <v>44295</v>
      </c>
      <c r="D862" s="34" t="s">
        <v>2056</v>
      </c>
      <c r="E862" s="35">
        <v>0.45900000000000002</v>
      </c>
      <c r="F862" s="36" t="s">
        <v>2058</v>
      </c>
      <c r="G862" s="37" t="s">
        <v>2059</v>
      </c>
      <c r="H862" s="36">
        <v>1010</v>
      </c>
      <c r="I862" s="38">
        <v>1</v>
      </c>
      <c r="K862" s="38">
        <f t="shared" si="36"/>
        <v>0</v>
      </c>
      <c r="N862" s="38">
        <f t="shared" si="35"/>
        <v>1</v>
      </c>
    </row>
    <row r="863" spans="1:14" x14ac:dyDescent="0.2">
      <c r="D863" s="34" t="s">
        <v>2057</v>
      </c>
      <c r="E863" s="35">
        <v>41.012</v>
      </c>
      <c r="F863" s="36" t="s">
        <v>77</v>
      </c>
      <c r="G863" s="37" t="s">
        <v>77</v>
      </c>
      <c r="K863" s="38">
        <f t="shared" si="36"/>
        <v>0</v>
      </c>
      <c r="N863" s="38">
        <f t="shared" si="35"/>
        <v>0</v>
      </c>
    </row>
    <row r="864" spans="1:14" x14ac:dyDescent="0.2">
      <c r="A864" s="35" t="s">
        <v>2060</v>
      </c>
      <c r="C864" s="40">
        <v>44295</v>
      </c>
      <c r="D864" s="34" t="s">
        <v>2061</v>
      </c>
      <c r="E864" s="35">
        <v>21.728999999999999</v>
      </c>
      <c r="F864" s="36" t="s">
        <v>2062</v>
      </c>
      <c r="G864" s="37" t="s">
        <v>2063</v>
      </c>
      <c r="H864" s="36">
        <v>1070</v>
      </c>
      <c r="I864" s="38">
        <v>0.5</v>
      </c>
      <c r="K864" s="38">
        <f t="shared" si="36"/>
        <v>0</v>
      </c>
      <c r="N864" s="38">
        <f t="shared" si="35"/>
        <v>0.5</v>
      </c>
    </row>
    <row r="865" spans="1:14" x14ac:dyDescent="0.2">
      <c r="A865" s="35">
        <v>300</v>
      </c>
      <c r="C865" s="40">
        <v>44295</v>
      </c>
      <c r="D865" s="34" t="s">
        <v>2064</v>
      </c>
      <c r="E865" s="35">
        <v>0.45419999999999999</v>
      </c>
      <c r="F865" s="36" t="s">
        <v>2066</v>
      </c>
      <c r="G865" s="37" t="s">
        <v>2067</v>
      </c>
      <c r="H865" s="36">
        <v>1190</v>
      </c>
      <c r="I865" s="38">
        <v>1</v>
      </c>
      <c r="K865" s="38">
        <f t="shared" si="36"/>
        <v>0</v>
      </c>
      <c r="L865" s="39">
        <v>100000</v>
      </c>
      <c r="M865" s="39">
        <v>400</v>
      </c>
      <c r="N865" s="38">
        <f t="shared" si="35"/>
        <v>401</v>
      </c>
    </row>
    <row r="866" spans="1:14" x14ac:dyDescent="0.2">
      <c r="D866" s="34" t="s">
        <v>2065</v>
      </c>
      <c r="E866" s="35">
        <v>0.78700000000000003</v>
      </c>
      <c r="F866" s="36" t="s">
        <v>77</v>
      </c>
      <c r="G866" s="37" t="s">
        <v>77</v>
      </c>
      <c r="H866" s="36">
        <v>3010</v>
      </c>
      <c r="K866" s="38">
        <f t="shared" si="36"/>
        <v>0</v>
      </c>
      <c r="N866" s="38">
        <f t="shared" si="35"/>
        <v>0</v>
      </c>
    </row>
    <row r="867" spans="1:14" x14ac:dyDescent="0.2">
      <c r="A867" s="35">
        <v>301</v>
      </c>
      <c r="C867" s="40">
        <v>44295</v>
      </c>
      <c r="D867" s="34" t="s">
        <v>2068</v>
      </c>
      <c r="E867" s="35">
        <v>7.3999999999999996E-2</v>
      </c>
      <c r="F867" s="36" t="s">
        <v>2069</v>
      </c>
      <c r="G867" s="37" t="s">
        <v>2070</v>
      </c>
      <c r="H867" s="36">
        <v>3010</v>
      </c>
      <c r="I867" s="38">
        <v>0.5</v>
      </c>
      <c r="K867" s="38">
        <f t="shared" si="36"/>
        <v>0</v>
      </c>
      <c r="L867" s="39">
        <v>36000</v>
      </c>
      <c r="M867" s="39">
        <v>144</v>
      </c>
      <c r="N867" s="38">
        <f t="shared" si="35"/>
        <v>144.5</v>
      </c>
    </row>
    <row r="868" spans="1:14" x14ac:dyDescent="0.2">
      <c r="A868" s="35">
        <v>302</v>
      </c>
      <c r="C868" s="40">
        <v>44295</v>
      </c>
      <c r="D868" s="34" t="s">
        <v>2071</v>
      </c>
      <c r="E868" s="35">
        <v>0.22700000000000001</v>
      </c>
      <c r="F868" s="36" t="s">
        <v>2072</v>
      </c>
      <c r="G868" s="37" t="s">
        <v>2073</v>
      </c>
      <c r="H868" s="36">
        <v>3010</v>
      </c>
      <c r="I868" s="38">
        <v>0.5</v>
      </c>
      <c r="K868" s="38">
        <f t="shared" si="36"/>
        <v>0</v>
      </c>
      <c r="L868" s="39">
        <v>125000</v>
      </c>
      <c r="M868" s="39">
        <v>500</v>
      </c>
      <c r="N868" s="38">
        <f t="shared" si="35"/>
        <v>500.5</v>
      </c>
    </row>
    <row r="869" spans="1:14" x14ac:dyDescent="0.2">
      <c r="A869" s="35">
        <v>303</v>
      </c>
      <c r="C869" s="40">
        <v>44295</v>
      </c>
      <c r="D869" s="34" t="s">
        <v>2074</v>
      </c>
      <c r="E869" s="35">
        <v>7.3899999999999993E-2</v>
      </c>
      <c r="F869" s="36" t="s">
        <v>2076</v>
      </c>
      <c r="G869" s="37" t="s">
        <v>2077</v>
      </c>
      <c r="H869" s="36">
        <v>3010</v>
      </c>
      <c r="I869" s="38">
        <v>1</v>
      </c>
      <c r="K869" s="38">
        <f t="shared" si="36"/>
        <v>0</v>
      </c>
      <c r="L869" s="39">
        <v>52000</v>
      </c>
      <c r="M869" s="39">
        <v>208</v>
      </c>
      <c r="N869" s="38">
        <f t="shared" si="35"/>
        <v>209</v>
      </c>
    </row>
    <row r="870" spans="1:14" x14ac:dyDescent="0.2">
      <c r="D870" s="34" t="s">
        <v>2075</v>
      </c>
      <c r="E870" s="35">
        <v>0.03</v>
      </c>
      <c r="F870" s="36" t="s">
        <v>77</v>
      </c>
      <c r="G870" s="37" t="s">
        <v>77</v>
      </c>
      <c r="K870" s="38">
        <f t="shared" si="36"/>
        <v>0</v>
      </c>
      <c r="N870" s="38">
        <f t="shared" si="35"/>
        <v>0</v>
      </c>
    </row>
    <row r="871" spans="1:14" x14ac:dyDescent="0.2">
      <c r="A871" s="35">
        <v>304</v>
      </c>
      <c r="C871" s="40">
        <v>44295</v>
      </c>
      <c r="D871" s="34" t="s">
        <v>2078</v>
      </c>
      <c r="E871" s="35">
        <v>20</v>
      </c>
      <c r="F871" s="36" t="s">
        <v>2079</v>
      </c>
      <c r="G871" s="37" t="s">
        <v>2080</v>
      </c>
      <c r="H871" s="36">
        <v>1220</v>
      </c>
      <c r="I871" s="38">
        <v>0.5</v>
      </c>
      <c r="K871" s="38">
        <f t="shared" si="36"/>
        <v>0</v>
      </c>
      <c r="L871" s="39">
        <v>186000</v>
      </c>
      <c r="M871" s="39">
        <v>744</v>
      </c>
      <c r="N871" s="38">
        <f t="shared" si="35"/>
        <v>744.5</v>
      </c>
    </row>
    <row r="872" spans="1:14" x14ac:dyDescent="0.2">
      <c r="A872" s="35" t="s">
        <v>2081</v>
      </c>
      <c r="C872" s="40">
        <v>44295</v>
      </c>
      <c r="D872" s="34" t="s">
        <v>2082</v>
      </c>
      <c r="E872" s="35">
        <v>50.210999999999999</v>
      </c>
      <c r="F872" s="36" t="s">
        <v>2084</v>
      </c>
      <c r="G872" s="37" t="s">
        <v>2085</v>
      </c>
      <c r="H872" s="36">
        <v>1070</v>
      </c>
      <c r="I872" s="38">
        <v>1</v>
      </c>
      <c r="K872" s="38">
        <f t="shared" si="36"/>
        <v>0</v>
      </c>
      <c r="N872" s="38">
        <f t="shared" si="35"/>
        <v>1</v>
      </c>
    </row>
    <row r="873" spans="1:14" x14ac:dyDescent="0.2">
      <c r="D873" s="34" t="s">
        <v>2083</v>
      </c>
      <c r="E873" s="35">
        <v>30.143999999999998</v>
      </c>
      <c r="F873" s="36" t="s">
        <v>77</v>
      </c>
      <c r="G873" s="37" t="s">
        <v>77</v>
      </c>
      <c r="K873" s="38">
        <f t="shared" si="36"/>
        <v>0</v>
      </c>
      <c r="N873" s="38">
        <f t="shared" ref="N873:N933" si="37">I873+M873</f>
        <v>0</v>
      </c>
    </row>
    <row r="874" spans="1:14" x14ac:dyDescent="0.2">
      <c r="A874" s="35">
        <v>305</v>
      </c>
      <c r="C874" s="40">
        <v>44295</v>
      </c>
      <c r="D874" s="34" t="s">
        <v>2086</v>
      </c>
      <c r="E874" s="35">
        <v>0.109</v>
      </c>
      <c r="F874" s="36" t="s">
        <v>2087</v>
      </c>
      <c r="G874" s="37" t="s">
        <v>2088</v>
      </c>
      <c r="H874" s="36">
        <v>3010</v>
      </c>
      <c r="I874" s="38">
        <v>0.5</v>
      </c>
      <c r="K874" s="38">
        <f t="shared" si="36"/>
        <v>0</v>
      </c>
      <c r="L874" s="39">
        <v>27500</v>
      </c>
      <c r="M874" s="39">
        <v>110</v>
      </c>
      <c r="N874" s="38">
        <f t="shared" si="37"/>
        <v>110.5</v>
      </c>
    </row>
    <row r="875" spans="1:14" x14ac:dyDescent="0.2">
      <c r="A875" s="35" t="s">
        <v>2089</v>
      </c>
      <c r="C875" s="40">
        <v>44295</v>
      </c>
      <c r="D875" s="34" t="s">
        <v>766</v>
      </c>
      <c r="E875" s="35">
        <v>12.273999999999999</v>
      </c>
      <c r="F875" s="36" t="s">
        <v>2090</v>
      </c>
      <c r="G875" s="37" t="s">
        <v>2091</v>
      </c>
      <c r="H875" s="36">
        <v>1010</v>
      </c>
      <c r="I875" s="38">
        <v>0.5</v>
      </c>
      <c r="K875" s="38">
        <f t="shared" si="36"/>
        <v>0</v>
      </c>
      <c r="N875" s="38">
        <f t="shared" si="37"/>
        <v>0.5</v>
      </c>
    </row>
    <row r="876" spans="1:14" x14ac:dyDescent="0.2">
      <c r="A876" s="35">
        <v>306</v>
      </c>
      <c r="C876" s="40">
        <v>44295</v>
      </c>
      <c r="D876" s="34" t="s">
        <v>2092</v>
      </c>
      <c r="E876" s="35">
        <v>12.273999999999999</v>
      </c>
      <c r="F876" s="37" t="s">
        <v>2091</v>
      </c>
      <c r="G876" s="36" t="s">
        <v>2093</v>
      </c>
      <c r="H876" s="36">
        <v>1010</v>
      </c>
      <c r="I876" s="38">
        <v>0.5</v>
      </c>
      <c r="K876" s="38">
        <f t="shared" si="36"/>
        <v>0</v>
      </c>
      <c r="L876" s="39">
        <v>24548</v>
      </c>
      <c r="M876" s="39">
        <v>98.19</v>
      </c>
      <c r="N876" s="38">
        <f t="shared" si="37"/>
        <v>98.69</v>
      </c>
    </row>
    <row r="877" spans="1:14" x14ac:dyDescent="0.2">
      <c r="A877" s="35">
        <v>307</v>
      </c>
      <c r="C877" s="40">
        <v>44295</v>
      </c>
      <c r="D877" s="34" t="s">
        <v>2094</v>
      </c>
      <c r="E877" s="35" t="s">
        <v>2096</v>
      </c>
      <c r="F877" s="36" t="s">
        <v>2097</v>
      </c>
      <c r="G877" s="37" t="s">
        <v>2098</v>
      </c>
      <c r="H877" s="36">
        <v>3010</v>
      </c>
      <c r="I877" s="38">
        <v>1</v>
      </c>
      <c r="K877" s="38">
        <f t="shared" si="36"/>
        <v>0</v>
      </c>
      <c r="L877" s="39">
        <v>65000</v>
      </c>
      <c r="M877" s="39">
        <v>260</v>
      </c>
      <c r="N877" s="38">
        <f t="shared" si="37"/>
        <v>261</v>
      </c>
    </row>
    <row r="878" spans="1:14" x14ac:dyDescent="0.2">
      <c r="D878" s="34" t="s">
        <v>2095</v>
      </c>
      <c r="E878" s="35" t="s">
        <v>2096</v>
      </c>
      <c r="F878" s="36" t="s">
        <v>77</v>
      </c>
      <c r="G878" s="37" t="s">
        <v>77</v>
      </c>
      <c r="K878" s="38">
        <f t="shared" si="36"/>
        <v>0</v>
      </c>
      <c r="N878" s="38">
        <f t="shared" si="37"/>
        <v>0</v>
      </c>
    </row>
    <row r="879" spans="1:14" x14ac:dyDescent="0.2">
      <c r="A879" s="35">
        <v>308</v>
      </c>
      <c r="C879" s="40">
        <v>44295</v>
      </c>
      <c r="D879" s="34" t="s">
        <v>2099</v>
      </c>
      <c r="E879" s="35">
        <v>20</v>
      </c>
      <c r="F879" s="36" t="s">
        <v>2100</v>
      </c>
      <c r="G879" s="37" t="s">
        <v>2101</v>
      </c>
      <c r="H879" s="36">
        <v>1040</v>
      </c>
      <c r="I879" s="38">
        <v>0.5</v>
      </c>
      <c r="K879" s="38">
        <f t="shared" si="36"/>
        <v>0</v>
      </c>
      <c r="L879" s="39">
        <v>147000</v>
      </c>
      <c r="M879" s="39">
        <v>588</v>
      </c>
      <c r="N879" s="38">
        <f t="shared" si="37"/>
        <v>588.5</v>
      </c>
    </row>
    <row r="880" spans="1:14" x14ac:dyDescent="0.2">
      <c r="A880" s="35" t="s">
        <v>2102</v>
      </c>
      <c r="C880" s="40">
        <v>44298</v>
      </c>
      <c r="D880" s="34" t="s">
        <v>1225</v>
      </c>
      <c r="E880" s="35">
        <v>13.307</v>
      </c>
      <c r="F880" s="36" t="s">
        <v>1226</v>
      </c>
      <c r="G880" s="37" t="s">
        <v>2103</v>
      </c>
      <c r="H880" s="36">
        <v>1100</v>
      </c>
      <c r="I880" s="38">
        <v>0.5</v>
      </c>
      <c r="K880" s="38">
        <f t="shared" si="36"/>
        <v>0</v>
      </c>
      <c r="N880" s="38">
        <f t="shared" si="37"/>
        <v>0.5</v>
      </c>
    </row>
    <row r="881" spans="1:17" x14ac:dyDescent="0.2">
      <c r="A881" s="35">
        <v>309</v>
      </c>
      <c r="C881" s="40">
        <v>44298</v>
      </c>
      <c r="D881" s="34" t="s">
        <v>2104</v>
      </c>
      <c r="E881" s="35">
        <v>0.20200000000000001</v>
      </c>
      <c r="F881" s="36" t="s">
        <v>2109</v>
      </c>
      <c r="G881" s="37" t="s">
        <v>2110</v>
      </c>
      <c r="H881" s="36">
        <v>3010</v>
      </c>
      <c r="I881" s="38">
        <v>2.5</v>
      </c>
      <c r="K881" s="38">
        <f t="shared" si="36"/>
        <v>0</v>
      </c>
      <c r="L881" s="39">
        <v>135000</v>
      </c>
      <c r="M881" s="39">
        <v>540</v>
      </c>
      <c r="N881" s="38">
        <f t="shared" si="37"/>
        <v>542.5</v>
      </c>
    </row>
    <row r="882" spans="1:17" x14ac:dyDescent="0.2">
      <c r="D882" s="34" t="s">
        <v>2105</v>
      </c>
      <c r="E882" s="35">
        <v>0.19939999999999999</v>
      </c>
      <c r="F882" s="36" t="s">
        <v>77</v>
      </c>
      <c r="G882" s="37" t="s">
        <v>77</v>
      </c>
      <c r="K882" s="38">
        <f t="shared" si="36"/>
        <v>0</v>
      </c>
      <c r="N882" s="38">
        <f t="shared" si="37"/>
        <v>0</v>
      </c>
    </row>
    <row r="883" spans="1:17" x14ac:dyDescent="0.2">
      <c r="D883" s="34" t="s">
        <v>2106</v>
      </c>
      <c r="E883" s="35">
        <v>0.15920000000000001</v>
      </c>
      <c r="F883" s="36" t="s">
        <v>77</v>
      </c>
      <c r="G883" s="37" t="s">
        <v>77</v>
      </c>
      <c r="K883" s="38">
        <f t="shared" si="36"/>
        <v>0</v>
      </c>
      <c r="N883" s="38">
        <f t="shared" si="37"/>
        <v>0</v>
      </c>
    </row>
    <row r="884" spans="1:17" x14ac:dyDescent="0.2">
      <c r="D884" s="34" t="s">
        <v>2107</v>
      </c>
      <c r="E884" s="35">
        <v>7.5800000000000006E-2</v>
      </c>
      <c r="F884" s="36" t="s">
        <v>77</v>
      </c>
      <c r="G884" s="37" t="s">
        <v>77</v>
      </c>
      <c r="K884" s="38">
        <f t="shared" si="36"/>
        <v>0</v>
      </c>
      <c r="N884" s="38">
        <f t="shared" si="37"/>
        <v>0</v>
      </c>
    </row>
    <row r="885" spans="1:17" x14ac:dyDescent="0.2">
      <c r="D885" s="34" t="s">
        <v>2108</v>
      </c>
      <c r="E885" s="35">
        <v>1.3731</v>
      </c>
      <c r="F885" s="36" t="s">
        <v>77</v>
      </c>
      <c r="G885" s="37" t="s">
        <v>77</v>
      </c>
      <c r="K885" s="38">
        <f t="shared" ref="K885:K944" si="38">ROUND(J885/0.35,-1)</f>
        <v>0</v>
      </c>
      <c r="N885" s="38">
        <f t="shared" si="37"/>
        <v>0</v>
      </c>
    </row>
    <row r="886" spans="1:17" s="51" customFormat="1" x14ac:dyDescent="0.2">
      <c r="A886" s="48">
        <v>310</v>
      </c>
      <c r="B886" s="49"/>
      <c r="C886" s="31">
        <v>44298</v>
      </c>
      <c r="D886" s="50" t="s">
        <v>2111</v>
      </c>
      <c r="E886" s="48">
        <v>0.30420000000000003</v>
      </c>
      <c r="F886" s="51" t="s">
        <v>2112</v>
      </c>
      <c r="G886" s="52" t="s">
        <v>2113</v>
      </c>
      <c r="H886" s="51">
        <v>3010</v>
      </c>
      <c r="I886" s="32">
        <v>0.5</v>
      </c>
      <c r="J886" s="32"/>
      <c r="K886" s="32">
        <f t="shared" si="38"/>
        <v>0</v>
      </c>
      <c r="L886" s="33">
        <v>212000</v>
      </c>
      <c r="M886" s="33">
        <v>848</v>
      </c>
      <c r="N886" s="32">
        <f t="shared" si="37"/>
        <v>848.5</v>
      </c>
      <c r="O886" s="53"/>
      <c r="P886" s="54"/>
      <c r="Q886" s="49"/>
    </row>
    <row r="887" spans="1:17" x14ac:dyDescent="0.2">
      <c r="N887" s="38">
        <f>SUM(N844:N886)</f>
        <v>7078.03</v>
      </c>
      <c r="O887" s="44">
        <v>79826</v>
      </c>
      <c r="P887" s="41">
        <v>44295</v>
      </c>
      <c r="Q887" s="21" t="s">
        <v>176</v>
      </c>
    </row>
    <row r="889" spans="1:17" x14ac:dyDescent="0.2">
      <c r="A889" s="35" t="s">
        <v>2001</v>
      </c>
      <c r="C889" s="40">
        <v>44295</v>
      </c>
      <c r="D889" s="34" t="s">
        <v>2002</v>
      </c>
      <c r="E889" s="35">
        <v>23.617000000000001</v>
      </c>
      <c r="F889" s="36" t="s">
        <v>2003</v>
      </c>
      <c r="G889" s="37" t="s">
        <v>2004</v>
      </c>
      <c r="H889" s="36">
        <v>1020</v>
      </c>
      <c r="I889" s="38">
        <v>0.5</v>
      </c>
      <c r="K889" s="38">
        <f>ROUND(J889/0.35,-1)</f>
        <v>0</v>
      </c>
      <c r="N889" s="38">
        <f>I889+M889</f>
        <v>0.5</v>
      </c>
    </row>
    <row r="890" spans="1:17" x14ac:dyDescent="0.2">
      <c r="A890" s="35" t="s">
        <v>2114</v>
      </c>
      <c r="C890" s="40">
        <v>44295</v>
      </c>
      <c r="D890" s="34" t="s">
        <v>2115</v>
      </c>
      <c r="E890" s="35">
        <v>0.23300000000000001</v>
      </c>
      <c r="F890" s="36" t="s">
        <v>2116</v>
      </c>
      <c r="G890" s="37" t="s">
        <v>2117</v>
      </c>
      <c r="H890" s="36">
        <v>2030</v>
      </c>
      <c r="I890" s="38">
        <v>0.5</v>
      </c>
      <c r="K890" s="38">
        <f t="shared" si="38"/>
        <v>0</v>
      </c>
      <c r="N890" s="38">
        <f t="shared" si="37"/>
        <v>0.5</v>
      </c>
    </row>
    <row r="891" spans="1:17" x14ac:dyDescent="0.2">
      <c r="A891" s="35" t="s">
        <v>2118</v>
      </c>
      <c r="C891" s="40">
        <v>44298</v>
      </c>
      <c r="D891" s="34" t="s">
        <v>2119</v>
      </c>
      <c r="E891" s="35">
        <v>5.1970000000000001</v>
      </c>
      <c r="F891" s="36" t="s">
        <v>2120</v>
      </c>
      <c r="G891" s="37" t="s">
        <v>2121</v>
      </c>
      <c r="H891" s="36">
        <v>2020</v>
      </c>
      <c r="I891" s="38">
        <v>0.5</v>
      </c>
      <c r="K891" s="38">
        <f t="shared" si="38"/>
        <v>0</v>
      </c>
      <c r="N891" s="38">
        <f t="shared" si="37"/>
        <v>0.5</v>
      </c>
    </row>
    <row r="892" spans="1:17" x14ac:dyDescent="0.2">
      <c r="A892" s="35" t="s">
        <v>2122</v>
      </c>
      <c r="C892" s="40">
        <v>44298</v>
      </c>
      <c r="D892" s="34" t="s">
        <v>1987</v>
      </c>
      <c r="E892" s="35">
        <v>143.465</v>
      </c>
      <c r="F892" s="36" t="s">
        <v>2123</v>
      </c>
      <c r="G892" s="37" t="s">
        <v>2124</v>
      </c>
      <c r="H892" s="36">
        <v>2020</v>
      </c>
      <c r="I892" s="38">
        <v>1</v>
      </c>
      <c r="K892" s="38">
        <f t="shared" si="38"/>
        <v>0</v>
      </c>
      <c r="N892" s="38">
        <f t="shared" si="37"/>
        <v>1</v>
      </c>
    </row>
    <row r="893" spans="1:17" x14ac:dyDescent="0.2">
      <c r="D893" s="34" t="s">
        <v>1988</v>
      </c>
      <c r="E893" s="35">
        <v>3.2970000000000002</v>
      </c>
      <c r="F893" s="36" t="s">
        <v>77</v>
      </c>
      <c r="G893" s="37" t="s">
        <v>77</v>
      </c>
      <c r="K893" s="38">
        <f t="shared" si="38"/>
        <v>0</v>
      </c>
      <c r="N893" s="38">
        <f t="shared" si="37"/>
        <v>0</v>
      </c>
    </row>
    <row r="894" spans="1:17" x14ac:dyDescent="0.2">
      <c r="A894" s="35" t="s">
        <v>2126</v>
      </c>
      <c r="C894" s="40">
        <v>44299</v>
      </c>
      <c r="D894" s="34" t="s">
        <v>2127</v>
      </c>
      <c r="E894" s="35">
        <v>39.037500000000001</v>
      </c>
      <c r="F894" s="36" t="s">
        <v>2128</v>
      </c>
      <c r="G894" s="37" t="s">
        <v>2129</v>
      </c>
      <c r="H894" s="36">
        <v>1090</v>
      </c>
      <c r="I894" s="38">
        <v>0.5</v>
      </c>
      <c r="K894" s="38">
        <f t="shared" si="38"/>
        <v>0</v>
      </c>
      <c r="N894" s="38">
        <f t="shared" si="37"/>
        <v>0.5</v>
      </c>
    </row>
    <row r="895" spans="1:17" x14ac:dyDescent="0.2">
      <c r="A895" s="35" t="s">
        <v>2130</v>
      </c>
      <c r="C895" s="40">
        <v>44299</v>
      </c>
      <c r="D895" s="34" t="s">
        <v>2131</v>
      </c>
      <c r="E895" s="35">
        <v>0.40200000000000002</v>
      </c>
      <c r="F895" s="36" t="s">
        <v>2133</v>
      </c>
      <c r="G895" s="37" t="s">
        <v>2134</v>
      </c>
      <c r="H895" s="36">
        <v>1190</v>
      </c>
      <c r="I895" s="38">
        <v>1</v>
      </c>
      <c r="K895" s="38">
        <f t="shared" si="38"/>
        <v>0</v>
      </c>
      <c r="N895" s="38">
        <f t="shared" si="37"/>
        <v>1</v>
      </c>
    </row>
    <row r="896" spans="1:17" x14ac:dyDescent="0.2">
      <c r="D896" s="34" t="s">
        <v>2132</v>
      </c>
      <c r="E896" s="35">
        <v>0.20200000000000001</v>
      </c>
      <c r="F896" s="36" t="s">
        <v>77</v>
      </c>
      <c r="G896" s="37" t="s">
        <v>77</v>
      </c>
      <c r="K896" s="38">
        <f t="shared" si="38"/>
        <v>0</v>
      </c>
      <c r="N896" s="38">
        <f t="shared" si="37"/>
        <v>0</v>
      </c>
    </row>
    <row r="897" spans="1:17" x14ac:dyDescent="0.2">
      <c r="A897" s="35" t="s">
        <v>2135</v>
      </c>
      <c r="C897" s="40">
        <v>44299</v>
      </c>
      <c r="D897" s="34" t="s">
        <v>2136</v>
      </c>
      <c r="E897" s="35">
        <v>0.2</v>
      </c>
      <c r="F897" s="36" t="s">
        <v>2137</v>
      </c>
      <c r="G897" s="37" t="s">
        <v>2138</v>
      </c>
      <c r="H897" s="36">
        <v>2040</v>
      </c>
      <c r="I897" s="38">
        <v>0.5</v>
      </c>
      <c r="K897" s="38">
        <f t="shared" si="38"/>
        <v>0</v>
      </c>
      <c r="N897" s="38">
        <f t="shared" si="37"/>
        <v>0.5</v>
      </c>
    </row>
    <row r="898" spans="1:17" s="51" customFormat="1" x14ac:dyDescent="0.2">
      <c r="A898" s="48" t="s">
        <v>2139</v>
      </c>
      <c r="B898" s="49"/>
      <c r="C898" s="31">
        <v>44300</v>
      </c>
      <c r="D898" s="50" t="s">
        <v>2140</v>
      </c>
      <c r="E898" s="48">
        <v>1.681</v>
      </c>
      <c r="F898" s="51" t="s">
        <v>2141</v>
      </c>
      <c r="G898" s="52" t="s">
        <v>2142</v>
      </c>
      <c r="H898" s="51">
        <v>1070</v>
      </c>
      <c r="I898" s="32">
        <v>0.5</v>
      </c>
      <c r="J898" s="32"/>
      <c r="K898" s="32">
        <f t="shared" si="38"/>
        <v>0</v>
      </c>
      <c r="L898" s="33"/>
      <c r="M898" s="33"/>
      <c r="N898" s="32">
        <f t="shared" si="37"/>
        <v>0.5</v>
      </c>
      <c r="O898" s="53"/>
      <c r="P898" s="54"/>
      <c r="Q898" s="49"/>
    </row>
    <row r="899" spans="1:17" x14ac:dyDescent="0.2">
      <c r="N899" s="38">
        <f>SUM(N889:N898)</f>
        <v>5</v>
      </c>
      <c r="O899" s="44">
        <v>79884</v>
      </c>
      <c r="P899" s="41">
        <v>44300</v>
      </c>
      <c r="Q899" s="21" t="s">
        <v>716</v>
      </c>
    </row>
    <row r="901" spans="1:17" x14ac:dyDescent="0.2">
      <c r="A901" s="35">
        <v>311</v>
      </c>
      <c r="C901" s="40">
        <v>44298</v>
      </c>
      <c r="D901" s="34" t="s">
        <v>2186</v>
      </c>
      <c r="E901" s="35">
        <v>0.14369999999999999</v>
      </c>
      <c r="F901" s="36" t="s">
        <v>2187</v>
      </c>
      <c r="G901" s="37" t="s">
        <v>2188</v>
      </c>
      <c r="H901" s="36">
        <v>3010</v>
      </c>
      <c r="I901" s="38">
        <v>0.5</v>
      </c>
      <c r="K901" s="38">
        <f t="shared" si="38"/>
        <v>0</v>
      </c>
      <c r="L901" s="39">
        <v>67000</v>
      </c>
      <c r="M901" s="39">
        <v>268</v>
      </c>
      <c r="N901" s="38">
        <f t="shared" si="37"/>
        <v>268.5</v>
      </c>
    </row>
    <row r="902" spans="1:17" x14ac:dyDescent="0.2">
      <c r="A902" s="35">
        <v>312</v>
      </c>
      <c r="C902" s="40">
        <v>44301</v>
      </c>
      <c r="D902" s="34" t="s">
        <v>2151</v>
      </c>
      <c r="E902" s="35">
        <v>7.9899999999999999E-2</v>
      </c>
      <c r="F902" s="36" t="s">
        <v>868</v>
      </c>
      <c r="G902" s="37" t="s">
        <v>2154</v>
      </c>
      <c r="H902" s="36">
        <v>1220</v>
      </c>
      <c r="I902" s="38">
        <v>1.5</v>
      </c>
      <c r="K902" s="38">
        <f t="shared" si="38"/>
        <v>0</v>
      </c>
      <c r="L902" s="39">
        <v>85000</v>
      </c>
      <c r="M902" s="39">
        <v>340</v>
      </c>
      <c r="N902" s="38">
        <f t="shared" si="37"/>
        <v>341.5</v>
      </c>
    </row>
    <row r="903" spans="1:17" x14ac:dyDescent="0.2">
      <c r="D903" s="34" t="s">
        <v>2152</v>
      </c>
      <c r="E903" s="35">
        <v>0.21840000000000001</v>
      </c>
      <c r="F903" s="36" t="s">
        <v>77</v>
      </c>
      <c r="G903" s="37" t="s">
        <v>77</v>
      </c>
      <c r="K903" s="38">
        <f t="shared" si="38"/>
        <v>0</v>
      </c>
      <c r="N903" s="38">
        <f t="shared" si="37"/>
        <v>0</v>
      </c>
    </row>
    <row r="904" spans="1:17" x14ac:dyDescent="0.2">
      <c r="D904" s="34" t="s">
        <v>2153</v>
      </c>
      <c r="E904" s="35">
        <v>0.68</v>
      </c>
      <c r="F904" s="36" t="s">
        <v>77</v>
      </c>
      <c r="G904" s="37" t="s">
        <v>77</v>
      </c>
      <c r="K904" s="38">
        <f t="shared" si="38"/>
        <v>0</v>
      </c>
      <c r="N904" s="38">
        <f t="shared" si="37"/>
        <v>0</v>
      </c>
    </row>
    <row r="905" spans="1:17" x14ac:dyDescent="0.2">
      <c r="A905" s="35">
        <v>313</v>
      </c>
      <c r="C905" s="40">
        <v>44301</v>
      </c>
      <c r="D905" s="34" t="s">
        <v>2155</v>
      </c>
      <c r="E905" s="35">
        <v>0.11360000000000001</v>
      </c>
      <c r="F905" s="36" t="s">
        <v>2156</v>
      </c>
      <c r="G905" s="37" t="s">
        <v>2157</v>
      </c>
      <c r="H905" s="36">
        <v>3010</v>
      </c>
      <c r="I905" s="38">
        <v>0.5</v>
      </c>
      <c r="K905" s="38">
        <f t="shared" si="38"/>
        <v>0</v>
      </c>
      <c r="L905" s="39">
        <v>10000</v>
      </c>
      <c r="M905" s="39">
        <v>40</v>
      </c>
      <c r="N905" s="38">
        <f t="shared" si="37"/>
        <v>40.5</v>
      </c>
    </row>
    <row r="906" spans="1:17" x14ac:dyDescent="0.2">
      <c r="A906" s="35">
        <v>314</v>
      </c>
      <c r="C906" s="40">
        <v>44301</v>
      </c>
      <c r="D906" s="34" t="s">
        <v>2159</v>
      </c>
      <c r="E906" s="35">
        <v>51.731999999999999</v>
      </c>
      <c r="F906" s="36" t="s">
        <v>2160</v>
      </c>
      <c r="G906" s="37" t="s">
        <v>2161</v>
      </c>
      <c r="H906" s="36">
        <v>1220</v>
      </c>
      <c r="I906" s="38">
        <v>0.5</v>
      </c>
      <c r="K906" s="38">
        <f t="shared" si="38"/>
        <v>0</v>
      </c>
      <c r="L906" s="39">
        <v>540000</v>
      </c>
      <c r="M906" s="39">
        <v>2160</v>
      </c>
      <c r="N906" s="38">
        <f t="shared" si="37"/>
        <v>2160.5</v>
      </c>
    </row>
    <row r="907" spans="1:17" x14ac:dyDescent="0.2">
      <c r="A907" s="35" t="s">
        <v>2163</v>
      </c>
      <c r="C907" s="40">
        <v>44301</v>
      </c>
      <c r="D907" s="34" t="s">
        <v>2164</v>
      </c>
      <c r="E907" s="35">
        <v>0.28999999999999998</v>
      </c>
      <c r="F907" s="36" t="s">
        <v>2165</v>
      </c>
      <c r="G907" s="37" t="s">
        <v>2166</v>
      </c>
      <c r="H907" s="36">
        <v>3010</v>
      </c>
      <c r="I907" s="38">
        <v>0.5</v>
      </c>
      <c r="K907" s="38">
        <f t="shared" si="38"/>
        <v>0</v>
      </c>
      <c r="N907" s="38">
        <f t="shared" si="37"/>
        <v>0.5</v>
      </c>
    </row>
    <row r="908" spans="1:17" x14ac:dyDescent="0.2">
      <c r="A908" s="35">
        <v>315</v>
      </c>
      <c r="C908" s="40">
        <v>44301</v>
      </c>
      <c r="D908" s="34" t="s">
        <v>2167</v>
      </c>
      <c r="E908" s="35">
        <v>3.13</v>
      </c>
      <c r="F908" s="36" t="s">
        <v>2168</v>
      </c>
      <c r="G908" s="37" t="s">
        <v>2169</v>
      </c>
      <c r="H908" s="36">
        <v>2020</v>
      </c>
      <c r="I908" s="38">
        <v>0.5</v>
      </c>
      <c r="K908" s="38">
        <f t="shared" si="38"/>
        <v>0</v>
      </c>
      <c r="L908" s="39">
        <v>350000</v>
      </c>
      <c r="M908" s="39">
        <v>1400</v>
      </c>
      <c r="N908" s="38">
        <f t="shared" si="37"/>
        <v>1400.5</v>
      </c>
    </row>
    <row r="909" spans="1:17" x14ac:dyDescent="0.2">
      <c r="A909" s="35" t="s">
        <v>2170</v>
      </c>
      <c r="C909" s="40">
        <v>44302</v>
      </c>
      <c r="D909" s="34" t="s">
        <v>2171</v>
      </c>
      <c r="E909" s="35">
        <v>20.050999999999998</v>
      </c>
      <c r="F909" s="36" t="s">
        <v>2172</v>
      </c>
      <c r="G909" s="37" t="s">
        <v>2173</v>
      </c>
      <c r="H909" s="36">
        <v>1020</v>
      </c>
      <c r="I909" s="38">
        <v>0.5</v>
      </c>
      <c r="K909" s="38">
        <f t="shared" si="38"/>
        <v>0</v>
      </c>
      <c r="N909" s="38">
        <f t="shared" si="37"/>
        <v>0.5</v>
      </c>
    </row>
    <row r="910" spans="1:17" x14ac:dyDescent="0.2">
      <c r="A910" s="35" t="s">
        <v>2174</v>
      </c>
      <c r="C910" s="40">
        <v>44302</v>
      </c>
      <c r="D910" s="34" t="s">
        <v>2175</v>
      </c>
      <c r="E910" s="35">
        <v>0.2049</v>
      </c>
      <c r="F910" s="36" t="s">
        <v>2176</v>
      </c>
      <c r="G910" s="37" t="s">
        <v>2177</v>
      </c>
      <c r="H910" s="36">
        <v>3010</v>
      </c>
      <c r="I910" s="38">
        <v>0.5</v>
      </c>
      <c r="K910" s="38">
        <f t="shared" si="38"/>
        <v>0</v>
      </c>
      <c r="N910" s="38">
        <f t="shared" si="37"/>
        <v>0.5</v>
      </c>
    </row>
    <row r="911" spans="1:17" x14ac:dyDescent="0.2">
      <c r="A911" s="35">
        <v>316</v>
      </c>
      <c r="C911" s="40">
        <v>44302</v>
      </c>
      <c r="D911" s="34" t="s">
        <v>2175</v>
      </c>
      <c r="E911" s="35">
        <v>0.2049</v>
      </c>
      <c r="F911" s="36" t="s">
        <v>2178</v>
      </c>
      <c r="G911" s="37" t="s">
        <v>2177</v>
      </c>
      <c r="H911" s="36">
        <v>3010</v>
      </c>
      <c r="I911" s="38">
        <v>0.5</v>
      </c>
      <c r="K911" s="38">
        <f t="shared" si="38"/>
        <v>0</v>
      </c>
      <c r="L911" s="39">
        <v>137000</v>
      </c>
      <c r="M911" s="39">
        <v>548</v>
      </c>
      <c r="N911" s="38">
        <f t="shared" si="37"/>
        <v>548.5</v>
      </c>
    </row>
    <row r="912" spans="1:17" x14ac:dyDescent="0.2">
      <c r="A912" s="35">
        <v>317</v>
      </c>
      <c r="C912" s="40">
        <v>44302</v>
      </c>
      <c r="D912" s="34" t="s">
        <v>2179</v>
      </c>
      <c r="E912" s="35">
        <v>19.248000000000001</v>
      </c>
      <c r="F912" s="36" t="s">
        <v>2180</v>
      </c>
      <c r="G912" s="37" t="s">
        <v>2181</v>
      </c>
      <c r="H912" s="36">
        <v>1190</v>
      </c>
      <c r="I912" s="38">
        <v>0.5</v>
      </c>
      <c r="K912" s="38">
        <f t="shared" si="38"/>
        <v>0</v>
      </c>
      <c r="L912" s="39">
        <v>60000</v>
      </c>
      <c r="M912" s="39">
        <v>240</v>
      </c>
      <c r="N912" s="38">
        <f t="shared" si="37"/>
        <v>240.5</v>
      </c>
    </row>
    <row r="913" spans="1:17" x14ac:dyDescent="0.2">
      <c r="A913" s="35" t="s">
        <v>2182</v>
      </c>
      <c r="C913" s="40">
        <v>44302</v>
      </c>
      <c r="D913" s="34" t="s">
        <v>2183</v>
      </c>
      <c r="E913" s="35">
        <v>0.47399999999999998</v>
      </c>
      <c r="F913" s="36" t="s">
        <v>2184</v>
      </c>
      <c r="G913" s="37" t="s">
        <v>2185</v>
      </c>
      <c r="H913" s="36">
        <v>2020</v>
      </c>
      <c r="I913" s="38">
        <v>0.5</v>
      </c>
      <c r="K913" s="38">
        <f t="shared" si="38"/>
        <v>0</v>
      </c>
      <c r="N913" s="38">
        <f t="shared" si="37"/>
        <v>0.5</v>
      </c>
    </row>
    <row r="914" spans="1:17" x14ac:dyDescent="0.2">
      <c r="A914" s="35" t="s">
        <v>2189</v>
      </c>
      <c r="C914" s="40">
        <v>44302</v>
      </c>
      <c r="D914" s="34" t="s">
        <v>2190</v>
      </c>
      <c r="E914" s="35">
        <v>5.01</v>
      </c>
      <c r="F914" s="36" t="s">
        <v>2192</v>
      </c>
      <c r="G914" s="37" t="s">
        <v>2193</v>
      </c>
      <c r="H914" s="36">
        <v>2020</v>
      </c>
      <c r="I914" s="38">
        <v>1</v>
      </c>
      <c r="K914" s="38">
        <f t="shared" si="38"/>
        <v>0</v>
      </c>
      <c r="N914" s="38">
        <f t="shared" si="37"/>
        <v>1</v>
      </c>
    </row>
    <row r="915" spans="1:17" x14ac:dyDescent="0.2">
      <c r="D915" s="34" t="s">
        <v>2191</v>
      </c>
      <c r="E915" s="35">
        <v>19.117000000000001</v>
      </c>
      <c r="F915" s="36" t="s">
        <v>77</v>
      </c>
      <c r="K915" s="38">
        <f t="shared" si="38"/>
        <v>0</v>
      </c>
      <c r="N915" s="38">
        <f t="shared" si="37"/>
        <v>0</v>
      </c>
    </row>
    <row r="916" spans="1:17" x14ac:dyDescent="0.2">
      <c r="A916" s="35">
        <v>318</v>
      </c>
      <c r="C916" s="40">
        <v>44302</v>
      </c>
      <c r="D916" s="34" t="s">
        <v>2194</v>
      </c>
      <c r="E916" s="35">
        <v>0.1148</v>
      </c>
      <c r="F916" s="36" t="s">
        <v>2195</v>
      </c>
      <c r="G916" s="37" t="s">
        <v>2196</v>
      </c>
      <c r="H916" s="36">
        <v>3010</v>
      </c>
      <c r="I916" s="38">
        <v>0.5</v>
      </c>
      <c r="K916" s="38">
        <f t="shared" si="38"/>
        <v>0</v>
      </c>
      <c r="L916" s="39">
        <v>42500</v>
      </c>
      <c r="M916" s="39">
        <v>170</v>
      </c>
      <c r="N916" s="38">
        <f t="shared" si="37"/>
        <v>170.5</v>
      </c>
    </row>
    <row r="917" spans="1:17" x14ac:dyDescent="0.2">
      <c r="A917" s="35">
        <v>319</v>
      </c>
      <c r="C917" s="40">
        <v>44302</v>
      </c>
      <c r="D917" s="34" t="s">
        <v>2197</v>
      </c>
      <c r="E917" s="35">
        <v>90.355999999999995</v>
      </c>
      <c r="F917" s="36" t="s">
        <v>2198</v>
      </c>
      <c r="G917" s="37" t="s">
        <v>2199</v>
      </c>
      <c r="H917" s="36">
        <v>1080</v>
      </c>
      <c r="I917" s="38">
        <v>0.5</v>
      </c>
      <c r="K917" s="38">
        <f t="shared" si="38"/>
        <v>0</v>
      </c>
      <c r="L917" s="39">
        <v>400000</v>
      </c>
      <c r="M917" s="39">
        <v>1600</v>
      </c>
      <c r="N917" s="38">
        <f t="shared" si="37"/>
        <v>1600.5</v>
      </c>
    </row>
    <row r="918" spans="1:17" x14ac:dyDescent="0.2">
      <c r="A918" s="35">
        <v>320</v>
      </c>
      <c r="C918" s="40">
        <v>44302</v>
      </c>
      <c r="D918" s="34" t="s">
        <v>2200</v>
      </c>
      <c r="E918" s="35">
        <v>1.8080000000000001</v>
      </c>
      <c r="F918" s="36" t="s">
        <v>2201</v>
      </c>
      <c r="G918" s="37" t="s">
        <v>2202</v>
      </c>
      <c r="H918" s="36">
        <v>1190</v>
      </c>
      <c r="I918" s="38">
        <v>0.5</v>
      </c>
      <c r="K918" s="38">
        <f t="shared" si="38"/>
        <v>0</v>
      </c>
      <c r="L918" s="39">
        <v>55000</v>
      </c>
      <c r="M918" s="39">
        <v>220</v>
      </c>
      <c r="N918" s="38">
        <f t="shared" si="37"/>
        <v>220.5</v>
      </c>
    </row>
    <row r="919" spans="1:17" x14ac:dyDescent="0.2">
      <c r="A919" s="35">
        <v>321</v>
      </c>
      <c r="C919" s="40">
        <v>44302</v>
      </c>
      <c r="D919" s="34" t="s">
        <v>2203</v>
      </c>
      <c r="E919" s="35">
        <v>9.1800000000000007E-2</v>
      </c>
      <c r="F919" s="36" t="s">
        <v>2204</v>
      </c>
      <c r="G919" s="37" t="s">
        <v>2205</v>
      </c>
      <c r="H919" s="36">
        <v>3010</v>
      </c>
      <c r="I919" s="38">
        <v>0.5</v>
      </c>
      <c r="K919" s="38">
        <f t="shared" si="38"/>
        <v>0</v>
      </c>
      <c r="L919" s="39">
        <v>36000</v>
      </c>
      <c r="M919" s="39">
        <v>140</v>
      </c>
      <c r="N919" s="38">
        <f t="shared" si="37"/>
        <v>140.5</v>
      </c>
    </row>
    <row r="920" spans="1:17" s="51" customFormat="1" x14ac:dyDescent="0.2">
      <c r="A920" s="48">
        <v>322</v>
      </c>
      <c r="B920" s="49"/>
      <c r="C920" s="31">
        <v>44302</v>
      </c>
      <c r="D920" s="50" t="s">
        <v>2206</v>
      </c>
      <c r="E920" s="48">
        <v>0.14319999999999999</v>
      </c>
      <c r="F920" s="51" t="s">
        <v>1991</v>
      </c>
      <c r="G920" s="52" t="s">
        <v>2207</v>
      </c>
      <c r="H920" s="51">
        <v>3010</v>
      </c>
      <c r="I920" s="32">
        <v>0.5</v>
      </c>
      <c r="J920" s="32"/>
      <c r="K920" s="32">
        <f t="shared" si="38"/>
        <v>0</v>
      </c>
      <c r="L920" s="33">
        <v>46000</v>
      </c>
      <c r="M920" s="33">
        <v>184</v>
      </c>
      <c r="N920" s="32">
        <f t="shared" si="37"/>
        <v>184.5</v>
      </c>
      <c r="O920" s="53"/>
      <c r="P920" s="54"/>
      <c r="Q920" s="49"/>
    </row>
    <row r="921" spans="1:17" x14ac:dyDescent="0.2">
      <c r="N921" s="38">
        <f>SUM(N901:N920)</f>
        <v>7320</v>
      </c>
      <c r="O921" s="44">
        <v>79934</v>
      </c>
      <c r="P921" s="41">
        <v>44302</v>
      </c>
      <c r="Q921" s="21" t="s">
        <v>716</v>
      </c>
    </row>
    <row r="923" spans="1:17" x14ac:dyDescent="0.2">
      <c r="A923" s="35" t="s">
        <v>2208</v>
      </c>
      <c r="C923" s="40">
        <v>44305</v>
      </c>
      <c r="D923" s="34" t="s">
        <v>2210</v>
      </c>
      <c r="E923" s="35">
        <v>54.853999999999999</v>
      </c>
      <c r="F923" s="36" t="s">
        <v>2211</v>
      </c>
      <c r="G923" s="36" t="s">
        <v>2211</v>
      </c>
      <c r="H923" s="36">
        <v>1130</v>
      </c>
      <c r="I923" s="38">
        <v>0.5</v>
      </c>
      <c r="K923" s="38">
        <f t="shared" si="38"/>
        <v>0</v>
      </c>
      <c r="N923" s="38">
        <f t="shared" si="37"/>
        <v>0.5</v>
      </c>
    </row>
    <row r="924" spans="1:17" x14ac:dyDescent="0.2">
      <c r="A924" s="35" t="s">
        <v>2209</v>
      </c>
      <c r="C924" s="40">
        <v>44305</v>
      </c>
      <c r="D924" s="34" t="s">
        <v>2210</v>
      </c>
      <c r="E924" s="35">
        <v>22.916</v>
      </c>
      <c r="F924" s="36" t="s">
        <v>2211</v>
      </c>
      <c r="G924" s="37" t="s">
        <v>2212</v>
      </c>
      <c r="H924" s="36">
        <v>1130</v>
      </c>
      <c r="I924" s="38">
        <v>0.5</v>
      </c>
      <c r="K924" s="38">
        <f t="shared" si="38"/>
        <v>0</v>
      </c>
      <c r="N924" s="38">
        <f t="shared" si="37"/>
        <v>0.5</v>
      </c>
    </row>
    <row r="925" spans="1:17" x14ac:dyDescent="0.2">
      <c r="A925" s="35" t="s">
        <v>2213</v>
      </c>
      <c r="C925" s="40">
        <v>44305</v>
      </c>
      <c r="D925" s="34" t="s">
        <v>2214</v>
      </c>
      <c r="E925" s="35">
        <v>0.47149999999999997</v>
      </c>
      <c r="F925" s="36" t="s">
        <v>2217</v>
      </c>
      <c r="G925" s="37" t="s">
        <v>2216</v>
      </c>
      <c r="H925" s="36">
        <v>1090</v>
      </c>
      <c r="I925" s="38">
        <v>0.5</v>
      </c>
      <c r="K925" s="38">
        <f t="shared" si="38"/>
        <v>0</v>
      </c>
      <c r="N925" s="38">
        <f t="shared" si="37"/>
        <v>0.5</v>
      </c>
    </row>
    <row r="926" spans="1:17" x14ac:dyDescent="0.2">
      <c r="A926" s="35" t="s">
        <v>2215</v>
      </c>
      <c r="C926" s="40">
        <v>44305</v>
      </c>
      <c r="D926" s="34" t="s">
        <v>2214</v>
      </c>
      <c r="E926" s="35">
        <v>0.47149999999999997</v>
      </c>
      <c r="F926" s="37" t="s">
        <v>2216</v>
      </c>
      <c r="G926" s="37" t="s">
        <v>2218</v>
      </c>
      <c r="H926" s="36">
        <v>1090</v>
      </c>
      <c r="I926" s="38">
        <v>0.5</v>
      </c>
      <c r="K926" s="38">
        <f t="shared" si="38"/>
        <v>0</v>
      </c>
      <c r="N926" s="38">
        <f t="shared" si="37"/>
        <v>0.5</v>
      </c>
    </row>
    <row r="927" spans="1:17" x14ac:dyDescent="0.2">
      <c r="A927" s="35">
        <v>323</v>
      </c>
      <c r="C927" s="40">
        <v>44305</v>
      </c>
      <c r="D927" s="34" t="s">
        <v>2219</v>
      </c>
      <c r="E927" s="35">
        <v>0.1507</v>
      </c>
      <c r="F927" s="36" t="s">
        <v>2204</v>
      </c>
      <c r="G927" s="37" t="s">
        <v>2205</v>
      </c>
      <c r="H927" s="36">
        <v>3010</v>
      </c>
      <c r="I927" s="38">
        <v>0.5</v>
      </c>
      <c r="K927" s="38">
        <f t="shared" si="38"/>
        <v>0</v>
      </c>
      <c r="L927" s="39">
        <v>40000</v>
      </c>
      <c r="M927" s="39">
        <v>160</v>
      </c>
      <c r="N927" s="38">
        <f t="shared" si="37"/>
        <v>160.5</v>
      </c>
    </row>
    <row r="928" spans="1:17" x14ac:dyDescent="0.2">
      <c r="A928" s="35" t="s">
        <v>2220</v>
      </c>
      <c r="C928" s="40">
        <v>44305</v>
      </c>
      <c r="D928" s="34" t="s">
        <v>2061</v>
      </c>
      <c r="E928" s="35">
        <v>21.728999999999999</v>
      </c>
      <c r="F928" s="36" t="s">
        <v>2221</v>
      </c>
      <c r="G928" s="37" t="s">
        <v>2222</v>
      </c>
      <c r="H928" s="36">
        <v>1070</v>
      </c>
      <c r="I928" s="38">
        <v>0.5</v>
      </c>
      <c r="K928" s="38">
        <f t="shared" si="38"/>
        <v>0</v>
      </c>
      <c r="N928" s="38">
        <f t="shared" si="37"/>
        <v>0.5</v>
      </c>
    </row>
    <row r="929" spans="1:17" x14ac:dyDescent="0.2">
      <c r="A929" s="35">
        <v>324</v>
      </c>
      <c r="C929" s="40">
        <v>44305</v>
      </c>
      <c r="D929" s="34" t="s">
        <v>2223</v>
      </c>
      <c r="E929" s="35">
        <v>0.1923</v>
      </c>
      <c r="F929" s="36" t="s">
        <v>1656</v>
      </c>
      <c r="G929" s="37" t="s">
        <v>2224</v>
      </c>
      <c r="H929" s="36">
        <v>2020</v>
      </c>
      <c r="I929" s="38">
        <v>0.5</v>
      </c>
      <c r="K929" s="38">
        <f t="shared" si="38"/>
        <v>0</v>
      </c>
      <c r="L929" s="39">
        <v>39890</v>
      </c>
      <c r="M929" s="39">
        <v>159.76</v>
      </c>
      <c r="N929" s="38">
        <f t="shared" si="37"/>
        <v>160.26</v>
      </c>
    </row>
    <row r="930" spans="1:17" x14ac:dyDescent="0.2">
      <c r="A930" s="35" t="s">
        <v>2225</v>
      </c>
      <c r="C930" s="40">
        <v>44305</v>
      </c>
      <c r="D930" s="34" t="s">
        <v>2226</v>
      </c>
      <c r="E930" s="35">
        <v>46.884599999999999</v>
      </c>
      <c r="F930" s="36" t="s">
        <v>2244</v>
      </c>
      <c r="G930" s="37" t="s">
        <v>2227</v>
      </c>
      <c r="H930" s="36">
        <v>1170</v>
      </c>
      <c r="I930" s="38">
        <v>0.5</v>
      </c>
      <c r="K930" s="38">
        <f t="shared" si="38"/>
        <v>0</v>
      </c>
      <c r="L930" s="39">
        <v>400000</v>
      </c>
      <c r="M930" s="39">
        <v>1600</v>
      </c>
      <c r="N930" s="38">
        <f t="shared" si="37"/>
        <v>1600.5</v>
      </c>
    </row>
    <row r="931" spans="1:17" x14ac:dyDescent="0.2">
      <c r="A931" s="35" t="s">
        <v>2228</v>
      </c>
      <c r="C931" s="40">
        <v>44305</v>
      </c>
      <c r="D931" s="34" t="s">
        <v>2229</v>
      </c>
      <c r="E931" s="35">
        <v>0.39500000000000002</v>
      </c>
      <c r="F931" s="36" t="s">
        <v>2230</v>
      </c>
      <c r="G931" s="36" t="s">
        <v>2231</v>
      </c>
      <c r="H931" s="36">
        <v>1040</v>
      </c>
      <c r="I931" s="38">
        <v>0.5</v>
      </c>
      <c r="K931" s="38">
        <f t="shared" si="38"/>
        <v>0</v>
      </c>
      <c r="N931" s="38">
        <f t="shared" si="37"/>
        <v>0.5</v>
      </c>
    </row>
    <row r="932" spans="1:17" x14ac:dyDescent="0.2">
      <c r="A932" s="35" t="s">
        <v>2232</v>
      </c>
      <c r="C932" s="40">
        <v>44305</v>
      </c>
      <c r="D932" s="34" t="s">
        <v>2233</v>
      </c>
      <c r="E932" s="35">
        <v>2.3325999999999998</v>
      </c>
      <c r="F932" s="36" t="s">
        <v>2234</v>
      </c>
      <c r="G932" s="37" t="s">
        <v>2235</v>
      </c>
      <c r="H932" s="36">
        <v>1060</v>
      </c>
      <c r="I932" s="38">
        <v>0.5</v>
      </c>
      <c r="K932" s="38">
        <f t="shared" si="38"/>
        <v>0</v>
      </c>
      <c r="N932" s="38">
        <f t="shared" si="37"/>
        <v>0.5</v>
      </c>
    </row>
    <row r="933" spans="1:17" x14ac:dyDescent="0.2">
      <c r="A933" s="35">
        <v>325</v>
      </c>
      <c r="C933" s="40">
        <v>44306</v>
      </c>
      <c r="D933" s="34" t="s">
        <v>2236</v>
      </c>
      <c r="E933" s="35" t="s">
        <v>2237</v>
      </c>
      <c r="F933" s="36" t="s">
        <v>2238</v>
      </c>
      <c r="G933" s="37" t="s">
        <v>2239</v>
      </c>
      <c r="H933" s="36">
        <v>3010</v>
      </c>
      <c r="I933" s="38">
        <v>0.5</v>
      </c>
      <c r="K933" s="38">
        <f t="shared" si="38"/>
        <v>0</v>
      </c>
      <c r="L933" s="39">
        <v>59000</v>
      </c>
      <c r="M933" s="39">
        <v>236</v>
      </c>
      <c r="N933" s="38">
        <f t="shared" si="37"/>
        <v>236.5</v>
      </c>
    </row>
    <row r="934" spans="1:17" x14ac:dyDescent="0.2">
      <c r="A934" s="35">
        <v>326</v>
      </c>
      <c r="C934" s="40">
        <v>44306</v>
      </c>
      <c r="D934" s="34" t="s">
        <v>2241</v>
      </c>
      <c r="E934" s="35">
        <v>0.17799999999999999</v>
      </c>
      <c r="F934" s="36" t="s">
        <v>2242</v>
      </c>
      <c r="G934" s="37" t="s">
        <v>2243</v>
      </c>
      <c r="H934" s="36">
        <v>3010</v>
      </c>
      <c r="I934" s="38">
        <v>0.5</v>
      </c>
      <c r="K934" s="38">
        <f t="shared" si="38"/>
        <v>0</v>
      </c>
      <c r="L934" s="39">
        <v>41500</v>
      </c>
      <c r="M934" s="39">
        <v>166</v>
      </c>
      <c r="N934" s="38">
        <f t="shared" ref="N934:N993" si="39">I934+M934</f>
        <v>166.5</v>
      </c>
    </row>
    <row r="935" spans="1:17" x14ac:dyDescent="0.2">
      <c r="A935" s="35">
        <v>327</v>
      </c>
      <c r="C935" s="40">
        <v>44306</v>
      </c>
      <c r="D935" s="34" t="s">
        <v>2246</v>
      </c>
      <c r="E935" s="35">
        <v>2.4239999999999999</v>
      </c>
      <c r="F935" s="36" t="s">
        <v>2247</v>
      </c>
      <c r="G935" s="37" t="s">
        <v>2248</v>
      </c>
      <c r="H935" s="36">
        <v>1050</v>
      </c>
      <c r="I935" s="38">
        <v>0.5</v>
      </c>
      <c r="K935" s="38">
        <f t="shared" si="38"/>
        <v>0</v>
      </c>
      <c r="L935" s="39">
        <v>280000</v>
      </c>
      <c r="M935" s="39">
        <v>1120</v>
      </c>
      <c r="N935" s="38">
        <f t="shared" si="39"/>
        <v>1120.5</v>
      </c>
    </row>
    <row r="936" spans="1:17" x14ac:dyDescent="0.2">
      <c r="A936" s="35" t="s">
        <v>2249</v>
      </c>
      <c r="C936" s="40">
        <v>44306</v>
      </c>
      <c r="D936" s="34" t="s">
        <v>2250</v>
      </c>
      <c r="E936" s="35">
        <v>0.14979999999999999</v>
      </c>
      <c r="F936" s="36" t="s">
        <v>2254</v>
      </c>
      <c r="G936" s="37" t="s">
        <v>2255</v>
      </c>
      <c r="H936" s="36">
        <v>1150</v>
      </c>
      <c r="I936" s="38">
        <v>2</v>
      </c>
      <c r="K936" s="38">
        <f t="shared" si="38"/>
        <v>0</v>
      </c>
      <c r="N936" s="38">
        <f t="shared" si="39"/>
        <v>2</v>
      </c>
    </row>
    <row r="937" spans="1:17" x14ac:dyDescent="0.2">
      <c r="D937" s="34" t="s">
        <v>2251</v>
      </c>
      <c r="E937" s="35">
        <v>9.9900000000000003E-2</v>
      </c>
      <c r="F937" s="36" t="s">
        <v>77</v>
      </c>
      <c r="G937" s="37" t="s">
        <v>77</v>
      </c>
      <c r="K937" s="38">
        <f t="shared" si="38"/>
        <v>0</v>
      </c>
      <c r="N937" s="38">
        <f t="shared" si="39"/>
        <v>0</v>
      </c>
    </row>
    <row r="938" spans="1:17" x14ac:dyDescent="0.2">
      <c r="D938" s="34" t="s">
        <v>2252</v>
      </c>
      <c r="E938" s="35">
        <v>9.9989999999999996E-2</v>
      </c>
      <c r="F938" s="36" t="s">
        <v>77</v>
      </c>
      <c r="G938" s="37" t="s">
        <v>77</v>
      </c>
      <c r="K938" s="38">
        <f t="shared" si="38"/>
        <v>0</v>
      </c>
      <c r="N938" s="38">
        <f t="shared" si="39"/>
        <v>0</v>
      </c>
    </row>
    <row r="939" spans="1:17" x14ac:dyDescent="0.2">
      <c r="D939" s="34" t="s">
        <v>2253</v>
      </c>
      <c r="E939" s="35">
        <v>0.19969999999999999</v>
      </c>
      <c r="F939" s="36" t="s">
        <v>77</v>
      </c>
      <c r="G939" s="37" t="s">
        <v>77</v>
      </c>
      <c r="K939" s="38">
        <f t="shared" si="38"/>
        <v>0</v>
      </c>
      <c r="N939" s="38">
        <f t="shared" si="39"/>
        <v>0</v>
      </c>
    </row>
    <row r="940" spans="1:17" x14ac:dyDescent="0.2">
      <c r="A940" s="35">
        <v>328</v>
      </c>
      <c r="C940" s="40">
        <v>44306</v>
      </c>
      <c r="D940" s="34" t="s">
        <v>2259</v>
      </c>
      <c r="E940" s="35" t="s">
        <v>2260</v>
      </c>
      <c r="F940" s="36" t="s">
        <v>2261</v>
      </c>
      <c r="G940" s="37" t="s">
        <v>2262</v>
      </c>
      <c r="H940" s="36">
        <v>3010</v>
      </c>
      <c r="I940" s="38">
        <v>0.5</v>
      </c>
      <c r="K940" s="38">
        <f t="shared" si="38"/>
        <v>0</v>
      </c>
      <c r="L940" s="39">
        <v>169000</v>
      </c>
      <c r="M940" s="39">
        <v>676</v>
      </c>
      <c r="N940" s="38">
        <f t="shared" si="39"/>
        <v>676.5</v>
      </c>
    </row>
    <row r="941" spans="1:17" x14ac:dyDescent="0.2">
      <c r="A941" s="35" t="s">
        <v>2263</v>
      </c>
      <c r="C941" s="40">
        <v>44306</v>
      </c>
      <c r="D941" s="34" t="s">
        <v>2264</v>
      </c>
      <c r="E941" s="35">
        <v>5</v>
      </c>
      <c r="F941" s="36" t="s">
        <v>2266</v>
      </c>
      <c r="G941" s="37" t="s">
        <v>2267</v>
      </c>
      <c r="H941" s="36">
        <v>1120</v>
      </c>
      <c r="I941" s="38">
        <v>0.5</v>
      </c>
      <c r="K941" s="38">
        <f t="shared" si="38"/>
        <v>0</v>
      </c>
      <c r="N941" s="38">
        <f t="shared" si="39"/>
        <v>0.5</v>
      </c>
    </row>
    <row r="942" spans="1:17" x14ac:dyDescent="0.2">
      <c r="A942" s="35" t="s">
        <v>2265</v>
      </c>
      <c r="C942" s="40">
        <v>44306</v>
      </c>
      <c r="D942" s="34" t="s">
        <v>2264</v>
      </c>
      <c r="E942" s="35">
        <v>5</v>
      </c>
      <c r="F942" s="37" t="s">
        <v>2267</v>
      </c>
      <c r="G942" s="37" t="s">
        <v>2268</v>
      </c>
      <c r="H942" s="36">
        <v>1120</v>
      </c>
      <c r="I942" s="38">
        <v>0.5</v>
      </c>
      <c r="K942" s="38">
        <f t="shared" si="38"/>
        <v>0</v>
      </c>
      <c r="N942" s="38">
        <f t="shared" si="39"/>
        <v>0.5</v>
      </c>
    </row>
    <row r="943" spans="1:17" x14ac:dyDescent="0.2">
      <c r="A943" s="35">
        <v>329</v>
      </c>
      <c r="C943" s="40">
        <v>44306</v>
      </c>
      <c r="D943" s="34" t="s">
        <v>2269</v>
      </c>
      <c r="E943" s="35" t="s">
        <v>2271</v>
      </c>
      <c r="F943" s="36" t="s">
        <v>2273</v>
      </c>
      <c r="G943" s="37" t="s">
        <v>2274</v>
      </c>
      <c r="H943" s="36">
        <v>3010</v>
      </c>
      <c r="I943" s="38">
        <v>1</v>
      </c>
      <c r="K943" s="38">
        <f t="shared" si="38"/>
        <v>0</v>
      </c>
      <c r="L943" s="39">
        <v>22000</v>
      </c>
      <c r="M943" s="39">
        <v>88</v>
      </c>
      <c r="N943" s="38">
        <f t="shared" si="39"/>
        <v>89</v>
      </c>
    </row>
    <row r="944" spans="1:17" s="51" customFormat="1" x14ac:dyDescent="0.2">
      <c r="A944" s="48"/>
      <c r="B944" s="49"/>
      <c r="C944" s="31"/>
      <c r="D944" s="50" t="s">
        <v>2270</v>
      </c>
      <c r="E944" s="48" t="s">
        <v>2272</v>
      </c>
      <c r="F944" s="51" t="s">
        <v>77</v>
      </c>
      <c r="G944" s="52" t="s">
        <v>77</v>
      </c>
      <c r="I944" s="32"/>
      <c r="J944" s="32"/>
      <c r="K944" s="32">
        <f t="shared" si="38"/>
        <v>0</v>
      </c>
      <c r="L944" s="33"/>
      <c r="M944" s="33"/>
      <c r="N944" s="32">
        <f t="shared" si="39"/>
        <v>0</v>
      </c>
      <c r="O944" s="53"/>
      <c r="P944" s="54"/>
      <c r="Q944" s="49"/>
    </row>
    <row r="945" spans="1:17" x14ac:dyDescent="0.2">
      <c r="N945" s="38">
        <f>SUM(N923:N944)</f>
        <v>4216.76</v>
      </c>
      <c r="O945" s="44">
        <v>79960</v>
      </c>
      <c r="P945" s="41">
        <v>44306</v>
      </c>
      <c r="Q945" s="21" t="s">
        <v>176</v>
      </c>
    </row>
    <row r="947" spans="1:17" x14ac:dyDescent="0.2">
      <c r="A947" s="35" t="s">
        <v>2256</v>
      </c>
      <c r="C947" s="40">
        <v>44306</v>
      </c>
      <c r="D947" s="34" t="s">
        <v>2257</v>
      </c>
      <c r="E947" s="35">
        <v>0.22500000000000001</v>
      </c>
      <c r="F947" s="36" t="s">
        <v>2258</v>
      </c>
      <c r="G947" s="37" t="s">
        <v>163</v>
      </c>
      <c r="H947" s="36">
        <v>3010</v>
      </c>
      <c r="I947" s="38">
        <v>0.5</v>
      </c>
      <c r="K947" s="38">
        <f>ROUND(J947/0.35,-1)</f>
        <v>0</v>
      </c>
      <c r="N947" s="38">
        <f>I947+M947</f>
        <v>0.5</v>
      </c>
    </row>
    <row r="948" spans="1:17" x14ac:dyDescent="0.2">
      <c r="A948" s="35">
        <v>331</v>
      </c>
      <c r="C948" s="40">
        <v>44306</v>
      </c>
      <c r="D948" s="34" t="s">
        <v>2275</v>
      </c>
      <c r="E948" s="35">
        <v>0.1197</v>
      </c>
      <c r="F948" s="36" t="s">
        <v>2277</v>
      </c>
      <c r="G948" s="37" t="s">
        <v>2278</v>
      </c>
      <c r="H948" s="36">
        <v>3010</v>
      </c>
      <c r="I948" s="38">
        <v>1</v>
      </c>
      <c r="K948" s="38">
        <f t="shared" ref="K948:K997" si="40">ROUND(J948/0.35,-1)</f>
        <v>0</v>
      </c>
      <c r="L948" s="39">
        <v>138000</v>
      </c>
      <c r="M948" s="39">
        <v>552</v>
      </c>
      <c r="N948" s="38">
        <f t="shared" si="39"/>
        <v>553</v>
      </c>
    </row>
    <row r="949" spans="1:17" x14ac:dyDescent="0.2">
      <c r="D949" s="34" t="s">
        <v>2276</v>
      </c>
      <c r="E949" s="35">
        <v>0.1197</v>
      </c>
      <c r="F949" s="36" t="s">
        <v>77</v>
      </c>
      <c r="G949" s="37" t="s">
        <v>77</v>
      </c>
      <c r="K949" s="38">
        <f t="shared" si="40"/>
        <v>0</v>
      </c>
      <c r="N949" s="38">
        <f t="shared" si="39"/>
        <v>0</v>
      </c>
    </row>
    <row r="950" spans="1:17" x14ac:dyDescent="0.2">
      <c r="A950" s="35">
        <v>330</v>
      </c>
      <c r="C950" s="40">
        <v>44306</v>
      </c>
      <c r="D950" s="34" t="s">
        <v>2279</v>
      </c>
      <c r="E950" s="35">
        <v>57.073</v>
      </c>
      <c r="F950" s="36" t="s">
        <v>2281</v>
      </c>
      <c r="G950" s="37" t="s">
        <v>2282</v>
      </c>
      <c r="H950" s="36">
        <v>1130</v>
      </c>
      <c r="I950" s="38">
        <v>1</v>
      </c>
      <c r="K950" s="38">
        <f t="shared" si="40"/>
        <v>0</v>
      </c>
      <c r="L950" s="39">
        <v>610000</v>
      </c>
      <c r="M950" s="39">
        <v>2440</v>
      </c>
      <c r="N950" s="38">
        <f t="shared" si="39"/>
        <v>2441</v>
      </c>
    </row>
    <row r="951" spans="1:17" x14ac:dyDescent="0.2">
      <c r="D951" s="34" t="s">
        <v>2280</v>
      </c>
      <c r="E951" s="35">
        <v>5.1529999999999996</v>
      </c>
      <c r="F951" s="36" t="s">
        <v>77</v>
      </c>
      <c r="G951" s="37" t="s">
        <v>77</v>
      </c>
      <c r="K951" s="38">
        <f t="shared" si="40"/>
        <v>0</v>
      </c>
      <c r="N951" s="38">
        <f t="shared" si="39"/>
        <v>0</v>
      </c>
    </row>
    <row r="952" spans="1:17" x14ac:dyDescent="0.2">
      <c r="A952" s="35">
        <v>332</v>
      </c>
      <c r="C952" s="40">
        <v>44306</v>
      </c>
      <c r="D952" s="34" t="s">
        <v>2283</v>
      </c>
      <c r="E952" s="35" t="s">
        <v>2284</v>
      </c>
      <c r="F952" s="36" t="s">
        <v>2285</v>
      </c>
      <c r="G952" s="37" t="s">
        <v>2286</v>
      </c>
      <c r="H952" s="36">
        <v>3010</v>
      </c>
      <c r="I952" s="38">
        <v>0.5</v>
      </c>
      <c r="K952" s="38">
        <f t="shared" si="40"/>
        <v>0</v>
      </c>
      <c r="L952" s="39">
        <v>77500</v>
      </c>
      <c r="M952" s="39">
        <v>310</v>
      </c>
      <c r="N952" s="38">
        <f t="shared" si="39"/>
        <v>310.5</v>
      </c>
    </row>
    <row r="953" spans="1:17" x14ac:dyDescent="0.2">
      <c r="A953" s="35">
        <v>334</v>
      </c>
      <c r="C953" s="40">
        <v>44306</v>
      </c>
      <c r="D953" s="34" t="s">
        <v>2292</v>
      </c>
      <c r="E953" s="35">
        <v>0.16289999999999999</v>
      </c>
      <c r="F953" s="36" t="s">
        <v>2287</v>
      </c>
      <c r="G953" s="37" t="s">
        <v>2288</v>
      </c>
      <c r="H953" s="36">
        <v>3010</v>
      </c>
      <c r="I953" s="38">
        <v>1</v>
      </c>
      <c r="K953" s="38">
        <f t="shared" si="40"/>
        <v>0</v>
      </c>
      <c r="L953" s="39">
        <v>119900</v>
      </c>
      <c r="M953" s="39">
        <v>479.6</v>
      </c>
      <c r="N953" s="38">
        <f t="shared" si="39"/>
        <v>480.6</v>
      </c>
    </row>
    <row r="954" spans="1:17" x14ac:dyDescent="0.2">
      <c r="D954" s="34" t="s">
        <v>2293</v>
      </c>
      <c r="E954" s="35">
        <v>0.16289999999999999</v>
      </c>
      <c r="F954" s="36" t="s">
        <v>77</v>
      </c>
      <c r="G954" s="37" t="s">
        <v>77</v>
      </c>
      <c r="K954" s="38">
        <f t="shared" si="40"/>
        <v>0</v>
      </c>
      <c r="N954" s="38">
        <f t="shared" si="39"/>
        <v>0</v>
      </c>
    </row>
    <row r="955" spans="1:17" x14ac:dyDescent="0.2">
      <c r="A955" s="35">
        <v>335</v>
      </c>
      <c r="C955" s="40">
        <v>44306</v>
      </c>
      <c r="D955" s="34" t="s">
        <v>2289</v>
      </c>
      <c r="E955" s="35">
        <v>79</v>
      </c>
      <c r="F955" s="36" t="s">
        <v>2290</v>
      </c>
      <c r="G955" s="37" t="s">
        <v>2291</v>
      </c>
      <c r="H955" s="36">
        <v>1040</v>
      </c>
      <c r="I955" s="38">
        <v>0.5</v>
      </c>
      <c r="K955" s="38">
        <f t="shared" si="40"/>
        <v>0</v>
      </c>
      <c r="L955" s="39">
        <v>474000</v>
      </c>
      <c r="M955" s="39">
        <v>1896</v>
      </c>
      <c r="N955" s="38">
        <f t="shared" si="39"/>
        <v>1896.5</v>
      </c>
    </row>
    <row r="956" spans="1:17" x14ac:dyDescent="0.2">
      <c r="A956" s="35" t="s">
        <v>2294</v>
      </c>
      <c r="C956" s="40">
        <v>44306</v>
      </c>
      <c r="D956" s="34" t="s">
        <v>2295</v>
      </c>
      <c r="E956" s="35" t="s">
        <v>2296</v>
      </c>
      <c r="F956" s="36" t="s">
        <v>2297</v>
      </c>
      <c r="G956" s="37" t="s">
        <v>2298</v>
      </c>
      <c r="H956" s="36">
        <v>1150</v>
      </c>
      <c r="I956" s="38">
        <v>0.5</v>
      </c>
      <c r="K956" s="38">
        <f t="shared" si="40"/>
        <v>0</v>
      </c>
      <c r="N956" s="38">
        <f t="shared" si="39"/>
        <v>0.5</v>
      </c>
    </row>
    <row r="957" spans="1:17" x14ac:dyDescent="0.2">
      <c r="A957" s="35">
        <v>336</v>
      </c>
      <c r="C957" s="40">
        <v>44306</v>
      </c>
      <c r="D957" s="34" t="s">
        <v>2299</v>
      </c>
      <c r="E957" s="35">
        <v>0.13789999999999999</v>
      </c>
      <c r="F957" s="36" t="s">
        <v>2300</v>
      </c>
      <c r="G957" s="37" t="s">
        <v>2301</v>
      </c>
      <c r="H957" s="36">
        <v>3010</v>
      </c>
      <c r="I957" s="38">
        <v>0.5</v>
      </c>
      <c r="K957" s="38">
        <f t="shared" si="40"/>
        <v>0</v>
      </c>
      <c r="L957" s="39">
        <v>39000</v>
      </c>
      <c r="M957" s="39">
        <v>156</v>
      </c>
      <c r="N957" s="38">
        <f t="shared" si="39"/>
        <v>156.5</v>
      </c>
    </row>
    <row r="958" spans="1:17" x14ac:dyDescent="0.2">
      <c r="A958" s="35">
        <v>337</v>
      </c>
      <c r="C958" s="40">
        <v>44307</v>
      </c>
      <c r="D958" s="34" t="s">
        <v>2302</v>
      </c>
      <c r="E958" s="35">
        <v>0.15040000000000001</v>
      </c>
      <c r="F958" s="36" t="s">
        <v>187</v>
      </c>
      <c r="G958" s="37" t="s">
        <v>2303</v>
      </c>
      <c r="H958" s="36">
        <v>3010</v>
      </c>
      <c r="I958" s="38">
        <v>0.5</v>
      </c>
      <c r="K958" s="38">
        <f t="shared" si="40"/>
        <v>0</v>
      </c>
      <c r="L958" s="39">
        <v>130500</v>
      </c>
      <c r="M958" s="39">
        <v>522</v>
      </c>
      <c r="N958" s="38">
        <f t="shared" si="39"/>
        <v>522.5</v>
      </c>
    </row>
    <row r="959" spans="1:17" x14ac:dyDescent="0.2">
      <c r="A959" s="35">
        <v>339</v>
      </c>
      <c r="C959" s="40">
        <v>44307</v>
      </c>
      <c r="D959" s="34" t="s">
        <v>2304</v>
      </c>
      <c r="E959" s="35" t="s">
        <v>2305</v>
      </c>
      <c r="F959" s="36" t="s">
        <v>2306</v>
      </c>
      <c r="G959" s="37" t="s">
        <v>2307</v>
      </c>
      <c r="H959" s="36">
        <v>2010</v>
      </c>
      <c r="I959" s="38">
        <v>0.5</v>
      </c>
      <c r="K959" s="38">
        <f t="shared" si="40"/>
        <v>0</v>
      </c>
      <c r="L959" s="39">
        <v>51140</v>
      </c>
      <c r="M959" s="39">
        <v>204.56</v>
      </c>
      <c r="N959" s="38">
        <f t="shared" si="39"/>
        <v>205.06</v>
      </c>
    </row>
    <row r="960" spans="1:17" x14ac:dyDescent="0.2">
      <c r="A960" s="35">
        <v>338</v>
      </c>
      <c r="C960" s="40">
        <v>44307</v>
      </c>
      <c r="D960" s="34" t="s">
        <v>2308</v>
      </c>
      <c r="E960" s="35">
        <v>2</v>
      </c>
      <c r="F960" s="36" t="s">
        <v>2310</v>
      </c>
      <c r="G960" s="37" t="s">
        <v>2311</v>
      </c>
      <c r="H960" s="36">
        <v>1100</v>
      </c>
      <c r="I960" s="38">
        <v>1</v>
      </c>
      <c r="K960" s="38">
        <f t="shared" si="40"/>
        <v>0</v>
      </c>
      <c r="L960" s="39">
        <v>200000</v>
      </c>
      <c r="M960" s="39">
        <v>800</v>
      </c>
      <c r="N960" s="38">
        <f t="shared" si="39"/>
        <v>801</v>
      </c>
    </row>
    <row r="961" spans="1:17 16384:16384" x14ac:dyDescent="0.2">
      <c r="D961" s="34" t="s">
        <v>2309</v>
      </c>
      <c r="E961" s="35">
        <v>0.78</v>
      </c>
      <c r="F961" s="36" t="s">
        <v>77</v>
      </c>
      <c r="G961" s="37" t="s">
        <v>77</v>
      </c>
      <c r="K961" s="38">
        <f t="shared" si="40"/>
        <v>0</v>
      </c>
      <c r="N961" s="38">
        <f t="shared" si="39"/>
        <v>0</v>
      </c>
    </row>
    <row r="962" spans="1:17 16384:16384" s="51" customFormat="1" x14ac:dyDescent="0.2">
      <c r="A962" s="48" t="s">
        <v>2312</v>
      </c>
      <c r="B962" s="49"/>
      <c r="C962" s="31">
        <v>44307</v>
      </c>
      <c r="D962" s="50" t="s">
        <v>2313</v>
      </c>
      <c r="E962" s="48">
        <v>11.638999999999999</v>
      </c>
      <c r="F962" s="51" t="s">
        <v>2314</v>
      </c>
      <c r="G962" s="52" t="s">
        <v>2315</v>
      </c>
      <c r="H962" s="51">
        <v>1070</v>
      </c>
      <c r="I962" s="32">
        <v>0.5</v>
      </c>
      <c r="J962" s="32"/>
      <c r="K962" s="32">
        <f t="shared" si="40"/>
        <v>0</v>
      </c>
      <c r="L962" s="33"/>
      <c r="M962" s="33"/>
      <c r="N962" s="32">
        <f t="shared" si="39"/>
        <v>0.5</v>
      </c>
      <c r="O962" s="53"/>
      <c r="P962" s="54"/>
      <c r="Q962" s="49"/>
      <c r="XFD962" s="51">
        <f>SUM(E962:XFC962)</f>
        <v>1082.6389999999999</v>
      </c>
    </row>
    <row r="963" spans="1:17 16384:16384" x14ac:dyDescent="0.2">
      <c r="N963" s="38">
        <f>SUM(N947:N962)</f>
        <v>7368.1600000000008</v>
      </c>
      <c r="O963" s="44">
        <v>79973</v>
      </c>
      <c r="P963" s="41">
        <v>44307</v>
      </c>
      <c r="Q963" s="21" t="s">
        <v>176</v>
      </c>
    </row>
    <row r="965" spans="1:17 16384:16384" x14ac:dyDescent="0.2">
      <c r="A965" s="35">
        <v>340</v>
      </c>
      <c r="C965" s="40">
        <v>44308</v>
      </c>
      <c r="D965" s="34" t="s">
        <v>2319</v>
      </c>
      <c r="E965" s="35">
        <v>5.2069999999999999</v>
      </c>
      <c r="F965" s="36" t="s">
        <v>2320</v>
      </c>
      <c r="G965" s="37" t="s">
        <v>2321</v>
      </c>
      <c r="H965" s="36">
        <v>1190</v>
      </c>
      <c r="I965" s="38">
        <v>0.5</v>
      </c>
      <c r="K965" s="38">
        <f t="shared" si="40"/>
        <v>0</v>
      </c>
      <c r="L965" s="39">
        <v>1225000</v>
      </c>
      <c r="M965" s="39">
        <v>4900</v>
      </c>
      <c r="N965" s="38">
        <f t="shared" si="39"/>
        <v>4900.5</v>
      </c>
    </row>
    <row r="966" spans="1:17 16384:16384" x14ac:dyDescent="0.2">
      <c r="A966" s="35">
        <v>341</v>
      </c>
      <c r="C966" s="40">
        <v>44308</v>
      </c>
      <c r="D966" s="34" t="s">
        <v>2322</v>
      </c>
      <c r="E966" s="35">
        <v>5.351</v>
      </c>
      <c r="F966" s="36" t="s">
        <v>2324</v>
      </c>
      <c r="G966" s="37" t="s">
        <v>2325</v>
      </c>
      <c r="H966" s="36">
        <v>1070</v>
      </c>
      <c r="I966" s="38">
        <v>1</v>
      </c>
      <c r="K966" s="38">
        <f t="shared" si="40"/>
        <v>0</v>
      </c>
      <c r="L966" s="39">
        <v>263000</v>
      </c>
      <c r="M966" s="39">
        <v>1052</v>
      </c>
      <c r="N966" s="38">
        <f t="shared" si="39"/>
        <v>1053</v>
      </c>
      <c r="O966" s="44" t="s">
        <v>2326</v>
      </c>
    </row>
    <row r="967" spans="1:17 16384:16384" x14ac:dyDescent="0.2">
      <c r="D967" s="34" t="s">
        <v>2323</v>
      </c>
      <c r="E967" s="35">
        <v>7.0449999999999999</v>
      </c>
      <c r="F967" s="36" t="s">
        <v>77</v>
      </c>
      <c r="G967" s="37" t="s">
        <v>77</v>
      </c>
      <c r="K967" s="38">
        <f t="shared" si="40"/>
        <v>0</v>
      </c>
      <c r="N967" s="38">
        <f t="shared" si="39"/>
        <v>0</v>
      </c>
    </row>
    <row r="968" spans="1:17 16384:16384" x14ac:dyDescent="0.2">
      <c r="A968" s="35">
        <v>342</v>
      </c>
      <c r="C968" s="40">
        <v>44308</v>
      </c>
      <c r="D968" s="34" t="s">
        <v>2327</v>
      </c>
      <c r="E968" s="35">
        <v>0.13089999999999999</v>
      </c>
      <c r="F968" s="36" t="s">
        <v>2088</v>
      </c>
      <c r="G968" s="37" t="s">
        <v>2328</v>
      </c>
      <c r="H968" s="36">
        <v>3010</v>
      </c>
      <c r="I968" s="38">
        <v>0.5</v>
      </c>
      <c r="K968" s="38">
        <f t="shared" si="40"/>
        <v>0</v>
      </c>
      <c r="L968" s="39">
        <v>18000</v>
      </c>
      <c r="M968" s="39">
        <v>72</v>
      </c>
      <c r="N968" s="38">
        <f t="shared" si="39"/>
        <v>72.5</v>
      </c>
    </row>
    <row r="969" spans="1:17 16384:16384" x14ac:dyDescent="0.2">
      <c r="A969" s="35">
        <v>343</v>
      </c>
      <c r="C969" s="40">
        <v>44308</v>
      </c>
      <c r="D969" s="34" t="s">
        <v>2329</v>
      </c>
      <c r="E969" s="35">
        <v>0.17219999999999999</v>
      </c>
      <c r="F969" s="36" t="s">
        <v>2330</v>
      </c>
      <c r="G969" s="37" t="s">
        <v>2331</v>
      </c>
      <c r="H969" s="36">
        <v>2050</v>
      </c>
      <c r="I969" s="38">
        <v>0.5</v>
      </c>
      <c r="K969" s="38">
        <f t="shared" si="40"/>
        <v>0</v>
      </c>
      <c r="L969" s="39">
        <v>13000</v>
      </c>
      <c r="M969" s="39">
        <v>52</v>
      </c>
      <c r="N969" s="38">
        <f t="shared" si="39"/>
        <v>52.5</v>
      </c>
    </row>
    <row r="970" spans="1:17 16384:16384" x14ac:dyDescent="0.2">
      <c r="A970" s="35">
        <v>344</v>
      </c>
      <c r="C970" s="40">
        <v>44308</v>
      </c>
      <c r="D970" s="34" t="s">
        <v>2332</v>
      </c>
      <c r="E970" s="35" t="s">
        <v>2333</v>
      </c>
      <c r="F970" s="36" t="s">
        <v>2334</v>
      </c>
      <c r="G970" s="37" t="s">
        <v>1442</v>
      </c>
      <c r="H970" s="36">
        <v>3010</v>
      </c>
      <c r="I970" s="38">
        <v>0.5</v>
      </c>
      <c r="K970" s="38">
        <f t="shared" si="40"/>
        <v>0</v>
      </c>
      <c r="L970" s="39">
        <v>37250</v>
      </c>
      <c r="M970" s="39">
        <v>149</v>
      </c>
      <c r="N970" s="38">
        <f t="shared" si="39"/>
        <v>149.5</v>
      </c>
    </row>
    <row r="971" spans="1:17 16384:16384" x14ac:dyDescent="0.2">
      <c r="A971" s="35">
        <v>345</v>
      </c>
      <c r="C971" s="40">
        <v>44308</v>
      </c>
      <c r="D971" s="34" t="s">
        <v>2335</v>
      </c>
      <c r="E971" s="35" t="s">
        <v>2336</v>
      </c>
      <c r="F971" s="36" t="s">
        <v>2337</v>
      </c>
      <c r="G971" s="37" t="s">
        <v>2338</v>
      </c>
      <c r="H971" s="36">
        <v>3010</v>
      </c>
      <c r="I971" s="38">
        <v>0.5</v>
      </c>
      <c r="K971" s="38">
        <f t="shared" si="40"/>
        <v>0</v>
      </c>
      <c r="L971" s="39">
        <v>30000</v>
      </c>
      <c r="M971" s="39">
        <v>120</v>
      </c>
      <c r="N971" s="38">
        <f t="shared" si="39"/>
        <v>120.5</v>
      </c>
    </row>
    <row r="972" spans="1:17 16384:16384" s="51" customFormat="1" x14ac:dyDescent="0.2">
      <c r="A972" s="48">
        <v>346</v>
      </c>
      <c r="B972" s="49"/>
      <c r="C972" s="31">
        <v>44308</v>
      </c>
      <c r="D972" s="50" t="s">
        <v>2339</v>
      </c>
      <c r="E972" s="48">
        <v>21.586500000000001</v>
      </c>
      <c r="F972" s="51" t="s">
        <v>2340</v>
      </c>
      <c r="G972" s="52" t="s">
        <v>2341</v>
      </c>
      <c r="H972" s="51">
        <v>1170</v>
      </c>
      <c r="I972" s="32">
        <v>0.5</v>
      </c>
      <c r="J972" s="32"/>
      <c r="K972" s="32">
        <f t="shared" si="40"/>
        <v>0</v>
      </c>
      <c r="L972" s="33">
        <v>225000</v>
      </c>
      <c r="M972" s="33">
        <v>900</v>
      </c>
      <c r="N972" s="32">
        <f t="shared" si="39"/>
        <v>900.5</v>
      </c>
      <c r="O972" s="53"/>
      <c r="P972" s="54"/>
      <c r="Q972" s="49"/>
    </row>
    <row r="973" spans="1:17 16384:16384" x14ac:dyDescent="0.2">
      <c r="N973" s="38">
        <f>SUM(N965:N972)</f>
        <v>7249</v>
      </c>
      <c r="O973" s="44">
        <v>79990</v>
      </c>
      <c r="P973" s="41">
        <v>44308</v>
      </c>
      <c r="Q973" s="21" t="s">
        <v>176</v>
      </c>
    </row>
    <row r="975" spans="1:17 16384:16384" x14ac:dyDescent="0.2">
      <c r="A975" s="35">
        <v>333</v>
      </c>
      <c r="C975" s="40">
        <v>44306</v>
      </c>
      <c r="D975" s="34" t="s">
        <v>2316</v>
      </c>
      <c r="E975" s="35">
        <v>1.0660000000000001</v>
      </c>
      <c r="F975" s="36" t="s">
        <v>2317</v>
      </c>
      <c r="G975" s="37" t="s">
        <v>2318</v>
      </c>
      <c r="H975" s="36">
        <v>1160</v>
      </c>
      <c r="I975" s="38">
        <v>0.5</v>
      </c>
      <c r="K975" s="38">
        <f>ROUND(J975/0.35,-1)</f>
        <v>0</v>
      </c>
      <c r="L975" s="39">
        <v>1865.5</v>
      </c>
      <c r="M975" s="39">
        <v>7.5</v>
      </c>
      <c r="N975" s="38">
        <f>I975+M975</f>
        <v>8</v>
      </c>
    </row>
    <row r="976" spans="1:17 16384:16384" x14ac:dyDescent="0.2">
      <c r="A976" s="35" t="s">
        <v>2342</v>
      </c>
      <c r="C976" s="40">
        <v>44308</v>
      </c>
      <c r="D976" s="34" t="s">
        <v>2343</v>
      </c>
      <c r="E976" s="35">
        <v>11.945</v>
      </c>
      <c r="F976" s="36" t="s">
        <v>2344</v>
      </c>
      <c r="G976" s="37" t="s">
        <v>2345</v>
      </c>
      <c r="H976" s="36">
        <v>1010</v>
      </c>
      <c r="I976" s="38">
        <v>0.5</v>
      </c>
      <c r="K976" s="38">
        <f t="shared" si="40"/>
        <v>0</v>
      </c>
      <c r="N976" s="38">
        <f t="shared" si="39"/>
        <v>0.5</v>
      </c>
      <c r="O976" s="44" t="s">
        <v>2347</v>
      </c>
    </row>
    <row r="977" spans="1:15" x14ac:dyDescent="0.2">
      <c r="A977" s="35">
        <v>347</v>
      </c>
      <c r="C977" s="40">
        <v>44308</v>
      </c>
      <c r="D977" s="34" t="s">
        <v>2343</v>
      </c>
      <c r="E977" s="35">
        <v>11.945</v>
      </c>
      <c r="F977" s="37" t="s">
        <v>2345</v>
      </c>
      <c r="G977" s="37" t="s">
        <v>2346</v>
      </c>
      <c r="H977" s="36">
        <v>1010</v>
      </c>
      <c r="I977" s="38">
        <v>0.5</v>
      </c>
      <c r="K977" s="38">
        <f t="shared" si="40"/>
        <v>0</v>
      </c>
      <c r="L977" s="39">
        <v>95000</v>
      </c>
      <c r="M977" s="39">
        <v>380</v>
      </c>
      <c r="N977" s="38">
        <f t="shared" si="39"/>
        <v>380.5</v>
      </c>
      <c r="O977" s="44" t="s">
        <v>2347</v>
      </c>
    </row>
    <row r="978" spans="1:15" x14ac:dyDescent="0.2">
      <c r="A978" s="35" t="s">
        <v>2350</v>
      </c>
      <c r="C978" s="40">
        <v>44308</v>
      </c>
      <c r="D978" s="34" t="s">
        <v>2351</v>
      </c>
      <c r="E978" s="35">
        <v>0.17560000000000001</v>
      </c>
      <c r="F978" s="36" t="s">
        <v>2352</v>
      </c>
      <c r="G978" s="37" t="s">
        <v>2353</v>
      </c>
      <c r="H978" s="36">
        <v>2050</v>
      </c>
      <c r="I978" s="38">
        <v>0.5</v>
      </c>
      <c r="K978" s="38">
        <f t="shared" si="40"/>
        <v>0</v>
      </c>
      <c r="N978" s="38">
        <f t="shared" si="39"/>
        <v>0.5</v>
      </c>
      <c r="O978" s="44" t="s">
        <v>2356</v>
      </c>
    </row>
    <row r="979" spans="1:15" x14ac:dyDescent="0.2">
      <c r="A979" s="35" t="s">
        <v>2348</v>
      </c>
      <c r="C979" s="40">
        <v>44308</v>
      </c>
      <c r="D979" s="34" t="s">
        <v>2349</v>
      </c>
      <c r="E979" s="35">
        <v>0.17560000000000001</v>
      </c>
      <c r="F979" s="36" t="s">
        <v>2354</v>
      </c>
      <c r="G979" s="37" t="s">
        <v>2355</v>
      </c>
      <c r="H979" s="36">
        <v>2050</v>
      </c>
      <c r="I979" s="38">
        <v>0.5</v>
      </c>
      <c r="K979" s="38">
        <f t="shared" si="40"/>
        <v>0</v>
      </c>
      <c r="N979" s="38">
        <f t="shared" si="39"/>
        <v>0.5</v>
      </c>
      <c r="O979" s="44" t="s">
        <v>2356</v>
      </c>
    </row>
    <row r="980" spans="1:15" x14ac:dyDescent="0.2">
      <c r="A980" s="35" t="s">
        <v>2361</v>
      </c>
      <c r="C980" s="40">
        <v>44309</v>
      </c>
      <c r="D980" s="34" t="s">
        <v>2362</v>
      </c>
      <c r="E980" s="35">
        <v>80</v>
      </c>
      <c r="F980" s="36" t="s">
        <v>2290</v>
      </c>
      <c r="G980" s="37" t="s">
        <v>2363</v>
      </c>
      <c r="H980" s="36">
        <v>1040</v>
      </c>
      <c r="I980" s="38">
        <v>0.5</v>
      </c>
      <c r="K980" s="38">
        <f t="shared" si="40"/>
        <v>0</v>
      </c>
      <c r="N980" s="38">
        <f t="shared" si="39"/>
        <v>0.5</v>
      </c>
    </row>
    <row r="981" spans="1:15" x14ac:dyDescent="0.2">
      <c r="A981" s="35" t="s">
        <v>2364</v>
      </c>
      <c r="C981" s="40">
        <v>44309</v>
      </c>
      <c r="D981" s="34" t="s">
        <v>2366</v>
      </c>
      <c r="E981" s="35">
        <v>0.93320000000000003</v>
      </c>
      <c r="F981" s="36" t="s">
        <v>2368</v>
      </c>
      <c r="G981" s="36" t="s">
        <v>2369</v>
      </c>
      <c r="H981" s="36">
        <v>1070</v>
      </c>
      <c r="I981" s="38">
        <v>0.5</v>
      </c>
      <c r="K981" s="38">
        <f t="shared" si="40"/>
        <v>0</v>
      </c>
      <c r="N981" s="38">
        <f t="shared" si="39"/>
        <v>0.5</v>
      </c>
    </row>
    <row r="982" spans="1:15" x14ac:dyDescent="0.2">
      <c r="A982" s="35">
        <v>348</v>
      </c>
      <c r="C982" s="40">
        <v>44309</v>
      </c>
      <c r="D982" s="34" t="s">
        <v>2370</v>
      </c>
      <c r="E982" s="35">
        <v>1.8759999999999999</v>
      </c>
      <c r="F982" s="36" t="s">
        <v>2372</v>
      </c>
      <c r="G982" s="37" t="s">
        <v>2373</v>
      </c>
      <c r="H982" s="36">
        <v>3010</v>
      </c>
      <c r="I982" s="38">
        <v>1</v>
      </c>
      <c r="K982" s="38">
        <f t="shared" si="40"/>
        <v>0</v>
      </c>
      <c r="L982" s="39">
        <v>362000</v>
      </c>
      <c r="M982" s="39">
        <v>1448</v>
      </c>
      <c r="N982" s="38">
        <f t="shared" si="39"/>
        <v>1449</v>
      </c>
    </row>
    <row r="983" spans="1:15" x14ac:dyDescent="0.2">
      <c r="D983" s="34" t="s">
        <v>2371</v>
      </c>
      <c r="E983" s="35">
        <v>1.1832</v>
      </c>
      <c r="F983" s="36" t="s">
        <v>77</v>
      </c>
      <c r="G983" s="37" t="s">
        <v>77</v>
      </c>
      <c r="K983" s="38">
        <f t="shared" si="40"/>
        <v>0</v>
      </c>
      <c r="N983" s="38">
        <f t="shared" si="39"/>
        <v>0</v>
      </c>
    </row>
    <row r="984" spans="1:15" x14ac:dyDescent="0.2">
      <c r="A984" s="35">
        <v>349</v>
      </c>
      <c r="C984" s="40">
        <v>44309</v>
      </c>
      <c r="D984" s="34" t="s">
        <v>2374</v>
      </c>
      <c r="E984" s="35" t="s">
        <v>2375</v>
      </c>
      <c r="F984" s="36" t="s">
        <v>2376</v>
      </c>
      <c r="G984" s="37" t="s">
        <v>2377</v>
      </c>
      <c r="H984" s="36">
        <v>3010</v>
      </c>
      <c r="I984" s="38">
        <v>0.5</v>
      </c>
      <c r="K984" s="38">
        <f t="shared" si="40"/>
        <v>0</v>
      </c>
      <c r="L984" s="39">
        <v>124000</v>
      </c>
      <c r="M984" s="39">
        <v>496</v>
      </c>
      <c r="N984" s="38">
        <f t="shared" si="39"/>
        <v>496.5</v>
      </c>
    </row>
    <row r="985" spans="1:15" x14ac:dyDescent="0.2">
      <c r="A985" s="35">
        <v>351</v>
      </c>
      <c r="C985" s="40">
        <v>44309</v>
      </c>
      <c r="D985" s="34" t="s">
        <v>2378</v>
      </c>
      <c r="E985" s="35">
        <v>0.28010000000000002</v>
      </c>
      <c r="F985" s="36" t="s">
        <v>2379</v>
      </c>
      <c r="G985" s="37" t="s">
        <v>2380</v>
      </c>
      <c r="H985" s="36">
        <v>3010</v>
      </c>
      <c r="I985" s="38">
        <v>0.5</v>
      </c>
      <c r="K985" s="38">
        <f t="shared" si="40"/>
        <v>0</v>
      </c>
      <c r="L985" s="39">
        <v>101000</v>
      </c>
      <c r="M985" s="39">
        <v>404</v>
      </c>
      <c r="N985" s="38">
        <f t="shared" si="39"/>
        <v>404.5</v>
      </c>
    </row>
    <row r="986" spans="1:15" x14ac:dyDescent="0.2">
      <c r="A986" s="35">
        <v>350</v>
      </c>
      <c r="C986" s="40">
        <v>44309</v>
      </c>
      <c r="D986" s="34" t="s">
        <v>2381</v>
      </c>
      <c r="E986" s="35">
        <v>0.31040000000000001</v>
      </c>
      <c r="F986" s="36" t="s">
        <v>2382</v>
      </c>
      <c r="G986" s="37" t="s">
        <v>2372</v>
      </c>
      <c r="H986" s="36">
        <v>3010</v>
      </c>
      <c r="I986" s="38">
        <v>0.5</v>
      </c>
      <c r="K986" s="38">
        <f t="shared" si="40"/>
        <v>0</v>
      </c>
      <c r="L986" s="39">
        <v>195000</v>
      </c>
      <c r="M986" s="39">
        <v>780</v>
      </c>
      <c r="N986" s="38">
        <f t="shared" si="39"/>
        <v>780.5</v>
      </c>
    </row>
    <row r="987" spans="1:15" x14ac:dyDescent="0.2">
      <c r="A987" s="35">
        <v>352</v>
      </c>
      <c r="C987" s="40">
        <v>44309</v>
      </c>
      <c r="D987" s="34" t="s">
        <v>2383</v>
      </c>
      <c r="E987" s="35">
        <v>19.11</v>
      </c>
      <c r="F987" s="36" t="s">
        <v>2384</v>
      </c>
      <c r="G987" s="37" t="s">
        <v>2385</v>
      </c>
      <c r="H987" s="36">
        <v>1150</v>
      </c>
      <c r="I987" s="38">
        <v>0.5</v>
      </c>
      <c r="K987" s="38">
        <f t="shared" si="40"/>
        <v>0</v>
      </c>
      <c r="L987" s="39">
        <v>45559.199999999997</v>
      </c>
      <c r="M987" s="39">
        <v>182.4</v>
      </c>
      <c r="N987" s="38">
        <f t="shared" si="39"/>
        <v>182.9</v>
      </c>
    </row>
    <row r="988" spans="1:15" x14ac:dyDescent="0.2">
      <c r="A988" s="35" t="s">
        <v>2386</v>
      </c>
      <c r="C988" s="40">
        <v>44309</v>
      </c>
      <c r="D988" s="34" t="s">
        <v>2387</v>
      </c>
      <c r="E988" s="35">
        <v>0.1148</v>
      </c>
      <c r="F988" s="36" t="s">
        <v>2390</v>
      </c>
      <c r="G988" s="36" t="s">
        <v>2391</v>
      </c>
      <c r="H988" s="36">
        <v>3010</v>
      </c>
      <c r="I988" s="38">
        <v>1.5</v>
      </c>
      <c r="K988" s="38">
        <f t="shared" si="40"/>
        <v>0</v>
      </c>
      <c r="N988" s="38">
        <f t="shared" si="39"/>
        <v>1.5</v>
      </c>
    </row>
    <row r="989" spans="1:15" x14ac:dyDescent="0.2">
      <c r="D989" s="34" t="s">
        <v>2388</v>
      </c>
      <c r="E989" s="35">
        <v>9.7500000000000003E-2</v>
      </c>
      <c r="F989" s="36" t="s">
        <v>77</v>
      </c>
      <c r="G989" s="37" t="s">
        <v>77</v>
      </c>
      <c r="K989" s="38">
        <f t="shared" si="40"/>
        <v>0</v>
      </c>
      <c r="N989" s="38">
        <f t="shared" si="39"/>
        <v>0</v>
      </c>
    </row>
    <row r="990" spans="1:15" x14ac:dyDescent="0.2">
      <c r="D990" s="34" t="s">
        <v>2389</v>
      </c>
      <c r="E990" s="35">
        <v>7.7499999999999999E-2</v>
      </c>
      <c r="F990" s="36" t="s">
        <v>77</v>
      </c>
      <c r="G990" s="37" t="s">
        <v>77</v>
      </c>
      <c r="K990" s="38">
        <f t="shared" si="40"/>
        <v>0</v>
      </c>
      <c r="N990" s="38">
        <f t="shared" si="39"/>
        <v>0</v>
      </c>
    </row>
    <row r="991" spans="1:15" x14ac:dyDescent="0.2">
      <c r="A991" s="35" t="s">
        <v>2392</v>
      </c>
      <c r="C991" s="40">
        <v>44309</v>
      </c>
      <c r="D991" s="34" t="s">
        <v>2393</v>
      </c>
      <c r="E991" s="35" t="s">
        <v>2394</v>
      </c>
      <c r="F991" s="36" t="s">
        <v>2395</v>
      </c>
      <c r="G991" s="37" t="s">
        <v>2396</v>
      </c>
      <c r="H991" s="36">
        <v>2020</v>
      </c>
      <c r="I991" s="38">
        <v>0.5</v>
      </c>
      <c r="K991" s="38">
        <f t="shared" si="40"/>
        <v>0</v>
      </c>
      <c r="N991" s="38">
        <f t="shared" si="39"/>
        <v>0.5</v>
      </c>
    </row>
    <row r="992" spans="1:15" x14ac:dyDescent="0.2">
      <c r="A992" s="35">
        <v>352</v>
      </c>
      <c r="C992" s="40">
        <v>44309</v>
      </c>
      <c r="D992" s="34" t="s">
        <v>2397</v>
      </c>
      <c r="E992" s="35">
        <v>17.803000000000001</v>
      </c>
      <c r="F992" s="36" t="s">
        <v>2384</v>
      </c>
      <c r="G992" s="37" t="s">
        <v>2398</v>
      </c>
      <c r="H992" s="36">
        <v>1150</v>
      </c>
      <c r="I992" s="38">
        <v>0.5</v>
      </c>
      <c r="K992" s="38">
        <f t="shared" si="40"/>
        <v>0</v>
      </c>
      <c r="L992" s="39">
        <v>42440.86</v>
      </c>
      <c r="M992" s="39">
        <v>170</v>
      </c>
      <c r="N992" s="38">
        <f t="shared" si="39"/>
        <v>170.5</v>
      </c>
    </row>
    <row r="993" spans="1:17" x14ac:dyDescent="0.2">
      <c r="A993" s="35">
        <v>353</v>
      </c>
      <c r="C993" s="40">
        <v>44309</v>
      </c>
      <c r="D993" s="34" t="s">
        <v>2399</v>
      </c>
      <c r="E993" s="35">
        <v>3.581</v>
      </c>
      <c r="F993" s="36" t="s">
        <v>2400</v>
      </c>
      <c r="G993" s="37" t="s">
        <v>2401</v>
      </c>
      <c r="H993" s="36">
        <v>1060</v>
      </c>
      <c r="I993" s="38">
        <v>0.5</v>
      </c>
      <c r="K993" s="38">
        <f t="shared" si="40"/>
        <v>0</v>
      </c>
      <c r="L993" s="39">
        <v>265000</v>
      </c>
      <c r="M993" s="39">
        <v>1060</v>
      </c>
      <c r="N993" s="38">
        <f t="shared" si="39"/>
        <v>1060.5</v>
      </c>
    </row>
    <row r="994" spans="1:17" x14ac:dyDescent="0.2">
      <c r="A994" s="35" t="s">
        <v>2402</v>
      </c>
      <c r="C994" s="40">
        <v>44309</v>
      </c>
      <c r="D994" s="34" t="s">
        <v>2403</v>
      </c>
      <c r="E994" s="35">
        <v>0.628</v>
      </c>
      <c r="F994" s="36" t="s">
        <v>2405</v>
      </c>
      <c r="G994" s="37" t="s">
        <v>2406</v>
      </c>
      <c r="H994" s="36">
        <v>1080</v>
      </c>
      <c r="I994" s="38">
        <v>1</v>
      </c>
      <c r="K994" s="38">
        <f t="shared" si="40"/>
        <v>0</v>
      </c>
      <c r="N994" s="38">
        <f t="shared" ref="N994:N997" si="41">I994+M994</f>
        <v>1</v>
      </c>
    </row>
    <row r="995" spans="1:17" x14ac:dyDescent="0.2">
      <c r="A995" s="35" t="s">
        <v>2411</v>
      </c>
      <c r="C995" s="40">
        <v>44309</v>
      </c>
      <c r="D995" s="34" t="s">
        <v>2412</v>
      </c>
      <c r="E995" s="35">
        <v>5.0049999999999999</v>
      </c>
      <c r="F995" s="36" t="s">
        <v>2413</v>
      </c>
      <c r="G995" s="37" t="s">
        <v>2414</v>
      </c>
      <c r="H995" s="36">
        <v>1100</v>
      </c>
      <c r="I995" s="38">
        <v>0.5</v>
      </c>
      <c r="K995" s="38">
        <v>0</v>
      </c>
      <c r="N995" s="38">
        <f t="shared" si="41"/>
        <v>0.5</v>
      </c>
    </row>
    <row r="996" spans="1:17" x14ac:dyDescent="0.2">
      <c r="D996" s="34" t="s">
        <v>2404</v>
      </c>
      <c r="E996" s="35">
        <v>7</v>
      </c>
      <c r="F996" s="36" t="s">
        <v>77</v>
      </c>
      <c r="G996" s="37" t="s">
        <v>77</v>
      </c>
      <c r="H996" s="36">
        <v>1020</v>
      </c>
      <c r="K996" s="38">
        <f t="shared" si="40"/>
        <v>0</v>
      </c>
      <c r="N996" s="38">
        <f t="shared" si="41"/>
        <v>0</v>
      </c>
    </row>
    <row r="997" spans="1:17" s="51" customFormat="1" x14ac:dyDescent="0.2">
      <c r="A997" s="48" t="s">
        <v>2407</v>
      </c>
      <c r="B997" s="49"/>
      <c r="C997" s="31">
        <v>44309</v>
      </c>
      <c r="D997" s="50" t="s">
        <v>2408</v>
      </c>
      <c r="E997" s="48">
        <v>20</v>
      </c>
      <c r="F997" s="51" t="s">
        <v>2409</v>
      </c>
      <c r="G997" s="52" t="s">
        <v>2410</v>
      </c>
      <c r="H997" s="51">
        <v>1110</v>
      </c>
      <c r="I997" s="32">
        <v>0.5</v>
      </c>
      <c r="J997" s="32"/>
      <c r="K997" s="32">
        <f t="shared" si="40"/>
        <v>0</v>
      </c>
      <c r="L997" s="33"/>
      <c r="M997" s="33"/>
      <c r="N997" s="32">
        <f t="shared" si="41"/>
        <v>0.5</v>
      </c>
      <c r="O997" s="53"/>
      <c r="P997" s="54"/>
      <c r="Q997" s="49"/>
    </row>
    <row r="998" spans="1:17" x14ac:dyDescent="0.2">
      <c r="N998" s="38">
        <f>SUM(N975:N997)</f>
        <v>4939.3999999999996</v>
      </c>
      <c r="O998" s="44">
        <v>80015</v>
      </c>
      <c r="P998" s="41">
        <v>44309</v>
      </c>
      <c r="Q998" s="21" t="s">
        <v>176</v>
      </c>
    </row>
    <row r="1000" spans="1:17" x14ac:dyDescent="0.2">
      <c r="A1000" s="35" t="s">
        <v>2357</v>
      </c>
      <c r="C1000" s="40">
        <v>44309</v>
      </c>
      <c r="D1000" s="34" t="s">
        <v>2358</v>
      </c>
      <c r="E1000" s="35">
        <v>0.2</v>
      </c>
      <c r="F1000" s="36" t="s">
        <v>2359</v>
      </c>
      <c r="G1000" s="37" t="s">
        <v>2360</v>
      </c>
      <c r="H1000" s="36">
        <v>2040</v>
      </c>
      <c r="I1000" s="38">
        <v>0.5</v>
      </c>
      <c r="K1000" s="38">
        <f>ROUND(J1000/0.35,-1)</f>
        <v>0</v>
      </c>
      <c r="N1000" s="38">
        <f>I1000+M1000</f>
        <v>0.5</v>
      </c>
    </row>
    <row r="1001" spans="1:17" x14ac:dyDescent="0.2">
      <c r="A1001" s="35" t="s">
        <v>2365</v>
      </c>
      <c r="C1001" s="40">
        <v>44309</v>
      </c>
      <c r="D1001" s="34" t="s">
        <v>2367</v>
      </c>
      <c r="E1001" s="35">
        <v>0.52769999999999995</v>
      </c>
      <c r="F1001" s="36" t="s">
        <v>2368</v>
      </c>
      <c r="G1001" s="36" t="s">
        <v>2369</v>
      </c>
      <c r="H1001" s="36">
        <v>1070</v>
      </c>
      <c r="I1001" s="38">
        <v>0.5</v>
      </c>
      <c r="K1001" s="38">
        <f>ROUND(J1001/0.35,-1)</f>
        <v>0</v>
      </c>
      <c r="N1001" s="38">
        <f>I1001+M1001</f>
        <v>0.5</v>
      </c>
    </row>
    <row r="1002" spans="1:17" x14ac:dyDescent="0.2">
      <c r="A1002" s="35" t="s">
        <v>2415</v>
      </c>
      <c r="C1002" s="40">
        <v>44309</v>
      </c>
      <c r="D1002" s="34" t="s">
        <v>2416</v>
      </c>
      <c r="E1002" s="35">
        <v>2.6360000000000001</v>
      </c>
      <c r="F1002" s="36" t="s">
        <v>2417</v>
      </c>
      <c r="G1002" s="37" t="s">
        <v>2418</v>
      </c>
      <c r="H1002" s="36">
        <v>1100</v>
      </c>
      <c r="I1002" s="38">
        <v>0.5</v>
      </c>
      <c r="K1002" s="38">
        <f t="shared" ref="K1002:K1061" si="42">ROUND(J1002/0.35,-1)</f>
        <v>0</v>
      </c>
      <c r="N1002" s="38">
        <f t="shared" ref="N1002:N1061" si="43">I1002+M1002</f>
        <v>0.5</v>
      </c>
    </row>
    <row r="1003" spans="1:17" x14ac:dyDescent="0.2">
      <c r="A1003" s="35" t="s">
        <v>2419</v>
      </c>
      <c r="C1003" s="40">
        <v>44309</v>
      </c>
      <c r="D1003" s="34" t="s">
        <v>2421</v>
      </c>
      <c r="E1003" s="35">
        <v>0.2727</v>
      </c>
      <c r="F1003" s="36" t="s">
        <v>2423</v>
      </c>
      <c r="G1003" s="37" t="s">
        <v>2424</v>
      </c>
      <c r="H1003" s="36">
        <v>3010</v>
      </c>
      <c r="I1003" s="38">
        <v>1</v>
      </c>
      <c r="K1003" s="38">
        <f t="shared" si="42"/>
        <v>0</v>
      </c>
      <c r="N1003" s="38">
        <f t="shared" si="43"/>
        <v>1</v>
      </c>
    </row>
    <row r="1004" spans="1:17" x14ac:dyDescent="0.2">
      <c r="D1004" s="34" t="s">
        <v>2422</v>
      </c>
      <c r="E1004" s="35">
        <v>0.15049999999999999</v>
      </c>
      <c r="F1004" s="36" t="s">
        <v>77</v>
      </c>
      <c r="G1004" s="37" t="s">
        <v>77</v>
      </c>
      <c r="K1004" s="38">
        <f t="shared" si="42"/>
        <v>0</v>
      </c>
      <c r="N1004" s="38">
        <f t="shared" si="43"/>
        <v>0</v>
      </c>
    </row>
    <row r="1005" spans="1:17" x14ac:dyDescent="0.2">
      <c r="A1005" s="35" t="s">
        <v>2420</v>
      </c>
      <c r="C1005" s="40">
        <v>44309</v>
      </c>
      <c r="D1005" s="34" t="s">
        <v>2421</v>
      </c>
      <c r="E1005" s="35">
        <v>0.2727</v>
      </c>
      <c r="F1005" s="36" t="s">
        <v>2425</v>
      </c>
      <c r="G1005" s="37" t="s">
        <v>2424</v>
      </c>
      <c r="H1005" s="36">
        <v>3010</v>
      </c>
      <c r="I1005" s="38">
        <v>1</v>
      </c>
      <c r="K1005" s="38">
        <f t="shared" si="42"/>
        <v>0</v>
      </c>
      <c r="N1005" s="38">
        <f t="shared" si="43"/>
        <v>1</v>
      </c>
    </row>
    <row r="1006" spans="1:17" x14ac:dyDescent="0.2">
      <c r="D1006" s="34" t="s">
        <v>2422</v>
      </c>
      <c r="E1006" s="35">
        <v>0.15049999999999999</v>
      </c>
      <c r="F1006" s="36" t="s">
        <v>77</v>
      </c>
      <c r="G1006" s="37" t="s">
        <v>77</v>
      </c>
      <c r="K1006" s="38">
        <f t="shared" ref="K1006:K1010" si="44">ROUND(J1006/0.35,-1)</f>
        <v>0</v>
      </c>
      <c r="N1006" s="38">
        <f t="shared" ref="N1006:N1010" si="45">I1006+M1006</f>
        <v>0</v>
      </c>
    </row>
    <row r="1007" spans="1:17" x14ac:dyDescent="0.2">
      <c r="A1007" s="35">
        <v>354</v>
      </c>
      <c r="C1007" s="40">
        <v>44312</v>
      </c>
      <c r="D1007" s="34" t="s">
        <v>2427</v>
      </c>
      <c r="E1007" s="35">
        <v>33.344700000000003</v>
      </c>
      <c r="F1007" s="36" t="s">
        <v>2428</v>
      </c>
      <c r="G1007" s="37" t="s">
        <v>2429</v>
      </c>
      <c r="H1007" s="36">
        <v>1110</v>
      </c>
      <c r="I1007" s="38">
        <v>0.5</v>
      </c>
      <c r="K1007" s="38">
        <f t="shared" si="44"/>
        <v>0</v>
      </c>
      <c r="L1007" s="39">
        <v>95000</v>
      </c>
      <c r="M1007" s="39">
        <v>380</v>
      </c>
      <c r="N1007" s="38">
        <f t="shared" si="45"/>
        <v>380.5</v>
      </c>
    </row>
    <row r="1008" spans="1:17" x14ac:dyDescent="0.2">
      <c r="A1008" s="35">
        <v>355</v>
      </c>
      <c r="C1008" s="40">
        <v>44312</v>
      </c>
      <c r="D1008" s="34" t="s">
        <v>2430</v>
      </c>
      <c r="E1008" s="35">
        <v>3.8540000000000001</v>
      </c>
      <c r="F1008" s="36" t="s">
        <v>2432</v>
      </c>
      <c r="G1008" s="37" t="s">
        <v>2433</v>
      </c>
      <c r="H1008" s="36">
        <v>1070</v>
      </c>
      <c r="I1008" s="38">
        <v>1</v>
      </c>
      <c r="K1008" s="38">
        <f t="shared" si="44"/>
        <v>0</v>
      </c>
      <c r="L1008" s="39">
        <v>250000</v>
      </c>
      <c r="M1008" s="39">
        <v>1000</v>
      </c>
      <c r="N1008" s="38">
        <f t="shared" si="45"/>
        <v>1001</v>
      </c>
    </row>
    <row r="1009" spans="1:17" x14ac:dyDescent="0.2">
      <c r="D1009" s="34" t="s">
        <v>2431</v>
      </c>
      <c r="E1009" s="35">
        <v>0.54</v>
      </c>
      <c r="F1009" s="36" t="s">
        <v>77</v>
      </c>
      <c r="G1009" s="37" t="s">
        <v>77</v>
      </c>
      <c r="K1009" s="38">
        <f t="shared" si="44"/>
        <v>0</v>
      </c>
      <c r="N1009" s="38">
        <f t="shared" si="45"/>
        <v>0</v>
      </c>
    </row>
    <row r="1010" spans="1:17" s="51" customFormat="1" x14ac:dyDescent="0.2">
      <c r="A1010" s="48" t="s">
        <v>2426</v>
      </c>
      <c r="B1010" s="49"/>
      <c r="C1010" s="31">
        <v>44312</v>
      </c>
      <c r="D1010" s="50" t="s">
        <v>2434</v>
      </c>
      <c r="E1010" s="48">
        <v>0.75770000000000004</v>
      </c>
      <c r="F1010" s="51" t="s">
        <v>2435</v>
      </c>
      <c r="G1010" s="52" t="s">
        <v>2436</v>
      </c>
      <c r="H1010" s="51">
        <v>1150</v>
      </c>
      <c r="I1010" s="32">
        <v>0.5</v>
      </c>
      <c r="J1010" s="32"/>
      <c r="K1010" s="32">
        <f t="shared" si="44"/>
        <v>0</v>
      </c>
      <c r="L1010" s="33"/>
      <c r="M1010" s="33"/>
      <c r="N1010" s="32">
        <f t="shared" si="45"/>
        <v>0.5</v>
      </c>
      <c r="O1010" s="53"/>
      <c r="P1010" s="54"/>
      <c r="Q1010" s="49"/>
    </row>
    <row r="1011" spans="1:17" x14ac:dyDescent="0.2">
      <c r="N1011" s="38">
        <f>SUM(N1000:N1010)</f>
        <v>1385.5</v>
      </c>
      <c r="O1011" s="44">
        <v>80039</v>
      </c>
      <c r="P1011" s="41">
        <v>44313</v>
      </c>
      <c r="Q1011" s="21" t="s">
        <v>716</v>
      </c>
    </row>
    <row r="1013" spans="1:17" x14ac:dyDescent="0.2">
      <c r="A1013" s="35">
        <v>356</v>
      </c>
      <c r="C1013" s="40">
        <v>44313</v>
      </c>
      <c r="D1013" s="34" t="s">
        <v>2438</v>
      </c>
      <c r="E1013" s="35">
        <v>5</v>
      </c>
      <c r="F1013" s="36" t="s">
        <v>2439</v>
      </c>
      <c r="G1013" s="37" t="s">
        <v>2440</v>
      </c>
      <c r="H1013" s="36">
        <v>1160</v>
      </c>
      <c r="I1013" s="38">
        <v>0.5</v>
      </c>
      <c r="K1013" s="38">
        <f t="shared" si="42"/>
        <v>0</v>
      </c>
      <c r="L1013" s="39">
        <v>55000</v>
      </c>
      <c r="M1013" s="39">
        <v>220</v>
      </c>
      <c r="N1013" s="38">
        <f t="shared" si="43"/>
        <v>220.5</v>
      </c>
    </row>
    <row r="1014" spans="1:17" x14ac:dyDescent="0.2">
      <c r="A1014" s="35">
        <v>357</v>
      </c>
      <c r="C1014" s="40">
        <v>44314</v>
      </c>
      <c r="D1014" s="34" t="s">
        <v>2441</v>
      </c>
      <c r="E1014" s="35">
        <v>44.750999999999998</v>
      </c>
      <c r="F1014" s="36" t="s">
        <v>2442</v>
      </c>
      <c r="G1014" s="37" t="s">
        <v>2443</v>
      </c>
      <c r="H1014" s="36">
        <v>1020</v>
      </c>
      <c r="I1014" s="38">
        <v>0.5</v>
      </c>
      <c r="K1014" s="38">
        <f t="shared" si="42"/>
        <v>0</v>
      </c>
      <c r="L1014" s="39">
        <v>246130.5</v>
      </c>
      <c r="M1014" s="39">
        <v>984.8</v>
      </c>
      <c r="N1014" s="38">
        <f t="shared" si="43"/>
        <v>985.3</v>
      </c>
    </row>
    <row r="1015" spans="1:17" x14ac:dyDescent="0.2">
      <c r="A1015" s="35">
        <v>358</v>
      </c>
      <c r="C1015" s="40">
        <v>44314</v>
      </c>
      <c r="D1015" s="34" t="s">
        <v>2444</v>
      </c>
      <c r="E1015" s="35">
        <v>25.75</v>
      </c>
      <c r="F1015" s="36" t="s">
        <v>85</v>
      </c>
      <c r="G1015" s="37" t="s">
        <v>2446</v>
      </c>
      <c r="H1015" s="36">
        <v>1090</v>
      </c>
      <c r="I1015" s="38">
        <v>1</v>
      </c>
      <c r="K1015" s="38">
        <f t="shared" si="42"/>
        <v>0</v>
      </c>
      <c r="L1015" s="39">
        <v>285000</v>
      </c>
      <c r="M1015" s="39">
        <v>1140</v>
      </c>
      <c r="N1015" s="38">
        <f t="shared" si="43"/>
        <v>1141</v>
      </c>
    </row>
    <row r="1016" spans="1:17" x14ac:dyDescent="0.2">
      <c r="D1016" s="34" t="s">
        <v>2445</v>
      </c>
      <c r="E1016" s="35">
        <v>8.6</v>
      </c>
      <c r="F1016" s="36" t="s">
        <v>77</v>
      </c>
      <c r="G1016" s="37" t="s">
        <v>77</v>
      </c>
      <c r="K1016" s="38">
        <f t="shared" si="42"/>
        <v>0</v>
      </c>
      <c r="N1016" s="38">
        <f t="shared" si="43"/>
        <v>0</v>
      </c>
    </row>
    <row r="1017" spans="1:17" x14ac:dyDescent="0.2">
      <c r="A1017" s="35">
        <v>359</v>
      </c>
      <c r="C1017" s="40">
        <v>44314</v>
      </c>
      <c r="D1017" s="34" t="s">
        <v>2447</v>
      </c>
      <c r="E1017" s="35">
        <v>74.349999999999994</v>
      </c>
      <c r="F1017" s="36" t="s">
        <v>2448</v>
      </c>
      <c r="G1017" s="37" t="s">
        <v>2449</v>
      </c>
      <c r="H1017" s="36">
        <v>1080</v>
      </c>
      <c r="I1017" s="38">
        <v>0.5</v>
      </c>
      <c r="K1017" s="38">
        <f t="shared" si="42"/>
        <v>0</v>
      </c>
      <c r="L1017" s="39">
        <v>395000</v>
      </c>
      <c r="M1017" s="39">
        <v>1580</v>
      </c>
      <c r="N1017" s="38">
        <f t="shared" si="43"/>
        <v>1580.5</v>
      </c>
    </row>
    <row r="1018" spans="1:17" x14ac:dyDescent="0.2">
      <c r="A1018" s="35">
        <v>360</v>
      </c>
      <c r="C1018" s="40">
        <v>44314</v>
      </c>
      <c r="D1018" s="34" t="s">
        <v>2450</v>
      </c>
      <c r="E1018" s="35">
        <v>30.189</v>
      </c>
      <c r="F1018" s="36" t="s">
        <v>2451</v>
      </c>
      <c r="G1018" s="37" t="s">
        <v>2452</v>
      </c>
      <c r="H1018" s="36">
        <v>1100</v>
      </c>
      <c r="I1018" s="38">
        <v>0.5</v>
      </c>
      <c r="K1018" s="38">
        <f t="shared" si="42"/>
        <v>0</v>
      </c>
      <c r="L1018" s="39">
        <v>127400</v>
      </c>
      <c r="M1018" s="39">
        <v>509.6</v>
      </c>
      <c r="N1018" s="38">
        <f t="shared" si="43"/>
        <v>510.1</v>
      </c>
    </row>
    <row r="1019" spans="1:17" x14ac:dyDescent="0.2">
      <c r="A1019" s="35" t="s">
        <v>2453</v>
      </c>
      <c r="C1019" s="40">
        <v>44313</v>
      </c>
      <c r="D1019" s="34" t="s">
        <v>2115</v>
      </c>
      <c r="E1019" s="35">
        <v>0.23300000000000001</v>
      </c>
      <c r="F1019" s="36" t="s">
        <v>2117</v>
      </c>
      <c r="G1019" s="37" t="s">
        <v>2454</v>
      </c>
      <c r="H1019" s="36">
        <v>2030</v>
      </c>
      <c r="I1019" s="38">
        <v>0.5</v>
      </c>
      <c r="K1019" s="38">
        <f t="shared" si="42"/>
        <v>0</v>
      </c>
      <c r="N1019" s="38">
        <f t="shared" si="43"/>
        <v>0.5</v>
      </c>
    </row>
    <row r="1020" spans="1:17" x14ac:dyDescent="0.2">
      <c r="A1020" s="35" t="s">
        <v>2455</v>
      </c>
      <c r="C1020" s="40">
        <v>44313</v>
      </c>
      <c r="D1020" s="34" t="s">
        <v>2264</v>
      </c>
      <c r="E1020" s="35">
        <v>5</v>
      </c>
      <c r="F1020" s="36" t="s">
        <v>2456</v>
      </c>
      <c r="G1020" s="37" t="s">
        <v>2457</v>
      </c>
      <c r="H1020" s="36">
        <v>1120</v>
      </c>
      <c r="I1020" s="38">
        <v>0.5</v>
      </c>
      <c r="K1020" s="38">
        <f t="shared" si="42"/>
        <v>0</v>
      </c>
      <c r="N1020" s="38">
        <f t="shared" si="43"/>
        <v>0.5</v>
      </c>
    </row>
    <row r="1021" spans="1:17" x14ac:dyDescent="0.2">
      <c r="A1021" s="35" t="s">
        <v>2458</v>
      </c>
      <c r="C1021" s="40">
        <v>44314</v>
      </c>
      <c r="D1021" s="34" t="s">
        <v>114</v>
      </c>
      <c r="E1021" s="35">
        <v>0.1462</v>
      </c>
      <c r="F1021" s="36" t="s">
        <v>2460</v>
      </c>
      <c r="G1021" s="37" t="s">
        <v>2461</v>
      </c>
      <c r="H1021" s="36">
        <v>3010</v>
      </c>
      <c r="I1021" s="38">
        <v>1</v>
      </c>
      <c r="K1021" s="38">
        <f t="shared" si="42"/>
        <v>0</v>
      </c>
      <c r="N1021" s="38">
        <f t="shared" si="43"/>
        <v>1</v>
      </c>
    </row>
    <row r="1022" spans="1:17" x14ac:dyDescent="0.2">
      <c r="D1022" s="34" t="s">
        <v>2459</v>
      </c>
      <c r="E1022" s="35">
        <v>0.1462</v>
      </c>
      <c r="F1022" s="36" t="s">
        <v>77</v>
      </c>
      <c r="G1022" s="37" t="s">
        <v>77</v>
      </c>
      <c r="K1022" s="38">
        <f t="shared" si="42"/>
        <v>0</v>
      </c>
      <c r="N1022" s="38">
        <f t="shared" si="43"/>
        <v>0</v>
      </c>
    </row>
    <row r="1023" spans="1:17" x14ac:dyDescent="0.2">
      <c r="A1023" s="35" t="s">
        <v>2462</v>
      </c>
      <c r="C1023" s="40">
        <v>44314</v>
      </c>
      <c r="D1023" s="34" t="s">
        <v>2463</v>
      </c>
      <c r="E1023" s="35">
        <v>8.8659999999999997</v>
      </c>
      <c r="F1023" s="36" t="s">
        <v>2464</v>
      </c>
      <c r="G1023" s="37" t="s">
        <v>2465</v>
      </c>
      <c r="H1023" s="36">
        <v>1140</v>
      </c>
      <c r="I1023" s="38">
        <v>0.5</v>
      </c>
      <c r="K1023" s="38">
        <f t="shared" si="42"/>
        <v>0</v>
      </c>
      <c r="N1023" s="38">
        <f t="shared" si="43"/>
        <v>0.5</v>
      </c>
    </row>
    <row r="1024" spans="1:17" s="51" customFormat="1" x14ac:dyDescent="0.2">
      <c r="A1024" s="48" t="s">
        <v>2466</v>
      </c>
      <c r="B1024" s="49"/>
      <c r="C1024" s="31">
        <v>44314</v>
      </c>
      <c r="D1024" s="50" t="s">
        <v>2467</v>
      </c>
      <c r="E1024" s="48">
        <v>1.7170000000000001</v>
      </c>
      <c r="F1024" s="51" t="s">
        <v>2464</v>
      </c>
      <c r="G1024" s="52" t="s">
        <v>2465</v>
      </c>
      <c r="H1024" s="51">
        <v>1140</v>
      </c>
      <c r="I1024" s="32">
        <v>0.5</v>
      </c>
      <c r="J1024" s="32"/>
      <c r="K1024" s="32">
        <f t="shared" si="42"/>
        <v>0</v>
      </c>
      <c r="L1024" s="33"/>
      <c r="M1024" s="33"/>
      <c r="N1024" s="32">
        <f t="shared" si="43"/>
        <v>0.5</v>
      </c>
      <c r="O1024" s="53"/>
      <c r="P1024" s="54"/>
      <c r="Q1024" s="49"/>
    </row>
    <row r="1025" spans="1:17" x14ac:dyDescent="0.2">
      <c r="N1025" s="38">
        <f>SUM(N1013:N1024)</f>
        <v>4440.4000000000005</v>
      </c>
      <c r="O1025" s="44">
        <v>80066</v>
      </c>
      <c r="P1025" s="41">
        <v>44314</v>
      </c>
      <c r="Q1025" s="21" t="s">
        <v>716</v>
      </c>
    </row>
    <row r="1027" spans="1:17" x14ac:dyDescent="0.2">
      <c r="A1027" s="35" t="s">
        <v>2468</v>
      </c>
      <c r="C1027" s="40">
        <v>44316</v>
      </c>
      <c r="D1027" s="34" t="s">
        <v>2469</v>
      </c>
      <c r="E1027" s="35">
        <v>6.617</v>
      </c>
      <c r="F1027" s="36" t="s">
        <v>2470</v>
      </c>
      <c r="G1027" s="37" t="s">
        <v>2471</v>
      </c>
      <c r="H1027" s="36">
        <v>1080</v>
      </c>
      <c r="I1027" s="38">
        <v>0.5</v>
      </c>
      <c r="K1027" s="38">
        <f t="shared" si="42"/>
        <v>0</v>
      </c>
      <c r="N1027" s="38">
        <f t="shared" si="43"/>
        <v>0.5</v>
      </c>
    </row>
    <row r="1028" spans="1:17" x14ac:dyDescent="0.2">
      <c r="A1028" s="35">
        <v>361</v>
      </c>
      <c r="C1028" s="40">
        <v>44314</v>
      </c>
      <c r="D1028" s="34" t="s">
        <v>2472</v>
      </c>
      <c r="E1028" s="35" t="s">
        <v>2474</v>
      </c>
      <c r="F1028" s="36" t="s">
        <v>2476</v>
      </c>
      <c r="G1028" s="37" t="s">
        <v>2477</v>
      </c>
      <c r="H1028" s="36">
        <v>1030</v>
      </c>
      <c r="I1028" s="38">
        <v>1</v>
      </c>
      <c r="K1028" s="38">
        <f t="shared" si="42"/>
        <v>0</v>
      </c>
      <c r="L1028" s="39">
        <v>234000</v>
      </c>
      <c r="M1028" s="39">
        <v>936</v>
      </c>
      <c r="N1028" s="38">
        <f t="shared" si="43"/>
        <v>937</v>
      </c>
    </row>
    <row r="1029" spans="1:17" x14ac:dyDescent="0.2">
      <c r="D1029" s="34" t="s">
        <v>2473</v>
      </c>
      <c r="E1029" s="35" t="s">
        <v>2475</v>
      </c>
      <c r="F1029" s="36" t="s">
        <v>77</v>
      </c>
      <c r="G1029" s="37" t="s">
        <v>77</v>
      </c>
      <c r="K1029" s="38">
        <f t="shared" si="42"/>
        <v>0</v>
      </c>
      <c r="N1029" s="38">
        <f t="shared" si="43"/>
        <v>0</v>
      </c>
    </row>
    <row r="1030" spans="1:17" x14ac:dyDescent="0.2">
      <c r="A1030" s="35">
        <v>362</v>
      </c>
      <c r="C1030" s="40">
        <v>44316</v>
      </c>
      <c r="D1030" s="34" t="s">
        <v>2478</v>
      </c>
      <c r="E1030" s="35">
        <v>3.8559999999999999</v>
      </c>
      <c r="F1030" s="36" t="s">
        <v>2480</v>
      </c>
      <c r="G1030" s="37" t="s">
        <v>2481</v>
      </c>
      <c r="H1030" s="36">
        <v>1150</v>
      </c>
      <c r="I1030" s="38">
        <v>1</v>
      </c>
      <c r="K1030" s="38">
        <f t="shared" si="42"/>
        <v>0</v>
      </c>
      <c r="L1030" s="39">
        <v>97767.6</v>
      </c>
      <c r="M1030" s="39">
        <v>367.07</v>
      </c>
      <c r="N1030" s="38">
        <f t="shared" si="43"/>
        <v>368.07</v>
      </c>
    </row>
    <row r="1031" spans="1:17" x14ac:dyDescent="0.2">
      <c r="D1031" s="34" t="s">
        <v>2479</v>
      </c>
      <c r="E1031" s="35">
        <v>6.6630000000000003</v>
      </c>
      <c r="F1031" s="36" t="s">
        <v>77</v>
      </c>
      <c r="G1031" s="37" t="s">
        <v>77</v>
      </c>
      <c r="K1031" s="38">
        <f t="shared" si="42"/>
        <v>0</v>
      </c>
      <c r="N1031" s="38">
        <f t="shared" si="43"/>
        <v>0</v>
      </c>
    </row>
    <row r="1032" spans="1:17" x14ac:dyDescent="0.2">
      <c r="A1032" s="35">
        <v>363</v>
      </c>
      <c r="C1032" s="40">
        <v>44316</v>
      </c>
      <c r="D1032" s="34" t="s">
        <v>2482</v>
      </c>
      <c r="E1032" s="35">
        <v>0.17910000000000001</v>
      </c>
      <c r="F1032" s="36" t="s">
        <v>2483</v>
      </c>
      <c r="G1032" s="37" t="s">
        <v>2484</v>
      </c>
      <c r="H1032" s="36">
        <v>3010</v>
      </c>
      <c r="I1032" s="38">
        <v>0.5</v>
      </c>
      <c r="K1032" s="38">
        <f t="shared" si="42"/>
        <v>0</v>
      </c>
      <c r="L1032" s="39">
        <v>62500</v>
      </c>
      <c r="M1032" s="39">
        <v>250</v>
      </c>
      <c r="N1032" s="38">
        <f t="shared" si="43"/>
        <v>250.5</v>
      </c>
    </row>
    <row r="1033" spans="1:17" x14ac:dyDescent="0.2">
      <c r="A1033" s="35">
        <v>364</v>
      </c>
      <c r="C1033" s="40">
        <v>44316</v>
      </c>
      <c r="D1033" s="34" t="s">
        <v>2485</v>
      </c>
      <c r="E1033" s="35" t="s">
        <v>2487</v>
      </c>
      <c r="F1033" s="36" t="s">
        <v>2489</v>
      </c>
      <c r="G1033" s="37" t="s">
        <v>2490</v>
      </c>
      <c r="H1033" s="36">
        <v>3010</v>
      </c>
      <c r="I1033" s="38">
        <v>1</v>
      </c>
      <c r="K1033" s="38">
        <f t="shared" si="42"/>
        <v>0</v>
      </c>
      <c r="L1033" s="39">
        <v>210000</v>
      </c>
      <c r="M1033" s="39">
        <v>840</v>
      </c>
      <c r="N1033" s="38">
        <f t="shared" si="43"/>
        <v>841</v>
      </c>
    </row>
    <row r="1034" spans="1:17" x14ac:dyDescent="0.2">
      <c r="D1034" s="34" t="s">
        <v>2486</v>
      </c>
      <c r="E1034" s="35" t="s">
        <v>2488</v>
      </c>
      <c r="F1034" s="36" t="s">
        <v>77</v>
      </c>
      <c r="G1034" s="37" t="s">
        <v>77</v>
      </c>
      <c r="K1034" s="38">
        <f t="shared" si="42"/>
        <v>0</v>
      </c>
      <c r="N1034" s="38">
        <f t="shared" si="43"/>
        <v>0</v>
      </c>
    </row>
    <row r="1035" spans="1:17" x14ac:dyDescent="0.2">
      <c r="A1035" s="35">
        <v>365</v>
      </c>
      <c r="C1035" s="40">
        <v>44316</v>
      </c>
      <c r="D1035" s="34" t="s">
        <v>2491</v>
      </c>
      <c r="E1035" s="35">
        <v>2</v>
      </c>
      <c r="F1035" s="36" t="s">
        <v>2492</v>
      </c>
      <c r="G1035" s="37" t="s">
        <v>2493</v>
      </c>
      <c r="H1035" s="36">
        <v>3010</v>
      </c>
      <c r="I1035" s="38">
        <v>0.5</v>
      </c>
      <c r="K1035" s="38">
        <f t="shared" si="42"/>
        <v>0</v>
      </c>
      <c r="L1035" s="39">
        <v>136455</v>
      </c>
      <c r="M1035" s="39">
        <v>545.82000000000005</v>
      </c>
      <c r="N1035" s="38">
        <f t="shared" si="43"/>
        <v>546.32000000000005</v>
      </c>
    </row>
    <row r="1036" spans="1:17" x14ac:dyDescent="0.2">
      <c r="A1036" s="35">
        <v>366</v>
      </c>
      <c r="C1036" s="40">
        <v>44316</v>
      </c>
      <c r="D1036" s="34" t="s">
        <v>2494</v>
      </c>
      <c r="E1036" s="35">
        <v>0.35499999999999998</v>
      </c>
      <c r="F1036" s="36" t="s">
        <v>2495</v>
      </c>
      <c r="G1036" s="37" t="s">
        <v>2496</v>
      </c>
      <c r="H1036" s="36">
        <v>3010</v>
      </c>
      <c r="I1036" s="38">
        <v>0.5</v>
      </c>
      <c r="K1036" s="38">
        <f t="shared" si="42"/>
        <v>0</v>
      </c>
      <c r="L1036" s="39">
        <v>190000</v>
      </c>
      <c r="M1036" s="39">
        <v>760</v>
      </c>
      <c r="N1036" s="38">
        <f t="shared" si="43"/>
        <v>760.5</v>
      </c>
    </row>
    <row r="1037" spans="1:17" x14ac:dyDescent="0.2">
      <c r="A1037" s="35">
        <v>367</v>
      </c>
      <c r="C1037" s="40">
        <v>44316</v>
      </c>
      <c r="D1037" s="34" t="s">
        <v>2497</v>
      </c>
      <c r="E1037" s="35">
        <v>8.7800000000000003E-2</v>
      </c>
      <c r="F1037" s="36" t="s">
        <v>2499</v>
      </c>
      <c r="G1037" s="37" t="s">
        <v>2500</v>
      </c>
      <c r="H1037" s="36">
        <v>2050</v>
      </c>
      <c r="I1037" s="38">
        <v>1</v>
      </c>
      <c r="K1037" s="38">
        <f t="shared" si="42"/>
        <v>0</v>
      </c>
      <c r="L1037" s="39">
        <v>200000</v>
      </c>
      <c r="M1037" s="39">
        <v>800</v>
      </c>
      <c r="N1037" s="38">
        <f t="shared" si="43"/>
        <v>801</v>
      </c>
    </row>
    <row r="1038" spans="1:17" x14ac:dyDescent="0.2">
      <c r="D1038" s="34" t="s">
        <v>2498</v>
      </c>
      <c r="E1038" s="35">
        <v>0.17560000000000001</v>
      </c>
      <c r="F1038" s="36" t="s">
        <v>77</v>
      </c>
      <c r="G1038" s="37" t="s">
        <v>77</v>
      </c>
      <c r="K1038" s="38">
        <f t="shared" si="42"/>
        <v>0</v>
      </c>
      <c r="N1038" s="38">
        <f t="shared" si="43"/>
        <v>0</v>
      </c>
    </row>
    <row r="1039" spans="1:17" x14ac:dyDescent="0.2">
      <c r="A1039" s="35">
        <v>368</v>
      </c>
      <c r="C1039" s="40">
        <v>44316</v>
      </c>
      <c r="D1039" s="34" t="s">
        <v>2501</v>
      </c>
      <c r="E1039" s="35">
        <v>0.13</v>
      </c>
      <c r="F1039" s="36" t="s">
        <v>2502</v>
      </c>
      <c r="G1039" s="37" t="s">
        <v>2503</v>
      </c>
      <c r="H1039" s="36">
        <v>3010</v>
      </c>
      <c r="I1039" s="38">
        <v>0.5</v>
      </c>
      <c r="K1039" s="38">
        <f t="shared" si="42"/>
        <v>0</v>
      </c>
      <c r="L1039" s="39">
        <v>2000</v>
      </c>
      <c r="M1039" s="39">
        <v>8</v>
      </c>
      <c r="N1039" s="38">
        <f t="shared" si="43"/>
        <v>8.5</v>
      </c>
    </row>
    <row r="1040" spans="1:17" s="51" customFormat="1" x14ac:dyDescent="0.2">
      <c r="A1040" s="48">
        <v>369</v>
      </c>
      <c r="B1040" s="49"/>
      <c r="C1040" s="31">
        <v>44316</v>
      </c>
      <c r="D1040" s="50" t="s">
        <v>2504</v>
      </c>
      <c r="E1040" s="48">
        <v>1.0009999999999999</v>
      </c>
      <c r="F1040" s="51" t="s">
        <v>2505</v>
      </c>
      <c r="G1040" s="52" t="s">
        <v>2506</v>
      </c>
      <c r="H1040" s="51">
        <v>1070</v>
      </c>
      <c r="I1040" s="32">
        <v>0.5</v>
      </c>
      <c r="J1040" s="32"/>
      <c r="K1040" s="32">
        <f t="shared" si="42"/>
        <v>0</v>
      </c>
      <c r="L1040" s="33">
        <v>70000</v>
      </c>
      <c r="M1040" s="33">
        <v>280</v>
      </c>
      <c r="N1040" s="32">
        <f t="shared" si="43"/>
        <v>280.5</v>
      </c>
      <c r="O1040" s="53"/>
      <c r="P1040" s="54"/>
      <c r="Q1040" s="49"/>
    </row>
    <row r="1041" spans="1:14" x14ac:dyDescent="0.2">
      <c r="N1041" s="38">
        <f>SUM(N1027:N1040)</f>
        <v>4793.8899999999994</v>
      </c>
    </row>
    <row r="1043" spans="1:14" x14ac:dyDescent="0.2">
      <c r="A1043" s="35">
        <v>370</v>
      </c>
      <c r="C1043" s="40">
        <v>44316</v>
      </c>
      <c r="D1043" s="34" t="s">
        <v>2556</v>
      </c>
      <c r="E1043" s="35">
        <v>2.665</v>
      </c>
      <c r="F1043" s="36" t="s">
        <v>2557</v>
      </c>
      <c r="G1043" s="37" t="s">
        <v>2558</v>
      </c>
      <c r="H1043" s="36">
        <v>3010</v>
      </c>
      <c r="I1043" s="38">
        <v>0.5</v>
      </c>
      <c r="K1043" s="38">
        <f>ROUND(J1043/0.35,-1)</f>
        <v>0</v>
      </c>
      <c r="L1043" s="39">
        <v>205000</v>
      </c>
      <c r="M1043" s="39">
        <v>821</v>
      </c>
      <c r="N1043" s="38">
        <f>I1043+M1043</f>
        <v>821.5</v>
      </c>
    </row>
    <row r="1044" spans="1:14" x14ac:dyDescent="0.2">
      <c r="A1044" s="35">
        <v>371</v>
      </c>
      <c r="C1044" s="40">
        <v>44316</v>
      </c>
      <c r="D1044" s="34" t="s">
        <v>2559</v>
      </c>
      <c r="E1044" s="35">
        <v>145.83699999999999</v>
      </c>
      <c r="F1044" s="36" t="s">
        <v>2561</v>
      </c>
      <c r="G1044" s="37" t="s">
        <v>2562</v>
      </c>
      <c r="H1044" s="36" t="s">
        <v>2563</v>
      </c>
      <c r="I1044" s="38">
        <v>1</v>
      </c>
      <c r="K1044" s="38">
        <f>ROUND(J1044/0.35,-1)</f>
        <v>0</v>
      </c>
      <c r="L1044" s="39">
        <v>989316</v>
      </c>
      <c r="M1044" s="39">
        <v>3957.6</v>
      </c>
      <c r="N1044" s="38">
        <f>I1044+M1044</f>
        <v>3958.6</v>
      </c>
    </row>
    <row r="1045" spans="1:14" x14ac:dyDescent="0.2">
      <c r="D1045" s="34" t="s">
        <v>2560</v>
      </c>
      <c r="E1045" s="35">
        <v>24.91</v>
      </c>
      <c r="F1045" s="36" t="s">
        <v>77</v>
      </c>
      <c r="G1045" s="37" t="s">
        <v>77</v>
      </c>
      <c r="K1045" s="38">
        <f>ROUND(J1045/0.35,-1)</f>
        <v>0</v>
      </c>
      <c r="N1045" s="38">
        <f>I1045+M1045</f>
        <v>0</v>
      </c>
    </row>
    <row r="1046" spans="1:14" x14ac:dyDescent="0.2">
      <c r="A1046" s="35">
        <v>372</v>
      </c>
      <c r="C1046" s="40">
        <v>44319</v>
      </c>
      <c r="D1046" s="34" t="s">
        <v>2507</v>
      </c>
      <c r="E1046" s="35">
        <v>0.36</v>
      </c>
      <c r="F1046" s="36" t="s">
        <v>2508</v>
      </c>
      <c r="G1046" s="37" t="s">
        <v>2509</v>
      </c>
      <c r="H1046" s="36">
        <v>1030</v>
      </c>
      <c r="I1046" s="38">
        <v>0.5</v>
      </c>
      <c r="K1046" s="38">
        <f t="shared" si="42"/>
        <v>0</v>
      </c>
      <c r="L1046" s="39">
        <v>165000</v>
      </c>
      <c r="M1046" s="39">
        <v>660</v>
      </c>
      <c r="N1046" s="38">
        <f t="shared" si="43"/>
        <v>660.5</v>
      </c>
    </row>
    <row r="1047" spans="1:14" x14ac:dyDescent="0.2">
      <c r="A1047" s="35">
        <v>373</v>
      </c>
      <c r="C1047" s="40">
        <v>44319</v>
      </c>
      <c r="D1047" s="34" t="s">
        <v>2510</v>
      </c>
      <c r="E1047" s="35">
        <v>160</v>
      </c>
      <c r="F1047" s="36" t="s">
        <v>2512</v>
      </c>
      <c r="G1047" s="37" t="s">
        <v>2513</v>
      </c>
      <c r="H1047" s="36">
        <v>1040</v>
      </c>
      <c r="I1047" s="38">
        <v>1</v>
      </c>
      <c r="K1047" s="38">
        <f t="shared" si="42"/>
        <v>0</v>
      </c>
      <c r="L1047" s="39">
        <v>1291808.7</v>
      </c>
      <c r="M1047" s="39">
        <v>5167.6000000000004</v>
      </c>
      <c r="N1047" s="38">
        <f t="shared" si="43"/>
        <v>5168.6000000000004</v>
      </c>
    </row>
    <row r="1048" spans="1:14" x14ac:dyDescent="0.2">
      <c r="D1048" s="34" t="s">
        <v>2511</v>
      </c>
      <c r="E1048" s="35">
        <v>60.822000000000003</v>
      </c>
      <c r="F1048" s="36" t="s">
        <v>77</v>
      </c>
      <c r="G1048" s="36" t="s">
        <v>77</v>
      </c>
      <c r="K1048" s="38">
        <f t="shared" si="42"/>
        <v>0</v>
      </c>
      <c r="N1048" s="38">
        <f t="shared" si="43"/>
        <v>0</v>
      </c>
    </row>
    <row r="1049" spans="1:14" x14ac:dyDescent="0.2">
      <c r="A1049" s="35">
        <v>374</v>
      </c>
      <c r="C1049" s="40">
        <v>44319</v>
      </c>
      <c r="D1049" s="34" t="s">
        <v>2514</v>
      </c>
      <c r="E1049" s="35">
        <v>3.198</v>
      </c>
      <c r="F1049" s="36" t="s">
        <v>2515</v>
      </c>
      <c r="G1049" s="37" t="s">
        <v>2516</v>
      </c>
      <c r="H1049" s="36">
        <v>1100</v>
      </c>
      <c r="I1049" s="38">
        <v>0.5</v>
      </c>
      <c r="K1049" s="38">
        <f t="shared" si="42"/>
        <v>0</v>
      </c>
      <c r="L1049" s="39">
        <v>64000</v>
      </c>
      <c r="M1049" s="39">
        <v>256</v>
      </c>
      <c r="N1049" s="38">
        <f t="shared" si="43"/>
        <v>256.5</v>
      </c>
    </row>
    <row r="1050" spans="1:14" x14ac:dyDescent="0.2">
      <c r="A1050" s="35">
        <v>376</v>
      </c>
      <c r="C1050" s="40">
        <v>44319</v>
      </c>
      <c r="D1050" s="34" t="s">
        <v>2517</v>
      </c>
      <c r="E1050" s="35">
        <v>17</v>
      </c>
      <c r="F1050" s="36" t="s">
        <v>2520</v>
      </c>
      <c r="G1050" s="37" t="s">
        <v>2521</v>
      </c>
      <c r="H1050" s="36">
        <v>1050</v>
      </c>
      <c r="I1050" s="38">
        <v>1.5</v>
      </c>
      <c r="K1050" s="38">
        <f t="shared" si="42"/>
        <v>0</v>
      </c>
      <c r="L1050" s="39">
        <v>160616</v>
      </c>
      <c r="M1050" s="39">
        <v>642.79999999999995</v>
      </c>
      <c r="N1050" s="38">
        <f t="shared" si="43"/>
        <v>644.29999999999995</v>
      </c>
    </row>
    <row r="1051" spans="1:14" x14ac:dyDescent="0.2">
      <c r="D1051" s="34" t="s">
        <v>2518</v>
      </c>
      <c r="F1051" s="36" t="s">
        <v>77</v>
      </c>
      <c r="G1051" s="37" t="s">
        <v>77</v>
      </c>
      <c r="K1051" s="38">
        <f t="shared" si="42"/>
        <v>0</v>
      </c>
      <c r="N1051" s="38">
        <f t="shared" si="43"/>
        <v>0</v>
      </c>
    </row>
    <row r="1052" spans="1:14" x14ac:dyDescent="0.2">
      <c r="D1052" s="34" t="s">
        <v>2519</v>
      </c>
      <c r="F1052" s="36" t="s">
        <v>77</v>
      </c>
      <c r="G1052" s="37" t="s">
        <v>77</v>
      </c>
      <c r="K1052" s="38">
        <f t="shared" si="42"/>
        <v>0</v>
      </c>
      <c r="N1052" s="38">
        <f t="shared" si="43"/>
        <v>0</v>
      </c>
    </row>
    <row r="1053" spans="1:14" x14ac:dyDescent="0.2">
      <c r="A1053" s="35">
        <v>376</v>
      </c>
      <c r="C1053" s="40">
        <v>44319</v>
      </c>
      <c r="D1053" s="34" t="s">
        <v>2522</v>
      </c>
      <c r="E1053" s="35">
        <v>0.22309999999999999</v>
      </c>
      <c r="F1053" s="36" t="s">
        <v>2525</v>
      </c>
      <c r="G1053" s="37" t="s">
        <v>2526</v>
      </c>
      <c r="H1053" s="36">
        <v>1210</v>
      </c>
      <c r="I1053" s="38">
        <v>1.5</v>
      </c>
      <c r="K1053" s="38">
        <f t="shared" si="42"/>
        <v>0</v>
      </c>
      <c r="L1053" s="39">
        <v>26000</v>
      </c>
      <c r="M1053" s="39">
        <v>104</v>
      </c>
      <c r="N1053" s="38">
        <f t="shared" si="43"/>
        <v>105.5</v>
      </c>
    </row>
    <row r="1054" spans="1:14" x14ac:dyDescent="0.2">
      <c r="D1054" s="34" t="s">
        <v>2523</v>
      </c>
      <c r="E1054" s="35">
        <v>0.21690000000000001</v>
      </c>
      <c r="F1054" s="36" t="s">
        <v>77</v>
      </c>
      <c r="G1054" s="37" t="s">
        <v>77</v>
      </c>
      <c r="K1054" s="38">
        <f t="shared" si="42"/>
        <v>0</v>
      </c>
      <c r="N1054" s="38">
        <f t="shared" si="43"/>
        <v>0</v>
      </c>
    </row>
    <row r="1055" spans="1:14" x14ac:dyDescent="0.2">
      <c r="D1055" s="34" t="s">
        <v>2524</v>
      </c>
      <c r="E1055" s="35">
        <v>7.0199999999999999E-2</v>
      </c>
      <c r="F1055" s="36" t="s">
        <v>77</v>
      </c>
      <c r="G1055" s="37" t="s">
        <v>77</v>
      </c>
      <c r="K1055" s="38">
        <f t="shared" si="42"/>
        <v>0</v>
      </c>
      <c r="N1055" s="38">
        <f t="shared" si="43"/>
        <v>0</v>
      </c>
    </row>
    <row r="1056" spans="1:14" x14ac:dyDescent="0.2">
      <c r="A1056" s="35" t="s">
        <v>2527</v>
      </c>
      <c r="C1056" s="40">
        <v>44319</v>
      </c>
      <c r="D1056" s="34" t="s">
        <v>2528</v>
      </c>
      <c r="E1056" s="35">
        <v>21.998000000000001</v>
      </c>
      <c r="F1056" s="36" t="s">
        <v>2529</v>
      </c>
      <c r="G1056" s="37" t="s">
        <v>2530</v>
      </c>
      <c r="H1056" s="36">
        <v>1130</v>
      </c>
      <c r="I1056" s="38">
        <v>0.5</v>
      </c>
      <c r="K1056" s="38">
        <f t="shared" si="42"/>
        <v>0</v>
      </c>
      <c r="N1056" s="38">
        <f t="shared" si="43"/>
        <v>0.5</v>
      </c>
    </row>
    <row r="1057" spans="1:17" x14ac:dyDescent="0.2">
      <c r="A1057" s="35">
        <v>377</v>
      </c>
      <c r="C1057" s="40">
        <v>44319</v>
      </c>
      <c r="D1057" s="34" t="s">
        <v>2531</v>
      </c>
      <c r="E1057" s="35">
        <v>4.5076000000000001</v>
      </c>
      <c r="F1057" s="36" t="s">
        <v>2532</v>
      </c>
      <c r="G1057" s="37" t="s">
        <v>2533</v>
      </c>
      <c r="H1057" s="36">
        <v>1060</v>
      </c>
      <c r="I1057" s="38">
        <v>0.5</v>
      </c>
      <c r="K1057" s="38">
        <f t="shared" si="42"/>
        <v>0</v>
      </c>
      <c r="L1057" s="39">
        <v>12000</v>
      </c>
      <c r="M1057" s="39">
        <v>48</v>
      </c>
      <c r="N1057" s="38">
        <f t="shared" si="43"/>
        <v>48.5</v>
      </c>
    </row>
    <row r="1058" spans="1:17" x14ac:dyDescent="0.2">
      <c r="A1058" s="35">
        <v>378</v>
      </c>
      <c r="C1058" s="40">
        <v>44319</v>
      </c>
      <c r="D1058" s="34" t="s">
        <v>2534</v>
      </c>
      <c r="E1058" s="35">
        <v>6.9199999999999998E-2</v>
      </c>
      <c r="F1058" s="36" t="s">
        <v>2537</v>
      </c>
      <c r="G1058" s="37" t="s">
        <v>2538</v>
      </c>
      <c r="H1058" s="36">
        <v>3010</v>
      </c>
      <c r="I1058" s="38">
        <v>1.5</v>
      </c>
      <c r="K1058" s="38">
        <f t="shared" si="42"/>
        <v>0</v>
      </c>
      <c r="L1058" s="39">
        <v>75000</v>
      </c>
      <c r="M1058" s="39">
        <v>300</v>
      </c>
      <c r="N1058" s="38">
        <f t="shared" si="43"/>
        <v>301.5</v>
      </c>
    </row>
    <row r="1059" spans="1:17" x14ac:dyDescent="0.2">
      <c r="D1059" s="34" t="s">
        <v>2535</v>
      </c>
      <c r="E1059" s="35">
        <v>3.9300000000000002E-2</v>
      </c>
      <c r="F1059" s="36" t="s">
        <v>77</v>
      </c>
      <c r="G1059" s="37" t="s">
        <v>77</v>
      </c>
      <c r="K1059" s="38">
        <f t="shared" si="42"/>
        <v>0</v>
      </c>
      <c r="N1059" s="38">
        <f t="shared" si="43"/>
        <v>0</v>
      </c>
    </row>
    <row r="1060" spans="1:17" x14ac:dyDescent="0.2">
      <c r="D1060" s="34" t="s">
        <v>2536</v>
      </c>
      <c r="E1060" s="35">
        <v>9.2399999999999996E-2</v>
      </c>
      <c r="F1060" s="36" t="s">
        <v>77</v>
      </c>
      <c r="G1060" s="37" t="s">
        <v>77</v>
      </c>
      <c r="K1060" s="38">
        <f t="shared" si="42"/>
        <v>0</v>
      </c>
      <c r="N1060" s="38">
        <f t="shared" si="43"/>
        <v>0</v>
      </c>
    </row>
    <row r="1061" spans="1:17" x14ac:dyDescent="0.2">
      <c r="A1061" s="35">
        <v>379</v>
      </c>
      <c r="C1061" s="40">
        <v>44319</v>
      </c>
      <c r="D1061" s="34" t="s">
        <v>2539</v>
      </c>
      <c r="E1061" s="35">
        <v>11</v>
      </c>
      <c r="F1061" s="36" t="s">
        <v>2540</v>
      </c>
      <c r="G1061" s="37" t="s">
        <v>2541</v>
      </c>
      <c r="H1061" s="36">
        <v>1220</v>
      </c>
      <c r="I1061" s="38">
        <v>0.5</v>
      </c>
      <c r="K1061" s="38">
        <f t="shared" si="42"/>
        <v>0</v>
      </c>
      <c r="L1061" s="39">
        <v>102000</v>
      </c>
      <c r="M1061" s="39">
        <v>408</v>
      </c>
      <c r="N1061" s="38">
        <f t="shared" si="43"/>
        <v>408.5</v>
      </c>
    </row>
    <row r="1062" spans="1:17" x14ac:dyDescent="0.2">
      <c r="A1062" s="35">
        <v>380</v>
      </c>
      <c r="C1062" s="40">
        <v>44319</v>
      </c>
      <c r="D1062" s="34" t="s">
        <v>2542</v>
      </c>
      <c r="E1062" s="35" t="s">
        <v>2543</v>
      </c>
      <c r="F1062" s="36" t="s">
        <v>2544</v>
      </c>
      <c r="G1062" s="37" t="s">
        <v>2545</v>
      </c>
      <c r="H1062" s="36">
        <v>3010</v>
      </c>
      <c r="I1062" s="38">
        <v>0.5</v>
      </c>
      <c r="K1062" s="38">
        <f t="shared" ref="K1062:K1123" si="46">ROUND(J1062/0.35,-1)</f>
        <v>0</v>
      </c>
      <c r="L1062" s="39">
        <v>58000</v>
      </c>
      <c r="M1062" s="39">
        <v>232</v>
      </c>
      <c r="N1062" s="38">
        <f t="shared" ref="N1062:N1123" si="47">I1062+M1062</f>
        <v>232.5</v>
      </c>
    </row>
    <row r="1063" spans="1:17" x14ac:dyDescent="0.2">
      <c r="A1063" s="35">
        <v>381</v>
      </c>
      <c r="C1063" s="40">
        <v>44319</v>
      </c>
      <c r="D1063" s="34" t="s">
        <v>2517</v>
      </c>
      <c r="E1063" s="35">
        <v>6.8520000000000003</v>
      </c>
      <c r="F1063" s="36" t="s">
        <v>2520</v>
      </c>
      <c r="G1063" s="37" t="s">
        <v>2546</v>
      </c>
      <c r="H1063" s="36">
        <v>1050</v>
      </c>
      <c r="I1063" s="38">
        <v>1</v>
      </c>
      <c r="K1063" s="38">
        <f t="shared" si="46"/>
        <v>0</v>
      </c>
      <c r="L1063" s="39">
        <v>179285.24</v>
      </c>
      <c r="M1063" s="39">
        <v>717.2</v>
      </c>
      <c r="N1063" s="38">
        <f t="shared" si="47"/>
        <v>718.2</v>
      </c>
    </row>
    <row r="1064" spans="1:17" x14ac:dyDescent="0.2">
      <c r="D1064" s="34" t="s">
        <v>2518</v>
      </c>
      <c r="E1064" s="35">
        <v>12.124000000000001</v>
      </c>
      <c r="F1064" s="36" t="s">
        <v>77</v>
      </c>
      <c r="G1064" s="37" t="s">
        <v>77</v>
      </c>
      <c r="K1064" s="38">
        <f t="shared" si="46"/>
        <v>0</v>
      </c>
      <c r="N1064" s="38">
        <f t="shared" si="47"/>
        <v>0</v>
      </c>
    </row>
    <row r="1065" spans="1:17" x14ac:dyDescent="0.2">
      <c r="A1065" s="35">
        <v>382</v>
      </c>
      <c r="C1065" s="40">
        <v>44319</v>
      </c>
      <c r="D1065" s="34" t="s">
        <v>2547</v>
      </c>
      <c r="E1065" s="35">
        <v>0.57099999999999995</v>
      </c>
      <c r="F1065" s="36" t="s">
        <v>521</v>
      </c>
      <c r="G1065" s="37" t="s">
        <v>2550</v>
      </c>
      <c r="H1065" s="36">
        <v>3010</v>
      </c>
      <c r="I1065" s="38">
        <v>2</v>
      </c>
      <c r="K1065" s="38">
        <f t="shared" si="46"/>
        <v>0</v>
      </c>
      <c r="L1065" s="39">
        <v>123005</v>
      </c>
      <c r="M1065" s="39">
        <v>492.02</v>
      </c>
      <c r="N1065" s="38">
        <f t="shared" si="47"/>
        <v>494.02</v>
      </c>
    </row>
    <row r="1066" spans="1:17" x14ac:dyDescent="0.2">
      <c r="D1066" s="34" t="s">
        <v>2548</v>
      </c>
      <c r="E1066" s="35">
        <v>20.332000000000001</v>
      </c>
      <c r="F1066" s="36" t="s">
        <v>77</v>
      </c>
      <c r="G1066" s="37" t="s">
        <v>77</v>
      </c>
      <c r="K1066" s="38">
        <f t="shared" si="46"/>
        <v>0</v>
      </c>
      <c r="N1066" s="38">
        <f t="shared" si="47"/>
        <v>0</v>
      </c>
    </row>
    <row r="1067" spans="1:17" x14ac:dyDescent="0.2">
      <c r="D1067" s="34" t="s">
        <v>2549</v>
      </c>
      <c r="E1067" s="35">
        <v>0.93700000000000006</v>
      </c>
      <c r="F1067" s="36" t="s">
        <v>77</v>
      </c>
      <c r="G1067" s="37" t="s">
        <v>77</v>
      </c>
      <c r="K1067" s="38">
        <f t="shared" si="46"/>
        <v>0</v>
      </c>
      <c r="N1067" s="38">
        <f t="shared" si="47"/>
        <v>0</v>
      </c>
    </row>
    <row r="1068" spans="1:17" s="51" customFormat="1" x14ac:dyDescent="0.2">
      <c r="A1068" s="48"/>
      <c r="B1068" s="49"/>
      <c r="C1068" s="31"/>
      <c r="D1068" s="50" t="s">
        <v>2549</v>
      </c>
      <c r="E1068" s="48">
        <v>2.4940000000000002</v>
      </c>
      <c r="F1068" s="51" t="s">
        <v>77</v>
      </c>
      <c r="G1068" s="52" t="s">
        <v>77</v>
      </c>
      <c r="I1068" s="32"/>
      <c r="J1068" s="32"/>
      <c r="K1068" s="32">
        <f t="shared" si="46"/>
        <v>0</v>
      </c>
      <c r="L1068" s="33"/>
      <c r="M1068" s="33"/>
      <c r="N1068" s="32">
        <f t="shared" si="47"/>
        <v>0</v>
      </c>
      <c r="O1068" s="53"/>
      <c r="P1068" s="54"/>
      <c r="Q1068" s="49"/>
    </row>
    <row r="1069" spans="1:17" x14ac:dyDescent="0.2">
      <c r="N1069" s="38">
        <f>SUM(N1043:N1068)</f>
        <v>13819.220000000001</v>
      </c>
      <c r="O1069" s="44">
        <v>80125</v>
      </c>
      <c r="P1069" s="41">
        <v>44320</v>
      </c>
      <c r="Q1069" s="21" t="s">
        <v>176</v>
      </c>
    </row>
    <row r="1072" spans="1:17" x14ac:dyDescent="0.2">
      <c r="A1072" s="35" t="s">
        <v>2551</v>
      </c>
      <c r="C1072" s="40">
        <v>44319</v>
      </c>
      <c r="D1072" s="34" t="s">
        <v>2552</v>
      </c>
      <c r="E1072" s="35" t="s">
        <v>2553</v>
      </c>
      <c r="F1072" s="36" t="s">
        <v>2554</v>
      </c>
      <c r="G1072" s="37" t="s">
        <v>2555</v>
      </c>
      <c r="H1072" s="36">
        <v>3010</v>
      </c>
      <c r="I1072" s="38">
        <v>0.5</v>
      </c>
      <c r="K1072" s="38">
        <f>ROUND(J1072/0.35,-1)</f>
        <v>0</v>
      </c>
      <c r="N1072" s="38">
        <f>I1072+M1072</f>
        <v>0.5</v>
      </c>
    </row>
    <row r="1073" spans="1:15" x14ac:dyDescent="0.2">
      <c r="A1073" s="35">
        <v>383</v>
      </c>
      <c r="C1073" s="40">
        <v>44320</v>
      </c>
      <c r="D1073" s="34" t="s">
        <v>2565</v>
      </c>
      <c r="E1073" s="35" t="s">
        <v>81</v>
      </c>
      <c r="F1073" s="36" t="s">
        <v>2567</v>
      </c>
      <c r="G1073" s="37" t="s">
        <v>2568</v>
      </c>
      <c r="H1073" s="36">
        <v>3010</v>
      </c>
      <c r="I1073" s="38">
        <v>1</v>
      </c>
      <c r="K1073" s="38">
        <f t="shared" si="46"/>
        <v>0</v>
      </c>
      <c r="L1073" s="39">
        <v>5400</v>
      </c>
      <c r="M1073" s="39">
        <v>21.6</v>
      </c>
      <c r="N1073" s="38">
        <f t="shared" si="47"/>
        <v>22.6</v>
      </c>
    </row>
    <row r="1074" spans="1:15" x14ac:dyDescent="0.2">
      <c r="D1074" s="34" t="s">
        <v>2566</v>
      </c>
      <c r="E1074" s="35" t="s">
        <v>81</v>
      </c>
      <c r="F1074" s="36" t="s">
        <v>77</v>
      </c>
      <c r="G1074" s="37" t="s">
        <v>77</v>
      </c>
      <c r="K1074" s="38">
        <f t="shared" si="46"/>
        <v>0</v>
      </c>
      <c r="N1074" s="38">
        <f t="shared" si="47"/>
        <v>0</v>
      </c>
    </row>
    <row r="1075" spans="1:15" ht="25.5" x14ac:dyDescent="0.2">
      <c r="A1075" s="35">
        <v>384</v>
      </c>
      <c r="C1075" s="40">
        <v>44320</v>
      </c>
      <c r="D1075" s="34" t="s">
        <v>2569</v>
      </c>
      <c r="E1075" s="35">
        <v>2.7</v>
      </c>
      <c r="F1075" s="36" t="s">
        <v>2570</v>
      </c>
      <c r="G1075" s="37" t="s">
        <v>2572</v>
      </c>
      <c r="H1075" s="36">
        <v>1140</v>
      </c>
      <c r="I1075" s="38">
        <v>0.5</v>
      </c>
      <c r="K1075" s="38">
        <f t="shared" si="46"/>
        <v>0</v>
      </c>
      <c r="L1075" s="39">
        <v>38200</v>
      </c>
      <c r="M1075" s="39">
        <v>152.80000000000001</v>
      </c>
      <c r="N1075" s="38">
        <f t="shared" si="47"/>
        <v>153.30000000000001</v>
      </c>
      <c r="O1075" s="44" t="s">
        <v>2573</v>
      </c>
    </row>
    <row r="1076" spans="1:15" ht="25.5" x14ac:dyDescent="0.2">
      <c r="A1076" s="35">
        <v>385</v>
      </c>
      <c r="C1076" s="40">
        <v>44320</v>
      </c>
      <c r="D1076" s="34" t="s">
        <v>2569</v>
      </c>
      <c r="E1076" s="35">
        <v>2.7</v>
      </c>
      <c r="F1076" s="36" t="s">
        <v>2571</v>
      </c>
      <c r="G1076" s="37" t="s">
        <v>2572</v>
      </c>
      <c r="H1076" s="36">
        <v>1140</v>
      </c>
      <c r="I1076" s="38">
        <v>0.5</v>
      </c>
      <c r="K1076" s="38">
        <f t="shared" si="46"/>
        <v>0</v>
      </c>
      <c r="L1076" s="39">
        <v>38200</v>
      </c>
      <c r="M1076" s="39">
        <v>152.80000000000001</v>
      </c>
      <c r="N1076" s="38">
        <f t="shared" si="47"/>
        <v>153.30000000000001</v>
      </c>
      <c r="O1076" s="44" t="s">
        <v>2573</v>
      </c>
    </row>
    <row r="1077" spans="1:15" x14ac:dyDescent="0.2">
      <c r="A1077" s="35">
        <v>386</v>
      </c>
      <c r="C1077" s="40">
        <v>44320</v>
      </c>
      <c r="D1077" s="34" t="s">
        <v>440</v>
      </c>
      <c r="E1077" s="35">
        <v>3.8969999999999998</v>
      </c>
      <c r="F1077" s="36" t="s">
        <v>2005</v>
      </c>
      <c r="G1077" s="37" t="s">
        <v>2574</v>
      </c>
      <c r="H1077" s="36">
        <v>1170</v>
      </c>
      <c r="I1077" s="38">
        <v>1</v>
      </c>
      <c r="K1077" s="38">
        <f t="shared" si="46"/>
        <v>0</v>
      </c>
      <c r="L1077" s="39">
        <v>69839.25</v>
      </c>
      <c r="M1077" s="39">
        <v>279.35000000000002</v>
      </c>
      <c r="N1077" s="38">
        <f t="shared" si="47"/>
        <v>280.35000000000002</v>
      </c>
      <c r="O1077" s="44" t="s">
        <v>2575</v>
      </c>
    </row>
    <row r="1078" spans="1:15" x14ac:dyDescent="0.2">
      <c r="D1078" s="34" t="s">
        <v>443</v>
      </c>
      <c r="E1078" s="35">
        <v>10.824</v>
      </c>
      <c r="F1078" s="36" t="s">
        <v>77</v>
      </c>
      <c r="G1078" s="37" t="s">
        <v>77</v>
      </c>
      <c r="K1078" s="38">
        <f t="shared" si="46"/>
        <v>0</v>
      </c>
      <c r="N1078" s="38">
        <f t="shared" si="47"/>
        <v>0</v>
      </c>
    </row>
    <row r="1079" spans="1:15" x14ac:dyDescent="0.2">
      <c r="A1079" s="35">
        <v>387</v>
      </c>
      <c r="C1079" s="40">
        <v>44320</v>
      </c>
      <c r="D1079" s="34" t="s">
        <v>2576</v>
      </c>
      <c r="E1079" s="35">
        <v>0.21490000000000001</v>
      </c>
      <c r="F1079" s="36" t="s">
        <v>2577</v>
      </c>
      <c r="G1079" s="37" t="s">
        <v>2578</v>
      </c>
      <c r="H1079" s="36">
        <v>3010</v>
      </c>
      <c r="I1079" s="38">
        <v>0.5</v>
      </c>
      <c r="K1079" s="38">
        <f t="shared" si="46"/>
        <v>0</v>
      </c>
      <c r="L1079" s="39">
        <v>151414</v>
      </c>
      <c r="M1079" s="39">
        <v>606</v>
      </c>
      <c r="N1079" s="38">
        <f t="shared" si="47"/>
        <v>606.5</v>
      </c>
    </row>
    <row r="1080" spans="1:15" x14ac:dyDescent="0.2">
      <c r="A1080" s="35" t="s">
        <v>2579</v>
      </c>
      <c r="C1080" s="40">
        <v>44320</v>
      </c>
      <c r="D1080" s="34" t="s">
        <v>2580</v>
      </c>
      <c r="E1080" s="35">
        <v>0.2</v>
      </c>
      <c r="F1080" s="36" t="s">
        <v>2581</v>
      </c>
      <c r="G1080" s="37" t="s">
        <v>2582</v>
      </c>
      <c r="H1080" s="36">
        <v>2040</v>
      </c>
      <c r="I1080" s="38">
        <v>0.5</v>
      </c>
      <c r="K1080" s="38">
        <f t="shared" si="46"/>
        <v>0</v>
      </c>
      <c r="N1080" s="38">
        <f t="shared" si="47"/>
        <v>0.5</v>
      </c>
    </row>
    <row r="1081" spans="1:15" x14ac:dyDescent="0.2">
      <c r="A1081" s="35">
        <v>388</v>
      </c>
      <c r="C1081" s="40">
        <v>44320</v>
      </c>
      <c r="D1081" s="34" t="s">
        <v>2583</v>
      </c>
      <c r="E1081" s="35">
        <v>6.6100000000000006E-2</v>
      </c>
      <c r="F1081" s="36" t="s">
        <v>2584</v>
      </c>
      <c r="G1081" s="37" t="s">
        <v>2585</v>
      </c>
      <c r="H1081" s="36">
        <v>3010</v>
      </c>
      <c r="I1081" s="38">
        <v>0.5</v>
      </c>
      <c r="K1081" s="38">
        <f t="shared" si="46"/>
        <v>0</v>
      </c>
      <c r="L1081" s="39">
        <v>69000</v>
      </c>
      <c r="M1081" s="39">
        <v>276</v>
      </c>
      <c r="N1081" s="38">
        <f t="shared" si="47"/>
        <v>276.5</v>
      </c>
    </row>
    <row r="1082" spans="1:15" x14ac:dyDescent="0.2">
      <c r="A1082" s="35" t="s">
        <v>2586</v>
      </c>
      <c r="C1082" s="40">
        <v>44320</v>
      </c>
      <c r="D1082" s="34" t="s">
        <v>2587</v>
      </c>
      <c r="E1082" s="35">
        <v>14.923999999999999</v>
      </c>
      <c r="F1082" s="36" t="s">
        <v>2588</v>
      </c>
      <c r="G1082" s="37" t="s">
        <v>2589</v>
      </c>
      <c r="H1082" s="36">
        <v>1040</v>
      </c>
      <c r="I1082" s="38">
        <v>0.5</v>
      </c>
      <c r="K1082" s="38">
        <f t="shared" si="46"/>
        <v>0</v>
      </c>
      <c r="N1082" s="38">
        <f t="shared" si="47"/>
        <v>0.5</v>
      </c>
    </row>
    <row r="1083" spans="1:15" x14ac:dyDescent="0.2">
      <c r="A1083" s="35">
        <v>389</v>
      </c>
      <c r="C1083" s="40">
        <v>44321</v>
      </c>
      <c r="D1083" s="34" t="s">
        <v>2591</v>
      </c>
      <c r="E1083" s="35" t="s">
        <v>190</v>
      </c>
      <c r="F1083" s="36" t="s">
        <v>2592</v>
      </c>
      <c r="G1083" s="37" t="s">
        <v>2593</v>
      </c>
      <c r="H1083" s="36">
        <v>3010</v>
      </c>
      <c r="I1083" s="38">
        <v>0.5</v>
      </c>
      <c r="K1083" s="38">
        <f t="shared" si="46"/>
        <v>0</v>
      </c>
      <c r="L1083" s="39">
        <v>132500</v>
      </c>
      <c r="M1083" s="39">
        <v>530</v>
      </c>
      <c r="N1083" s="38">
        <f t="shared" si="47"/>
        <v>530.5</v>
      </c>
    </row>
    <row r="1084" spans="1:15" x14ac:dyDescent="0.2">
      <c r="A1084" s="35">
        <v>390</v>
      </c>
      <c r="C1084" s="40">
        <v>44321</v>
      </c>
      <c r="D1084" s="34" t="s">
        <v>2594</v>
      </c>
      <c r="E1084" s="35">
        <v>7.31</v>
      </c>
      <c r="F1084" s="36" t="s">
        <v>2597</v>
      </c>
      <c r="G1084" s="37" t="s">
        <v>2598</v>
      </c>
      <c r="H1084" s="36">
        <v>1130</v>
      </c>
      <c r="I1084" s="38">
        <v>1.5</v>
      </c>
      <c r="K1084" s="38">
        <f t="shared" si="46"/>
        <v>0</v>
      </c>
      <c r="L1084" s="39">
        <v>35178</v>
      </c>
      <c r="M1084" s="39">
        <v>139.80000000000001</v>
      </c>
      <c r="N1084" s="38">
        <f t="shared" si="47"/>
        <v>141.30000000000001</v>
      </c>
    </row>
    <row r="1085" spans="1:15" x14ac:dyDescent="0.2">
      <c r="D1085" s="34" t="s">
        <v>2595</v>
      </c>
      <c r="E1085" s="35">
        <v>0.37</v>
      </c>
      <c r="F1085" s="36" t="s">
        <v>77</v>
      </c>
      <c r="G1085" s="37" t="s">
        <v>77</v>
      </c>
      <c r="K1085" s="38">
        <f t="shared" si="46"/>
        <v>0</v>
      </c>
      <c r="N1085" s="38">
        <f t="shared" si="47"/>
        <v>0</v>
      </c>
    </row>
    <row r="1086" spans="1:15" x14ac:dyDescent="0.2">
      <c r="D1086" s="34" t="s">
        <v>2596</v>
      </c>
      <c r="E1086" s="35">
        <v>29.768999999999998</v>
      </c>
      <c r="F1086" s="36" t="s">
        <v>77</v>
      </c>
      <c r="G1086" s="37" t="s">
        <v>77</v>
      </c>
      <c r="K1086" s="38">
        <f t="shared" si="46"/>
        <v>0</v>
      </c>
      <c r="N1086" s="38">
        <f t="shared" si="47"/>
        <v>0</v>
      </c>
    </row>
    <row r="1087" spans="1:15" x14ac:dyDescent="0.2">
      <c r="A1087" s="35" t="s">
        <v>2599</v>
      </c>
      <c r="C1087" s="40">
        <v>44321</v>
      </c>
      <c r="D1087" s="34" t="s">
        <v>2594</v>
      </c>
      <c r="E1087" s="35">
        <v>7.31</v>
      </c>
      <c r="F1087" s="37" t="s">
        <v>2598</v>
      </c>
      <c r="G1087" s="37" t="s">
        <v>2600</v>
      </c>
      <c r="H1087" s="36">
        <v>1130</v>
      </c>
      <c r="I1087" s="38">
        <v>1.5</v>
      </c>
      <c r="K1087" s="38">
        <f t="shared" si="46"/>
        <v>0</v>
      </c>
      <c r="N1087" s="38">
        <f t="shared" si="47"/>
        <v>1.5</v>
      </c>
    </row>
    <row r="1088" spans="1:15" x14ac:dyDescent="0.2">
      <c r="D1088" s="34" t="s">
        <v>2595</v>
      </c>
      <c r="E1088" s="35">
        <v>0.37</v>
      </c>
      <c r="F1088" s="36" t="s">
        <v>77</v>
      </c>
      <c r="G1088" s="37" t="s">
        <v>77</v>
      </c>
      <c r="K1088" s="38">
        <f t="shared" si="46"/>
        <v>0</v>
      </c>
      <c r="N1088" s="38">
        <f t="shared" si="47"/>
        <v>0</v>
      </c>
    </row>
    <row r="1089" spans="1:17" s="51" customFormat="1" x14ac:dyDescent="0.2">
      <c r="A1089" s="48"/>
      <c r="B1089" s="49"/>
      <c r="C1089" s="31"/>
      <c r="D1089" s="50" t="s">
        <v>2596</v>
      </c>
      <c r="E1089" s="48">
        <v>29.768999999999998</v>
      </c>
      <c r="F1089" s="51" t="s">
        <v>77</v>
      </c>
      <c r="G1089" s="52" t="s">
        <v>77</v>
      </c>
      <c r="I1089" s="32"/>
      <c r="J1089" s="32"/>
      <c r="K1089" s="32">
        <f t="shared" si="46"/>
        <v>0</v>
      </c>
      <c r="L1089" s="33"/>
      <c r="M1089" s="33"/>
      <c r="N1089" s="32">
        <f t="shared" si="47"/>
        <v>0</v>
      </c>
      <c r="O1089" s="53"/>
      <c r="P1089" s="54"/>
      <c r="Q1089" s="49"/>
    </row>
    <row r="1090" spans="1:17" x14ac:dyDescent="0.2">
      <c r="N1090" s="38">
        <f>SUM(N1072:N1089)</f>
        <v>2167.3500000000004</v>
      </c>
      <c r="O1090" s="44">
        <v>80151</v>
      </c>
      <c r="P1090" s="41">
        <v>44321</v>
      </c>
      <c r="Q1090" s="21" t="s">
        <v>176</v>
      </c>
    </row>
    <row r="1092" spans="1:17" x14ac:dyDescent="0.2">
      <c r="A1092" s="35">
        <v>391</v>
      </c>
      <c r="C1092" s="40">
        <v>44321</v>
      </c>
      <c r="D1092" s="34" t="s">
        <v>1501</v>
      </c>
      <c r="E1092" s="35">
        <v>10.374000000000001</v>
      </c>
      <c r="F1092" s="36" t="s">
        <v>1503</v>
      </c>
      <c r="G1092" s="37" t="s">
        <v>2601</v>
      </c>
      <c r="H1092" s="36">
        <v>1160</v>
      </c>
      <c r="I1092" s="38">
        <v>0.5</v>
      </c>
      <c r="K1092" s="38">
        <f t="shared" si="46"/>
        <v>0</v>
      </c>
      <c r="L1092" s="39">
        <v>39800</v>
      </c>
      <c r="M1092" s="39">
        <v>159.19999999999999</v>
      </c>
      <c r="N1092" s="38">
        <f t="shared" si="47"/>
        <v>159.69999999999999</v>
      </c>
    </row>
    <row r="1093" spans="1:17" x14ac:dyDescent="0.2">
      <c r="A1093" s="35">
        <v>392</v>
      </c>
      <c r="C1093" s="40">
        <v>44321</v>
      </c>
      <c r="D1093" s="34" t="s">
        <v>2602</v>
      </c>
      <c r="E1093" s="35">
        <v>0.45400000000000001</v>
      </c>
      <c r="F1093" s="36" t="s">
        <v>1765</v>
      </c>
      <c r="G1093" s="37" t="s">
        <v>2603</v>
      </c>
      <c r="H1093" s="36">
        <v>1150</v>
      </c>
      <c r="I1093" s="38">
        <v>0.5</v>
      </c>
      <c r="K1093" s="38">
        <f t="shared" si="46"/>
        <v>0</v>
      </c>
      <c r="L1093" s="39">
        <v>1270</v>
      </c>
      <c r="M1093" s="39">
        <v>5.08</v>
      </c>
      <c r="N1093" s="38">
        <f t="shared" si="47"/>
        <v>5.58</v>
      </c>
    </row>
    <row r="1094" spans="1:17" x14ac:dyDescent="0.2">
      <c r="A1094" s="35">
        <v>393</v>
      </c>
      <c r="C1094" s="40">
        <v>44321</v>
      </c>
      <c r="D1094" s="34" t="s">
        <v>2604</v>
      </c>
      <c r="E1094" s="35">
        <v>6.6509999999999998</v>
      </c>
      <c r="F1094" s="36" t="s">
        <v>2605</v>
      </c>
      <c r="G1094" s="37" t="s">
        <v>2606</v>
      </c>
      <c r="H1094" s="36">
        <v>1110</v>
      </c>
      <c r="I1094" s="38">
        <v>0.5</v>
      </c>
      <c r="K1094" s="38">
        <f t="shared" si="46"/>
        <v>0</v>
      </c>
      <c r="L1094" s="39">
        <v>19900</v>
      </c>
      <c r="M1094" s="39">
        <v>79.599999999999994</v>
      </c>
      <c r="N1094" s="38">
        <f t="shared" si="47"/>
        <v>80.099999999999994</v>
      </c>
    </row>
    <row r="1095" spans="1:17" x14ac:dyDescent="0.2">
      <c r="A1095" s="35">
        <v>394</v>
      </c>
      <c r="C1095" s="40">
        <v>44321</v>
      </c>
      <c r="D1095" s="34" t="s">
        <v>2607</v>
      </c>
      <c r="E1095" s="35">
        <v>0.1741</v>
      </c>
      <c r="F1095" s="36" t="s">
        <v>2608</v>
      </c>
      <c r="G1095" s="37" t="s">
        <v>2609</v>
      </c>
      <c r="H1095" s="36">
        <v>3010</v>
      </c>
      <c r="I1095" s="38">
        <v>0.5</v>
      </c>
      <c r="K1095" s="38">
        <f t="shared" si="46"/>
        <v>0</v>
      </c>
      <c r="L1095" s="39">
        <v>79900</v>
      </c>
      <c r="M1095" s="39">
        <v>319.60000000000002</v>
      </c>
      <c r="N1095" s="38">
        <f t="shared" si="47"/>
        <v>320.10000000000002</v>
      </c>
    </row>
    <row r="1096" spans="1:17" x14ac:dyDescent="0.2">
      <c r="A1096" s="35">
        <v>395</v>
      </c>
      <c r="C1096" s="40">
        <v>44321</v>
      </c>
      <c r="D1096" s="34" t="s">
        <v>2175</v>
      </c>
      <c r="E1096" s="35" t="s">
        <v>2610</v>
      </c>
      <c r="F1096" s="36" t="s">
        <v>2611</v>
      </c>
      <c r="G1096" s="37" t="s">
        <v>2612</v>
      </c>
      <c r="H1096" s="36">
        <v>3010</v>
      </c>
      <c r="I1096" s="38">
        <v>0.5</v>
      </c>
      <c r="K1096" s="38">
        <f t="shared" si="46"/>
        <v>0</v>
      </c>
      <c r="L1096" s="39">
        <v>151500</v>
      </c>
      <c r="M1096" s="39">
        <v>606</v>
      </c>
      <c r="N1096" s="38">
        <f t="shared" si="47"/>
        <v>606.5</v>
      </c>
    </row>
    <row r="1097" spans="1:17" x14ac:dyDescent="0.2">
      <c r="A1097" s="35">
        <v>396</v>
      </c>
      <c r="C1097" s="40">
        <v>44322</v>
      </c>
      <c r="D1097" s="34" t="s">
        <v>2613</v>
      </c>
      <c r="E1097" s="35" t="s">
        <v>2614</v>
      </c>
      <c r="F1097" s="36" t="s">
        <v>2615</v>
      </c>
      <c r="G1097" s="37" t="s">
        <v>2616</v>
      </c>
      <c r="H1097" s="36">
        <v>3010</v>
      </c>
      <c r="I1097" s="38">
        <v>0.5</v>
      </c>
      <c r="K1097" s="38">
        <f t="shared" si="46"/>
        <v>0</v>
      </c>
      <c r="L1097" s="39">
        <v>198500</v>
      </c>
      <c r="M1097" s="39">
        <v>794</v>
      </c>
      <c r="N1097" s="38">
        <f t="shared" si="47"/>
        <v>794.5</v>
      </c>
    </row>
    <row r="1098" spans="1:17" s="51" customFormat="1" x14ac:dyDescent="0.2">
      <c r="A1098" s="48" t="s">
        <v>2617</v>
      </c>
      <c r="B1098" s="49"/>
      <c r="C1098" s="31">
        <v>44322</v>
      </c>
      <c r="D1098" s="50" t="s">
        <v>2618</v>
      </c>
      <c r="E1098" s="48" t="s">
        <v>2619</v>
      </c>
      <c r="F1098" s="51" t="s">
        <v>2620</v>
      </c>
      <c r="G1098" s="52" t="s">
        <v>2621</v>
      </c>
      <c r="H1098" s="51">
        <v>3010</v>
      </c>
      <c r="I1098" s="32">
        <v>0.5</v>
      </c>
      <c r="J1098" s="32"/>
      <c r="K1098" s="32">
        <f t="shared" si="46"/>
        <v>0</v>
      </c>
      <c r="L1098" s="33"/>
      <c r="M1098" s="33"/>
      <c r="N1098" s="32">
        <f t="shared" si="47"/>
        <v>0.5</v>
      </c>
      <c r="O1098" s="53"/>
      <c r="P1098" s="54"/>
      <c r="Q1098" s="49"/>
    </row>
    <row r="1099" spans="1:17" x14ac:dyDescent="0.2">
      <c r="N1099" s="38">
        <f>SUM(N1092:N1098)</f>
        <v>1966.98</v>
      </c>
      <c r="O1099" s="44">
        <v>80166</v>
      </c>
      <c r="P1099" s="41">
        <v>44322</v>
      </c>
      <c r="Q1099" s="21" t="s">
        <v>176</v>
      </c>
    </row>
    <row r="1101" spans="1:17" x14ac:dyDescent="0.2">
      <c r="A1101" s="35" t="s">
        <v>2622</v>
      </c>
      <c r="C1101" s="40">
        <v>44322</v>
      </c>
      <c r="D1101" s="34" t="s">
        <v>2623</v>
      </c>
      <c r="E1101" s="35">
        <v>0.51500000000000001</v>
      </c>
      <c r="F1101" s="36" t="s">
        <v>2624</v>
      </c>
      <c r="G1101" s="37" t="s">
        <v>2625</v>
      </c>
      <c r="H1101" s="36">
        <v>1050</v>
      </c>
      <c r="I1101" s="38">
        <v>0.5</v>
      </c>
      <c r="K1101" s="38">
        <f t="shared" si="46"/>
        <v>0</v>
      </c>
      <c r="N1101" s="38">
        <f t="shared" si="47"/>
        <v>0.5</v>
      </c>
    </row>
    <row r="1102" spans="1:17" x14ac:dyDescent="0.2">
      <c r="A1102" s="35">
        <v>397</v>
      </c>
      <c r="C1102" s="40">
        <v>44322</v>
      </c>
      <c r="D1102" s="34" t="s">
        <v>2626</v>
      </c>
      <c r="E1102" s="35" t="s">
        <v>2627</v>
      </c>
      <c r="F1102" s="36" t="s">
        <v>2628</v>
      </c>
      <c r="G1102" s="37" t="s">
        <v>187</v>
      </c>
      <c r="H1102" s="36">
        <v>3010</v>
      </c>
      <c r="I1102" s="38">
        <v>0.5</v>
      </c>
      <c r="K1102" s="38">
        <f t="shared" si="46"/>
        <v>0</v>
      </c>
      <c r="L1102" s="39">
        <v>70350</v>
      </c>
      <c r="M1102" s="39">
        <v>283.60000000000002</v>
      </c>
      <c r="N1102" s="38">
        <f t="shared" si="47"/>
        <v>284.10000000000002</v>
      </c>
    </row>
    <row r="1103" spans="1:17" x14ac:dyDescent="0.2">
      <c r="A1103" s="35" t="s">
        <v>2629</v>
      </c>
      <c r="C1103" s="40">
        <v>44322</v>
      </c>
      <c r="D1103" s="34" t="s">
        <v>2630</v>
      </c>
      <c r="E1103" s="35">
        <v>5.01</v>
      </c>
      <c r="F1103" s="36" t="s">
        <v>2631</v>
      </c>
      <c r="G1103" s="37" t="s">
        <v>2632</v>
      </c>
      <c r="H1103" s="36">
        <v>1080</v>
      </c>
      <c r="I1103" s="38">
        <v>0.5</v>
      </c>
      <c r="K1103" s="38">
        <f t="shared" si="46"/>
        <v>0</v>
      </c>
      <c r="N1103" s="38">
        <f t="shared" si="47"/>
        <v>0.5</v>
      </c>
    </row>
    <row r="1104" spans="1:17" x14ac:dyDescent="0.2">
      <c r="A1104" s="35">
        <v>398</v>
      </c>
      <c r="C1104" s="40">
        <v>44322</v>
      </c>
      <c r="D1104" s="34" t="s">
        <v>2630</v>
      </c>
      <c r="E1104" s="35">
        <v>5.01</v>
      </c>
      <c r="F1104" s="37" t="s">
        <v>2632</v>
      </c>
      <c r="G1104" s="37" t="s">
        <v>2633</v>
      </c>
      <c r="H1104" s="36">
        <v>1080</v>
      </c>
      <c r="I1104" s="38">
        <v>0.5</v>
      </c>
      <c r="K1104" s="38">
        <f t="shared" si="46"/>
        <v>0</v>
      </c>
      <c r="L1104" s="39">
        <v>33300</v>
      </c>
      <c r="M1104" s="39">
        <v>133.19999999999999</v>
      </c>
      <c r="N1104" s="38">
        <f t="shared" si="47"/>
        <v>133.69999999999999</v>
      </c>
    </row>
    <row r="1106" spans="1:14" x14ac:dyDescent="0.2">
      <c r="A1106" s="35">
        <v>399</v>
      </c>
      <c r="C1106" s="40">
        <v>44322</v>
      </c>
      <c r="D1106" s="34" t="s">
        <v>2636</v>
      </c>
      <c r="E1106" s="35">
        <v>50.713000000000001</v>
      </c>
      <c r="F1106" s="36" t="s">
        <v>2637</v>
      </c>
      <c r="G1106" s="37" t="s">
        <v>2638</v>
      </c>
      <c r="H1106" s="36">
        <v>1090</v>
      </c>
      <c r="I1106" s="38">
        <v>0.5</v>
      </c>
      <c r="K1106" s="38">
        <f t="shared" si="46"/>
        <v>0</v>
      </c>
      <c r="L1106" s="39">
        <v>319500</v>
      </c>
      <c r="M1106" s="39">
        <v>1278</v>
      </c>
      <c r="N1106" s="38">
        <f t="shared" si="47"/>
        <v>1278.5</v>
      </c>
    </row>
    <row r="1107" spans="1:14" x14ac:dyDescent="0.2">
      <c r="A1107" s="35">
        <v>400</v>
      </c>
      <c r="C1107" s="40">
        <v>44322</v>
      </c>
      <c r="D1107" s="34" t="s">
        <v>2639</v>
      </c>
      <c r="E1107" s="35">
        <v>5.01</v>
      </c>
      <c r="F1107" s="36" t="s">
        <v>2640</v>
      </c>
      <c r="G1107" s="37" t="s">
        <v>2641</v>
      </c>
      <c r="H1107" s="36">
        <v>1160</v>
      </c>
      <c r="I1107" s="38">
        <v>0.5</v>
      </c>
      <c r="K1107" s="38">
        <f t="shared" si="46"/>
        <v>0</v>
      </c>
      <c r="L1107" s="39">
        <v>22500</v>
      </c>
      <c r="M1107" s="39">
        <v>90</v>
      </c>
      <c r="N1107" s="38">
        <f t="shared" si="47"/>
        <v>90.5</v>
      </c>
    </row>
    <row r="1108" spans="1:14" x14ac:dyDescent="0.2">
      <c r="A1108" s="35" t="s">
        <v>2642</v>
      </c>
      <c r="C1108" s="40">
        <v>44322</v>
      </c>
      <c r="D1108" s="34" t="s">
        <v>2643</v>
      </c>
      <c r="E1108" s="35">
        <v>0.84199999999999997</v>
      </c>
      <c r="F1108" s="36" t="s">
        <v>2644</v>
      </c>
      <c r="G1108" s="37" t="s">
        <v>2645</v>
      </c>
      <c r="H1108" s="36">
        <v>1070</v>
      </c>
      <c r="I1108" s="38">
        <v>0.5</v>
      </c>
      <c r="K1108" s="38">
        <f t="shared" si="46"/>
        <v>0</v>
      </c>
      <c r="N1108" s="38">
        <f t="shared" si="47"/>
        <v>0.5</v>
      </c>
    </row>
    <row r="1109" spans="1:14" x14ac:dyDescent="0.2">
      <c r="A1109" s="35">
        <v>401</v>
      </c>
      <c r="C1109" s="40">
        <v>44323</v>
      </c>
      <c r="D1109" s="34" t="s">
        <v>2648</v>
      </c>
      <c r="E1109" s="35">
        <v>0.1273</v>
      </c>
      <c r="F1109" s="36" t="s">
        <v>2646</v>
      </c>
      <c r="G1109" s="37" t="s">
        <v>2647</v>
      </c>
      <c r="H1109" s="36">
        <v>3010</v>
      </c>
      <c r="I1109" s="38">
        <v>10</v>
      </c>
      <c r="K1109" s="38">
        <f t="shared" si="46"/>
        <v>0</v>
      </c>
      <c r="L1109" s="39">
        <v>60000</v>
      </c>
      <c r="M1109" s="39">
        <v>240</v>
      </c>
      <c r="N1109" s="38">
        <f t="shared" si="47"/>
        <v>250</v>
      </c>
    </row>
    <row r="1110" spans="1:14" x14ac:dyDescent="0.2">
      <c r="D1110" s="34" t="s">
        <v>2649</v>
      </c>
      <c r="E1110" s="35">
        <v>0.1273</v>
      </c>
      <c r="F1110" s="36" t="s">
        <v>77</v>
      </c>
      <c r="G1110" s="36" t="s">
        <v>77</v>
      </c>
      <c r="K1110" s="38">
        <f t="shared" si="46"/>
        <v>0</v>
      </c>
      <c r="N1110" s="38">
        <f t="shared" si="47"/>
        <v>0</v>
      </c>
    </row>
    <row r="1111" spans="1:14" x14ac:dyDescent="0.2">
      <c r="D1111" s="34" t="s">
        <v>2650</v>
      </c>
      <c r="E1111" s="35">
        <v>0.1263</v>
      </c>
      <c r="F1111" s="36" t="s">
        <v>77</v>
      </c>
      <c r="G1111" s="36" t="s">
        <v>77</v>
      </c>
      <c r="K1111" s="38">
        <f t="shared" si="46"/>
        <v>0</v>
      </c>
      <c r="N1111" s="38">
        <f t="shared" si="47"/>
        <v>0</v>
      </c>
    </row>
    <row r="1112" spans="1:14" x14ac:dyDescent="0.2">
      <c r="D1112" s="34" t="s">
        <v>2652</v>
      </c>
      <c r="E1112" s="35">
        <v>0.1176</v>
      </c>
      <c r="F1112" s="36" t="s">
        <v>77</v>
      </c>
      <c r="G1112" s="36" t="s">
        <v>77</v>
      </c>
      <c r="K1112" s="38">
        <f t="shared" si="46"/>
        <v>0</v>
      </c>
      <c r="N1112" s="38">
        <f t="shared" si="47"/>
        <v>0</v>
      </c>
    </row>
    <row r="1113" spans="1:14" x14ac:dyDescent="0.2">
      <c r="D1113" s="34" t="s">
        <v>2651</v>
      </c>
      <c r="E1113" s="35">
        <v>1176</v>
      </c>
      <c r="F1113" s="36" t="s">
        <v>77</v>
      </c>
      <c r="G1113" s="36" t="s">
        <v>77</v>
      </c>
      <c r="K1113" s="38">
        <f t="shared" si="46"/>
        <v>0</v>
      </c>
      <c r="N1113" s="38">
        <f t="shared" si="47"/>
        <v>0</v>
      </c>
    </row>
    <row r="1114" spans="1:14" x14ac:dyDescent="0.2">
      <c r="D1114" s="34" t="s">
        <v>2653</v>
      </c>
      <c r="E1114" s="35">
        <v>0.1176</v>
      </c>
      <c r="F1114" s="36" t="s">
        <v>77</v>
      </c>
      <c r="G1114" s="36" t="s">
        <v>77</v>
      </c>
      <c r="K1114" s="38">
        <f t="shared" si="46"/>
        <v>0</v>
      </c>
      <c r="N1114" s="38">
        <f t="shared" si="47"/>
        <v>0</v>
      </c>
    </row>
    <row r="1115" spans="1:14" x14ac:dyDescent="0.2">
      <c r="D1115" s="34" t="s">
        <v>2654</v>
      </c>
      <c r="E1115" s="35">
        <v>0.1176</v>
      </c>
      <c r="F1115" s="36" t="s">
        <v>77</v>
      </c>
      <c r="G1115" s="36" t="s">
        <v>77</v>
      </c>
      <c r="K1115" s="38">
        <f t="shared" si="46"/>
        <v>0</v>
      </c>
      <c r="N1115" s="38">
        <f t="shared" si="47"/>
        <v>0</v>
      </c>
    </row>
    <row r="1116" spans="1:14" x14ac:dyDescent="0.2">
      <c r="D1116" s="34" t="s">
        <v>2655</v>
      </c>
      <c r="E1116" s="35">
        <v>0.1176</v>
      </c>
      <c r="F1116" s="36" t="s">
        <v>77</v>
      </c>
      <c r="G1116" s="36" t="s">
        <v>77</v>
      </c>
      <c r="K1116" s="38">
        <f t="shared" si="46"/>
        <v>0</v>
      </c>
      <c r="N1116" s="38">
        <f t="shared" si="47"/>
        <v>0</v>
      </c>
    </row>
    <row r="1117" spans="1:14" x14ac:dyDescent="0.2">
      <c r="D1117" s="34" t="s">
        <v>2656</v>
      </c>
      <c r="E1117" s="35">
        <v>0.1176</v>
      </c>
      <c r="F1117" s="36" t="s">
        <v>77</v>
      </c>
      <c r="G1117" s="36" t="s">
        <v>77</v>
      </c>
      <c r="K1117" s="38">
        <f t="shared" si="46"/>
        <v>0</v>
      </c>
      <c r="N1117" s="38">
        <f t="shared" si="47"/>
        <v>0</v>
      </c>
    </row>
    <row r="1118" spans="1:14" x14ac:dyDescent="0.2">
      <c r="D1118" s="34" t="s">
        <v>2657</v>
      </c>
      <c r="E1118" s="35">
        <v>0.1176</v>
      </c>
      <c r="F1118" s="36" t="s">
        <v>77</v>
      </c>
      <c r="G1118" s="36" t="s">
        <v>77</v>
      </c>
      <c r="K1118" s="38">
        <f t="shared" si="46"/>
        <v>0</v>
      </c>
      <c r="N1118" s="38">
        <f t="shared" si="47"/>
        <v>0</v>
      </c>
    </row>
    <row r="1119" spans="1:14" x14ac:dyDescent="0.2">
      <c r="D1119" s="34" t="s">
        <v>2658</v>
      </c>
      <c r="E1119" s="35">
        <v>0.1176</v>
      </c>
      <c r="F1119" s="36" t="s">
        <v>77</v>
      </c>
      <c r="G1119" s="36" t="s">
        <v>77</v>
      </c>
      <c r="K1119" s="38">
        <f t="shared" si="46"/>
        <v>0</v>
      </c>
      <c r="N1119" s="38">
        <f t="shared" si="47"/>
        <v>0</v>
      </c>
    </row>
    <row r="1120" spans="1:14" x14ac:dyDescent="0.2">
      <c r="D1120" s="34" t="s">
        <v>2659</v>
      </c>
      <c r="E1120" s="35">
        <v>0.1176</v>
      </c>
      <c r="F1120" s="36" t="s">
        <v>77</v>
      </c>
      <c r="G1120" s="36" t="s">
        <v>77</v>
      </c>
      <c r="K1120" s="38">
        <f t="shared" si="46"/>
        <v>0</v>
      </c>
      <c r="N1120" s="38">
        <f t="shared" si="47"/>
        <v>0</v>
      </c>
    </row>
    <row r="1121" spans="1:17" x14ac:dyDescent="0.2">
      <c r="D1121" s="34" t="s">
        <v>2660</v>
      </c>
      <c r="E1121" s="35">
        <v>0.1182</v>
      </c>
      <c r="F1121" s="36" t="s">
        <v>77</v>
      </c>
      <c r="G1121" s="36" t="s">
        <v>77</v>
      </c>
      <c r="K1121" s="38">
        <f t="shared" si="46"/>
        <v>0</v>
      </c>
      <c r="N1121" s="38">
        <f t="shared" si="47"/>
        <v>0</v>
      </c>
    </row>
    <row r="1122" spans="1:17" x14ac:dyDescent="0.2">
      <c r="D1122" s="34" t="s">
        <v>2661</v>
      </c>
      <c r="E1122" s="35">
        <v>0.1182</v>
      </c>
      <c r="F1122" s="36" t="s">
        <v>77</v>
      </c>
      <c r="G1122" s="36" t="s">
        <v>77</v>
      </c>
      <c r="K1122" s="38">
        <f t="shared" si="46"/>
        <v>0</v>
      </c>
      <c r="N1122" s="38">
        <f t="shared" si="47"/>
        <v>0</v>
      </c>
    </row>
    <row r="1123" spans="1:17" x14ac:dyDescent="0.2">
      <c r="D1123" s="34" t="s">
        <v>2662</v>
      </c>
      <c r="E1123" s="35">
        <v>0.1182</v>
      </c>
      <c r="F1123" s="36" t="s">
        <v>77</v>
      </c>
      <c r="G1123" s="36" t="s">
        <v>77</v>
      </c>
      <c r="K1123" s="38">
        <f t="shared" si="46"/>
        <v>0</v>
      </c>
      <c r="N1123" s="38">
        <f t="shared" si="47"/>
        <v>0</v>
      </c>
    </row>
    <row r="1124" spans="1:17" x14ac:dyDescent="0.2">
      <c r="D1124" s="34" t="s">
        <v>2663</v>
      </c>
      <c r="E1124" s="35">
        <v>0.1182</v>
      </c>
      <c r="F1124" s="36" t="s">
        <v>77</v>
      </c>
      <c r="G1124" s="36" t="s">
        <v>77</v>
      </c>
      <c r="K1124" s="38">
        <f t="shared" ref="K1124:K1179" si="48">ROUND(J1124/0.35,-1)</f>
        <v>0</v>
      </c>
      <c r="N1124" s="38">
        <f t="shared" ref="N1124:N1179" si="49">I1124+M1124</f>
        <v>0</v>
      </c>
    </row>
    <row r="1125" spans="1:17" x14ac:dyDescent="0.2">
      <c r="D1125" s="34" t="s">
        <v>2664</v>
      </c>
      <c r="E1125" s="35">
        <v>0.1182</v>
      </c>
      <c r="F1125" s="36" t="s">
        <v>77</v>
      </c>
      <c r="G1125" s="36" t="s">
        <v>77</v>
      </c>
      <c r="K1125" s="38">
        <f t="shared" si="48"/>
        <v>0</v>
      </c>
      <c r="N1125" s="38">
        <f t="shared" si="49"/>
        <v>0</v>
      </c>
    </row>
    <row r="1126" spans="1:17" x14ac:dyDescent="0.2">
      <c r="D1126" s="34" t="s">
        <v>2665</v>
      </c>
      <c r="E1126" s="35">
        <v>0.1176</v>
      </c>
      <c r="F1126" s="36" t="s">
        <v>77</v>
      </c>
      <c r="G1126" s="36" t="s">
        <v>77</v>
      </c>
      <c r="K1126" s="38">
        <f t="shared" si="48"/>
        <v>0</v>
      </c>
      <c r="N1126" s="38">
        <f t="shared" si="49"/>
        <v>0</v>
      </c>
    </row>
    <row r="1127" spans="1:17" x14ac:dyDescent="0.2">
      <c r="D1127" s="34" t="s">
        <v>2666</v>
      </c>
      <c r="E1127" s="35">
        <v>0.1182</v>
      </c>
      <c r="F1127" s="36" t="s">
        <v>77</v>
      </c>
      <c r="G1127" s="36" t="s">
        <v>77</v>
      </c>
      <c r="K1127" s="38">
        <f t="shared" si="48"/>
        <v>0</v>
      </c>
      <c r="N1127" s="38">
        <f t="shared" si="49"/>
        <v>0</v>
      </c>
    </row>
    <row r="1128" spans="1:17" s="51" customFormat="1" x14ac:dyDescent="0.2">
      <c r="A1128" s="48"/>
      <c r="B1128" s="49"/>
      <c r="C1128" s="31"/>
      <c r="D1128" s="50" t="s">
        <v>2667</v>
      </c>
      <c r="E1128" s="48">
        <v>5.96E-2</v>
      </c>
      <c r="F1128" s="51" t="s">
        <v>77</v>
      </c>
      <c r="G1128" s="51" t="s">
        <v>77</v>
      </c>
      <c r="I1128" s="32"/>
      <c r="J1128" s="32"/>
      <c r="K1128" s="32">
        <f t="shared" si="48"/>
        <v>0</v>
      </c>
      <c r="L1128" s="33"/>
      <c r="M1128" s="33"/>
      <c r="N1128" s="32">
        <f t="shared" si="49"/>
        <v>0</v>
      </c>
      <c r="O1128" s="53"/>
      <c r="P1128" s="54"/>
      <c r="Q1128" s="49"/>
    </row>
    <row r="1129" spans="1:17" x14ac:dyDescent="0.2">
      <c r="N1129" s="38">
        <f>SUM(N1101:N1128)</f>
        <v>2038.3</v>
      </c>
      <c r="O1129" s="44">
        <v>80180</v>
      </c>
      <c r="P1129" s="41">
        <v>44323</v>
      </c>
      <c r="Q1129" s="21" t="s">
        <v>176</v>
      </c>
    </row>
    <row r="1131" spans="1:17" x14ac:dyDescent="0.2">
      <c r="A1131" s="35">
        <v>402</v>
      </c>
      <c r="C1131" s="40">
        <v>44326</v>
      </c>
      <c r="D1131" s="34" t="s">
        <v>2668</v>
      </c>
      <c r="E1131" s="35">
        <v>9.5500000000000002E-2</v>
      </c>
      <c r="F1131" s="36" t="s">
        <v>2669</v>
      </c>
      <c r="G1131" s="37" t="s">
        <v>2670</v>
      </c>
      <c r="H1131" s="36">
        <v>3010</v>
      </c>
      <c r="I1131" s="38">
        <v>0.5</v>
      </c>
      <c r="K1131" s="38">
        <f t="shared" si="48"/>
        <v>0</v>
      </c>
      <c r="L1131" s="39">
        <v>82000</v>
      </c>
      <c r="M1131" s="39">
        <v>328</v>
      </c>
      <c r="N1131" s="38">
        <f t="shared" si="49"/>
        <v>328.5</v>
      </c>
    </row>
    <row r="1132" spans="1:17" x14ac:dyDescent="0.2">
      <c r="A1132" s="35">
        <v>403</v>
      </c>
      <c r="C1132" s="40">
        <v>44326</v>
      </c>
      <c r="D1132" s="34" t="s">
        <v>2671</v>
      </c>
      <c r="E1132" s="35">
        <v>9.6000000000000002E-2</v>
      </c>
      <c r="F1132" s="36" t="s">
        <v>2672</v>
      </c>
      <c r="G1132" s="37" t="s">
        <v>2673</v>
      </c>
      <c r="H1132" s="36">
        <v>3010</v>
      </c>
      <c r="I1132" s="38">
        <v>0.5</v>
      </c>
      <c r="K1132" s="38">
        <f t="shared" si="48"/>
        <v>0</v>
      </c>
      <c r="L1132" s="39">
        <v>24900</v>
      </c>
      <c r="M1132" s="39">
        <v>99.6</v>
      </c>
      <c r="N1132" s="38">
        <f t="shared" si="49"/>
        <v>100.1</v>
      </c>
    </row>
    <row r="1133" spans="1:17" s="51" customFormat="1" x14ac:dyDescent="0.2">
      <c r="A1133" s="48">
        <v>404</v>
      </c>
      <c r="B1133" s="49"/>
      <c r="C1133" s="31">
        <v>44326</v>
      </c>
      <c r="D1133" s="50" t="s">
        <v>2674</v>
      </c>
      <c r="E1133" s="48">
        <v>6.2169999999999996</v>
      </c>
      <c r="F1133" s="51" t="s">
        <v>2675</v>
      </c>
      <c r="G1133" s="52" t="s">
        <v>2676</v>
      </c>
      <c r="H1133" s="51">
        <v>1220</v>
      </c>
      <c r="I1133" s="32">
        <v>0.5</v>
      </c>
      <c r="J1133" s="32"/>
      <c r="K1133" s="32">
        <f t="shared" si="48"/>
        <v>0</v>
      </c>
      <c r="L1133" s="33">
        <v>145000</v>
      </c>
      <c r="M1133" s="33">
        <v>580</v>
      </c>
      <c r="N1133" s="32">
        <f t="shared" si="49"/>
        <v>580.5</v>
      </c>
      <c r="O1133" s="53"/>
      <c r="P1133" s="54"/>
      <c r="Q1133" s="49"/>
    </row>
    <row r="1134" spans="1:17" x14ac:dyDescent="0.2">
      <c r="N1134" s="38">
        <f>SUM(N1131:N1133)</f>
        <v>1009.1</v>
      </c>
      <c r="O1134" s="44">
        <v>80187</v>
      </c>
      <c r="P1134" s="41">
        <v>44323</v>
      </c>
      <c r="Q1134" s="21" t="s">
        <v>176</v>
      </c>
    </row>
    <row r="1136" spans="1:17" x14ac:dyDescent="0.2">
      <c r="A1136" s="35" t="s">
        <v>2677</v>
      </c>
      <c r="C1136" s="40">
        <v>44327</v>
      </c>
      <c r="D1136" s="34" t="s">
        <v>95</v>
      </c>
      <c r="E1136" s="35">
        <v>43.500999999999998</v>
      </c>
      <c r="F1136" s="36" t="s">
        <v>2678</v>
      </c>
      <c r="G1136" s="36" t="s">
        <v>2679</v>
      </c>
      <c r="H1136" s="36">
        <v>1150</v>
      </c>
      <c r="I1136" s="38">
        <v>0.5</v>
      </c>
      <c r="K1136" s="38">
        <f t="shared" si="48"/>
        <v>0</v>
      </c>
      <c r="N1136" s="38">
        <f t="shared" si="49"/>
        <v>0.5</v>
      </c>
    </row>
    <row r="1137" spans="1:17" x14ac:dyDescent="0.2">
      <c r="A1137" s="35" t="s">
        <v>2680</v>
      </c>
      <c r="C1137" s="40">
        <v>44327</v>
      </c>
      <c r="D1137" s="34" t="s">
        <v>2681</v>
      </c>
      <c r="E1137" s="35">
        <v>0.49130000000000001</v>
      </c>
      <c r="F1137" s="36" t="s">
        <v>2682</v>
      </c>
      <c r="G1137" s="37" t="s">
        <v>2683</v>
      </c>
      <c r="H1137" s="36">
        <v>1090</v>
      </c>
      <c r="I1137" s="38">
        <v>0.5</v>
      </c>
      <c r="K1137" s="38">
        <f t="shared" si="48"/>
        <v>0</v>
      </c>
      <c r="N1137" s="38">
        <f t="shared" si="49"/>
        <v>0.5</v>
      </c>
    </row>
    <row r="1138" spans="1:17" x14ac:dyDescent="0.2">
      <c r="A1138" s="35">
        <v>406</v>
      </c>
      <c r="C1138" s="40">
        <v>44327</v>
      </c>
      <c r="D1138" s="34" t="s">
        <v>2684</v>
      </c>
      <c r="E1138" s="35">
        <v>0.20960000000000001</v>
      </c>
      <c r="F1138" s="36" t="s">
        <v>2685</v>
      </c>
      <c r="G1138" s="37" t="s">
        <v>2686</v>
      </c>
      <c r="H1138" s="36">
        <v>3010</v>
      </c>
      <c r="I1138" s="38">
        <v>0.5</v>
      </c>
      <c r="K1138" s="38">
        <f t="shared" si="48"/>
        <v>0</v>
      </c>
      <c r="L1138" s="39">
        <v>90000</v>
      </c>
      <c r="M1138" s="39">
        <v>360</v>
      </c>
      <c r="N1138" s="38">
        <f t="shared" si="49"/>
        <v>360.5</v>
      </c>
    </row>
    <row r="1139" spans="1:17" x14ac:dyDescent="0.2">
      <c r="A1139" s="35" t="s">
        <v>2691</v>
      </c>
      <c r="C1139" s="40">
        <v>44326</v>
      </c>
      <c r="D1139" s="34" t="s">
        <v>2692</v>
      </c>
      <c r="E1139" s="35">
        <v>0.33100000000000002</v>
      </c>
      <c r="F1139" s="36" t="s">
        <v>2693</v>
      </c>
      <c r="G1139" s="37" t="s">
        <v>2694</v>
      </c>
      <c r="H1139" s="36">
        <v>3010</v>
      </c>
      <c r="I1139" s="38">
        <v>0.5</v>
      </c>
      <c r="K1139" s="38">
        <f t="shared" si="48"/>
        <v>0</v>
      </c>
      <c r="N1139" s="38">
        <f t="shared" si="49"/>
        <v>0.5</v>
      </c>
    </row>
    <row r="1140" spans="1:17" x14ac:dyDescent="0.2">
      <c r="A1140" s="35">
        <v>405</v>
      </c>
      <c r="C1140" s="40">
        <v>44327</v>
      </c>
      <c r="D1140" s="34" t="s">
        <v>2695</v>
      </c>
      <c r="E1140" s="35">
        <v>8.3490000000000002</v>
      </c>
      <c r="F1140" s="36" t="s">
        <v>2697</v>
      </c>
      <c r="G1140" s="37" t="s">
        <v>2698</v>
      </c>
      <c r="H1140" s="36">
        <v>1010</v>
      </c>
      <c r="I1140" s="38">
        <v>1</v>
      </c>
      <c r="K1140" s="38">
        <f t="shared" si="48"/>
        <v>0</v>
      </c>
      <c r="L1140" s="39">
        <v>310000</v>
      </c>
      <c r="M1140" s="39">
        <v>1240</v>
      </c>
      <c r="N1140" s="38">
        <f t="shared" si="49"/>
        <v>1241</v>
      </c>
    </row>
    <row r="1141" spans="1:17" x14ac:dyDescent="0.2">
      <c r="D1141" s="34" t="s">
        <v>2696</v>
      </c>
      <c r="E1141" s="35">
        <v>8.2349999999999994</v>
      </c>
      <c r="F1141" s="36" t="s">
        <v>77</v>
      </c>
      <c r="G1141" s="37" t="s">
        <v>77</v>
      </c>
      <c r="K1141" s="38">
        <f t="shared" si="48"/>
        <v>0</v>
      </c>
      <c r="N1141" s="38">
        <f t="shared" si="49"/>
        <v>0</v>
      </c>
    </row>
    <row r="1142" spans="1:17" x14ac:dyDescent="0.2">
      <c r="A1142" s="35" t="s">
        <v>2699</v>
      </c>
      <c r="C1142" s="40">
        <v>44327</v>
      </c>
      <c r="D1142" s="34" t="s">
        <v>2700</v>
      </c>
      <c r="E1142" s="35">
        <v>0.47060000000000002</v>
      </c>
      <c r="F1142" s="36" t="s">
        <v>2702</v>
      </c>
      <c r="G1142" s="37" t="s">
        <v>2701</v>
      </c>
      <c r="H1142" s="36">
        <v>1100</v>
      </c>
      <c r="I1142" s="38">
        <v>0.5</v>
      </c>
      <c r="K1142" s="38">
        <f t="shared" si="48"/>
        <v>0</v>
      </c>
      <c r="N1142" s="38">
        <f t="shared" si="49"/>
        <v>0.5</v>
      </c>
    </row>
    <row r="1143" spans="1:17" x14ac:dyDescent="0.2">
      <c r="A1143" s="35" t="s">
        <v>2704</v>
      </c>
      <c r="C1143" s="40">
        <v>44327</v>
      </c>
      <c r="D1143" s="34" t="s">
        <v>2700</v>
      </c>
      <c r="E1143" s="35">
        <v>0.47060000000000002</v>
      </c>
      <c r="F1143" s="36" t="s">
        <v>2701</v>
      </c>
      <c r="G1143" s="37" t="s">
        <v>2705</v>
      </c>
      <c r="H1143" s="36">
        <v>1100</v>
      </c>
      <c r="I1143" s="38">
        <v>0.5</v>
      </c>
      <c r="K1143" s="38">
        <f t="shared" si="48"/>
        <v>0</v>
      </c>
      <c r="N1143" s="38">
        <f t="shared" si="49"/>
        <v>0.5</v>
      </c>
      <c r="O1143" s="44" t="s">
        <v>2703</v>
      </c>
    </row>
    <row r="1144" spans="1:17" s="51" customFormat="1" x14ac:dyDescent="0.2">
      <c r="A1144" s="48">
        <v>407</v>
      </c>
      <c r="B1144" s="49"/>
      <c r="C1144" s="31">
        <v>44327</v>
      </c>
      <c r="D1144" s="50" t="s">
        <v>2706</v>
      </c>
      <c r="E1144" s="48">
        <v>52.741</v>
      </c>
      <c r="F1144" s="51" t="s">
        <v>2707</v>
      </c>
      <c r="G1144" s="52" t="s">
        <v>2708</v>
      </c>
      <c r="H1144" s="51">
        <v>1220</v>
      </c>
      <c r="I1144" s="32">
        <v>0.5</v>
      </c>
      <c r="J1144" s="32"/>
      <c r="K1144" s="32">
        <f t="shared" si="48"/>
        <v>0</v>
      </c>
      <c r="L1144" s="33">
        <v>310000</v>
      </c>
      <c r="M1144" s="33">
        <v>1240</v>
      </c>
      <c r="N1144" s="32">
        <f t="shared" si="49"/>
        <v>1240.5</v>
      </c>
      <c r="O1144" s="53"/>
      <c r="P1144" s="54"/>
      <c r="Q1144" s="49"/>
    </row>
    <row r="1145" spans="1:17" x14ac:dyDescent="0.2">
      <c r="N1145" s="38">
        <f>SUM(N1136:N1144)</f>
        <v>2844.5</v>
      </c>
      <c r="O1145" s="44">
        <v>80227</v>
      </c>
      <c r="P1145" s="41">
        <v>44327</v>
      </c>
      <c r="Q1145" s="21" t="s">
        <v>423</v>
      </c>
    </row>
    <row r="1147" spans="1:17" x14ac:dyDescent="0.2">
      <c r="A1147" s="35">
        <v>408</v>
      </c>
      <c r="C1147" s="40">
        <v>44327</v>
      </c>
      <c r="D1147" s="34" t="s">
        <v>2709</v>
      </c>
      <c r="E1147" s="35">
        <v>0.64</v>
      </c>
      <c r="F1147" s="36" t="s">
        <v>2711</v>
      </c>
      <c r="G1147" s="37" t="s">
        <v>2712</v>
      </c>
      <c r="H1147" s="36">
        <v>2020</v>
      </c>
      <c r="I1147" s="38">
        <v>1</v>
      </c>
      <c r="K1147" s="38">
        <f>ROUND(J1147/0.35,-1)</f>
        <v>0</v>
      </c>
      <c r="L1147" s="39">
        <v>130000</v>
      </c>
      <c r="M1147" s="39">
        <v>520</v>
      </c>
      <c r="N1147" s="38">
        <f>I1147+M1147</f>
        <v>521</v>
      </c>
    </row>
    <row r="1148" spans="1:17" x14ac:dyDescent="0.2">
      <c r="D1148" s="34" t="s">
        <v>2710</v>
      </c>
      <c r="E1148" s="35">
        <v>0.46</v>
      </c>
      <c r="K1148" s="38">
        <f>ROUND(J1148/0.35,-1)</f>
        <v>0</v>
      </c>
      <c r="N1148" s="38">
        <f>I1148+M1148</f>
        <v>0</v>
      </c>
    </row>
    <row r="1149" spans="1:17" x14ac:dyDescent="0.2">
      <c r="A1149" s="35">
        <v>413</v>
      </c>
      <c r="C1149" s="40">
        <v>44327</v>
      </c>
      <c r="D1149" s="34" t="s">
        <v>2713</v>
      </c>
      <c r="E1149" s="35">
        <v>0.17419999999999999</v>
      </c>
      <c r="F1149" s="36" t="s">
        <v>2715</v>
      </c>
      <c r="G1149" s="37" t="s">
        <v>2714</v>
      </c>
      <c r="H1149" s="36">
        <v>3010</v>
      </c>
      <c r="I1149" s="38">
        <v>0.5</v>
      </c>
      <c r="K1149" s="38">
        <f t="shared" si="48"/>
        <v>0</v>
      </c>
      <c r="L1149" s="39">
        <v>142000</v>
      </c>
      <c r="M1149" s="39">
        <v>568</v>
      </c>
      <c r="N1149" s="38">
        <f t="shared" si="49"/>
        <v>568.5</v>
      </c>
    </row>
    <row r="1150" spans="1:17" x14ac:dyDescent="0.2">
      <c r="A1150" s="35">
        <v>414</v>
      </c>
      <c r="C1150" s="40">
        <v>44327</v>
      </c>
      <c r="D1150" s="34" t="s">
        <v>2716</v>
      </c>
      <c r="E1150" s="35">
        <v>0.19350000000000001</v>
      </c>
      <c r="F1150" s="36" t="s">
        <v>2717</v>
      </c>
      <c r="G1150" s="37" t="s">
        <v>2718</v>
      </c>
      <c r="H1150" s="36">
        <v>1070</v>
      </c>
      <c r="I1150" s="38">
        <v>0.5</v>
      </c>
      <c r="K1150" s="38">
        <f t="shared" si="48"/>
        <v>0</v>
      </c>
      <c r="L1150" s="39">
        <v>142000</v>
      </c>
      <c r="M1150" s="39">
        <v>568</v>
      </c>
      <c r="N1150" s="38">
        <f t="shared" si="49"/>
        <v>568.5</v>
      </c>
    </row>
    <row r="1151" spans="1:17" x14ac:dyDescent="0.2">
      <c r="A1151" s="35">
        <v>409</v>
      </c>
      <c r="C1151" s="40">
        <v>44327</v>
      </c>
      <c r="D1151" s="34" t="s">
        <v>2722</v>
      </c>
      <c r="E1151" s="35">
        <v>0.17219999999999999</v>
      </c>
      <c r="F1151" s="36" t="s">
        <v>2723</v>
      </c>
      <c r="G1151" s="37" t="s">
        <v>2724</v>
      </c>
      <c r="H1151" s="36">
        <v>2010</v>
      </c>
      <c r="I1151" s="38">
        <v>0.5</v>
      </c>
      <c r="K1151" s="38">
        <f t="shared" si="48"/>
        <v>0</v>
      </c>
      <c r="L1151" s="39">
        <v>12000</v>
      </c>
      <c r="M1151" s="39">
        <v>48</v>
      </c>
      <c r="N1151" s="38">
        <f t="shared" si="49"/>
        <v>48.5</v>
      </c>
    </row>
    <row r="1152" spans="1:17" x14ac:dyDescent="0.2">
      <c r="A1152" s="35">
        <v>410</v>
      </c>
      <c r="C1152" s="40">
        <v>44327</v>
      </c>
      <c r="D1152" s="34" t="s">
        <v>2725</v>
      </c>
      <c r="E1152" s="35">
        <v>0.1837</v>
      </c>
      <c r="F1152" s="36" t="s">
        <v>2726</v>
      </c>
      <c r="G1152" s="37" t="s">
        <v>2727</v>
      </c>
      <c r="H1152" s="36">
        <v>3010</v>
      </c>
      <c r="I1152" s="38">
        <v>0.5</v>
      </c>
      <c r="K1152" s="38">
        <f t="shared" si="48"/>
        <v>0</v>
      </c>
      <c r="L1152" s="39">
        <v>80000</v>
      </c>
      <c r="M1152" s="39">
        <v>320</v>
      </c>
      <c r="N1152" s="38">
        <f t="shared" si="49"/>
        <v>320.5</v>
      </c>
    </row>
    <row r="1153" spans="1:14" x14ac:dyDescent="0.2">
      <c r="A1153" s="35" t="s">
        <v>2704</v>
      </c>
      <c r="C1153" s="40">
        <v>44328</v>
      </c>
      <c r="D1153" s="34" t="s">
        <v>2728</v>
      </c>
      <c r="E1153" s="35">
        <v>23.722999999999999</v>
      </c>
      <c r="F1153" s="36" t="s">
        <v>2730</v>
      </c>
      <c r="G1153" s="37" t="s">
        <v>2731</v>
      </c>
      <c r="H1153" s="36">
        <v>1090</v>
      </c>
      <c r="I1153" s="38">
        <v>1</v>
      </c>
      <c r="K1153" s="38">
        <f t="shared" si="48"/>
        <v>0</v>
      </c>
      <c r="N1153" s="38">
        <f t="shared" si="49"/>
        <v>1</v>
      </c>
    </row>
    <row r="1154" spans="1:14" x14ac:dyDescent="0.2">
      <c r="D1154" s="34" t="s">
        <v>2729</v>
      </c>
      <c r="E1154" s="35">
        <v>11.99</v>
      </c>
      <c r="F1154" s="36" t="s">
        <v>77</v>
      </c>
      <c r="G1154" s="37" t="s">
        <v>77</v>
      </c>
      <c r="K1154" s="38">
        <f t="shared" si="48"/>
        <v>0</v>
      </c>
      <c r="N1154" s="38">
        <f t="shared" si="49"/>
        <v>0</v>
      </c>
    </row>
    <row r="1155" spans="1:14" x14ac:dyDescent="0.2">
      <c r="A1155" s="35" t="s">
        <v>2732</v>
      </c>
      <c r="C1155" s="40">
        <v>44328</v>
      </c>
      <c r="D1155" s="34" t="s">
        <v>2733</v>
      </c>
      <c r="E1155" s="35">
        <v>0.28799999999999998</v>
      </c>
      <c r="F1155" s="36" t="s">
        <v>2730</v>
      </c>
      <c r="G1155" s="37" t="s">
        <v>2734</v>
      </c>
      <c r="H1155" s="36">
        <v>1030</v>
      </c>
      <c r="I1155" s="38">
        <v>0.5</v>
      </c>
      <c r="K1155" s="38">
        <f t="shared" si="48"/>
        <v>0</v>
      </c>
      <c r="N1155" s="38">
        <f t="shared" si="49"/>
        <v>0.5</v>
      </c>
    </row>
    <row r="1156" spans="1:14" x14ac:dyDescent="0.2">
      <c r="A1156" s="35" t="s">
        <v>2735</v>
      </c>
      <c r="C1156" s="40">
        <v>44328</v>
      </c>
      <c r="D1156" s="34" t="s">
        <v>2736</v>
      </c>
      <c r="E1156" s="35">
        <v>0.1434</v>
      </c>
      <c r="F1156" s="36" t="s">
        <v>2738</v>
      </c>
      <c r="G1156" s="37" t="s">
        <v>2739</v>
      </c>
      <c r="H1156" s="36">
        <v>1190</v>
      </c>
      <c r="I1156" s="38">
        <v>1</v>
      </c>
      <c r="K1156" s="38">
        <f t="shared" si="48"/>
        <v>0</v>
      </c>
      <c r="N1156" s="38">
        <f t="shared" si="49"/>
        <v>1</v>
      </c>
    </row>
    <row r="1157" spans="1:14" x14ac:dyDescent="0.2">
      <c r="D1157" s="34" t="s">
        <v>2737</v>
      </c>
      <c r="E1157" s="35">
        <v>9.7999999999999997E-3</v>
      </c>
      <c r="F1157" s="36" t="s">
        <v>77</v>
      </c>
      <c r="G1157" s="37" t="s">
        <v>77</v>
      </c>
      <c r="K1157" s="38">
        <f t="shared" si="48"/>
        <v>0</v>
      </c>
      <c r="N1157" s="38">
        <f t="shared" si="49"/>
        <v>0</v>
      </c>
    </row>
    <row r="1158" spans="1:14" x14ac:dyDescent="0.2">
      <c r="A1158" s="35">
        <v>411</v>
      </c>
      <c r="C1158" s="40">
        <v>44328</v>
      </c>
      <c r="D1158" s="34" t="s">
        <v>2740</v>
      </c>
      <c r="E1158" s="35">
        <v>4</v>
      </c>
      <c r="F1158" s="36" t="s">
        <v>2741</v>
      </c>
      <c r="G1158" s="37" t="s">
        <v>2742</v>
      </c>
      <c r="H1158" s="36">
        <v>1220</v>
      </c>
      <c r="I1158" s="38">
        <v>0.5</v>
      </c>
      <c r="K1158" s="38">
        <f t="shared" si="48"/>
        <v>0</v>
      </c>
      <c r="L1158" s="39">
        <v>200000</v>
      </c>
      <c r="M1158" s="39">
        <v>800</v>
      </c>
      <c r="N1158" s="38">
        <f t="shared" si="49"/>
        <v>800.5</v>
      </c>
    </row>
    <row r="1159" spans="1:14" x14ac:dyDescent="0.2">
      <c r="A1159" s="35">
        <v>412</v>
      </c>
      <c r="C1159" s="40">
        <v>44328</v>
      </c>
      <c r="D1159" s="34" t="s">
        <v>2743</v>
      </c>
      <c r="E1159" s="35">
        <v>15.286</v>
      </c>
      <c r="F1159" s="36" t="s">
        <v>2756</v>
      </c>
      <c r="G1159" s="37" t="s">
        <v>2757</v>
      </c>
      <c r="H1159" s="36">
        <v>1180</v>
      </c>
      <c r="I1159" s="38">
        <v>6.5</v>
      </c>
      <c r="K1159" s="38">
        <f t="shared" si="48"/>
        <v>0</v>
      </c>
      <c r="L1159" s="39">
        <v>570000</v>
      </c>
      <c r="M1159" s="39">
        <v>2280</v>
      </c>
      <c r="N1159" s="38">
        <f t="shared" si="49"/>
        <v>2286.5</v>
      </c>
    </row>
    <row r="1160" spans="1:14" x14ac:dyDescent="0.2">
      <c r="D1160" s="34" t="s">
        <v>2744</v>
      </c>
      <c r="E1160" s="35">
        <v>1.1625000000000001</v>
      </c>
      <c r="F1160" s="36" t="s">
        <v>77</v>
      </c>
      <c r="G1160" s="37" t="s">
        <v>77</v>
      </c>
      <c r="K1160" s="38">
        <f t="shared" si="48"/>
        <v>0</v>
      </c>
      <c r="N1160" s="38">
        <f t="shared" si="49"/>
        <v>0</v>
      </c>
    </row>
    <row r="1161" spans="1:14" x14ac:dyDescent="0.2">
      <c r="D1161" s="34" t="s">
        <v>2745</v>
      </c>
      <c r="E1161" s="35">
        <v>1.1135999999999999</v>
      </c>
      <c r="F1161" s="36" t="s">
        <v>77</v>
      </c>
      <c r="G1161" s="37" t="s">
        <v>77</v>
      </c>
      <c r="K1161" s="38">
        <f t="shared" si="48"/>
        <v>0</v>
      </c>
      <c r="N1161" s="38">
        <f t="shared" si="49"/>
        <v>0</v>
      </c>
    </row>
    <row r="1162" spans="1:14" x14ac:dyDescent="0.2">
      <c r="D1162" s="34" t="s">
        <v>2746</v>
      </c>
      <c r="E1162" s="35">
        <v>1.1698</v>
      </c>
      <c r="F1162" s="36" t="s">
        <v>77</v>
      </c>
      <c r="G1162" s="37" t="s">
        <v>77</v>
      </c>
      <c r="K1162" s="38">
        <f t="shared" si="48"/>
        <v>0</v>
      </c>
      <c r="N1162" s="38">
        <f t="shared" si="49"/>
        <v>0</v>
      </c>
    </row>
    <row r="1163" spans="1:14" x14ac:dyDescent="0.2">
      <c r="D1163" s="34" t="s">
        <v>2747</v>
      </c>
      <c r="E1163" s="35">
        <v>1.1052999999999999</v>
      </c>
      <c r="F1163" s="36" t="s">
        <v>77</v>
      </c>
      <c r="G1163" s="37" t="s">
        <v>77</v>
      </c>
      <c r="K1163" s="38">
        <f t="shared" si="48"/>
        <v>0</v>
      </c>
      <c r="N1163" s="38">
        <f t="shared" si="49"/>
        <v>0</v>
      </c>
    </row>
    <row r="1164" spans="1:14" x14ac:dyDescent="0.2">
      <c r="D1164" s="34" t="s">
        <v>2748</v>
      </c>
      <c r="E1164" s="35">
        <v>1.0067999999999999</v>
      </c>
      <c r="F1164" s="36" t="s">
        <v>77</v>
      </c>
      <c r="G1164" s="37" t="s">
        <v>77</v>
      </c>
      <c r="K1164" s="38">
        <f t="shared" si="48"/>
        <v>0</v>
      </c>
      <c r="N1164" s="38">
        <f t="shared" si="49"/>
        <v>0</v>
      </c>
    </row>
    <row r="1165" spans="1:14" x14ac:dyDescent="0.2">
      <c r="D1165" s="34" t="s">
        <v>2749</v>
      </c>
      <c r="E1165" s="35">
        <v>1.1759999999999999</v>
      </c>
      <c r="F1165" s="36" t="s">
        <v>77</v>
      </c>
      <c r="G1165" s="37" t="s">
        <v>77</v>
      </c>
      <c r="K1165" s="38">
        <f t="shared" si="48"/>
        <v>0</v>
      </c>
      <c r="N1165" s="38">
        <f t="shared" si="49"/>
        <v>0</v>
      </c>
    </row>
    <row r="1166" spans="1:14" x14ac:dyDescent="0.2">
      <c r="D1166" s="34" t="s">
        <v>2750</v>
      </c>
      <c r="E1166" s="35">
        <v>1.1440999999999999</v>
      </c>
      <c r="F1166" s="36" t="s">
        <v>77</v>
      </c>
      <c r="G1166" s="37" t="s">
        <v>77</v>
      </c>
      <c r="K1166" s="38">
        <f t="shared" si="48"/>
        <v>0</v>
      </c>
      <c r="N1166" s="38">
        <f t="shared" si="49"/>
        <v>0</v>
      </c>
    </row>
    <row r="1167" spans="1:14" x14ac:dyDescent="0.2">
      <c r="D1167" s="34" t="s">
        <v>2751</v>
      </c>
      <c r="E1167" s="35">
        <v>1.1255999999999999</v>
      </c>
      <c r="F1167" s="36" t="s">
        <v>77</v>
      </c>
      <c r="G1167" s="37" t="s">
        <v>77</v>
      </c>
      <c r="K1167" s="38">
        <f t="shared" si="48"/>
        <v>0</v>
      </c>
      <c r="N1167" s="38">
        <f t="shared" si="49"/>
        <v>0</v>
      </c>
    </row>
    <row r="1168" spans="1:14" x14ac:dyDescent="0.2">
      <c r="D1168" s="34" t="s">
        <v>2752</v>
      </c>
      <c r="E1168" s="35">
        <v>1.1263000000000001</v>
      </c>
      <c r="F1168" s="36" t="s">
        <v>77</v>
      </c>
      <c r="G1168" s="37" t="s">
        <v>77</v>
      </c>
      <c r="K1168" s="38">
        <f t="shared" si="48"/>
        <v>0</v>
      </c>
      <c r="N1168" s="38">
        <f t="shared" si="49"/>
        <v>0</v>
      </c>
    </row>
    <row r="1169" spans="1:17" x14ac:dyDescent="0.2">
      <c r="D1169" s="34" t="s">
        <v>2753</v>
      </c>
      <c r="E1169" s="35">
        <v>1.2251000000000001</v>
      </c>
      <c r="F1169" s="36" t="s">
        <v>77</v>
      </c>
      <c r="G1169" s="37" t="s">
        <v>77</v>
      </c>
      <c r="K1169" s="38">
        <f t="shared" si="48"/>
        <v>0</v>
      </c>
      <c r="N1169" s="38">
        <f t="shared" si="49"/>
        <v>0</v>
      </c>
    </row>
    <row r="1170" spans="1:17" x14ac:dyDescent="0.2">
      <c r="D1170" s="34" t="s">
        <v>2754</v>
      </c>
      <c r="E1170" s="35">
        <v>9.0352999999999994</v>
      </c>
      <c r="F1170" s="36" t="s">
        <v>77</v>
      </c>
      <c r="G1170" s="37" t="s">
        <v>77</v>
      </c>
      <c r="K1170" s="38">
        <f t="shared" si="48"/>
        <v>0</v>
      </c>
      <c r="N1170" s="38">
        <f t="shared" si="49"/>
        <v>0</v>
      </c>
    </row>
    <row r="1171" spans="1:17" x14ac:dyDescent="0.2">
      <c r="D1171" s="34" t="s">
        <v>2755</v>
      </c>
      <c r="E1171" s="35">
        <v>3.0198</v>
      </c>
      <c r="F1171" s="36" t="s">
        <v>77</v>
      </c>
      <c r="G1171" s="37" t="s">
        <v>77</v>
      </c>
      <c r="K1171" s="38">
        <f t="shared" si="48"/>
        <v>0</v>
      </c>
      <c r="N1171" s="38">
        <f t="shared" si="49"/>
        <v>0</v>
      </c>
    </row>
    <row r="1172" spans="1:17" x14ac:dyDescent="0.2">
      <c r="A1172" s="35">
        <v>415</v>
      </c>
      <c r="C1172" s="40">
        <v>44328</v>
      </c>
      <c r="D1172" s="34" t="s">
        <v>91</v>
      </c>
      <c r="E1172" s="35">
        <v>0.17219999999999999</v>
      </c>
      <c r="F1172" s="36" t="s">
        <v>92</v>
      </c>
      <c r="G1172" s="37" t="s">
        <v>2758</v>
      </c>
      <c r="H1172" s="36">
        <v>3010</v>
      </c>
      <c r="I1172" s="38">
        <v>0.5</v>
      </c>
      <c r="K1172" s="38">
        <f t="shared" si="48"/>
        <v>0</v>
      </c>
      <c r="L1172" s="39">
        <v>101500</v>
      </c>
      <c r="M1172" s="39">
        <v>406</v>
      </c>
      <c r="N1172" s="38">
        <f t="shared" si="49"/>
        <v>406.5</v>
      </c>
    </row>
    <row r="1173" spans="1:17" x14ac:dyDescent="0.2">
      <c r="A1173" s="35">
        <v>416</v>
      </c>
      <c r="C1173" s="40">
        <v>44328</v>
      </c>
      <c r="D1173" s="34" t="s">
        <v>2257</v>
      </c>
      <c r="E1173" s="35">
        <v>0.22500000000000001</v>
      </c>
      <c r="F1173" s="36" t="s">
        <v>2759</v>
      </c>
      <c r="G1173" s="36" t="s">
        <v>92</v>
      </c>
      <c r="H1173" s="36">
        <v>3010</v>
      </c>
      <c r="I1173" s="38">
        <v>0.5</v>
      </c>
      <c r="K1173" s="38">
        <f t="shared" si="48"/>
        <v>0</v>
      </c>
      <c r="L1173" s="39">
        <v>195000</v>
      </c>
      <c r="M1173" s="39">
        <v>780</v>
      </c>
      <c r="N1173" s="38">
        <f t="shared" si="49"/>
        <v>780.5</v>
      </c>
    </row>
    <row r="1174" spans="1:17" x14ac:dyDescent="0.2">
      <c r="A1174" s="35">
        <v>417</v>
      </c>
      <c r="C1174" s="40">
        <v>44328</v>
      </c>
      <c r="D1174" s="34" t="s">
        <v>2760</v>
      </c>
      <c r="E1174" s="35">
        <v>0.1653</v>
      </c>
      <c r="F1174" s="36" t="s">
        <v>2761</v>
      </c>
      <c r="G1174" s="37" t="s">
        <v>2762</v>
      </c>
      <c r="H1174" s="36">
        <v>3010</v>
      </c>
      <c r="I1174" s="38">
        <v>0.5</v>
      </c>
      <c r="K1174" s="38">
        <f t="shared" si="48"/>
        <v>0</v>
      </c>
      <c r="L1174" s="39">
        <v>45000</v>
      </c>
      <c r="M1174" s="39">
        <v>180</v>
      </c>
      <c r="N1174" s="38">
        <f t="shared" si="49"/>
        <v>180.5</v>
      </c>
    </row>
    <row r="1175" spans="1:17" x14ac:dyDescent="0.2">
      <c r="A1175" s="35">
        <v>419</v>
      </c>
      <c r="C1175" s="40">
        <v>44329</v>
      </c>
      <c r="D1175" s="34" t="s">
        <v>2765</v>
      </c>
      <c r="E1175" s="35">
        <v>8.9499999999999996E-2</v>
      </c>
      <c r="F1175" s="36" t="s">
        <v>2766</v>
      </c>
      <c r="G1175" s="37" t="s">
        <v>2767</v>
      </c>
      <c r="H1175" s="36">
        <v>3010</v>
      </c>
      <c r="I1175" s="38">
        <v>0.5</v>
      </c>
      <c r="K1175" s="38">
        <f t="shared" si="48"/>
        <v>0</v>
      </c>
      <c r="L1175" s="39">
        <v>80000</v>
      </c>
      <c r="M1175" s="39">
        <v>320</v>
      </c>
      <c r="N1175" s="38">
        <f t="shared" si="49"/>
        <v>320.5</v>
      </c>
    </row>
    <row r="1176" spans="1:17" x14ac:dyDescent="0.2">
      <c r="A1176" s="35" t="s">
        <v>2768</v>
      </c>
      <c r="C1176" s="40">
        <v>44329</v>
      </c>
      <c r="D1176" s="34" t="s">
        <v>2769</v>
      </c>
      <c r="E1176" s="35">
        <v>48.425899999999999</v>
      </c>
      <c r="F1176" s="36" t="s">
        <v>2770</v>
      </c>
      <c r="G1176" s="37" t="s">
        <v>2771</v>
      </c>
      <c r="H1176" s="36">
        <v>1160</v>
      </c>
      <c r="I1176" s="38">
        <v>0.5</v>
      </c>
      <c r="K1176" s="38">
        <f t="shared" si="48"/>
        <v>0</v>
      </c>
      <c r="N1176" s="38">
        <f t="shared" si="49"/>
        <v>0.5</v>
      </c>
    </row>
    <row r="1177" spans="1:17" x14ac:dyDescent="0.2">
      <c r="A1177" s="35">
        <v>420</v>
      </c>
      <c r="C1177" s="40">
        <v>44329</v>
      </c>
      <c r="D1177" s="34" t="s">
        <v>259</v>
      </c>
      <c r="E1177" s="35">
        <v>9.64E-2</v>
      </c>
      <c r="F1177" s="36" t="s">
        <v>262</v>
      </c>
      <c r="G1177" s="37" t="s">
        <v>2772</v>
      </c>
      <c r="H1177" s="36">
        <v>3010</v>
      </c>
      <c r="I1177" s="38">
        <v>0.5</v>
      </c>
      <c r="K1177" s="38">
        <f t="shared" si="48"/>
        <v>0</v>
      </c>
      <c r="L1177" s="39">
        <v>90000</v>
      </c>
      <c r="M1177" s="39">
        <v>360</v>
      </c>
      <c r="N1177" s="38">
        <f t="shared" si="49"/>
        <v>360.5</v>
      </c>
    </row>
    <row r="1178" spans="1:17" x14ac:dyDescent="0.2">
      <c r="A1178" s="35" t="s">
        <v>2773</v>
      </c>
      <c r="C1178" s="40">
        <v>44329</v>
      </c>
      <c r="D1178" s="34" t="s">
        <v>2774</v>
      </c>
      <c r="E1178" s="35">
        <v>1</v>
      </c>
      <c r="F1178" s="36" t="s">
        <v>2775</v>
      </c>
      <c r="G1178" s="37" t="s">
        <v>2776</v>
      </c>
      <c r="H1178" s="36">
        <v>1030</v>
      </c>
      <c r="I1178" s="38">
        <v>0.5</v>
      </c>
      <c r="K1178" s="38">
        <f t="shared" si="48"/>
        <v>0</v>
      </c>
      <c r="N1178" s="38">
        <f t="shared" si="49"/>
        <v>0.5</v>
      </c>
    </row>
    <row r="1179" spans="1:17" s="51" customFormat="1" x14ac:dyDescent="0.2">
      <c r="A1179" s="48">
        <v>421</v>
      </c>
      <c r="B1179" s="49"/>
      <c r="C1179" s="31">
        <v>44329</v>
      </c>
      <c r="D1179" s="50" t="s">
        <v>2777</v>
      </c>
      <c r="E1179" s="48">
        <v>4</v>
      </c>
      <c r="F1179" s="51" t="s">
        <v>2778</v>
      </c>
      <c r="G1179" s="52" t="s">
        <v>2779</v>
      </c>
      <c r="H1179" s="51">
        <v>1210</v>
      </c>
      <c r="I1179" s="32">
        <v>0.5</v>
      </c>
      <c r="J1179" s="32"/>
      <c r="K1179" s="32">
        <f t="shared" si="48"/>
        <v>0</v>
      </c>
      <c r="L1179" s="33">
        <v>16000</v>
      </c>
      <c r="M1179" s="33">
        <v>64</v>
      </c>
      <c r="N1179" s="32">
        <f t="shared" si="49"/>
        <v>64.5</v>
      </c>
      <c r="O1179" s="53"/>
      <c r="P1179" s="54"/>
      <c r="Q1179" s="49"/>
    </row>
    <row r="1180" spans="1:17" x14ac:dyDescent="0.2">
      <c r="N1180" s="38">
        <f>SUM(N1147:N1179)</f>
        <v>7230.5</v>
      </c>
      <c r="O1180" s="44">
        <v>80268</v>
      </c>
      <c r="P1180" s="41">
        <v>44329</v>
      </c>
      <c r="Q1180" s="21" t="s">
        <v>716</v>
      </c>
    </row>
    <row r="1182" spans="1:17" x14ac:dyDescent="0.2">
      <c r="A1182" s="35" t="s">
        <v>2564</v>
      </c>
      <c r="C1182" s="40">
        <v>44316</v>
      </c>
      <c r="D1182" s="34" t="s">
        <v>2719</v>
      </c>
      <c r="E1182" s="35">
        <v>0.2515</v>
      </c>
      <c r="F1182" s="36" t="s">
        <v>2720</v>
      </c>
      <c r="G1182" s="37" t="s">
        <v>2721</v>
      </c>
      <c r="H1182" s="36">
        <v>2040</v>
      </c>
      <c r="I1182" s="38">
        <v>0.5</v>
      </c>
      <c r="K1182" s="38">
        <f>ROUND(J1182/0.35,-1)</f>
        <v>0</v>
      </c>
      <c r="N1182" s="38">
        <v>0.5</v>
      </c>
    </row>
    <row r="1183" spans="1:17" x14ac:dyDescent="0.2">
      <c r="A1183" s="35" t="s">
        <v>2634</v>
      </c>
      <c r="C1183" s="40">
        <v>44322</v>
      </c>
      <c r="D1183" s="34" t="s">
        <v>2078</v>
      </c>
      <c r="E1183" s="35">
        <v>20</v>
      </c>
      <c r="F1183" s="36" t="s">
        <v>2080</v>
      </c>
      <c r="G1183" s="37" t="s">
        <v>2635</v>
      </c>
      <c r="H1183" s="36">
        <v>1220</v>
      </c>
      <c r="I1183" s="38">
        <v>0.5</v>
      </c>
      <c r="K1183" s="38">
        <f>ROUND(J1183/0.35,-1)</f>
        <v>0</v>
      </c>
      <c r="N1183" s="38">
        <f>I1183+M1183</f>
        <v>0.5</v>
      </c>
    </row>
    <row r="1184" spans="1:17" x14ac:dyDescent="0.2">
      <c r="A1184" s="35">
        <v>418</v>
      </c>
      <c r="C1184" s="40">
        <v>44329</v>
      </c>
      <c r="D1184" s="34" t="s">
        <v>2763</v>
      </c>
      <c r="E1184" s="35">
        <v>0.23119999999999999</v>
      </c>
      <c r="F1184" s="36" t="s">
        <v>2764</v>
      </c>
      <c r="G1184" s="36" t="s">
        <v>2759</v>
      </c>
      <c r="H1184" s="36">
        <v>3010</v>
      </c>
      <c r="I1184" s="38">
        <v>0.5</v>
      </c>
      <c r="K1184" s="38">
        <f>ROUND(J1184/0.35,-1)</f>
        <v>0</v>
      </c>
      <c r="L1184" s="39">
        <v>200000</v>
      </c>
      <c r="M1184" s="39">
        <v>800</v>
      </c>
      <c r="N1184" s="38">
        <f>I1184+M1184</f>
        <v>800.5</v>
      </c>
    </row>
    <row r="1185" spans="1:15" x14ac:dyDescent="0.2">
      <c r="A1185" s="35">
        <v>422</v>
      </c>
      <c r="C1185" s="40">
        <v>44329</v>
      </c>
      <c r="D1185" s="34" t="s">
        <v>1693</v>
      </c>
      <c r="E1185" s="35">
        <v>28.853300000000001</v>
      </c>
      <c r="F1185" s="36" t="s">
        <v>1696</v>
      </c>
      <c r="G1185" s="37" t="s">
        <v>2780</v>
      </c>
      <c r="H1185" s="36">
        <v>1080</v>
      </c>
      <c r="I1185" s="38">
        <v>1</v>
      </c>
      <c r="K1185" s="38">
        <f>ROUND(J1185/0.35,-1)</f>
        <v>0</v>
      </c>
      <c r="L1185" s="39">
        <v>147160</v>
      </c>
      <c r="M1185" s="39">
        <v>588.79999999999995</v>
      </c>
      <c r="N1185" s="38">
        <f>I1185+M1185</f>
        <v>589.79999999999995</v>
      </c>
    </row>
    <row r="1186" spans="1:15" x14ac:dyDescent="0.2">
      <c r="D1186" s="34" t="s">
        <v>1694</v>
      </c>
      <c r="E1186" s="35">
        <v>4.1589999999999998</v>
      </c>
      <c r="F1186" s="36" t="s">
        <v>77</v>
      </c>
      <c r="K1186" s="38">
        <f>ROUND(J1186/0.35,-1)</f>
        <v>0</v>
      </c>
      <c r="N1186" s="38">
        <f>I1186+M1186</f>
        <v>0</v>
      </c>
    </row>
    <row r="1187" spans="1:15" x14ac:dyDescent="0.2">
      <c r="A1187" s="35" t="s">
        <v>2781</v>
      </c>
      <c r="C1187" s="40">
        <v>44329</v>
      </c>
      <c r="D1187" s="34" t="s">
        <v>2828</v>
      </c>
      <c r="E1187" s="35">
        <v>11.041</v>
      </c>
      <c r="F1187" s="36" t="s">
        <v>2825</v>
      </c>
      <c r="G1187" s="37" t="s">
        <v>2829</v>
      </c>
      <c r="H1187" s="36">
        <v>1050</v>
      </c>
      <c r="I1187" s="38">
        <v>0.5</v>
      </c>
      <c r="K1187" s="38">
        <f t="shared" ref="K1187:K1235" si="50">ROUND(J1187/0.35,-1)</f>
        <v>0</v>
      </c>
      <c r="N1187" s="38">
        <v>0.5</v>
      </c>
      <c r="O1187" s="82" t="s">
        <v>2827</v>
      </c>
    </row>
    <row r="1188" spans="1:15" x14ac:dyDescent="0.2">
      <c r="A1188" s="35">
        <v>423</v>
      </c>
      <c r="C1188" s="40">
        <v>44329</v>
      </c>
      <c r="D1188" s="34" t="s">
        <v>2824</v>
      </c>
      <c r="E1188" s="35">
        <v>8.8279999999999994</v>
      </c>
      <c r="F1188" s="36" t="s">
        <v>2825</v>
      </c>
      <c r="G1188" s="37" t="s">
        <v>2826</v>
      </c>
      <c r="H1188" s="36">
        <v>1050</v>
      </c>
      <c r="I1188" s="38">
        <v>0.5</v>
      </c>
      <c r="K1188" s="38">
        <f t="shared" si="50"/>
        <v>0</v>
      </c>
      <c r="L1188" s="39">
        <v>26475</v>
      </c>
      <c r="M1188" s="39">
        <v>106</v>
      </c>
      <c r="N1188" s="38">
        <f t="shared" ref="N1188:N1235" si="51">I1188+M1188</f>
        <v>106.5</v>
      </c>
      <c r="O1188" s="82"/>
    </row>
    <row r="1189" spans="1:15" x14ac:dyDescent="0.2">
      <c r="A1189" s="35">
        <v>424</v>
      </c>
      <c r="C1189" s="40">
        <v>44329</v>
      </c>
      <c r="D1189" s="34" t="s">
        <v>2782</v>
      </c>
      <c r="E1189" s="35">
        <v>0.2</v>
      </c>
      <c r="F1189" s="36" t="s">
        <v>2783</v>
      </c>
      <c r="G1189" s="37" t="s">
        <v>2784</v>
      </c>
      <c r="H1189" s="36">
        <v>1170</v>
      </c>
      <c r="I1189" s="38">
        <v>0.5</v>
      </c>
      <c r="K1189" s="38">
        <f t="shared" si="50"/>
        <v>0</v>
      </c>
      <c r="L1189" s="39">
        <v>27000</v>
      </c>
      <c r="M1189" s="39">
        <v>108</v>
      </c>
      <c r="N1189" s="38">
        <f t="shared" si="51"/>
        <v>108.5</v>
      </c>
    </row>
    <row r="1190" spans="1:15" x14ac:dyDescent="0.2">
      <c r="A1190" s="35" t="s">
        <v>2785</v>
      </c>
      <c r="C1190" s="40">
        <v>44329</v>
      </c>
      <c r="D1190" s="34" t="s">
        <v>2786</v>
      </c>
      <c r="E1190" s="35">
        <v>0.24460000000000001</v>
      </c>
      <c r="F1190" s="36" t="s">
        <v>2788</v>
      </c>
      <c r="G1190" s="37" t="s">
        <v>2789</v>
      </c>
      <c r="H1190" s="36">
        <v>1040</v>
      </c>
      <c r="I1190" s="38">
        <v>1</v>
      </c>
      <c r="K1190" s="38">
        <f t="shared" si="50"/>
        <v>0</v>
      </c>
      <c r="N1190" s="38">
        <f t="shared" si="51"/>
        <v>1</v>
      </c>
    </row>
    <row r="1191" spans="1:15" x14ac:dyDescent="0.2">
      <c r="D1191" s="34" t="s">
        <v>2787</v>
      </c>
      <c r="E1191" s="35">
        <v>0.24460000000000001</v>
      </c>
      <c r="F1191" s="36" t="s">
        <v>77</v>
      </c>
      <c r="G1191" s="37" t="s">
        <v>77</v>
      </c>
      <c r="K1191" s="38">
        <f t="shared" si="50"/>
        <v>0</v>
      </c>
      <c r="N1191" s="38">
        <f t="shared" si="51"/>
        <v>0</v>
      </c>
    </row>
    <row r="1192" spans="1:15" x14ac:dyDescent="0.2">
      <c r="A1192" s="35">
        <v>425</v>
      </c>
      <c r="C1192" s="40">
        <v>44330</v>
      </c>
      <c r="D1192" s="34" t="s">
        <v>939</v>
      </c>
      <c r="E1192" s="35">
        <v>27.012</v>
      </c>
      <c r="F1192" s="36" t="s">
        <v>945</v>
      </c>
      <c r="G1192" s="37" t="s">
        <v>2790</v>
      </c>
      <c r="H1192" s="36">
        <v>1010</v>
      </c>
      <c r="I1192" s="38">
        <v>0.5</v>
      </c>
      <c r="K1192" s="38">
        <f t="shared" si="50"/>
        <v>0</v>
      </c>
      <c r="L1192" s="39">
        <v>175000</v>
      </c>
      <c r="M1192" s="39">
        <v>700</v>
      </c>
      <c r="N1192" s="38">
        <f t="shared" si="51"/>
        <v>700.5</v>
      </c>
    </row>
    <row r="1193" spans="1:15" x14ac:dyDescent="0.2">
      <c r="A1193" s="35">
        <v>426</v>
      </c>
      <c r="C1193" s="40">
        <v>44330</v>
      </c>
      <c r="D1193" s="34" t="s">
        <v>2791</v>
      </c>
      <c r="E1193" s="35">
        <v>1.151</v>
      </c>
      <c r="F1193" s="36" t="s">
        <v>2792</v>
      </c>
      <c r="G1193" s="37" t="s">
        <v>2793</v>
      </c>
      <c r="H1193" s="36">
        <v>1090</v>
      </c>
      <c r="I1193" s="38">
        <v>0.5</v>
      </c>
      <c r="K1193" s="38">
        <f t="shared" si="50"/>
        <v>0</v>
      </c>
      <c r="L1193" s="39">
        <v>180000</v>
      </c>
      <c r="M1193" s="39">
        <v>720.5</v>
      </c>
      <c r="N1193" s="38">
        <f t="shared" si="51"/>
        <v>721</v>
      </c>
    </row>
    <row r="1194" spans="1:15" x14ac:dyDescent="0.2">
      <c r="A1194" s="35" t="s">
        <v>2797</v>
      </c>
      <c r="C1194" s="40">
        <v>44330</v>
      </c>
      <c r="D1194" s="34" t="s">
        <v>2794</v>
      </c>
      <c r="E1194" s="35">
        <v>0.59199999999999997</v>
      </c>
      <c r="F1194" s="36" t="s">
        <v>2795</v>
      </c>
      <c r="G1194" s="37" t="s">
        <v>2796</v>
      </c>
      <c r="H1194" s="36">
        <v>1070</v>
      </c>
      <c r="I1194" s="38">
        <v>0.5</v>
      </c>
      <c r="K1194" s="38">
        <f t="shared" si="50"/>
        <v>0</v>
      </c>
      <c r="N1194" s="38">
        <f t="shared" si="51"/>
        <v>0.5</v>
      </c>
    </row>
    <row r="1195" spans="1:15" x14ac:dyDescent="0.2">
      <c r="A1195" s="35">
        <v>427</v>
      </c>
      <c r="C1195" s="40">
        <v>44330</v>
      </c>
      <c r="D1195" s="34" t="s">
        <v>2798</v>
      </c>
      <c r="E1195" s="35">
        <v>8.3000000000000007</v>
      </c>
      <c r="F1195" s="36" t="s">
        <v>2801</v>
      </c>
      <c r="G1195" s="37" t="s">
        <v>2802</v>
      </c>
      <c r="H1195" s="36">
        <v>1120</v>
      </c>
      <c r="I1195" s="38">
        <v>1.5</v>
      </c>
      <c r="K1195" s="38">
        <f t="shared" si="50"/>
        <v>0</v>
      </c>
      <c r="L1195" s="39">
        <v>115477</v>
      </c>
      <c r="M1195" s="39">
        <v>461.91</v>
      </c>
      <c r="N1195" s="38">
        <f t="shared" si="51"/>
        <v>463.41</v>
      </c>
    </row>
    <row r="1196" spans="1:15" x14ac:dyDescent="0.2">
      <c r="D1196" s="34" t="s">
        <v>2799</v>
      </c>
      <c r="E1196" s="35">
        <v>12.933999999999999</v>
      </c>
      <c r="F1196" s="36" t="s">
        <v>77</v>
      </c>
      <c r="G1196" s="37" t="s">
        <v>77</v>
      </c>
      <c r="K1196" s="38">
        <f t="shared" si="50"/>
        <v>0</v>
      </c>
      <c r="N1196" s="38">
        <f t="shared" si="51"/>
        <v>0</v>
      </c>
    </row>
    <row r="1197" spans="1:15" x14ac:dyDescent="0.2">
      <c r="D1197" s="34" t="s">
        <v>2800</v>
      </c>
      <c r="E1197" s="35">
        <v>13.35</v>
      </c>
      <c r="F1197" s="36" t="s">
        <v>77</v>
      </c>
      <c r="G1197" s="37" t="s">
        <v>77</v>
      </c>
      <c r="K1197" s="38">
        <f t="shared" si="50"/>
        <v>0</v>
      </c>
      <c r="N1197" s="38">
        <f t="shared" si="51"/>
        <v>0</v>
      </c>
    </row>
    <row r="1198" spans="1:15" x14ac:dyDescent="0.2">
      <c r="A1198" s="35" t="s">
        <v>2803</v>
      </c>
      <c r="C1198" s="40">
        <v>44330</v>
      </c>
      <c r="D1198" s="34" t="s">
        <v>2804</v>
      </c>
      <c r="E1198" s="35">
        <v>0.99</v>
      </c>
      <c r="F1198" s="36" t="s">
        <v>2807</v>
      </c>
      <c r="G1198" s="36" t="s">
        <v>2808</v>
      </c>
      <c r="H1198" s="36">
        <v>1060</v>
      </c>
      <c r="I1198" s="38">
        <v>1.5</v>
      </c>
      <c r="K1198" s="38">
        <f t="shared" si="50"/>
        <v>0</v>
      </c>
      <c r="N1198" s="38">
        <f t="shared" si="51"/>
        <v>1.5</v>
      </c>
    </row>
    <row r="1199" spans="1:15" x14ac:dyDescent="0.2">
      <c r="D1199" s="34" t="s">
        <v>2805</v>
      </c>
      <c r="E1199" s="35">
        <v>0.79900000000000004</v>
      </c>
      <c r="F1199" s="36" t="s">
        <v>77</v>
      </c>
      <c r="G1199" s="37" t="s">
        <v>77</v>
      </c>
      <c r="K1199" s="38">
        <f t="shared" si="50"/>
        <v>0</v>
      </c>
      <c r="N1199" s="38">
        <f t="shared" si="51"/>
        <v>0</v>
      </c>
    </row>
    <row r="1200" spans="1:15" x14ac:dyDescent="0.2">
      <c r="D1200" s="34" t="s">
        <v>2806</v>
      </c>
      <c r="E1200" s="35">
        <v>0.15</v>
      </c>
      <c r="F1200" s="36" t="s">
        <v>77</v>
      </c>
      <c r="G1200" s="37" t="s">
        <v>77</v>
      </c>
      <c r="K1200" s="38">
        <f t="shared" si="50"/>
        <v>0</v>
      </c>
      <c r="N1200" s="38">
        <f t="shared" si="51"/>
        <v>0</v>
      </c>
    </row>
    <row r="1201" spans="1:17" x14ac:dyDescent="0.2">
      <c r="A1201" s="35" t="s">
        <v>2809</v>
      </c>
      <c r="C1201" s="40">
        <v>44330</v>
      </c>
      <c r="D1201" s="34" t="s">
        <v>2810</v>
      </c>
      <c r="E1201" s="35">
        <v>0.1653</v>
      </c>
      <c r="F1201" s="36" t="s">
        <v>2812</v>
      </c>
      <c r="G1201" s="36" t="s">
        <v>2813</v>
      </c>
      <c r="H1201" s="36">
        <v>3010</v>
      </c>
      <c r="I1201" s="38">
        <v>1</v>
      </c>
      <c r="K1201" s="38">
        <f t="shared" si="50"/>
        <v>0</v>
      </c>
      <c r="N1201" s="38">
        <f t="shared" si="51"/>
        <v>1</v>
      </c>
    </row>
    <row r="1202" spans="1:17" x14ac:dyDescent="0.2">
      <c r="D1202" s="34" t="s">
        <v>2811</v>
      </c>
      <c r="E1202" s="35">
        <v>4.2599999999999999E-2</v>
      </c>
      <c r="F1202" s="36" t="s">
        <v>77</v>
      </c>
      <c r="G1202" s="37" t="s">
        <v>77</v>
      </c>
      <c r="K1202" s="38">
        <f t="shared" si="50"/>
        <v>0</v>
      </c>
      <c r="N1202" s="38">
        <f t="shared" si="51"/>
        <v>0</v>
      </c>
    </row>
    <row r="1203" spans="1:17" x14ac:dyDescent="0.2">
      <c r="A1203" s="35">
        <v>428</v>
      </c>
      <c r="C1203" s="40">
        <v>44330</v>
      </c>
      <c r="D1203" s="34" t="s">
        <v>535</v>
      </c>
      <c r="E1203" s="35">
        <v>0.37190000000000001</v>
      </c>
      <c r="F1203" s="36" t="s">
        <v>2814</v>
      </c>
      <c r="G1203" s="37" t="s">
        <v>2815</v>
      </c>
      <c r="H1203" s="36">
        <v>1150</v>
      </c>
      <c r="I1203" s="38">
        <v>0.5</v>
      </c>
      <c r="K1203" s="38">
        <f t="shared" si="50"/>
        <v>0</v>
      </c>
      <c r="L1203" s="39">
        <v>136000</v>
      </c>
      <c r="M1203" s="39">
        <v>544</v>
      </c>
      <c r="N1203" s="38">
        <f t="shared" si="51"/>
        <v>544.5</v>
      </c>
    </row>
    <row r="1204" spans="1:17" x14ac:dyDescent="0.2">
      <c r="A1204" s="35">
        <v>429</v>
      </c>
      <c r="C1204" s="40">
        <v>44330</v>
      </c>
      <c r="D1204" s="34" t="s">
        <v>2816</v>
      </c>
      <c r="E1204" s="35" t="s">
        <v>2817</v>
      </c>
      <c r="F1204" s="36" t="s">
        <v>2818</v>
      </c>
      <c r="G1204" s="37" t="s">
        <v>2819</v>
      </c>
      <c r="H1204" s="36">
        <v>3010</v>
      </c>
      <c r="I1204" s="38">
        <v>0.5</v>
      </c>
      <c r="K1204" s="38">
        <f t="shared" si="50"/>
        <v>0</v>
      </c>
      <c r="L1204" s="39">
        <v>140</v>
      </c>
      <c r="M1204" s="39">
        <v>0.56000000000000005</v>
      </c>
      <c r="N1204" s="38">
        <f t="shared" si="51"/>
        <v>1.06</v>
      </c>
    </row>
    <row r="1205" spans="1:17" s="51" customFormat="1" x14ac:dyDescent="0.2">
      <c r="A1205" s="48" t="s">
        <v>2820</v>
      </c>
      <c r="B1205" s="49"/>
      <c r="C1205" s="31">
        <v>43965</v>
      </c>
      <c r="D1205" s="50" t="s">
        <v>2821</v>
      </c>
      <c r="E1205" s="48">
        <v>0.79369999999999996</v>
      </c>
      <c r="F1205" s="51" t="s">
        <v>2822</v>
      </c>
      <c r="G1205" s="52" t="s">
        <v>2823</v>
      </c>
      <c r="H1205" s="51">
        <v>1150</v>
      </c>
      <c r="I1205" s="32">
        <v>0.5</v>
      </c>
      <c r="J1205" s="32"/>
      <c r="K1205" s="32">
        <f t="shared" si="50"/>
        <v>0</v>
      </c>
      <c r="L1205" s="33"/>
      <c r="M1205" s="33"/>
      <c r="N1205" s="32">
        <f t="shared" si="51"/>
        <v>0.5</v>
      </c>
      <c r="O1205" s="53"/>
      <c r="P1205" s="54"/>
      <c r="Q1205" s="49"/>
    </row>
    <row r="1206" spans="1:17" x14ac:dyDescent="0.2">
      <c r="N1206" s="38">
        <f>SUM(N1182:N1205)</f>
        <v>4041.77</v>
      </c>
      <c r="O1206" s="44">
        <v>80296</v>
      </c>
      <c r="P1206" s="41">
        <v>44330</v>
      </c>
      <c r="Q1206" s="21" t="s">
        <v>716</v>
      </c>
    </row>
    <row r="1208" spans="1:17" x14ac:dyDescent="0.2">
      <c r="A1208" s="35" t="s">
        <v>2687</v>
      </c>
      <c r="C1208" s="40">
        <v>44326</v>
      </c>
      <c r="D1208" s="34" t="s">
        <v>2688</v>
      </c>
      <c r="E1208" s="35">
        <v>0.56759999999999999</v>
      </c>
      <c r="F1208" s="36" t="s">
        <v>2689</v>
      </c>
      <c r="G1208" s="37" t="s">
        <v>2690</v>
      </c>
      <c r="H1208" s="36">
        <v>1100</v>
      </c>
      <c r="I1208" s="38">
        <v>1.5</v>
      </c>
      <c r="K1208" s="38">
        <f>ROUND(J1208/0.35,-1)</f>
        <v>0</v>
      </c>
      <c r="N1208" s="38">
        <f>I1208+M1208</f>
        <v>1.5</v>
      </c>
    </row>
    <row r="1209" spans="1:17" x14ac:dyDescent="0.2">
      <c r="A1209" s="35" t="s">
        <v>2835</v>
      </c>
      <c r="C1209" s="40">
        <v>44333</v>
      </c>
      <c r="D1209" s="34" t="s">
        <v>2832</v>
      </c>
      <c r="E1209" s="35">
        <v>0.26200000000000001</v>
      </c>
      <c r="F1209" s="36" t="s">
        <v>2833</v>
      </c>
      <c r="G1209" s="37" t="s">
        <v>2834</v>
      </c>
      <c r="H1209" s="36">
        <v>1100</v>
      </c>
      <c r="I1209" s="38">
        <v>0.5</v>
      </c>
      <c r="K1209" s="38">
        <f t="shared" si="50"/>
        <v>0</v>
      </c>
      <c r="N1209" s="38">
        <f t="shared" si="51"/>
        <v>0.5</v>
      </c>
    </row>
    <row r="1210" spans="1:17" x14ac:dyDescent="0.2">
      <c r="A1210" s="35">
        <v>430</v>
      </c>
      <c r="C1210" s="40">
        <v>44333</v>
      </c>
      <c r="D1210" s="34" t="s">
        <v>1741</v>
      </c>
      <c r="E1210" s="35">
        <v>21.657</v>
      </c>
      <c r="F1210" s="36" t="s">
        <v>1743</v>
      </c>
      <c r="G1210" s="37" t="s">
        <v>2836</v>
      </c>
      <c r="H1210" s="36">
        <v>1150</v>
      </c>
      <c r="I1210" s="38">
        <v>0.5</v>
      </c>
      <c r="K1210" s="38">
        <f t="shared" si="50"/>
        <v>0</v>
      </c>
      <c r="M1210" s="39">
        <v>580</v>
      </c>
      <c r="N1210" s="38">
        <f t="shared" si="51"/>
        <v>580.5</v>
      </c>
    </row>
    <row r="1211" spans="1:17" x14ac:dyDescent="0.2">
      <c r="A1211" s="35">
        <v>431</v>
      </c>
      <c r="C1211" s="40">
        <v>44333</v>
      </c>
      <c r="D1211" s="34" t="s">
        <v>2837</v>
      </c>
      <c r="E1211" s="35">
        <v>11.202999999999999</v>
      </c>
      <c r="F1211" s="36" t="s">
        <v>2838</v>
      </c>
      <c r="G1211" s="37" t="s">
        <v>2839</v>
      </c>
      <c r="H1211" s="36">
        <v>1030</v>
      </c>
      <c r="I1211" s="38">
        <v>0.5</v>
      </c>
      <c r="K1211" s="38">
        <f t="shared" si="50"/>
        <v>0</v>
      </c>
      <c r="L1211" s="39">
        <v>46727.71</v>
      </c>
      <c r="M1211" s="39">
        <v>186.91</v>
      </c>
      <c r="N1211" s="38">
        <f t="shared" si="51"/>
        <v>187.41</v>
      </c>
    </row>
    <row r="1212" spans="1:17" x14ac:dyDescent="0.2">
      <c r="A1212" s="35" t="s">
        <v>2840</v>
      </c>
      <c r="C1212" s="40">
        <v>44333</v>
      </c>
      <c r="D1212" s="34" t="s">
        <v>2841</v>
      </c>
      <c r="E1212" s="35">
        <v>0.23880000000000001</v>
      </c>
      <c r="F1212" s="36" t="s">
        <v>2848</v>
      </c>
      <c r="G1212" s="37" t="s">
        <v>2849</v>
      </c>
      <c r="H1212" s="36">
        <v>3010</v>
      </c>
      <c r="I1212" s="38">
        <v>3.5</v>
      </c>
      <c r="K1212" s="38">
        <f t="shared" si="50"/>
        <v>0</v>
      </c>
      <c r="N1212" s="38">
        <f t="shared" si="51"/>
        <v>3.5</v>
      </c>
    </row>
    <row r="1213" spans="1:17" x14ac:dyDescent="0.2">
      <c r="D1213" s="34" t="s">
        <v>2842</v>
      </c>
      <c r="E1213" s="35">
        <v>4.07E-2</v>
      </c>
      <c r="K1213" s="38">
        <f t="shared" si="50"/>
        <v>0</v>
      </c>
      <c r="N1213" s="38">
        <f t="shared" si="51"/>
        <v>0</v>
      </c>
    </row>
    <row r="1214" spans="1:17" x14ac:dyDescent="0.2">
      <c r="D1214" s="34" t="s">
        <v>2843</v>
      </c>
      <c r="E1214" s="35">
        <v>4.0800000000000003E-2</v>
      </c>
      <c r="K1214" s="38">
        <f t="shared" si="50"/>
        <v>0</v>
      </c>
      <c r="N1214" s="38">
        <f t="shared" si="51"/>
        <v>0</v>
      </c>
    </row>
    <row r="1215" spans="1:17" x14ac:dyDescent="0.2">
      <c r="D1215" s="34" t="s">
        <v>2844</v>
      </c>
      <c r="E1215" s="35">
        <v>0.20050000000000001</v>
      </c>
      <c r="K1215" s="38">
        <f t="shared" si="50"/>
        <v>0</v>
      </c>
      <c r="N1215" s="38">
        <f t="shared" si="51"/>
        <v>0</v>
      </c>
    </row>
    <row r="1216" spans="1:17" x14ac:dyDescent="0.2">
      <c r="D1216" s="34" t="s">
        <v>2845</v>
      </c>
      <c r="E1216" s="35">
        <v>0.12670000000000001</v>
      </c>
      <c r="K1216" s="38">
        <f t="shared" si="50"/>
        <v>0</v>
      </c>
      <c r="N1216" s="38">
        <f t="shared" si="51"/>
        <v>0</v>
      </c>
    </row>
    <row r="1217" spans="1:14" x14ac:dyDescent="0.2">
      <c r="D1217" s="34" t="s">
        <v>2846</v>
      </c>
      <c r="E1217" s="35">
        <v>3.3099999999999997E-2</v>
      </c>
      <c r="K1217" s="38">
        <f t="shared" si="50"/>
        <v>0</v>
      </c>
      <c r="N1217" s="38">
        <f t="shared" si="51"/>
        <v>0</v>
      </c>
    </row>
    <row r="1218" spans="1:14" x14ac:dyDescent="0.2">
      <c r="D1218" s="34" t="s">
        <v>2847</v>
      </c>
      <c r="E1218" s="35">
        <v>9.64E-2</v>
      </c>
      <c r="K1218" s="38">
        <f t="shared" si="50"/>
        <v>0</v>
      </c>
      <c r="N1218" s="38">
        <f t="shared" si="51"/>
        <v>0</v>
      </c>
    </row>
    <row r="1219" spans="1:14" x14ac:dyDescent="0.2">
      <c r="A1219" s="35">
        <v>432</v>
      </c>
      <c r="C1219" s="40">
        <v>44333</v>
      </c>
      <c r="D1219" s="34" t="s">
        <v>2850</v>
      </c>
      <c r="E1219" s="35">
        <v>21</v>
      </c>
      <c r="F1219" s="36" t="s">
        <v>2851</v>
      </c>
      <c r="G1219" s="37" t="s">
        <v>2852</v>
      </c>
      <c r="H1219" s="36">
        <v>1140</v>
      </c>
      <c r="I1219" s="38">
        <v>0.5</v>
      </c>
      <c r="K1219" s="38">
        <f t="shared" si="50"/>
        <v>0</v>
      </c>
      <c r="L1219" s="39">
        <v>100000</v>
      </c>
      <c r="M1219" s="39">
        <v>400</v>
      </c>
      <c r="N1219" s="38">
        <f t="shared" si="51"/>
        <v>400.5</v>
      </c>
    </row>
    <row r="1220" spans="1:14" x14ac:dyDescent="0.2">
      <c r="A1220" s="35" t="s">
        <v>2853</v>
      </c>
      <c r="C1220" s="40">
        <v>44333</v>
      </c>
      <c r="D1220" s="34" t="s">
        <v>2854</v>
      </c>
      <c r="E1220" s="35">
        <v>1.6597</v>
      </c>
      <c r="F1220" s="36" t="s">
        <v>2857</v>
      </c>
      <c r="G1220" s="37" t="s">
        <v>2858</v>
      </c>
      <c r="H1220" s="36">
        <v>1150</v>
      </c>
      <c r="I1220" s="38">
        <v>1.5</v>
      </c>
      <c r="K1220" s="38">
        <f t="shared" si="50"/>
        <v>0</v>
      </c>
      <c r="N1220" s="38">
        <f t="shared" si="51"/>
        <v>1.5</v>
      </c>
    </row>
    <row r="1221" spans="1:14" x14ac:dyDescent="0.2">
      <c r="D1221" s="47" t="s">
        <v>2855</v>
      </c>
      <c r="E1221" s="35">
        <v>0.35289999999999999</v>
      </c>
      <c r="F1221" s="36" t="s">
        <v>77</v>
      </c>
      <c r="G1221" s="37" t="s">
        <v>77</v>
      </c>
      <c r="K1221" s="38">
        <f t="shared" si="50"/>
        <v>0</v>
      </c>
      <c r="N1221" s="38">
        <f t="shared" si="51"/>
        <v>0</v>
      </c>
    </row>
    <row r="1222" spans="1:14" x14ac:dyDescent="0.2">
      <c r="D1222" s="47" t="s">
        <v>2856</v>
      </c>
      <c r="E1222" s="35">
        <v>0.85370000000000001</v>
      </c>
      <c r="F1222" s="36" t="s">
        <v>77</v>
      </c>
      <c r="G1222" s="37" t="s">
        <v>77</v>
      </c>
      <c r="K1222" s="38">
        <f t="shared" si="50"/>
        <v>0</v>
      </c>
      <c r="N1222" s="38">
        <f t="shared" si="51"/>
        <v>0</v>
      </c>
    </row>
    <row r="1223" spans="1:14" x14ac:dyDescent="0.2">
      <c r="A1223" s="35" t="s">
        <v>2859</v>
      </c>
      <c r="C1223" s="40">
        <v>44333</v>
      </c>
      <c r="D1223" s="34" t="s">
        <v>2860</v>
      </c>
      <c r="E1223" s="35">
        <v>0.5</v>
      </c>
      <c r="F1223" s="36" t="s">
        <v>2861</v>
      </c>
      <c r="G1223" s="37" t="s">
        <v>2862</v>
      </c>
      <c r="H1223" s="36">
        <v>1040</v>
      </c>
      <c r="I1223" s="38">
        <v>0.5</v>
      </c>
      <c r="K1223" s="38">
        <f t="shared" si="50"/>
        <v>0</v>
      </c>
      <c r="N1223" s="38">
        <f t="shared" si="51"/>
        <v>0.5</v>
      </c>
    </row>
    <row r="1224" spans="1:14" x14ac:dyDescent="0.2">
      <c r="A1224" s="35">
        <v>433</v>
      </c>
      <c r="C1224" s="40">
        <v>44334</v>
      </c>
      <c r="D1224" s="34" t="s">
        <v>2863</v>
      </c>
      <c r="E1224" s="35">
        <v>0.14899999999999999</v>
      </c>
      <c r="F1224" s="36" t="s">
        <v>2864</v>
      </c>
      <c r="G1224" s="37" t="s">
        <v>99</v>
      </c>
      <c r="H1224" s="36">
        <v>3010</v>
      </c>
      <c r="I1224" s="38">
        <v>0.5</v>
      </c>
      <c r="K1224" s="38">
        <f t="shared" si="50"/>
        <v>0</v>
      </c>
      <c r="L1224" s="39">
        <v>65000</v>
      </c>
      <c r="M1224" s="39">
        <v>260</v>
      </c>
      <c r="N1224" s="38">
        <f t="shared" si="51"/>
        <v>260.5</v>
      </c>
    </row>
    <row r="1225" spans="1:14" x14ac:dyDescent="0.2">
      <c r="A1225" s="35" t="s">
        <v>2865</v>
      </c>
      <c r="C1225" s="40">
        <v>44334</v>
      </c>
      <c r="D1225" s="34" t="s">
        <v>2866</v>
      </c>
      <c r="E1225" s="35" t="s">
        <v>2867</v>
      </c>
      <c r="F1225" s="36" t="s">
        <v>2868</v>
      </c>
      <c r="G1225" s="37" t="s">
        <v>2869</v>
      </c>
      <c r="H1225" s="36">
        <v>1190</v>
      </c>
      <c r="I1225" s="38">
        <v>0.5</v>
      </c>
      <c r="K1225" s="38">
        <f t="shared" si="50"/>
        <v>0</v>
      </c>
      <c r="N1225" s="38">
        <f t="shared" si="51"/>
        <v>0.5</v>
      </c>
    </row>
    <row r="1226" spans="1:14" x14ac:dyDescent="0.2">
      <c r="A1226" s="35" t="s">
        <v>2870</v>
      </c>
      <c r="C1226" s="40">
        <v>44334</v>
      </c>
      <c r="D1226" s="34" t="s">
        <v>2871</v>
      </c>
      <c r="E1226" s="35">
        <v>4.47</v>
      </c>
      <c r="F1226" s="36" t="s">
        <v>2874</v>
      </c>
      <c r="G1226" s="37" t="s">
        <v>2875</v>
      </c>
      <c r="H1226" s="36">
        <v>1140</v>
      </c>
      <c r="I1226" s="38">
        <v>1.5</v>
      </c>
      <c r="K1226" s="38">
        <f t="shared" si="50"/>
        <v>0</v>
      </c>
      <c r="N1226" s="38">
        <f t="shared" si="51"/>
        <v>1.5</v>
      </c>
    </row>
    <row r="1227" spans="1:14" x14ac:dyDescent="0.2">
      <c r="D1227" s="34" t="s">
        <v>2872</v>
      </c>
      <c r="E1227" s="35">
        <v>25.55</v>
      </c>
      <c r="F1227" s="36" t="s">
        <v>77</v>
      </c>
      <c r="G1227" s="37" t="s">
        <v>77</v>
      </c>
      <c r="K1227" s="38">
        <f t="shared" si="50"/>
        <v>0</v>
      </c>
      <c r="N1227" s="38">
        <f t="shared" si="51"/>
        <v>0</v>
      </c>
    </row>
    <row r="1228" spans="1:14" x14ac:dyDescent="0.2">
      <c r="D1228" s="34" t="s">
        <v>2873</v>
      </c>
      <c r="E1228" s="35">
        <v>13.2</v>
      </c>
      <c r="F1228" s="36" t="s">
        <v>77</v>
      </c>
      <c r="G1228" s="37" t="s">
        <v>77</v>
      </c>
      <c r="K1228" s="38">
        <f t="shared" si="50"/>
        <v>0</v>
      </c>
      <c r="N1228" s="38">
        <f t="shared" si="51"/>
        <v>0</v>
      </c>
    </row>
    <row r="1229" spans="1:14" x14ac:dyDescent="0.2">
      <c r="A1229" s="35" t="s">
        <v>2876</v>
      </c>
      <c r="C1229" s="40">
        <v>44334</v>
      </c>
      <c r="D1229" s="34" t="s">
        <v>2877</v>
      </c>
      <c r="E1229" s="35">
        <v>5.0149999999999997</v>
      </c>
      <c r="F1229" s="36" t="s">
        <v>2880</v>
      </c>
      <c r="G1229" s="37" t="s">
        <v>2881</v>
      </c>
      <c r="H1229" s="36">
        <v>1010</v>
      </c>
      <c r="I1229" s="38">
        <v>1.5</v>
      </c>
      <c r="K1229" s="38">
        <f t="shared" si="50"/>
        <v>0</v>
      </c>
      <c r="N1229" s="38">
        <f t="shared" si="51"/>
        <v>1.5</v>
      </c>
    </row>
    <row r="1230" spans="1:14" x14ac:dyDescent="0.2">
      <c r="D1230" s="34" t="s">
        <v>2878</v>
      </c>
      <c r="E1230" s="35">
        <v>2.9369999999999998</v>
      </c>
      <c r="F1230" s="36" t="s">
        <v>77</v>
      </c>
      <c r="G1230" s="37" t="s">
        <v>77</v>
      </c>
      <c r="H1230" s="36">
        <v>1220</v>
      </c>
      <c r="K1230" s="38">
        <f t="shared" si="50"/>
        <v>0</v>
      </c>
      <c r="N1230" s="38">
        <f t="shared" si="51"/>
        <v>0</v>
      </c>
    </row>
    <row r="1231" spans="1:14" x14ac:dyDescent="0.2">
      <c r="D1231" s="34" t="s">
        <v>2879</v>
      </c>
      <c r="E1231" s="35">
        <v>7</v>
      </c>
      <c r="F1231" s="36" t="s">
        <v>77</v>
      </c>
      <c r="G1231" s="37" t="s">
        <v>77</v>
      </c>
      <c r="K1231" s="38">
        <f t="shared" si="50"/>
        <v>0</v>
      </c>
      <c r="N1231" s="38">
        <f t="shared" si="51"/>
        <v>0</v>
      </c>
    </row>
    <row r="1232" spans="1:14" x14ac:dyDescent="0.2">
      <c r="A1232" s="35" t="s">
        <v>2882</v>
      </c>
      <c r="C1232" s="40">
        <v>44334</v>
      </c>
      <c r="D1232" s="34" t="s">
        <v>2883</v>
      </c>
      <c r="E1232" s="35">
        <v>1.1739999999999999</v>
      </c>
      <c r="F1232" s="36" t="s">
        <v>2884</v>
      </c>
      <c r="G1232" s="37" t="s">
        <v>2885</v>
      </c>
      <c r="H1232" s="36">
        <v>1200</v>
      </c>
      <c r="I1232" s="38">
        <v>0.5</v>
      </c>
      <c r="K1232" s="38">
        <f t="shared" si="50"/>
        <v>0</v>
      </c>
      <c r="N1232" s="38">
        <f t="shared" si="51"/>
        <v>0.5</v>
      </c>
    </row>
    <row r="1233" spans="1:17" x14ac:dyDescent="0.2">
      <c r="K1233" s="38">
        <f t="shared" si="50"/>
        <v>0</v>
      </c>
      <c r="N1233" s="38">
        <f t="shared" si="51"/>
        <v>0</v>
      </c>
    </row>
    <row r="1234" spans="1:17" x14ac:dyDescent="0.2">
      <c r="K1234" s="38">
        <f t="shared" si="50"/>
        <v>0</v>
      </c>
      <c r="N1234" s="38">
        <f t="shared" si="51"/>
        <v>0</v>
      </c>
    </row>
    <row r="1235" spans="1:17" s="51" customFormat="1" ht="12" customHeight="1" x14ac:dyDescent="0.2">
      <c r="A1235" s="48"/>
      <c r="B1235" s="49"/>
      <c r="C1235" s="31"/>
      <c r="D1235" s="50"/>
      <c r="E1235" s="48"/>
      <c r="G1235" s="52"/>
      <c r="I1235" s="32"/>
      <c r="J1235" s="32"/>
      <c r="K1235" s="32">
        <f t="shared" si="50"/>
        <v>0</v>
      </c>
      <c r="L1235" s="33"/>
      <c r="M1235" s="33"/>
      <c r="N1235" s="32">
        <f t="shared" si="51"/>
        <v>0</v>
      </c>
      <c r="O1235" s="53"/>
      <c r="P1235" s="54"/>
      <c r="Q1235" s="49"/>
    </row>
    <row r="1236" spans="1:17" x14ac:dyDescent="0.2">
      <c r="N1236" s="38">
        <f>SUM(N1208:N1235)</f>
        <v>1440.4099999999999</v>
      </c>
      <c r="O1236" s="44">
        <v>80344</v>
      </c>
      <c r="P1236" s="41">
        <v>44335</v>
      </c>
      <c r="Q1236" s="21" t="s">
        <v>176</v>
      </c>
    </row>
    <row r="1238" spans="1:17" x14ac:dyDescent="0.2">
      <c r="A1238" s="35" t="s">
        <v>2830</v>
      </c>
      <c r="B1238" s="21" t="s">
        <v>78</v>
      </c>
      <c r="C1238" s="40">
        <v>44330</v>
      </c>
      <c r="D1238" s="34" t="s">
        <v>2938</v>
      </c>
      <c r="E1238" s="35">
        <v>3.2800000000000003E-2</v>
      </c>
      <c r="F1238" s="36" t="s">
        <v>2939</v>
      </c>
      <c r="G1238" s="37" t="s">
        <v>2940</v>
      </c>
      <c r="H1238" s="36">
        <v>2020</v>
      </c>
      <c r="I1238" s="38">
        <v>0.5</v>
      </c>
      <c r="K1238" s="38">
        <f>ROUND(J1238/0.35,-1)</f>
        <v>0</v>
      </c>
      <c r="N1238" s="38">
        <f>I1238+M1238</f>
        <v>0.5</v>
      </c>
    </row>
    <row r="1239" spans="1:17" x14ac:dyDescent="0.2">
      <c r="A1239" s="35" t="s">
        <v>2831</v>
      </c>
      <c r="B1239" s="21" t="s">
        <v>78</v>
      </c>
      <c r="C1239" s="40">
        <v>44330</v>
      </c>
      <c r="D1239" s="34" t="s">
        <v>2941</v>
      </c>
      <c r="E1239" s="35">
        <v>0.14369999999999999</v>
      </c>
      <c r="F1239" s="36" t="s">
        <v>2942</v>
      </c>
      <c r="G1239" s="37" t="s">
        <v>2943</v>
      </c>
      <c r="H1239" s="36">
        <v>3010</v>
      </c>
      <c r="I1239" s="38">
        <v>0.5</v>
      </c>
      <c r="K1239" s="38">
        <f>ROUND(J1239/0.35,-1)</f>
        <v>0</v>
      </c>
      <c r="N1239" s="38">
        <f>I1239+M1239</f>
        <v>0.5</v>
      </c>
    </row>
    <row r="1240" spans="1:17" x14ac:dyDescent="0.2">
      <c r="A1240" s="35">
        <v>434</v>
      </c>
      <c r="C1240" s="40">
        <v>44335</v>
      </c>
      <c r="D1240" s="34" t="s">
        <v>2886</v>
      </c>
      <c r="E1240" s="35" t="s">
        <v>2887</v>
      </c>
      <c r="F1240" s="36" t="s">
        <v>2888</v>
      </c>
      <c r="G1240" s="37" t="s">
        <v>2889</v>
      </c>
      <c r="H1240" s="36">
        <v>3010</v>
      </c>
      <c r="I1240" s="38">
        <v>0.5</v>
      </c>
      <c r="K1240" s="38">
        <f t="shared" ref="K1240:K1307" si="52">ROUND(J1240/0.35,-1)</f>
        <v>0</v>
      </c>
      <c r="L1240" s="39">
        <v>23333.360000000001</v>
      </c>
      <c r="M1240" s="39">
        <v>93.33</v>
      </c>
      <c r="N1240" s="38">
        <f t="shared" ref="N1240:N1307" si="53">I1240+M1240</f>
        <v>93.83</v>
      </c>
    </row>
    <row r="1241" spans="1:17" x14ac:dyDescent="0.2">
      <c r="A1241" s="35">
        <v>435</v>
      </c>
      <c r="C1241" s="40">
        <v>44335</v>
      </c>
      <c r="D1241" s="34" t="s">
        <v>2890</v>
      </c>
      <c r="E1241" s="35" t="s">
        <v>2891</v>
      </c>
      <c r="F1241" s="36" t="s">
        <v>2892</v>
      </c>
      <c r="G1241" s="37" t="s">
        <v>2893</v>
      </c>
      <c r="H1241" s="36">
        <v>3010</v>
      </c>
      <c r="I1241" s="38">
        <v>0.5</v>
      </c>
      <c r="K1241" s="38">
        <f t="shared" si="52"/>
        <v>0</v>
      </c>
      <c r="L1241" s="39">
        <v>81500</v>
      </c>
      <c r="M1241" s="39">
        <v>326</v>
      </c>
      <c r="N1241" s="38">
        <f t="shared" si="53"/>
        <v>326.5</v>
      </c>
    </row>
    <row r="1242" spans="1:17" x14ac:dyDescent="0.2">
      <c r="A1242" s="35">
        <v>436</v>
      </c>
      <c r="C1242" s="40">
        <v>44335</v>
      </c>
      <c r="D1242" s="34" t="s">
        <v>2886</v>
      </c>
      <c r="E1242" s="35" t="s">
        <v>2887</v>
      </c>
      <c r="F1242" s="36" t="s">
        <v>2894</v>
      </c>
      <c r="G1242" s="37" t="s">
        <v>2889</v>
      </c>
      <c r="H1242" s="36">
        <v>3010</v>
      </c>
      <c r="I1242" s="38">
        <v>0.5</v>
      </c>
      <c r="K1242" s="38">
        <f t="shared" si="52"/>
        <v>0</v>
      </c>
      <c r="L1242" s="39">
        <v>5833.34</v>
      </c>
      <c r="M1242" s="39">
        <v>23.33</v>
      </c>
      <c r="N1242" s="38">
        <f t="shared" si="53"/>
        <v>23.83</v>
      </c>
    </row>
    <row r="1243" spans="1:17" x14ac:dyDescent="0.2">
      <c r="A1243" s="35">
        <v>437</v>
      </c>
      <c r="C1243" s="40">
        <v>44335</v>
      </c>
      <c r="D1243" s="34" t="s">
        <v>2895</v>
      </c>
      <c r="E1243" s="35">
        <v>0.25109999999999999</v>
      </c>
      <c r="F1243" s="36" t="s">
        <v>2896</v>
      </c>
      <c r="G1243" s="37" t="s">
        <v>2897</v>
      </c>
      <c r="H1243" s="36">
        <v>2050</v>
      </c>
      <c r="I1243" s="38">
        <v>0.5</v>
      </c>
      <c r="K1243" s="38">
        <f t="shared" si="52"/>
        <v>0</v>
      </c>
      <c r="L1243" s="39">
        <v>75000</v>
      </c>
      <c r="M1243" s="39">
        <v>300</v>
      </c>
      <c r="N1243" s="38">
        <f t="shared" si="53"/>
        <v>300.5</v>
      </c>
    </row>
    <row r="1244" spans="1:17" x14ac:dyDescent="0.2">
      <c r="A1244" s="35">
        <v>438</v>
      </c>
      <c r="C1244" s="40">
        <v>44335</v>
      </c>
      <c r="D1244" s="34" t="s">
        <v>2898</v>
      </c>
      <c r="E1244" s="35" t="s">
        <v>2899</v>
      </c>
      <c r="F1244" s="36" t="s">
        <v>2900</v>
      </c>
      <c r="G1244" s="37" t="s">
        <v>2901</v>
      </c>
      <c r="H1244" s="36">
        <v>3010</v>
      </c>
      <c r="I1244" s="38">
        <v>0.5</v>
      </c>
      <c r="K1244" s="38">
        <f t="shared" si="52"/>
        <v>0</v>
      </c>
      <c r="L1244" s="39">
        <v>30000</v>
      </c>
      <c r="M1244" s="39">
        <v>120</v>
      </c>
      <c r="N1244" s="38">
        <f t="shared" si="53"/>
        <v>120.5</v>
      </c>
    </row>
    <row r="1245" spans="1:17" x14ac:dyDescent="0.2">
      <c r="A1245" s="35">
        <v>439</v>
      </c>
      <c r="C1245" s="40">
        <v>44335</v>
      </c>
      <c r="D1245" s="34" t="s">
        <v>2902</v>
      </c>
      <c r="E1245" s="35">
        <v>0.2525</v>
      </c>
      <c r="F1245" s="36" t="s">
        <v>2903</v>
      </c>
      <c r="G1245" s="37" t="s">
        <v>2904</v>
      </c>
      <c r="H1245" s="36">
        <v>3010</v>
      </c>
      <c r="I1245" s="38">
        <v>0.5</v>
      </c>
      <c r="K1245" s="38">
        <f t="shared" si="52"/>
        <v>0</v>
      </c>
      <c r="L1245" s="39">
        <v>161000</v>
      </c>
      <c r="M1245" s="39">
        <v>644</v>
      </c>
      <c r="N1245" s="38">
        <f t="shared" si="53"/>
        <v>644.5</v>
      </c>
    </row>
    <row r="1246" spans="1:17" x14ac:dyDescent="0.2">
      <c r="A1246" s="35">
        <v>440</v>
      </c>
      <c r="C1246" s="40">
        <v>44335</v>
      </c>
      <c r="D1246" s="34" t="s">
        <v>2905</v>
      </c>
      <c r="E1246" s="35" t="s">
        <v>2906</v>
      </c>
      <c r="F1246" s="36" t="s">
        <v>2907</v>
      </c>
      <c r="G1246" s="37" t="s">
        <v>2908</v>
      </c>
      <c r="H1246" s="36">
        <v>3010</v>
      </c>
      <c r="I1246" s="38">
        <v>0.5</v>
      </c>
      <c r="K1246" s="38">
        <f t="shared" si="52"/>
        <v>0</v>
      </c>
      <c r="L1246" s="39">
        <v>20000</v>
      </c>
      <c r="M1246" s="39">
        <v>80</v>
      </c>
      <c r="N1246" s="38">
        <f t="shared" si="53"/>
        <v>80.5</v>
      </c>
    </row>
    <row r="1247" spans="1:17" x14ac:dyDescent="0.2">
      <c r="A1247" s="35">
        <v>441</v>
      </c>
      <c r="C1247" s="40">
        <v>44335</v>
      </c>
      <c r="D1247" s="34" t="s">
        <v>2909</v>
      </c>
      <c r="E1247" s="35">
        <v>7.54</v>
      </c>
      <c r="F1247" s="36" t="s">
        <v>2910</v>
      </c>
      <c r="G1247" s="37" t="s">
        <v>2911</v>
      </c>
      <c r="H1247" s="36">
        <v>1180</v>
      </c>
      <c r="I1247" s="38">
        <v>0.5</v>
      </c>
      <c r="K1247" s="38">
        <f t="shared" si="52"/>
        <v>0</v>
      </c>
      <c r="L1247" s="39">
        <v>145000</v>
      </c>
      <c r="M1247" s="39">
        <v>580</v>
      </c>
      <c r="N1247" s="38">
        <f t="shared" si="53"/>
        <v>580.5</v>
      </c>
    </row>
    <row r="1248" spans="1:17" x14ac:dyDescent="0.2">
      <c r="A1248" s="35">
        <v>442</v>
      </c>
      <c r="C1248" s="40">
        <v>44335</v>
      </c>
      <c r="D1248" s="34" t="s">
        <v>348</v>
      </c>
      <c r="E1248" s="35">
        <v>0.4052</v>
      </c>
      <c r="F1248" s="36" t="s">
        <v>2957</v>
      </c>
      <c r="G1248" s="37" t="s">
        <v>2958</v>
      </c>
      <c r="H1248" s="36">
        <v>1100</v>
      </c>
      <c r="I1248" s="38">
        <v>1</v>
      </c>
      <c r="K1248" s="38">
        <f t="shared" ref="K1248" si="54">ROUND(J1248/0.35,-1)</f>
        <v>0</v>
      </c>
      <c r="L1248" s="39">
        <v>31333.33</v>
      </c>
      <c r="M1248" s="39">
        <v>125.33</v>
      </c>
      <c r="N1248" s="38">
        <f t="shared" ref="N1248" si="55">I1248+M1248</f>
        <v>126.33</v>
      </c>
    </row>
    <row r="1249" spans="1:17" x14ac:dyDescent="0.2">
      <c r="D1249" s="34" t="s">
        <v>480</v>
      </c>
      <c r="E1249" s="35">
        <v>0.40200000000000002</v>
      </c>
      <c r="F1249" s="36" t="s">
        <v>2956</v>
      </c>
      <c r="G1249" s="37" t="s">
        <v>77</v>
      </c>
    </row>
    <row r="1250" spans="1:17" x14ac:dyDescent="0.2">
      <c r="A1250" s="35">
        <v>444</v>
      </c>
      <c r="C1250" s="40">
        <v>44336</v>
      </c>
      <c r="D1250" s="34" t="s">
        <v>2912</v>
      </c>
      <c r="E1250" s="35">
        <v>41.808999999999997</v>
      </c>
      <c r="F1250" s="36" t="s">
        <v>2913</v>
      </c>
      <c r="G1250" s="37" t="s">
        <v>2914</v>
      </c>
      <c r="H1250" s="36">
        <v>1010</v>
      </c>
      <c r="I1250" s="38">
        <v>0.5</v>
      </c>
      <c r="K1250" s="38">
        <f t="shared" si="52"/>
        <v>0</v>
      </c>
      <c r="L1250" s="39">
        <v>300000</v>
      </c>
      <c r="M1250" s="39">
        <v>1200</v>
      </c>
      <c r="N1250" s="38">
        <f t="shared" si="53"/>
        <v>1200.5</v>
      </c>
    </row>
    <row r="1251" spans="1:17" x14ac:dyDescent="0.2">
      <c r="A1251" s="35" t="s">
        <v>2915</v>
      </c>
      <c r="C1251" s="40">
        <v>44336</v>
      </c>
      <c r="D1251" s="34" t="s">
        <v>2916</v>
      </c>
      <c r="E1251" s="35" t="s">
        <v>2917</v>
      </c>
      <c r="F1251" s="36" t="s">
        <v>1416</v>
      </c>
      <c r="G1251" s="37" t="s">
        <v>2918</v>
      </c>
      <c r="H1251" s="36">
        <v>3010</v>
      </c>
      <c r="I1251" s="38">
        <v>0.5</v>
      </c>
      <c r="K1251" s="38">
        <f t="shared" si="52"/>
        <v>0</v>
      </c>
      <c r="N1251" s="38">
        <f t="shared" si="53"/>
        <v>0.5</v>
      </c>
    </row>
    <row r="1252" spans="1:17" x14ac:dyDescent="0.2">
      <c r="A1252" s="35">
        <v>445</v>
      </c>
      <c r="C1252" s="40">
        <v>44336</v>
      </c>
      <c r="D1252" s="34" t="s">
        <v>2919</v>
      </c>
      <c r="E1252" s="35" t="s">
        <v>81</v>
      </c>
      <c r="F1252" s="36" t="s">
        <v>2920</v>
      </c>
      <c r="G1252" s="37" t="s">
        <v>2921</v>
      </c>
      <c r="H1252" s="36">
        <v>2050</v>
      </c>
      <c r="I1252" s="38">
        <v>0.5</v>
      </c>
      <c r="K1252" s="38">
        <f t="shared" si="52"/>
        <v>0</v>
      </c>
      <c r="L1252" s="39">
        <v>124900</v>
      </c>
      <c r="M1252" s="39">
        <v>499.6</v>
      </c>
      <c r="N1252" s="38">
        <f t="shared" si="53"/>
        <v>500.1</v>
      </c>
    </row>
    <row r="1253" spans="1:17" x14ac:dyDescent="0.2">
      <c r="A1253" s="35">
        <v>446</v>
      </c>
      <c r="C1253" s="40">
        <v>44336</v>
      </c>
      <c r="D1253" s="34" t="s">
        <v>2922</v>
      </c>
      <c r="E1253" s="35" t="s">
        <v>2923</v>
      </c>
      <c r="F1253" s="36" t="s">
        <v>2925</v>
      </c>
      <c r="G1253" s="37" t="s">
        <v>2926</v>
      </c>
      <c r="H1253" s="36">
        <v>2050</v>
      </c>
      <c r="I1253" s="38">
        <v>1</v>
      </c>
      <c r="K1253" s="38">
        <f t="shared" si="52"/>
        <v>0</v>
      </c>
      <c r="L1253" s="39">
        <v>53500</v>
      </c>
      <c r="M1253" s="39">
        <v>214</v>
      </c>
      <c r="N1253" s="38">
        <f t="shared" si="53"/>
        <v>215</v>
      </c>
    </row>
    <row r="1254" spans="1:17" x14ac:dyDescent="0.2">
      <c r="D1254" s="34" t="s">
        <v>2924</v>
      </c>
      <c r="E1254" s="35" t="s">
        <v>2923</v>
      </c>
      <c r="F1254" s="36" t="s">
        <v>77</v>
      </c>
      <c r="G1254" s="37" t="s">
        <v>77</v>
      </c>
      <c r="K1254" s="38">
        <f t="shared" si="52"/>
        <v>0</v>
      </c>
      <c r="N1254" s="38">
        <f t="shared" si="53"/>
        <v>0</v>
      </c>
    </row>
    <row r="1255" spans="1:17" x14ac:dyDescent="0.2">
      <c r="A1255" s="35">
        <v>447</v>
      </c>
      <c r="C1255" s="40">
        <v>44336</v>
      </c>
      <c r="D1255" s="34" t="s">
        <v>2927</v>
      </c>
      <c r="E1255" s="35">
        <v>5.8259999999999996</v>
      </c>
      <c r="F1255" s="36" t="s">
        <v>2928</v>
      </c>
      <c r="G1255" s="37" t="s">
        <v>2929</v>
      </c>
      <c r="H1255" s="36">
        <v>1080</v>
      </c>
      <c r="I1255" s="38">
        <v>0.5</v>
      </c>
      <c r="K1255" s="38">
        <f t="shared" si="52"/>
        <v>0</v>
      </c>
      <c r="L1255" s="39">
        <v>87390</v>
      </c>
      <c r="M1255" s="39">
        <v>349.6</v>
      </c>
      <c r="N1255" s="38">
        <f t="shared" si="53"/>
        <v>350.1</v>
      </c>
    </row>
    <row r="1256" spans="1:17" x14ac:dyDescent="0.2">
      <c r="A1256" s="35">
        <v>448</v>
      </c>
      <c r="C1256" s="40">
        <v>44336</v>
      </c>
      <c r="D1256" s="34" t="s">
        <v>2930</v>
      </c>
      <c r="E1256" s="35">
        <v>5.01</v>
      </c>
      <c r="F1256" s="36" t="s">
        <v>2931</v>
      </c>
      <c r="G1256" s="37" t="s">
        <v>2932</v>
      </c>
      <c r="H1256" s="36">
        <v>1030</v>
      </c>
      <c r="I1256" s="38">
        <v>0.5</v>
      </c>
      <c r="K1256" s="38">
        <f t="shared" si="52"/>
        <v>0</v>
      </c>
      <c r="L1256" s="39">
        <v>252000</v>
      </c>
      <c r="M1256" s="39">
        <v>1008</v>
      </c>
      <c r="N1256" s="38">
        <f t="shared" si="53"/>
        <v>1008.5</v>
      </c>
    </row>
    <row r="1257" spans="1:17" x14ac:dyDescent="0.2">
      <c r="A1257" s="35">
        <v>449</v>
      </c>
      <c r="C1257" s="40">
        <v>44336</v>
      </c>
      <c r="D1257" s="34" t="s">
        <v>2933</v>
      </c>
      <c r="E1257" s="35">
        <v>5.01</v>
      </c>
      <c r="F1257" s="36" t="s">
        <v>2934</v>
      </c>
      <c r="G1257" s="37" t="s">
        <v>2935</v>
      </c>
      <c r="H1257" s="36">
        <v>1160</v>
      </c>
      <c r="I1257" s="38">
        <v>0.5</v>
      </c>
      <c r="K1257" s="38">
        <f t="shared" si="52"/>
        <v>0</v>
      </c>
      <c r="L1257" s="39">
        <v>12000</v>
      </c>
      <c r="M1257" s="39">
        <v>48</v>
      </c>
      <c r="N1257" s="38">
        <f t="shared" si="53"/>
        <v>48.5</v>
      </c>
    </row>
    <row r="1258" spans="1:17" x14ac:dyDescent="0.2">
      <c r="A1258" s="35">
        <v>443</v>
      </c>
      <c r="C1258" s="40">
        <v>44336</v>
      </c>
      <c r="D1258" s="34" t="s">
        <v>2944</v>
      </c>
      <c r="E1258" s="35" t="s">
        <v>2946</v>
      </c>
      <c r="F1258" s="36" t="s">
        <v>2948</v>
      </c>
      <c r="G1258" s="37" t="s">
        <v>2949</v>
      </c>
      <c r="H1258" s="36">
        <v>1050</v>
      </c>
      <c r="I1258" s="38">
        <v>0.5</v>
      </c>
      <c r="K1258" s="38">
        <f t="shared" si="52"/>
        <v>0</v>
      </c>
      <c r="L1258" s="39">
        <v>298266.78000000003</v>
      </c>
      <c r="M1258" s="39">
        <v>1193.57</v>
      </c>
      <c r="N1258" s="38">
        <f t="shared" si="53"/>
        <v>1194.07</v>
      </c>
    </row>
    <row r="1259" spans="1:17" s="51" customFormat="1" x14ac:dyDescent="0.2">
      <c r="A1259" s="48"/>
      <c r="B1259" s="49"/>
      <c r="C1259" s="31"/>
      <c r="D1259" s="50" t="s">
        <v>2945</v>
      </c>
      <c r="E1259" s="48" t="s">
        <v>2947</v>
      </c>
      <c r="F1259" s="51" t="s">
        <v>77</v>
      </c>
      <c r="G1259" s="52" t="s">
        <v>77</v>
      </c>
      <c r="I1259" s="32"/>
      <c r="J1259" s="32"/>
      <c r="K1259" s="32">
        <f t="shared" si="52"/>
        <v>0</v>
      </c>
      <c r="L1259" s="33"/>
      <c r="M1259" s="33"/>
      <c r="N1259" s="32">
        <f t="shared" si="53"/>
        <v>0</v>
      </c>
      <c r="O1259" s="53"/>
      <c r="P1259" s="54"/>
      <c r="Q1259" s="49"/>
    </row>
    <row r="1260" spans="1:17" x14ac:dyDescent="0.2">
      <c r="N1260" s="38">
        <f>SUM(N1238:N1259)</f>
        <v>6815.26</v>
      </c>
      <c r="O1260" s="44">
        <v>80375</v>
      </c>
      <c r="P1260" s="41">
        <v>44336</v>
      </c>
      <c r="Q1260" s="21" t="s">
        <v>176</v>
      </c>
    </row>
    <row r="1262" spans="1:17" x14ac:dyDescent="0.2">
      <c r="A1262" s="35" t="s">
        <v>2959</v>
      </c>
      <c r="C1262" s="40">
        <v>44336</v>
      </c>
      <c r="D1262" s="34" t="s">
        <v>348</v>
      </c>
      <c r="E1262" s="35">
        <v>0.40200000000000002</v>
      </c>
      <c r="F1262" s="36" t="s">
        <v>2960</v>
      </c>
      <c r="G1262" s="37" t="s">
        <v>2961</v>
      </c>
      <c r="H1262" s="36">
        <v>1100</v>
      </c>
      <c r="I1262" s="38">
        <v>1</v>
      </c>
      <c r="K1262" s="38">
        <f t="shared" si="52"/>
        <v>0</v>
      </c>
      <c r="N1262" s="38">
        <f t="shared" si="53"/>
        <v>1</v>
      </c>
    </row>
    <row r="1263" spans="1:17" x14ac:dyDescent="0.2">
      <c r="D1263" s="34" t="s">
        <v>480</v>
      </c>
      <c r="E1263" s="35">
        <v>0.40200000000000002</v>
      </c>
      <c r="F1263" s="36" t="s">
        <v>77</v>
      </c>
      <c r="G1263" s="37" t="s">
        <v>77</v>
      </c>
    </row>
    <row r="1264" spans="1:17" x14ac:dyDescent="0.2">
      <c r="A1264" s="35" t="s">
        <v>2936</v>
      </c>
      <c r="C1264" s="40">
        <v>44336</v>
      </c>
      <c r="D1264" s="34" t="s">
        <v>2127</v>
      </c>
      <c r="E1264" s="35">
        <v>39.037500000000001</v>
      </c>
      <c r="F1264" s="36" t="s">
        <v>2937</v>
      </c>
      <c r="G1264" s="37" t="s">
        <v>2129</v>
      </c>
      <c r="H1264" s="36">
        <v>1090</v>
      </c>
      <c r="I1264" s="38">
        <v>1</v>
      </c>
      <c r="K1264" s="38">
        <f>ROUND(J1264/0.35,-1)</f>
        <v>0</v>
      </c>
      <c r="N1264" s="38">
        <f>I1264+M1264</f>
        <v>1</v>
      </c>
    </row>
    <row r="1265" spans="1:17" x14ac:dyDescent="0.2">
      <c r="A1265" s="35" t="s">
        <v>2950</v>
      </c>
      <c r="C1265" s="40">
        <v>44336</v>
      </c>
      <c r="D1265" s="34" t="s">
        <v>2951</v>
      </c>
      <c r="E1265" s="35">
        <v>0.14879999999999999</v>
      </c>
      <c r="F1265" s="36" t="s">
        <v>2954</v>
      </c>
      <c r="G1265" s="37" t="s">
        <v>2955</v>
      </c>
      <c r="H1265" s="36">
        <v>1190</v>
      </c>
      <c r="I1265" s="38">
        <v>1.5</v>
      </c>
      <c r="K1265" s="38">
        <f>ROUND(J1265/0.35,-1)</f>
        <v>0</v>
      </c>
      <c r="N1265" s="38">
        <f>I1265+M1265</f>
        <v>1.5</v>
      </c>
    </row>
    <row r="1266" spans="1:17" x14ac:dyDescent="0.2">
      <c r="D1266" s="34" t="s">
        <v>2952</v>
      </c>
      <c r="E1266" s="35">
        <v>0.2203</v>
      </c>
      <c r="F1266" s="36" t="s">
        <v>77</v>
      </c>
      <c r="G1266" s="37" t="s">
        <v>77</v>
      </c>
      <c r="K1266" s="38">
        <f>ROUND(J1266/0.35,-1)</f>
        <v>0</v>
      </c>
      <c r="N1266" s="38">
        <f>I1266+M1266</f>
        <v>0</v>
      </c>
    </row>
    <row r="1267" spans="1:17" x14ac:dyDescent="0.2">
      <c r="D1267" s="34" t="s">
        <v>2953</v>
      </c>
      <c r="E1267" s="35">
        <v>0.1492</v>
      </c>
      <c r="F1267" s="36" t="s">
        <v>77</v>
      </c>
      <c r="G1267" s="37" t="s">
        <v>77</v>
      </c>
      <c r="K1267" s="38">
        <f>ROUND(J1267/0.35,-1)</f>
        <v>0</v>
      </c>
      <c r="N1267" s="38">
        <f>I1267+M1267</f>
        <v>0</v>
      </c>
    </row>
    <row r="1268" spans="1:17" x14ac:dyDescent="0.2">
      <c r="A1268" s="35" t="s">
        <v>2962</v>
      </c>
      <c r="C1268" s="40">
        <v>44337</v>
      </c>
      <c r="D1268" s="34" t="s">
        <v>695</v>
      </c>
      <c r="E1268" s="35">
        <v>27.088999999999999</v>
      </c>
      <c r="F1268" s="36" t="s">
        <v>696</v>
      </c>
      <c r="G1268" s="37" t="s">
        <v>2963</v>
      </c>
      <c r="H1268" s="36">
        <v>1070</v>
      </c>
      <c r="I1268" s="38">
        <v>0.5</v>
      </c>
      <c r="K1268" s="38">
        <f t="shared" si="52"/>
        <v>0</v>
      </c>
      <c r="N1268" s="38">
        <f t="shared" si="53"/>
        <v>0.5</v>
      </c>
    </row>
    <row r="1269" spans="1:17" x14ac:dyDescent="0.2">
      <c r="A1269" s="35">
        <v>450</v>
      </c>
      <c r="C1269" s="40">
        <v>44337</v>
      </c>
      <c r="D1269" s="34" t="s">
        <v>2964</v>
      </c>
      <c r="E1269" s="35">
        <v>23.097000000000001</v>
      </c>
      <c r="F1269" s="36" t="s">
        <v>2965</v>
      </c>
      <c r="G1269" s="37" t="s">
        <v>2966</v>
      </c>
      <c r="H1269" s="36">
        <v>1050</v>
      </c>
      <c r="I1269" s="38">
        <v>0.5</v>
      </c>
      <c r="K1269" s="38">
        <f t="shared" si="52"/>
        <v>0</v>
      </c>
      <c r="L1269" s="39">
        <v>255000</v>
      </c>
      <c r="M1269" s="39">
        <v>1020</v>
      </c>
      <c r="N1269" s="38">
        <f t="shared" si="53"/>
        <v>1020.5</v>
      </c>
    </row>
    <row r="1270" spans="1:17" x14ac:dyDescent="0.2">
      <c r="A1270" s="35" t="s">
        <v>2967</v>
      </c>
      <c r="C1270" s="40">
        <v>44337</v>
      </c>
      <c r="D1270" s="34" t="s">
        <v>2968</v>
      </c>
      <c r="E1270" s="35" t="s">
        <v>2970</v>
      </c>
      <c r="F1270" s="36" t="s">
        <v>2971</v>
      </c>
      <c r="G1270" s="37" t="s">
        <v>2972</v>
      </c>
      <c r="H1270" s="36">
        <v>1190</v>
      </c>
      <c r="I1270" s="38">
        <v>0</v>
      </c>
      <c r="K1270" s="38">
        <f t="shared" si="52"/>
        <v>0</v>
      </c>
      <c r="N1270" s="38">
        <f t="shared" si="53"/>
        <v>0</v>
      </c>
      <c r="O1270" s="44" t="s">
        <v>2974</v>
      </c>
    </row>
    <row r="1271" spans="1:17" x14ac:dyDescent="0.2">
      <c r="D1271" s="34" t="s">
        <v>2969</v>
      </c>
      <c r="E1271" s="35" t="s">
        <v>2970</v>
      </c>
      <c r="F1271" s="36" t="s">
        <v>77</v>
      </c>
      <c r="G1271" s="37" t="s">
        <v>2973</v>
      </c>
      <c r="K1271" s="38">
        <f t="shared" si="52"/>
        <v>0</v>
      </c>
      <c r="N1271" s="38">
        <f t="shared" si="53"/>
        <v>0</v>
      </c>
    </row>
    <row r="1272" spans="1:17" s="51" customFormat="1" x14ac:dyDescent="0.2">
      <c r="A1272" s="48">
        <v>451</v>
      </c>
      <c r="B1272" s="49"/>
      <c r="C1272" s="31">
        <v>44340</v>
      </c>
      <c r="D1272" s="50" t="s">
        <v>2976</v>
      </c>
      <c r="E1272" s="48" t="s">
        <v>2977</v>
      </c>
      <c r="F1272" s="51" t="s">
        <v>2978</v>
      </c>
      <c r="G1272" s="52" t="s">
        <v>2979</v>
      </c>
      <c r="H1272" s="51">
        <v>3010</v>
      </c>
      <c r="I1272" s="32">
        <v>0.5</v>
      </c>
      <c r="J1272" s="32"/>
      <c r="K1272" s="32">
        <f t="shared" si="52"/>
        <v>0</v>
      </c>
      <c r="L1272" s="33">
        <v>3300</v>
      </c>
      <c r="M1272" s="33">
        <v>13.2</v>
      </c>
      <c r="N1272" s="32">
        <f t="shared" si="53"/>
        <v>13.7</v>
      </c>
      <c r="O1272" s="53"/>
      <c r="P1272" s="54"/>
      <c r="Q1272" s="49"/>
    </row>
    <row r="1273" spans="1:17" x14ac:dyDescent="0.2">
      <c r="N1273" s="38">
        <f>SUM(N1262:N1272)</f>
        <v>1038.2</v>
      </c>
      <c r="O1273" s="44">
        <v>80402</v>
      </c>
      <c r="P1273" s="41">
        <v>44340</v>
      </c>
      <c r="Q1273" s="21" t="s">
        <v>176</v>
      </c>
    </row>
    <row r="1275" spans="1:17" x14ac:dyDescent="0.2">
      <c r="A1275" s="35">
        <v>452</v>
      </c>
      <c r="C1275" s="40">
        <v>44340</v>
      </c>
      <c r="D1275" s="34" t="s">
        <v>2980</v>
      </c>
      <c r="E1275" s="35">
        <v>7.18</v>
      </c>
      <c r="F1275" s="36" t="s">
        <v>2981</v>
      </c>
      <c r="G1275" s="37" t="s">
        <v>2982</v>
      </c>
      <c r="H1275" s="36">
        <v>1150</v>
      </c>
      <c r="I1275" s="38">
        <v>0.5</v>
      </c>
      <c r="K1275" s="38">
        <f t="shared" si="52"/>
        <v>0</v>
      </c>
      <c r="L1275" s="39">
        <v>28000</v>
      </c>
      <c r="M1275" s="39">
        <v>112</v>
      </c>
      <c r="N1275" s="38">
        <f t="shared" si="53"/>
        <v>112.5</v>
      </c>
    </row>
    <row r="1276" spans="1:17" x14ac:dyDescent="0.2">
      <c r="A1276" s="35" t="s">
        <v>2983</v>
      </c>
      <c r="C1276" s="40">
        <v>44340</v>
      </c>
      <c r="D1276" s="34" t="s">
        <v>2984</v>
      </c>
      <c r="E1276" s="35">
        <v>1.675</v>
      </c>
      <c r="F1276" s="36" t="s">
        <v>2985</v>
      </c>
      <c r="G1276" s="37" t="s">
        <v>2986</v>
      </c>
      <c r="H1276" s="36">
        <v>1210</v>
      </c>
      <c r="I1276" s="38">
        <v>0.5</v>
      </c>
      <c r="K1276" s="38">
        <f t="shared" si="52"/>
        <v>0</v>
      </c>
      <c r="N1276" s="38">
        <f t="shared" si="53"/>
        <v>0.5</v>
      </c>
    </row>
    <row r="1277" spans="1:17" x14ac:dyDescent="0.2">
      <c r="A1277" s="35">
        <v>453</v>
      </c>
      <c r="C1277" s="40">
        <v>44341</v>
      </c>
      <c r="D1277" s="34" t="s">
        <v>2987</v>
      </c>
      <c r="E1277" s="35">
        <v>0.77600000000000002</v>
      </c>
      <c r="F1277" s="36" t="s">
        <v>2988</v>
      </c>
      <c r="G1277" s="37" t="s">
        <v>886</v>
      </c>
      <c r="H1277" s="36">
        <v>1060</v>
      </c>
      <c r="I1277" s="38">
        <v>0.5</v>
      </c>
      <c r="K1277" s="38">
        <f t="shared" si="52"/>
        <v>0</v>
      </c>
      <c r="L1277" s="39">
        <v>93452</v>
      </c>
      <c r="M1277" s="39">
        <v>374</v>
      </c>
      <c r="N1277" s="38">
        <f t="shared" si="53"/>
        <v>374.5</v>
      </c>
    </row>
    <row r="1278" spans="1:17" x14ac:dyDescent="0.2">
      <c r="A1278" s="35" t="s">
        <v>2989</v>
      </c>
      <c r="C1278" s="40">
        <v>44341</v>
      </c>
      <c r="D1278" s="34" t="s">
        <v>2990</v>
      </c>
      <c r="E1278" s="35">
        <v>1</v>
      </c>
      <c r="F1278" s="36" t="s">
        <v>2991</v>
      </c>
      <c r="G1278" s="37" t="s">
        <v>2992</v>
      </c>
      <c r="H1278" s="36">
        <v>1070</v>
      </c>
      <c r="I1278" s="38">
        <v>0.5</v>
      </c>
      <c r="K1278" s="38">
        <f t="shared" si="52"/>
        <v>0</v>
      </c>
      <c r="N1278" s="38">
        <f t="shared" si="53"/>
        <v>0.5</v>
      </c>
    </row>
    <row r="1279" spans="1:17" x14ac:dyDescent="0.2">
      <c r="A1279" s="35" t="s">
        <v>2993</v>
      </c>
      <c r="C1279" s="40">
        <v>44341</v>
      </c>
      <c r="D1279" s="34" t="s">
        <v>2994</v>
      </c>
      <c r="E1279" s="35">
        <v>37.5</v>
      </c>
      <c r="F1279" s="36" t="s">
        <v>2998</v>
      </c>
      <c r="G1279" s="36" t="s">
        <v>2997</v>
      </c>
      <c r="H1279" s="36">
        <v>1210</v>
      </c>
      <c r="I1279" s="38">
        <v>1.5</v>
      </c>
      <c r="K1279" s="38">
        <f t="shared" si="52"/>
        <v>0</v>
      </c>
      <c r="N1279" s="38">
        <f t="shared" si="53"/>
        <v>1.5</v>
      </c>
    </row>
    <row r="1280" spans="1:17" x14ac:dyDescent="0.2">
      <c r="D1280" s="34" t="s">
        <v>2995</v>
      </c>
      <c r="E1280" s="35">
        <v>32.298000000000002</v>
      </c>
      <c r="F1280" s="36" t="s">
        <v>77</v>
      </c>
      <c r="G1280" s="37" t="s">
        <v>77</v>
      </c>
      <c r="H1280" s="36">
        <v>1170</v>
      </c>
      <c r="K1280" s="38">
        <f t="shared" si="52"/>
        <v>0</v>
      </c>
      <c r="N1280" s="38">
        <f t="shared" si="53"/>
        <v>0</v>
      </c>
    </row>
    <row r="1281" spans="1:17" x14ac:dyDescent="0.2">
      <c r="D1281" s="34" t="s">
        <v>2996</v>
      </c>
      <c r="E1281" s="35">
        <v>43.963999999999999</v>
      </c>
      <c r="F1281" s="36" t="s">
        <v>77</v>
      </c>
      <c r="G1281" s="37" t="s">
        <v>77</v>
      </c>
      <c r="K1281" s="38">
        <f t="shared" si="52"/>
        <v>0</v>
      </c>
      <c r="N1281" s="38">
        <f t="shared" si="53"/>
        <v>0</v>
      </c>
    </row>
    <row r="1282" spans="1:17" x14ac:dyDescent="0.2">
      <c r="A1282" s="35">
        <v>454</v>
      </c>
      <c r="C1282" s="40">
        <v>44341</v>
      </c>
      <c r="D1282" s="34" t="s">
        <v>2999</v>
      </c>
      <c r="E1282" s="35">
        <v>6.8000000000000005E-2</v>
      </c>
      <c r="F1282" s="36" t="s">
        <v>3000</v>
      </c>
      <c r="G1282" s="37" t="s">
        <v>3001</v>
      </c>
      <c r="H1282" s="36">
        <v>3010</v>
      </c>
      <c r="I1282" s="38">
        <v>0.5</v>
      </c>
      <c r="K1282" s="38">
        <f t="shared" si="52"/>
        <v>0</v>
      </c>
      <c r="L1282" s="39">
        <v>67700</v>
      </c>
      <c r="M1282" s="39">
        <v>270.8</v>
      </c>
      <c r="N1282" s="38">
        <f t="shared" si="53"/>
        <v>271.3</v>
      </c>
    </row>
    <row r="1283" spans="1:17" x14ac:dyDescent="0.2">
      <c r="K1283" s="38">
        <f t="shared" si="52"/>
        <v>0</v>
      </c>
      <c r="N1283" s="38">
        <f t="shared" si="53"/>
        <v>0</v>
      </c>
    </row>
    <row r="1284" spans="1:17" x14ac:dyDescent="0.2">
      <c r="A1284" s="35">
        <v>456</v>
      </c>
      <c r="C1284" s="40">
        <v>44342</v>
      </c>
      <c r="D1284" s="34" t="s">
        <v>3002</v>
      </c>
      <c r="E1284" s="35">
        <v>0.1928</v>
      </c>
      <c r="F1284" s="36" t="s">
        <v>3003</v>
      </c>
      <c r="G1284" s="37" t="s">
        <v>3004</v>
      </c>
      <c r="H1284" s="36">
        <v>2050</v>
      </c>
      <c r="I1284" s="38">
        <v>0.5</v>
      </c>
      <c r="K1284" s="38">
        <f t="shared" si="52"/>
        <v>0</v>
      </c>
      <c r="L1284" s="39">
        <v>62000</v>
      </c>
      <c r="M1284" s="39">
        <v>248</v>
      </c>
      <c r="N1284" s="38">
        <f t="shared" si="53"/>
        <v>248.5</v>
      </c>
    </row>
    <row r="1285" spans="1:17" x14ac:dyDescent="0.2">
      <c r="A1285" s="35">
        <v>455</v>
      </c>
      <c r="C1285" s="40">
        <v>44341</v>
      </c>
      <c r="D1285" s="34" t="s">
        <v>3075</v>
      </c>
      <c r="E1285" s="35">
        <v>14.461600000000001</v>
      </c>
      <c r="F1285" s="36" t="s">
        <v>3005</v>
      </c>
      <c r="G1285" s="37" t="s">
        <v>3006</v>
      </c>
      <c r="H1285" s="36">
        <v>1220</v>
      </c>
      <c r="I1285" s="38">
        <v>0.5</v>
      </c>
      <c r="K1285" s="38">
        <f t="shared" si="52"/>
        <v>0</v>
      </c>
      <c r="L1285" s="39">
        <v>128000</v>
      </c>
      <c r="M1285" s="39">
        <v>512</v>
      </c>
      <c r="N1285" s="38">
        <f t="shared" si="53"/>
        <v>512.5</v>
      </c>
    </row>
    <row r="1286" spans="1:17" x14ac:dyDescent="0.2">
      <c r="A1286" s="35" t="s">
        <v>3008</v>
      </c>
      <c r="C1286" s="40">
        <v>44343</v>
      </c>
      <c r="D1286" s="34" t="s">
        <v>3009</v>
      </c>
      <c r="E1286" s="35">
        <v>3.0543999999999998</v>
      </c>
      <c r="F1286" s="36" t="s">
        <v>3011</v>
      </c>
      <c r="G1286" s="36" t="s">
        <v>3011</v>
      </c>
      <c r="H1286" s="36">
        <v>1170</v>
      </c>
      <c r="I1286" s="38">
        <v>1</v>
      </c>
      <c r="K1286" s="38">
        <f t="shared" si="52"/>
        <v>0</v>
      </c>
      <c r="N1286" s="38">
        <f t="shared" si="53"/>
        <v>1</v>
      </c>
    </row>
    <row r="1287" spans="1:17" x14ac:dyDescent="0.2">
      <c r="D1287" s="34" t="s">
        <v>3010</v>
      </c>
      <c r="E1287" s="35">
        <v>2.5158999999999998</v>
      </c>
      <c r="F1287" s="36" t="s">
        <v>77</v>
      </c>
      <c r="G1287" s="37" t="s">
        <v>77</v>
      </c>
      <c r="H1287" s="36">
        <v>1160</v>
      </c>
      <c r="K1287" s="38">
        <f t="shared" si="52"/>
        <v>0</v>
      </c>
      <c r="N1287" s="38">
        <f t="shared" si="53"/>
        <v>0</v>
      </c>
    </row>
    <row r="1288" spans="1:17" x14ac:dyDescent="0.2">
      <c r="A1288" s="35" t="s">
        <v>3017</v>
      </c>
      <c r="C1288" s="40">
        <v>44342</v>
      </c>
      <c r="D1288" s="34" t="s">
        <v>3014</v>
      </c>
      <c r="E1288" s="35">
        <v>5.0039999999999996</v>
      </c>
      <c r="F1288" s="36" t="s">
        <v>3015</v>
      </c>
      <c r="G1288" s="37" t="s">
        <v>3016</v>
      </c>
      <c r="H1288" s="36">
        <v>1100</v>
      </c>
      <c r="I1288" s="38">
        <v>0.5</v>
      </c>
      <c r="K1288" s="38">
        <f t="shared" si="52"/>
        <v>0</v>
      </c>
      <c r="N1288" s="38">
        <f t="shared" si="53"/>
        <v>0.5</v>
      </c>
    </row>
    <row r="1289" spans="1:17" x14ac:dyDescent="0.2">
      <c r="A1289" s="35">
        <v>457</v>
      </c>
      <c r="C1289" s="40">
        <v>44342</v>
      </c>
      <c r="D1289" s="34" t="s">
        <v>3018</v>
      </c>
      <c r="E1289" s="35">
        <v>0.5</v>
      </c>
      <c r="F1289" s="36" t="s">
        <v>3019</v>
      </c>
      <c r="G1289" s="37" t="s">
        <v>3020</v>
      </c>
      <c r="H1289" s="36">
        <v>1040</v>
      </c>
      <c r="I1289" s="38">
        <v>0.5</v>
      </c>
      <c r="K1289" s="38">
        <f t="shared" si="52"/>
        <v>0</v>
      </c>
      <c r="L1289" s="39">
        <v>1000</v>
      </c>
      <c r="M1289" s="39">
        <v>4</v>
      </c>
      <c r="N1289" s="38">
        <f t="shared" si="53"/>
        <v>4.5</v>
      </c>
    </row>
    <row r="1290" spans="1:17" x14ac:dyDescent="0.2">
      <c r="A1290" s="35">
        <v>458</v>
      </c>
      <c r="C1290" s="40">
        <v>44342</v>
      </c>
      <c r="D1290" s="34" t="s">
        <v>3021</v>
      </c>
      <c r="E1290" s="35">
        <v>0.47749999999999998</v>
      </c>
      <c r="F1290" s="36" t="s">
        <v>3022</v>
      </c>
      <c r="G1290" s="37" t="s">
        <v>3023</v>
      </c>
      <c r="H1290" s="36">
        <v>3010</v>
      </c>
      <c r="I1290" s="38">
        <v>0.5</v>
      </c>
      <c r="K1290" s="38">
        <f t="shared" si="52"/>
        <v>0</v>
      </c>
      <c r="L1290" s="39">
        <v>180000</v>
      </c>
      <c r="M1290" s="39">
        <v>720</v>
      </c>
      <c r="N1290" s="38">
        <f t="shared" si="53"/>
        <v>720.5</v>
      </c>
    </row>
    <row r="1291" spans="1:17" x14ac:dyDescent="0.2">
      <c r="A1291" s="35">
        <v>459</v>
      </c>
      <c r="C1291" s="40">
        <v>44343</v>
      </c>
      <c r="D1291" s="34" t="s">
        <v>3024</v>
      </c>
      <c r="E1291" s="35">
        <v>0.68100000000000005</v>
      </c>
      <c r="F1291" s="36" t="s">
        <v>3025</v>
      </c>
      <c r="G1291" s="37" t="s">
        <v>3026</v>
      </c>
      <c r="H1291" s="36">
        <v>1110</v>
      </c>
      <c r="I1291" s="38">
        <v>0.5</v>
      </c>
      <c r="K1291" s="38">
        <f t="shared" si="52"/>
        <v>0</v>
      </c>
      <c r="L1291" s="39">
        <v>85000</v>
      </c>
      <c r="M1291" s="39">
        <v>340</v>
      </c>
      <c r="N1291" s="38">
        <f t="shared" si="53"/>
        <v>340.5</v>
      </c>
    </row>
    <row r="1292" spans="1:17" x14ac:dyDescent="0.2">
      <c r="A1292" s="35">
        <v>460</v>
      </c>
      <c r="C1292" s="40">
        <v>44343</v>
      </c>
      <c r="D1292" s="34" t="s">
        <v>3027</v>
      </c>
      <c r="E1292" s="35">
        <v>0.90820000000000001</v>
      </c>
      <c r="F1292" s="36" t="s">
        <v>3028</v>
      </c>
      <c r="G1292" s="37" t="s">
        <v>3029</v>
      </c>
      <c r="H1292" s="36">
        <v>1070</v>
      </c>
      <c r="I1292" s="38">
        <v>0.5</v>
      </c>
      <c r="K1292" s="38">
        <f t="shared" si="52"/>
        <v>0</v>
      </c>
      <c r="L1292" s="39">
        <v>90000</v>
      </c>
      <c r="M1292" s="39">
        <v>360</v>
      </c>
      <c r="N1292" s="38">
        <f t="shared" si="53"/>
        <v>360.5</v>
      </c>
    </row>
    <row r="1293" spans="1:17" x14ac:dyDescent="0.2">
      <c r="A1293" s="35">
        <v>461</v>
      </c>
      <c r="C1293" s="40">
        <v>44343</v>
      </c>
      <c r="D1293" s="34" t="s">
        <v>3030</v>
      </c>
      <c r="E1293" s="35">
        <v>1</v>
      </c>
      <c r="F1293" s="36" t="s">
        <v>3031</v>
      </c>
      <c r="G1293" s="37" t="s">
        <v>3032</v>
      </c>
      <c r="H1293" s="36">
        <v>1220</v>
      </c>
      <c r="I1293" s="38">
        <v>0.5</v>
      </c>
      <c r="K1293" s="38">
        <f t="shared" si="52"/>
        <v>0</v>
      </c>
      <c r="L1293" s="39">
        <v>9000</v>
      </c>
      <c r="M1293" s="39">
        <v>36</v>
      </c>
      <c r="N1293" s="38">
        <f t="shared" si="53"/>
        <v>36.5</v>
      </c>
    </row>
    <row r="1294" spans="1:17" s="51" customFormat="1" x14ac:dyDescent="0.2">
      <c r="A1294" s="48">
        <v>462</v>
      </c>
      <c r="B1294" s="49"/>
      <c r="C1294" s="31">
        <v>44343</v>
      </c>
      <c r="D1294" s="50" t="s">
        <v>3033</v>
      </c>
      <c r="E1294" s="48">
        <v>3.0630000000000002</v>
      </c>
      <c r="F1294" s="51" t="s">
        <v>3034</v>
      </c>
      <c r="G1294" s="52" t="s">
        <v>3035</v>
      </c>
      <c r="H1294" s="51">
        <v>3010</v>
      </c>
      <c r="I1294" s="32">
        <v>0.5</v>
      </c>
      <c r="J1294" s="32"/>
      <c r="K1294" s="32">
        <f t="shared" si="52"/>
        <v>0</v>
      </c>
      <c r="L1294" s="33">
        <v>27500</v>
      </c>
      <c r="M1294" s="33">
        <v>110</v>
      </c>
      <c r="N1294" s="32">
        <f t="shared" si="53"/>
        <v>110.5</v>
      </c>
      <c r="O1294" s="53"/>
      <c r="P1294" s="54"/>
      <c r="Q1294" s="49"/>
    </row>
    <row r="1295" spans="1:17" x14ac:dyDescent="0.2">
      <c r="N1295" s="38">
        <f>SUM(N1275:N1294)</f>
        <v>3096.3</v>
      </c>
      <c r="O1295" s="44">
        <v>80455</v>
      </c>
      <c r="P1295" s="41">
        <v>44343</v>
      </c>
      <c r="Q1295" s="21" t="s">
        <v>176</v>
      </c>
    </row>
    <row r="1297" spans="1:14" x14ac:dyDescent="0.2">
      <c r="A1297" s="35">
        <v>463</v>
      </c>
      <c r="C1297" s="40">
        <v>44343</v>
      </c>
      <c r="D1297" s="34" t="s">
        <v>3036</v>
      </c>
      <c r="E1297" s="35">
        <v>0.61499999999999999</v>
      </c>
      <c r="F1297" s="36" t="s">
        <v>3037</v>
      </c>
      <c r="G1297" s="37" t="s">
        <v>3038</v>
      </c>
      <c r="H1297" s="36">
        <v>1210</v>
      </c>
      <c r="I1297" s="38">
        <v>0.5</v>
      </c>
      <c r="K1297" s="38">
        <f t="shared" si="52"/>
        <v>0</v>
      </c>
      <c r="L1297" s="39">
        <v>15000</v>
      </c>
      <c r="M1297" s="39">
        <v>60</v>
      </c>
      <c r="N1297" s="38">
        <f t="shared" si="53"/>
        <v>60.5</v>
      </c>
    </row>
    <row r="1298" spans="1:14" x14ac:dyDescent="0.2">
      <c r="A1298" s="35">
        <v>464</v>
      </c>
      <c r="C1298" s="40">
        <v>44343</v>
      </c>
      <c r="D1298" s="34" t="s">
        <v>3045</v>
      </c>
      <c r="E1298" s="35">
        <v>2</v>
      </c>
      <c r="F1298" s="36" t="s">
        <v>3039</v>
      </c>
      <c r="G1298" s="37" t="s">
        <v>3040</v>
      </c>
      <c r="H1298" s="36">
        <v>1200</v>
      </c>
      <c r="I1298" s="38">
        <v>0.5</v>
      </c>
      <c r="K1298" s="38">
        <f t="shared" si="52"/>
        <v>0</v>
      </c>
      <c r="L1298" s="39">
        <v>135000</v>
      </c>
      <c r="M1298" s="39">
        <v>540</v>
      </c>
      <c r="N1298" s="38">
        <f t="shared" si="53"/>
        <v>540.5</v>
      </c>
    </row>
    <row r="1299" spans="1:14" x14ac:dyDescent="0.2">
      <c r="A1299" s="35">
        <v>465</v>
      </c>
      <c r="C1299" s="40">
        <v>44343</v>
      </c>
      <c r="D1299" s="34" t="s">
        <v>3041</v>
      </c>
      <c r="E1299" s="35">
        <v>39.2973</v>
      </c>
      <c r="F1299" s="36" t="s">
        <v>3042</v>
      </c>
      <c r="G1299" s="37" t="s">
        <v>3043</v>
      </c>
      <c r="H1299" s="36">
        <v>1200</v>
      </c>
      <c r="I1299" s="38">
        <v>0.5</v>
      </c>
      <c r="K1299" s="38">
        <f t="shared" si="52"/>
        <v>0</v>
      </c>
      <c r="L1299" s="39">
        <v>157189.20000000001</v>
      </c>
      <c r="M1299" s="39">
        <v>628.79999999999995</v>
      </c>
      <c r="N1299" s="38">
        <f t="shared" si="53"/>
        <v>629.29999999999995</v>
      </c>
    </row>
    <row r="1300" spans="1:14" ht="12" customHeight="1" x14ac:dyDescent="0.2">
      <c r="A1300" s="35">
        <v>466</v>
      </c>
      <c r="C1300" s="40">
        <v>44343</v>
      </c>
      <c r="D1300" s="34" t="s">
        <v>3044</v>
      </c>
      <c r="E1300" s="35">
        <v>7.0880000000000001</v>
      </c>
      <c r="F1300" s="36" t="s">
        <v>3047</v>
      </c>
      <c r="G1300" s="37" t="s">
        <v>3048</v>
      </c>
      <c r="H1300" s="36">
        <v>1020</v>
      </c>
      <c r="I1300" s="38">
        <v>1</v>
      </c>
      <c r="K1300" s="38">
        <f t="shared" si="52"/>
        <v>0</v>
      </c>
      <c r="L1300" s="39">
        <v>310000</v>
      </c>
      <c r="M1300" s="39">
        <v>1240</v>
      </c>
      <c r="N1300" s="38">
        <f t="shared" si="53"/>
        <v>1241</v>
      </c>
    </row>
    <row r="1301" spans="1:14" x14ac:dyDescent="0.2">
      <c r="D1301" s="34" t="s">
        <v>3046</v>
      </c>
      <c r="E1301" s="35">
        <v>7.1310000000000002</v>
      </c>
      <c r="F1301" s="36" t="s">
        <v>77</v>
      </c>
      <c r="G1301" s="37" t="s">
        <v>77</v>
      </c>
      <c r="K1301" s="38">
        <f t="shared" si="52"/>
        <v>0</v>
      </c>
      <c r="N1301" s="38">
        <f t="shared" si="53"/>
        <v>0</v>
      </c>
    </row>
    <row r="1302" spans="1:14" x14ac:dyDescent="0.2">
      <c r="A1302" s="35">
        <v>467</v>
      </c>
      <c r="C1302" s="40">
        <v>44344</v>
      </c>
      <c r="D1302" s="34" t="s">
        <v>3049</v>
      </c>
      <c r="E1302" s="35">
        <v>0.30499999999999999</v>
      </c>
      <c r="F1302" s="36" t="s">
        <v>3050</v>
      </c>
      <c r="G1302" s="37" t="s">
        <v>3051</v>
      </c>
      <c r="H1302" s="36">
        <v>3010</v>
      </c>
      <c r="I1302" s="38">
        <v>0.5</v>
      </c>
      <c r="K1302" s="38">
        <f t="shared" si="52"/>
        <v>0</v>
      </c>
      <c r="L1302" s="39">
        <v>120000</v>
      </c>
      <c r="M1302" s="39">
        <v>480</v>
      </c>
      <c r="N1302" s="38">
        <f t="shared" si="53"/>
        <v>480.5</v>
      </c>
    </row>
    <row r="1303" spans="1:14" x14ac:dyDescent="0.2">
      <c r="A1303" s="35" t="s">
        <v>3104</v>
      </c>
      <c r="C1303" s="40">
        <v>44343</v>
      </c>
      <c r="D1303" s="34" t="s">
        <v>3108</v>
      </c>
      <c r="E1303" s="35">
        <v>0.17219999999999999</v>
      </c>
      <c r="F1303" s="36" t="s">
        <v>3109</v>
      </c>
      <c r="G1303" s="36" t="s">
        <v>3110</v>
      </c>
      <c r="H1303" s="36">
        <v>3010</v>
      </c>
      <c r="I1303" s="38">
        <v>0.5</v>
      </c>
      <c r="K1303" s="38">
        <f t="shared" ref="K1303" si="56">ROUND(J1303/0.35,-1)</f>
        <v>0</v>
      </c>
      <c r="N1303" s="38">
        <f t="shared" ref="N1303" si="57">I1303+M1303</f>
        <v>0.5</v>
      </c>
    </row>
    <row r="1304" spans="1:14" x14ac:dyDescent="0.2">
      <c r="A1304" s="35" t="s">
        <v>3052</v>
      </c>
      <c r="C1304" s="40">
        <v>44344</v>
      </c>
      <c r="D1304" s="34" t="s">
        <v>3053</v>
      </c>
      <c r="E1304" s="35">
        <v>4.3129999999999997</v>
      </c>
      <c r="F1304" s="36" t="s">
        <v>3054</v>
      </c>
      <c r="G1304" s="37" t="s">
        <v>3055</v>
      </c>
      <c r="H1304" s="36">
        <v>1150</v>
      </c>
      <c r="I1304" s="38">
        <v>0.5</v>
      </c>
      <c r="K1304" s="38">
        <f t="shared" si="52"/>
        <v>0</v>
      </c>
      <c r="N1304" s="38">
        <f t="shared" si="53"/>
        <v>0.5</v>
      </c>
    </row>
    <row r="1305" spans="1:14" x14ac:dyDescent="0.2">
      <c r="A1305" s="35" t="s">
        <v>3056</v>
      </c>
      <c r="C1305" s="40">
        <v>44344</v>
      </c>
      <c r="D1305" s="34" t="s">
        <v>3057</v>
      </c>
      <c r="E1305" s="35">
        <v>23.369</v>
      </c>
      <c r="F1305" s="36" t="s">
        <v>3058</v>
      </c>
      <c r="G1305" s="37" t="s">
        <v>3059</v>
      </c>
      <c r="H1305" s="36">
        <v>1150</v>
      </c>
      <c r="I1305" s="38">
        <v>0.5</v>
      </c>
      <c r="K1305" s="38">
        <f t="shared" si="52"/>
        <v>0</v>
      </c>
      <c r="N1305" s="38">
        <f t="shared" si="53"/>
        <v>0.5</v>
      </c>
    </row>
    <row r="1306" spans="1:14" x14ac:dyDescent="0.2">
      <c r="A1306" s="35">
        <v>468</v>
      </c>
      <c r="C1306" s="40">
        <v>44344</v>
      </c>
      <c r="D1306" s="34" t="s">
        <v>3060</v>
      </c>
      <c r="E1306" s="35">
        <v>1.1054999999999999</v>
      </c>
      <c r="F1306" s="36" t="s">
        <v>3061</v>
      </c>
      <c r="G1306" s="37" t="s">
        <v>3062</v>
      </c>
      <c r="H1306" s="36">
        <v>1100</v>
      </c>
      <c r="I1306" s="38">
        <v>0.5</v>
      </c>
      <c r="K1306" s="38">
        <f t="shared" si="52"/>
        <v>0</v>
      </c>
      <c r="L1306" s="39">
        <v>80000</v>
      </c>
      <c r="M1306" s="39">
        <v>320</v>
      </c>
      <c r="N1306" s="38">
        <f t="shared" si="53"/>
        <v>320.5</v>
      </c>
    </row>
    <row r="1307" spans="1:14" x14ac:dyDescent="0.2">
      <c r="A1307" s="35" t="s">
        <v>3063</v>
      </c>
      <c r="C1307" s="40">
        <v>44344</v>
      </c>
      <c r="D1307" s="34" t="s">
        <v>3064</v>
      </c>
      <c r="E1307" s="35">
        <v>0.1444</v>
      </c>
      <c r="F1307" s="36" t="s">
        <v>3065</v>
      </c>
      <c r="G1307" s="37" t="s">
        <v>3066</v>
      </c>
      <c r="H1307" s="36">
        <v>3010</v>
      </c>
      <c r="I1307" s="38">
        <v>0.5</v>
      </c>
      <c r="K1307" s="38">
        <f t="shared" si="52"/>
        <v>0</v>
      </c>
      <c r="N1307" s="38">
        <f t="shared" si="53"/>
        <v>0.5</v>
      </c>
    </row>
    <row r="1308" spans="1:14" x14ac:dyDescent="0.2">
      <c r="A1308" s="35">
        <v>469</v>
      </c>
      <c r="C1308" s="40">
        <v>44344</v>
      </c>
      <c r="D1308" s="34" t="s">
        <v>3067</v>
      </c>
      <c r="E1308" s="35">
        <v>0.16070000000000001</v>
      </c>
      <c r="F1308" s="36" t="s">
        <v>3068</v>
      </c>
      <c r="G1308" s="37" t="s">
        <v>3069</v>
      </c>
      <c r="H1308" s="36">
        <v>3010</v>
      </c>
      <c r="I1308" s="38">
        <v>0.5</v>
      </c>
      <c r="K1308" s="38">
        <f t="shared" ref="K1308:K1369" si="58">ROUND(J1308/0.35,-1)</f>
        <v>0</v>
      </c>
      <c r="L1308" s="39">
        <v>20000</v>
      </c>
      <c r="M1308" s="39">
        <v>80</v>
      </c>
      <c r="N1308" s="38">
        <f t="shared" ref="N1308:N1369" si="59">I1308+M1308</f>
        <v>80.5</v>
      </c>
    </row>
    <row r="1309" spans="1:14" x14ac:dyDescent="0.2">
      <c r="A1309" s="35">
        <v>474</v>
      </c>
      <c r="C1309" s="40">
        <v>44344</v>
      </c>
      <c r="D1309" s="34" t="s">
        <v>3070</v>
      </c>
      <c r="E1309" s="35">
        <v>31.893000000000001</v>
      </c>
      <c r="F1309" s="36" t="s">
        <v>3071</v>
      </c>
      <c r="G1309" s="37" t="s">
        <v>3072</v>
      </c>
      <c r="H1309" s="36">
        <v>1150</v>
      </c>
      <c r="I1309" s="38">
        <v>0.5</v>
      </c>
      <c r="K1309" s="38">
        <f t="shared" si="58"/>
        <v>0</v>
      </c>
      <c r="L1309" s="39">
        <v>240000</v>
      </c>
      <c r="M1309" s="39">
        <v>960</v>
      </c>
      <c r="N1309" s="38">
        <f t="shared" si="59"/>
        <v>960.5</v>
      </c>
    </row>
    <row r="1310" spans="1:14" x14ac:dyDescent="0.2">
      <c r="A1310" s="35">
        <v>475</v>
      </c>
      <c r="C1310" s="40">
        <v>44344</v>
      </c>
      <c r="D1310" s="34" t="s">
        <v>3073</v>
      </c>
      <c r="E1310" s="35">
        <v>0.11940000000000001</v>
      </c>
      <c r="F1310" s="36" t="s">
        <v>1653</v>
      </c>
      <c r="G1310" s="37" t="s">
        <v>3074</v>
      </c>
      <c r="H1310" s="36">
        <v>2050</v>
      </c>
      <c r="I1310" s="38">
        <v>0.5</v>
      </c>
      <c r="K1310" s="38">
        <f t="shared" si="58"/>
        <v>0</v>
      </c>
      <c r="L1310" s="39">
        <v>76560</v>
      </c>
      <c r="M1310" s="39">
        <v>306.24</v>
      </c>
      <c r="N1310" s="38">
        <f t="shared" si="59"/>
        <v>306.74</v>
      </c>
    </row>
    <row r="1311" spans="1:14" x14ac:dyDescent="0.2">
      <c r="A1311" s="35" t="s">
        <v>3076</v>
      </c>
      <c r="C1311" s="40">
        <v>44344</v>
      </c>
      <c r="D1311" s="34" t="s">
        <v>3077</v>
      </c>
      <c r="E1311" s="35">
        <v>0.45900000000000002</v>
      </c>
      <c r="F1311" s="36" t="s">
        <v>3078</v>
      </c>
      <c r="G1311" s="37" t="s">
        <v>3079</v>
      </c>
      <c r="H1311" s="36">
        <v>1100</v>
      </c>
      <c r="I1311" s="38">
        <v>0.5</v>
      </c>
      <c r="K1311" s="38">
        <f t="shared" si="58"/>
        <v>0</v>
      </c>
      <c r="N1311" s="38">
        <f t="shared" si="59"/>
        <v>0.5</v>
      </c>
    </row>
    <row r="1312" spans="1:14" x14ac:dyDescent="0.2">
      <c r="A1312" s="35" t="s">
        <v>3080</v>
      </c>
      <c r="C1312" s="40">
        <v>44344</v>
      </c>
      <c r="D1312" s="34" t="s">
        <v>3081</v>
      </c>
      <c r="E1312" s="35">
        <v>0.2089</v>
      </c>
      <c r="F1312" s="36" t="s">
        <v>3082</v>
      </c>
      <c r="G1312" s="37" t="s">
        <v>3083</v>
      </c>
      <c r="H1312" s="36">
        <v>2050</v>
      </c>
      <c r="I1312" s="38">
        <v>0.5</v>
      </c>
      <c r="K1312" s="38">
        <f t="shared" si="58"/>
        <v>0</v>
      </c>
      <c r="N1312" s="38">
        <f t="shared" si="59"/>
        <v>0.5</v>
      </c>
    </row>
    <row r="1313" spans="1:17" x14ac:dyDescent="0.2">
      <c r="A1313" s="35" t="s">
        <v>3084</v>
      </c>
      <c r="C1313" s="40">
        <v>44344</v>
      </c>
      <c r="D1313" s="34" t="s">
        <v>3085</v>
      </c>
      <c r="E1313" s="35">
        <v>0.17219999999999999</v>
      </c>
      <c r="F1313" s="36" t="s">
        <v>3086</v>
      </c>
      <c r="G1313" s="37" t="s">
        <v>3087</v>
      </c>
      <c r="H1313" s="36">
        <v>1190</v>
      </c>
      <c r="I1313" s="38">
        <v>0.5</v>
      </c>
      <c r="K1313" s="38">
        <f t="shared" si="58"/>
        <v>0</v>
      </c>
      <c r="N1313" s="38">
        <f t="shared" si="59"/>
        <v>0.5</v>
      </c>
    </row>
    <row r="1314" spans="1:17" x14ac:dyDescent="0.2">
      <c r="A1314" s="35">
        <v>470</v>
      </c>
      <c r="C1314" s="40">
        <v>44344</v>
      </c>
      <c r="D1314" s="34" t="s">
        <v>3088</v>
      </c>
      <c r="E1314" s="35">
        <v>2.1640000000000001</v>
      </c>
      <c r="F1314" s="36" t="s">
        <v>3089</v>
      </c>
      <c r="G1314" s="37" t="s">
        <v>3090</v>
      </c>
      <c r="H1314" s="36">
        <v>3010</v>
      </c>
      <c r="I1314" s="38">
        <v>0.5</v>
      </c>
      <c r="K1314" s="38">
        <f t="shared" si="58"/>
        <v>0</v>
      </c>
      <c r="L1314" s="39">
        <v>85490</v>
      </c>
      <c r="M1314" s="39">
        <v>341.96</v>
      </c>
      <c r="N1314" s="38">
        <f t="shared" si="59"/>
        <v>342.46</v>
      </c>
    </row>
    <row r="1315" spans="1:17" x14ac:dyDescent="0.2">
      <c r="A1315" s="35">
        <v>471</v>
      </c>
      <c r="C1315" s="40">
        <v>44344</v>
      </c>
      <c r="D1315" s="34" t="s">
        <v>3091</v>
      </c>
      <c r="E1315" s="35">
        <v>0.2208</v>
      </c>
      <c r="F1315" s="36" t="s">
        <v>3093</v>
      </c>
      <c r="G1315" s="37" t="s">
        <v>3094</v>
      </c>
      <c r="H1315" s="36">
        <v>3010</v>
      </c>
      <c r="I1315" s="38">
        <v>1</v>
      </c>
      <c r="K1315" s="38">
        <f t="shared" si="58"/>
        <v>0</v>
      </c>
      <c r="L1315" s="39">
        <v>128647</v>
      </c>
      <c r="M1315" s="39">
        <v>514.59</v>
      </c>
      <c r="N1315" s="38">
        <f t="shared" si="59"/>
        <v>515.59</v>
      </c>
    </row>
    <row r="1316" spans="1:17" x14ac:dyDescent="0.2">
      <c r="D1316" s="34" t="s">
        <v>3092</v>
      </c>
      <c r="F1316" s="36" t="s">
        <v>77</v>
      </c>
      <c r="G1316" s="37" t="s">
        <v>77</v>
      </c>
      <c r="K1316" s="38">
        <f t="shared" si="58"/>
        <v>0</v>
      </c>
      <c r="N1316" s="38">
        <f t="shared" si="59"/>
        <v>0</v>
      </c>
    </row>
    <row r="1317" spans="1:17" x14ac:dyDescent="0.2">
      <c r="A1317" s="35">
        <v>472</v>
      </c>
      <c r="C1317" s="40">
        <v>44344</v>
      </c>
      <c r="D1317" s="34" t="s">
        <v>3095</v>
      </c>
      <c r="E1317" s="35">
        <v>2.6779999999999999</v>
      </c>
      <c r="F1317" s="36" t="s">
        <v>3096</v>
      </c>
      <c r="G1317" s="37" t="s">
        <v>3097</v>
      </c>
      <c r="H1317" s="36">
        <v>3010</v>
      </c>
      <c r="I1317" s="38">
        <v>0.5</v>
      </c>
      <c r="K1317" s="38">
        <f t="shared" si="58"/>
        <v>0</v>
      </c>
      <c r="L1317" s="39">
        <v>355000</v>
      </c>
      <c r="M1317" s="39">
        <v>1420</v>
      </c>
      <c r="N1317" s="38">
        <f t="shared" si="59"/>
        <v>1420.5</v>
      </c>
    </row>
    <row r="1318" spans="1:17" x14ac:dyDescent="0.2">
      <c r="A1318" s="35">
        <v>473</v>
      </c>
      <c r="C1318" s="40">
        <v>44344</v>
      </c>
      <c r="D1318" s="34" t="s">
        <v>3098</v>
      </c>
      <c r="E1318" s="35">
        <v>8.3799999999999999E-2</v>
      </c>
      <c r="F1318" s="36" t="s">
        <v>3099</v>
      </c>
      <c r="G1318" s="37" t="s">
        <v>3100</v>
      </c>
      <c r="H1318" s="36">
        <v>3010</v>
      </c>
      <c r="I1318" s="38">
        <v>0.5</v>
      </c>
      <c r="K1318" s="38">
        <f t="shared" si="58"/>
        <v>0</v>
      </c>
      <c r="L1318" s="39">
        <v>52500</v>
      </c>
      <c r="M1318" s="39">
        <v>210</v>
      </c>
      <c r="N1318" s="38">
        <f t="shared" si="59"/>
        <v>210.5</v>
      </c>
    </row>
    <row r="1319" spans="1:17" x14ac:dyDescent="0.2">
      <c r="A1319" s="35">
        <v>476</v>
      </c>
      <c r="C1319" s="40">
        <v>44344</v>
      </c>
      <c r="D1319" s="34" t="s">
        <v>3101</v>
      </c>
      <c r="E1319" s="35">
        <v>3.0078</v>
      </c>
      <c r="F1319" s="36" t="s">
        <v>3102</v>
      </c>
      <c r="G1319" s="37" t="s">
        <v>3103</v>
      </c>
      <c r="H1319" s="36">
        <v>1190</v>
      </c>
      <c r="I1319" s="38">
        <v>0.5</v>
      </c>
      <c r="K1319" s="38">
        <f t="shared" si="58"/>
        <v>0</v>
      </c>
      <c r="L1319" s="39">
        <v>12500</v>
      </c>
      <c r="M1319" s="39">
        <v>50</v>
      </c>
      <c r="N1319" s="38">
        <f t="shared" si="59"/>
        <v>50.5</v>
      </c>
    </row>
    <row r="1320" spans="1:17" s="51" customFormat="1" x14ac:dyDescent="0.2">
      <c r="A1320" s="48">
        <v>477</v>
      </c>
      <c r="B1320" s="49"/>
      <c r="C1320" s="31">
        <v>44348</v>
      </c>
      <c r="D1320" s="50" t="s">
        <v>3105</v>
      </c>
      <c r="E1320" s="48">
        <v>20.085999999999999</v>
      </c>
      <c r="F1320" s="51" t="s">
        <v>3106</v>
      </c>
      <c r="G1320" s="51" t="s">
        <v>3107</v>
      </c>
      <c r="H1320" s="51">
        <v>1190</v>
      </c>
      <c r="I1320" s="32">
        <v>0.5</v>
      </c>
      <c r="J1320" s="32"/>
      <c r="K1320" s="32">
        <f t="shared" si="58"/>
        <v>0</v>
      </c>
      <c r="L1320" s="33">
        <v>52330</v>
      </c>
      <c r="M1320" s="33">
        <v>209.32</v>
      </c>
      <c r="N1320" s="32">
        <f t="shared" si="59"/>
        <v>209.82</v>
      </c>
      <c r="O1320" s="53"/>
      <c r="P1320" s="54"/>
      <c r="Q1320" s="49"/>
    </row>
    <row r="1321" spans="1:17" x14ac:dyDescent="0.2">
      <c r="N1321" s="38">
        <f>SUM(N1297:N1320)</f>
        <v>7372.91</v>
      </c>
      <c r="O1321" s="44">
        <v>80497</v>
      </c>
      <c r="P1321" s="41">
        <v>44348</v>
      </c>
      <c r="Q1321" s="21" t="s">
        <v>176</v>
      </c>
    </row>
    <row r="1323" spans="1:17" x14ac:dyDescent="0.2">
      <c r="A1323" s="35">
        <v>478</v>
      </c>
      <c r="C1323" s="40">
        <v>44348</v>
      </c>
      <c r="D1323" s="34" t="s">
        <v>3111</v>
      </c>
      <c r="E1323" s="35">
        <v>0.1618</v>
      </c>
      <c r="F1323" s="36" t="s">
        <v>3113</v>
      </c>
      <c r="G1323" s="37" t="s">
        <v>3114</v>
      </c>
      <c r="H1323" s="36">
        <v>3010</v>
      </c>
      <c r="I1323" s="38">
        <v>1</v>
      </c>
      <c r="K1323" s="38">
        <f t="shared" si="58"/>
        <v>0</v>
      </c>
      <c r="L1323" s="39">
        <v>75000</v>
      </c>
      <c r="M1323" s="39">
        <v>300</v>
      </c>
      <c r="N1323" s="38">
        <f t="shared" si="59"/>
        <v>301</v>
      </c>
    </row>
    <row r="1324" spans="1:17" x14ac:dyDescent="0.2">
      <c r="D1324" s="34" t="s">
        <v>3112</v>
      </c>
      <c r="E1324" s="35">
        <v>1.0800000000000001E-2</v>
      </c>
      <c r="F1324" s="36" t="s">
        <v>77</v>
      </c>
      <c r="G1324" s="37" t="s">
        <v>77</v>
      </c>
      <c r="K1324" s="38">
        <f t="shared" si="58"/>
        <v>0</v>
      </c>
      <c r="N1324" s="38">
        <f t="shared" si="59"/>
        <v>0</v>
      </c>
    </row>
    <row r="1325" spans="1:17" x14ac:dyDescent="0.2">
      <c r="A1325" s="35">
        <v>480</v>
      </c>
      <c r="C1325" s="40">
        <v>44348</v>
      </c>
      <c r="D1325" s="34" t="s">
        <v>3115</v>
      </c>
      <c r="E1325" s="35">
        <v>0.21210000000000001</v>
      </c>
      <c r="F1325" s="36" t="s">
        <v>3118</v>
      </c>
      <c r="G1325" s="37" t="s">
        <v>3119</v>
      </c>
      <c r="H1325" s="36">
        <v>1140</v>
      </c>
      <c r="I1325" s="38">
        <v>1.5</v>
      </c>
      <c r="K1325" s="38">
        <f t="shared" si="58"/>
        <v>0</v>
      </c>
      <c r="L1325" s="39">
        <v>116000</v>
      </c>
      <c r="M1325" s="39">
        <v>464</v>
      </c>
      <c r="N1325" s="38">
        <f t="shared" si="59"/>
        <v>465.5</v>
      </c>
    </row>
    <row r="1326" spans="1:17" x14ac:dyDescent="0.2">
      <c r="D1326" s="34" t="s">
        <v>3116</v>
      </c>
      <c r="E1326" s="35">
        <v>0.314</v>
      </c>
      <c r="F1326" s="36" t="s">
        <v>77</v>
      </c>
      <c r="G1326" s="37" t="s">
        <v>77</v>
      </c>
      <c r="K1326" s="38">
        <f t="shared" si="58"/>
        <v>0</v>
      </c>
      <c r="N1326" s="38">
        <f t="shared" si="59"/>
        <v>0</v>
      </c>
    </row>
    <row r="1327" spans="1:17" s="51" customFormat="1" x14ac:dyDescent="0.2">
      <c r="A1327" s="48"/>
      <c r="B1327" s="49"/>
      <c r="C1327" s="31"/>
      <c r="D1327" s="50" t="s">
        <v>3117</v>
      </c>
      <c r="E1327" s="48">
        <v>0.221</v>
      </c>
      <c r="F1327" s="51" t="s">
        <v>77</v>
      </c>
      <c r="G1327" s="52" t="s">
        <v>77</v>
      </c>
      <c r="I1327" s="32"/>
      <c r="J1327" s="32"/>
      <c r="K1327" s="32">
        <f t="shared" si="58"/>
        <v>0</v>
      </c>
      <c r="L1327" s="33"/>
      <c r="M1327" s="33"/>
      <c r="N1327" s="32">
        <f t="shared" si="59"/>
        <v>0</v>
      </c>
      <c r="O1327" s="53"/>
      <c r="P1327" s="54"/>
      <c r="Q1327" s="49"/>
    </row>
    <row r="1328" spans="1:17" x14ac:dyDescent="0.2">
      <c r="N1328" s="38">
        <f>SUM(N1323:N1327)</f>
        <v>766.5</v>
      </c>
      <c r="O1328" s="44">
        <v>80504</v>
      </c>
      <c r="P1328" s="41">
        <v>44349</v>
      </c>
      <c r="Q1328" s="21" t="s">
        <v>716</v>
      </c>
    </row>
    <row r="1330" spans="1:15" x14ac:dyDescent="0.2">
      <c r="A1330" s="35">
        <v>482</v>
      </c>
      <c r="C1330" s="40">
        <v>44349</v>
      </c>
      <c r="D1330" s="34" t="s">
        <v>3120</v>
      </c>
      <c r="E1330" s="35">
        <v>0.11020000000000001</v>
      </c>
      <c r="F1330" s="36" t="s">
        <v>3121</v>
      </c>
      <c r="G1330" s="37" t="s">
        <v>3122</v>
      </c>
      <c r="H1330" s="36">
        <v>3010</v>
      </c>
      <c r="I1330" s="38">
        <v>0.5</v>
      </c>
      <c r="K1330" s="38">
        <f t="shared" si="58"/>
        <v>0</v>
      </c>
      <c r="L1330" s="39">
        <v>6000</v>
      </c>
      <c r="M1330" s="39">
        <v>24</v>
      </c>
      <c r="N1330" s="38">
        <f t="shared" si="59"/>
        <v>24.5</v>
      </c>
      <c r="O1330" s="44" t="s">
        <v>3123</v>
      </c>
    </row>
    <row r="1331" spans="1:15" x14ac:dyDescent="0.2">
      <c r="A1331" s="35">
        <v>483</v>
      </c>
      <c r="C1331" s="40">
        <v>44349</v>
      </c>
      <c r="D1331" s="34" t="s">
        <v>3124</v>
      </c>
      <c r="E1331" s="35" t="s">
        <v>3125</v>
      </c>
      <c r="F1331" s="36" t="s">
        <v>3126</v>
      </c>
      <c r="G1331" s="37" t="s">
        <v>3127</v>
      </c>
      <c r="H1331" s="36">
        <v>3010</v>
      </c>
      <c r="I1331" s="38">
        <v>0.5</v>
      </c>
      <c r="K1331" s="38">
        <f t="shared" si="58"/>
        <v>0</v>
      </c>
      <c r="L1331" s="39">
        <v>94000</v>
      </c>
      <c r="M1331" s="39">
        <v>376</v>
      </c>
      <c r="N1331" s="38">
        <f t="shared" si="59"/>
        <v>376.5</v>
      </c>
    </row>
    <row r="1332" spans="1:15" x14ac:dyDescent="0.2">
      <c r="A1332" s="35" t="s">
        <v>3128</v>
      </c>
      <c r="C1332" s="40">
        <v>44349</v>
      </c>
      <c r="D1332" s="34" t="s">
        <v>3129</v>
      </c>
      <c r="E1332" s="35">
        <v>1.9</v>
      </c>
      <c r="F1332" s="36" t="s">
        <v>3132</v>
      </c>
      <c r="G1332" s="37" t="s">
        <v>3133</v>
      </c>
      <c r="H1332" s="36">
        <v>1100</v>
      </c>
      <c r="I1332" s="38">
        <v>1.5</v>
      </c>
      <c r="K1332" s="38">
        <f t="shared" si="58"/>
        <v>0</v>
      </c>
      <c r="N1332" s="38">
        <f t="shared" si="59"/>
        <v>1.5</v>
      </c>
    </row>
    <row r="1333" spans="1:15" x14ac:dyDescent="0.2">
      <c r="D1333" s="34" t="s">
        <v>3130</v>
      </c>
      <c r="E1333" s="35">
        <v>8.9009999999999998</v>
      </c>
      <c r="F1333" s="36" t="s">
        <v>77</v>
      </c>
      <c r="G1333" s="37" t="s">
        <v>77</v>
      </c>
      <c r="K1333" s="38">
        <f t="shared" si="58"/>
        <v>0</v>
      </c>
      <c r="N1333" s="38">
        <f t="shared" si="59"/>
        <v>0</v>
      </c>
    </row>
    <row r="1334" spans="1:15" x14ac:dyDescent="0.2">
      <c r="D1334" s="34" t="s">
        <v>3131</v>
      </c>
      <c r="E1334" s="35">
        <v>2.6930000000000001</v>
      </c>
      <c r="F1334" s="36" t="s">
        <v>77</v>
      </c>
      <c r="G1334" s="37" t="s">
        <v>77</v>
      </c>
      <c r="K1334" s="38">
        <f t="shared" si="58"/>
        <v>0</v>
      </c>
      <c r="N1334" s="38">
        <f t="shared" si="59"/>
        <v>0</v>
      </c>
    </row>
    <row r="1335" spans="1:15" x14ac:dyDescent="0.2">
      <c r="A1335" s="35">
        <v>484</v>
      </c>
      <c r="C1335" s="40">
        <v>44349</v>
      </c>
      <c r="D1335" s="34" t="s">
        <v>3134</v>
      </c>
      <c r="E1335" s="35">
        <v>0.09</v>
      </c>
      <c r="F1335" s="36" t="s">
        <v>3137</v>
      </c>
      <c r="G1335" s="37" t="s">
        <v>3138</v>
      </c>
      <c r="H1335" s="36">
        <v>1050</v>
      </c>
      <c r="I1335" s="38">
        <v>1.5</v>
      </c>
      <c r="K1335" s="38">
        <f t="shared" si="58"/>
        <v>0</v>
      </c>
      <c r="L1335" s="39">
        <v>117500</v>
      </c>
      <c r="M1335" s="39">
        <v>470</v>
      </c>
      <c r="N1335" s="38">
        <f t="shared" si="59"/>
        <v>471.5</v>
      </c>
    </row>
    <row r="1336" spans="1:15" x14ac:dyDescent="0.2">
      <c r="D1336" s="34" t="s">
        <v>3135</v>
      </c>
      <c r="E1336" s="35">
        <v>0.21210000000000001</v>
      </c>
      <c r="F1336" s="36" t="s">
        <v>77</v>
      </c>
      <c r="G1336" s="37" t="s">
        <v>77</v>
      </c>
      <c r="K1336" s="38">
        <f t="shared" si="58"/>
        <v>0</v>
      </c>
      <c r="N1336" s="38">
        <f t="shared" si="59"/>
        <v>0</v>
      </c>
    </row>
    <row r="1337" spans="1:15" x14ac:dyDescent="0.2">
      <c r="D1337" s="34" t="s">
        <v>3136</v>
      </c>
      <c r="E1337" s="35">
        <v>0.15429999999999999</v>
      </c>
      <c r="F1337" s="36" t="s">
        <v>77</v>
      </c>
      <c r="G1337" s="37" t="s">
        <v>77</v>
      </c>
      <c r="K1337" s="38">
        <f t="shared" si="58"/>
        <v>0</v>
      </c>
      <c r="N1337" s="38">
        <f t="shared" si="59"/>
        <v>0</v>
      </c>
    </row>
    <row r="1338" spans="1:15" x14ac:dyDescent="0.2">
      <c r="A1338" s="35" t="s">
        <v>3139</v>
      </c>
      <c r="C1338" s="40">
        <v>44350</v>
      </c>
      <c r="D1338" s="34" t="s">
        <v>3140</v>
      </c>
      <c r="E1338" s="35">
        <v>4.1300000000000003E-2</v>
      </c>
      <c r="F1338" s="36" t="s">
        <v>3143</v>
      </c>
      <c r="G1338" s="37" t="s">
        <v>3144</v>
      </c>
      <c r="H1338" s="36">
        <v>3010</v>
      </c>
      <c r="I1338" s="38">
        <v>1.5</v>
      </c>
      <c r="K1338" s="38">
        <f t="shared" si="58"/>
        <v>0</v>
      </c>
      <c r="N1338" s="38">
        <f t="shared" si="59"/>
        <v>1.5</v>
      </c>
    </row>
    <row r="1339" spans="1:15" x14ac:dyDescent="0.2">
      <c r="D1339" s="34" t="s">
        <v>3141</v>
      </c>
      <c r="E1339" s="35">
        <v>0.2238</v>
      </c>
      <c r="F1339" s="36" t="s">
        <v>77</v>
      </c>
      <c r="G1339" s="37" t="s">
        <v>77</v>
      </c>
      <c r="K1339" s="38">
        <f t="shared" si="58"/>
        <v>0</v>
      </c>
      <c r="N1339" s="38">
        <f t="shared" si="59"/>
        <v>0</v>
      </c>
    </row>
    <row r="1340" spans="1:15" x14ac:dyDescent="0.2">
      <c r="D1340" s="34" t="s">
        <v>3142</v>
      </c>
      <c r="E1340" s="35">
        <v>0.49070000000000003</v>
      </c>
      <c r="F1340" s="36" t="s">
        <v>77</v>
      </c>
      <c r="G1340" s="37" t="s">
        <v>77</v>
      </c>
      <c r="K1340" s="38">
        <f t="shared" si="58"/>
        <v>0</v>
      </c>
      <c r="N1340" s="38">
        <f t="shared" si="59"/>
        <v>0</v>
      </c>
    </row>
    <row r="1341" spans="1:15" x14ac:dyDescent="0.2">
      <c r="A1341" s="35" t="s">
        <v>3145</v>
      </c>
      <c r="C1341" s="40">
        <v>44350</v>
      </c>
      <c r="D1341" s="34" t="s">
        <v>3146</v>
      </c>
      <c r="E1341" s="35">
        <v>12</v>
      </c>
      <c r="F1341" s="36" t="s">
        <v>3147</v>
      </c>
      <c r="G1341" s="36" t="s">
        <v>3148</v>
      </c>
      <c r="H1341" s="36">
        <v>1120</v>
      </c>
      <c r="I1341" s="38">
        <v>0.5</v>
      </c>
      <c r="K1341" s="38">
        <f t="shared" si="58"/>
        <v>0</v>
      </c>
      <c r="N1341" s="38">
        <f t="shared" si="59"/>
        <v>0.5</v>
      </c>
    </row>
    <row r="1342" spans="1:15" x14ac:dyDescent="0.2">
      <c r="A1342" s="35" t="s">
        <v>3149</v>
      </c>
      <c r="C1342" s="40">
        <v>44350</v>
      </c>
      <c r="D1342" s="34" t="s">
        <v>3150</v>
      </c>
      <c r="E1342" s="35">
        <v>0.503</v>
      </c>
      <c r="F1342" s="36" t="s">
        <v>3152</v>
      </c>
      <c r="G1342" s="37" t="s">
        <v>3153</v>
      </c>
      <c r="H1342" s="36">
        <v>3010</v>
      </c>
      <c r="I1342" s="38">
        <v>1</v>
      </c>
      <c r="K1342" s="38">
        <f t="shared" si="58"/>
        <v>0</v>
      </c>
      <c r="N1342" s="38">
        <f t="shared" si="59"/>
        <v>1</v>
      </c>
    </row>
    <row r="1343" spans="1:15" x14ac:dyDescent="0.2">
      <c r="D1343" s="34" t="s">
        <v>3151</v>
      </c>
      <c r="E1343" s="35">
        <v>0.503</v>
      </c>
      <c r="F1343" s="36" t="s">
        <v>77</v>
      </c>
      <c r="G1343" s="37" t="s">
        <v>77</v>
      </c>
      <c r="K1343" s="38">
        <f t="shared" si="58"/>
        <v>0</v>
      </c>
      <c r="N1343" s="38">
        <f t="shared" si="59"/>
        <v>0</v>
      </c>
    </row>
    <row r="1344" spans="1:15" x14ac:dyDescent="0.2">
      <c r="A1344" s="35">
        <v>486</v>
      </c>
      <c r="C1344" s="40">
        <v>44350</v>
      </c>
      <c r="D1344" s="34" t="s">
        <v>3156</v>
      </c>
      <c r="E1344" s="35">
        <v>2.1640000000000001</v>
      </c>
      <c r="F1344" s="36" t="s">
        <v>3157</v>
      </c>
      <c r="G1344" s="37" t="s">
        <v>3158</v>
      </c>
      <c r="H1344" s="36">
        <v>1070</v>
      </c>
      <c r="I1344" s="38">
        <v>0.5</v>
      </c>
      <c r="K1344" s="38">
        <f t="shared" si="58"/>
        <v>0</v>
      </c>
      <c r="L1344" s="39">
        <v>84000</v>
      </c>
      <c r="M1344" s="39">
        <v>336</v>
      </c>
      <c r="N1344" s="38">
        <f t="shared" si="59"/>
        <v>336.5</v>
      </c>
    </row>
    <row r="1345" spans="1:15" x14ac:dyDescent="0.2">
      <c r="A1345" s="35" t="s">
        <v>3172</v>
      </c>
      <c r="C1345" s="40">
        <v>44350</v>
      </c>
      <c r="D1345" s="34" t="s">
        <v>3159</v>
      </c>
      <c r="E1345" s="35">
        <v>0.1686</v>
      </c>
      <c r="F1345" s="36" t="s">
        <v>3170</v>
      </c>
      <c r="G1345" s="37" t="s">
        <v>3171</v>
      </c>
      <c r="H1345" s="36">
        <v>3010</v>
      </c>
      <c r="I1345" s="38">
        <v>5.5</v>
      </c>
      <c r="K1345" s="38">
        <f t="shared" si="58"/>
        <v>0</v>
      </c>
      <c r="N1345" s="38">
        <f t="shared" si="59"/>
        <v>5.5</v>
      </c>
    </row>
    <row r="1346" spans="1:15" x14ac:dyDescent="0.2">
      <c r="D1346" s="34" t="s">
        <v>3160</v>
      </c>
      <c r="E1346" s="35">
        <v>0.11749999999999999</v>
      </c>
      <c r="F1346" s="36" t="s">
        <v>77</v>
      </c>
      <c r="G1346" s="36" t="s">
        <v>77</v>
      </c>
      <c r="K1346" s="38">
        <f t="shared" si="58"/>
        <v>0</v>
      </c>
      <c r="N1346" s="38">
        <f t="shared" si="59"/>
        <v>0</v>
      </c>
    </row>
    <row r="1347" spans="1:15" x14ac:dyDescent="0.2">
      <c r="D1347" s="34" t="s">
        <v>3161</v>
      </c>
      <c r="E1347" s="35">
        <v>3.95E-2</v>
      </c>
      <c r="F1347" s="36" t="s">
        <v>77</v>
      </c>
      <c r="G1347" s="36" t="s">
        <v>77</v>
      </c>
      <c r="K1347" s="38">
        <f t="shared" si="58"/>
        <v>0</v>
      </c>
      <c r="N1347" s="38">
        <f t="shared" si="59"/>
        <v>0</v>
      </c>
    </row>
    <row r="1348" spans="1:15" x14ac:dyDescent="0.2">
      <c r="D1348" s="34" t="s">
        <v>3162</v>
      </c>
      <c r="E1348" s="35">
        <v>0.1429</v>
      </c>
      <c r="F1348" s="36" t="s">
        <v>77</v>
      </c>
      <c r="G1348" s="36" t="s">
        <v>77</v>
      </c>
      <c r="K1348" s="38">
        <f t="shared" si="58"/>
        <v>0</v>
      </c>
      <c r="N1348" s="38">
        <f t="shared" si="59"/>
        <v>0</v>
      </c>
    </row>
    <row r="1349" spans="1:15" x14ac:dyDescent="0.2">
      <c r="D1349" s="34" t="s">
        <v>3163</v>
      </c>
      <c r="E1349" s="35">
        <v>0.1343</v>
      </c>
      <c r="F1349" s="36" t="s">
        <v>77</v>
      </c>
      <c r="G1349" s="36" t="s">
        <v>77</v>
      </c>
      <c r="K1349" s="38">
        <f t="shared" si="58"/>
        <v>0</v>
      </c>
      <c r="N1349" s="38">
        <f t="shared" si="59"/>
        <v>0</v>
      </c>
    </row>
    <row r="1350" spans="1:15" x14ac:dyDescent="0.2">
      <c r="D1350" s="34" t="s">
        <v>3164</v>
      </c>
      <c r="E1350" s="35">
        <v>0.1263</v>
      </c>
      <c r="F1350" s="36" t="s">
        <v>77</v>
      </c>
      <c r="G1350" s="36" t="s">
        <v>77</v>
      </c>
      <c r="K1350" s="38">
        <f t="shared" si="58"/>
        <v>0</v>
      </c>
      <c r="N1350" s="38">
        <f t="shared" si="59"/>
        <v>0</v>
      </c>
    </row>
    <row r="1351" spans="1:15" x14ac:dyDescent="0.2">
      <c r="D1351" s="34" t="s">
        <v>3165</v>
      </c>
      <c r="E1351" s="35">
        <v>0.17219999999999999</v>
      </c>
      <c r="F1351" s="36" t="s">
        <v>77</v>
      </c>
      <c r="G1351" s="36" t="s">
        <v>77</v>
      </c>
      <c r="K1351" s="38">
        <f t="shared" si="58"/>
        <v>0</v>
      </c>
      <c r="N1351" s="38">
        <f t="shared" si="59"/>
        <v>0</v>
      </c>
    </row>
    <row r="1352" spans="1:15" x14ac:dyDescent="0.2">
      <c r="D1352" s="34" t="s">
        <v>3166</v>
      </c>
      <c r="E1352" s="35">
        <v>0.14369999999999999</v>
      </c>
      <c r="F1352" s="36" t="s">
        <v>77</v>
      </c>
      <c r="G1352" s="36" t="s">
        <v>77</v>
      </c>
      <c r="K1352" s="38">
        <f t="shared" si="58"/>
        <v>0</v>
      </c>
      <c r="N1352" s="38">
        <f t="shared" si="59"/>
        <v>0</v>
      </c>
    </row>
    <row r="1353" spans="1:15" x14ac:dyDescent="0.2">
      <c r="D1353" s="34" t="s">
        <v>3167</v>
      </c>
      <c r="E1353" s="35">
        <v>0.12559999999999999</v>
      </c>
      <c r="F1353" s="36" t="s">
        <v>77</v>
      </c>
      <c r="G1353" s="36" t="s">
        <v>77</v>
      </c>
      <c r="K1353" s="38">
        <f t="shared" si="58"/>
        <v>0</v>
      </c>
      <c r="N1353" s="38">
        <f t="shared" si="59"/>
        <v>0</v>
      </c>
    </row>
    <row r="1354" spans="1:15" x14ac:dyDescent="0.2">
      <c r="D1354" s="34" t="s">
        <v>3168</v>
      </c>
      <c r="E1354" s="35">
        <v>8.6099999999999996E-2</v>
      </c>
      <c r="F1354" s="36" t="s">
        <v>77</v>
      </c>
      <c r="G1354" s="36" t="s">
        <v>77</v>
      </c>
      <c r="K1354" s="38">
        <f t="shared" si="58"/>
        <v>0</v>
      </c>
      <c r="N1354" s="38">
        <f t="shared" si="59"/>
        <v>0</v>
      </c>
    </row>
    <row r="1355" spans="1:15" x14ac:dyDescent="0.2">
      <c r="D1355" s="34" t="s">
        <v>3169</v>
      </c>
      <c r="E1355" s="35">
        <v>6.4799999999999996E-2</v>
      </c>
      <c r="F1355" s="36" t="s">
        <v>77</v>
      </c>
      <c r="G1355" s="36" t="s">
        <v>77</v>
      </c>
      <c r="K1355" s="38">
        <f t="shared" si="58"/>
        <v>0</v>
      </c>
      <c r="N1355" s="38">
        <f t="shared" si="59"/>
        <v>0</v>
      </c>
    </row>
    <row r="1356" spans="1:15" x14ac:dyDescent="0.2">
      <c r="A1356" s="35" t="s">
        <v>3173</v>
      </c>
      <c r="C1356" s="40">
        <v>44350</v>
      </c>
      <c r="D1356" s="34" t="s">
        <v>3174</v>
      </c>
      <c r="E1356" s="35">
        <v>1.1040000000000001</v>
      </c>
      <c r="F1356" s="36" t="s">
        <v>3175</v>
      </c>
      <c r="G1356" s="36" t="s">
        <v>3178</v>
      </c>
      <c r="H1356" s="36">
        <v>1010</v>
      </c>
      <c r="I1356" s="38">
        <v>0.5</v>
      </c>
      <c r="K1356" s="38">
        <f t="shared" si="58"/>
        <v>0</v>
      </c>
      <c r="N1356" s="38">
        <f t="shared" si="59"/>
        <v>0.5</v>
      </c>
      <c r="O1356" s="44" t="s">
        <v>3176</v>
      </c>
    </row>
    <row r="1357" spans="1:15" x14ac:dyDescent="0.2">
      <c r="A1357" s="35" t="s">
        <v>3177</v>
      </c>
      <c r="C1357" s="40">
        <v>44350</v>
      </c>
      <c r="D1357" s="34" t="s">
        <v>3174</v>
      </c>
      <c r="E1357" s="35">
        <v>1.1040000000000001</v>
      </c>
      <c r="F1357" s="36" t="s">
        <v>3178</v>
      </c>
      <c r="G1357" s="37" t="s">
        <v>3179</v>
      </c>
      <c r="H1357" s="36">
        <v>1010</v>
      </c>
      <c r="I1357" s="38">
        <v>0.5</v>
      </c>
      <c r="K1357" s="38">
        <f t="shared" si="58"/>
        <v>0</v>
      </c>
      <c r="N1357" s="38">
        <f t="shared" si="59"/>
        <v>0.5</v>
      </c>
      <c r="O1357" s="44" t="s">
        <v>3176</v>
      </c>
    </row>
    <row r="1358" spans="1:15" x14ac:dyDescent="0.2">
      <c r="A1358" s="35" t="s">
        <v>3180</v>
      </c>
      <c r="C1358" s="40">
        <v>44350</v>
      </c>
      <c r="D1358" s="34" t="s">
        <v>3181</v>
      </c>
      <c r="E1358" s="35">
        <v>47.552999999999997</v>
      </c>
      <c r="F1358" s="36" t="s">
        <v>3175</v>
      </c>
      <c r="G1358" s="36" t="s">
        <v>3178</v>
      </c>
      <c r="H1358" s="36">
        <v>1010</v>
      </c>
      <c r="I1358" s="38">
        <v>1.5</v>
      </c>
      <c r="K1358" s="38">
        <f t="shared" si="58"/>
        <v>0</v>
      </c>
      <c r="N1358" s="38">
        <f t="shared" si="59"/>
        <v>1.5</v>
      </c>
      <c r="O1358" s="44" t="s">
        <v>3176</v>
      </c>
    </row>
    <row r="1359" spans="1:15" x14ac:dyDescent="0.2">
      <c r="D1359" s="34" t="s">
        <v>3182</v>
      </c>
      <c r="E1359" s="35">
        <v>20</v>
      </c>
      <c r="F1359" s="36" t="s">
        <v>77</v>
      </c>
      <c r="G1359" s="37" t="s">
        <v>77</v>
      </c>
      <c r="K1359" s="38">
        <f t="shared" si="58"/>
        <v>0</v>
      </c>
      <c r="N1359" s="38">
        <f t="shared" si="59"/>
        <v>0</v>
      </c>
    </row>
    <row r="1360" spans="1:15" x14ac:dyDescent="0.2">
      <c r="D1360" s="34" t="s">
        <v>3183</v>
      </c>
      <c r="E1360" s="35">
        <v>1.343</v>
      </c>
      <c r="F1360" s="36" t="s">
        <v>77</v>
      </c>
      <c r="G1360" s="37" t="s">
        <v>77</v>
      </c>
      <c r="K1360" s="38">
        <f t="shared" si="58"/>
        <v>0</v>
      </c>
      <c r="N1360" s="38">
        <f t="shared" si="59"/>
        <v>0</v>
      </c>
    </row>
    <row r="1361" spans="1:17" x14ac:dyDescent="0.2">
      <c r="A1361" s="35" t="s">
        <v>3184</v>
      </c>
      <c r="C1361" s="40">
        <v>44350</v>
      </c>
      <c r="D1361" s="34" t="s">
        <v>3181</v>
      </c>
      <c r="E1361" s="35">
        <v>47.552999999999997</v>
      </c>
      <c r="F1361" s="36" t="s">
        <v>3178</v>
      </c>
      <c r="G1361" s="37" t="s">
        <v>3179</v>
      </c>
      <c r="H1361" s="36">
        <v>1010</v>
      </c>
      <c r="I1361" s="38">
        <v>1.5</v>
      </c>
      <c r="K1361" s="38">
        <f t="shared" si="58"/>
        <v>0</v>
      </c>
      <c r="N1361" s="38">
        <f t="shared" si="59"/>
        <v>1.5</v>
      </c>
      <c r="O1361" s="44" t="s">
        <v>3176</v>
      </c>
    </row>
    <row r="1362" spans="1:17" x14ac:dyDescent="0.2">
      <c r="D1362" s="34" t="s">
        <v>3182</v>
      </c>
      <c r="E1362" s="35">
        <v>20</v>
      </c>
      <c r="F1362" s="36" t="s">
        <v>77</v>
      </c>
      <c r="G1362" s="37" t="s">
        <v>77</v>
      </c>
      <c r="K1362" s="38">
        <f t="shared" si="58"/>
        <v>0</v>
      </c>
      <c r="N1362" s="38">
        <f t="shared" si="59"/>
        <v>0</v>
      </c>
    </row>
    <row r="1363" spans="1:17" x14ac:dyDescent="0.2">
      <c r="D1363" s="34" t="s">
        <v>3183</v>
      </c>
      <c r="E1363" s="35">
        <v>1.343</v>
      </c>
      <c r="F1363" s="36" t="s">
        <v>77</v>
      </c>
      <c r="G1363" s="37" t="s">
        <v>77</v>
      </c>
      <c r="K1363" s="38">
        <f t="shared" si="58"/>
        <v>0</v>
      </c>
      <c r="N1363" s="38">
        <f t="shared" si="59"/>
        <v>0</v>
      </c>
    </row>
    <row r="1364" spans="1:17" x14ac:dyDescent="0.2">
      <c r="A1364" s="35">
        <v>487</v>
      </c>
      <c r="C1364" s="40">
        <v>44350</v>
      </c>
      <c r="D1364" s="34" t="s">
        <v>3185</v>
      </c>
      <c r="E1364" s="35" t="s">
        <v>288</v>
      </c>
      <c r="F1364" s="36" t="s">
        <v>3186</v>
      </c>
      <c r="G1364" s="37" t="s">
        <v>3187</v>
      </c>
      <c r="H1364" s="36">
        <v>3010</v>
      </c>
      <c r="I1364" s="38">
        <v>0.5</v>
      </c>
      <c r="K1364" s="38">
        <f t="shared" si="58"/>
        <v>0</v>
      </c>
      <c r="L1364" s="39">
        <v>79220</v>
      </c>
      <c r="M1364" s="39">
        <v>316.88</v>
      </c>
      <c r="N1364" s="38">
        <f t="shared" si="59"/>
        <v>317.38</v>
      </c>
    </row>
    <row r="1365" spans="1:17" x14ac:dyDescent="0.2">
      <c r="A1365" s="35">
        <v>488</v>
      </c>
      <c r="C1365" s="40">
        <v>44350</v>
      </c>
      <c r="D1365" s="34" t="s">
        <v>3188</v>
      </c>
      <c r="E1365" s="35" t="s">
        <v>3190</v>
      </c>
      <c r="F1365" s="36" t="s">
        <v>3192</v>
      </c>
      <c r="G1365" s="37" t="s">
        <v>861</v>
      </c>
      <c r="H1365" s="36">
        <v>3010</v>
      </c>
      <c r="I1365" s="38">
        <v>1</v>
      </c>
      <c r="K1365" s="38">
        <f t="shared" si="58"/>
        <v>0</v>
      </c>
      <c r="L1365" s="39">
        <v>50000</v>
      </c>
      <c r="M1365" s="39">
        <v>200</v>
      </c>
      <c r="N1365" s="38">
        <f t="shared" si="59"/>
        <v>201</v>
      </c>
    </row>
    <row r="1366" spans="1:17" x14ac:dyDescent="0.2">
      <c r="D1366" s="34" t="s">
        <v>3189</v>
      </c>
      <c r="E1366" s="35" t="s">
        <v>3191</v>
      </c>
      <c r="F1366" s="36" t="s">
        <v>77</v>
      </c>
      <c r="G1366" s="37" t="s">
        <v>77</v>
      </c>
      <c r="K1366" s="38">
        <f t="shared" si="58"/>
        <v>0</v>
      </c>
      <c r="N1366" s="38">
        <f t="shared" si="59"/>
        <v>0</v>
      </c>
    </row>
    <row r="1367" spans="1:17" x14ac:dyDescent="0.2">
      <c r="A1367" s="35" t="s">
        <v>3193</v>
      </c>
      <c r="C1367" s="40">
        <v>44350</v>
      </c>
      <c r="D1367" s="34" t="s">
        <v>2722</v>
      </c>
      <c r="E1367" s="35">
        <v>0.17219999999999999</v>
      </c>
      <c r="F1367" s="36" t="s">
        <v>2724</v>
      </c>
      <c r="G1367" s="37" t="s">
        <v>3194</v>
      </c>
      <c r="H1367" s="36">
        <v>2010</v>
      </c>
      <c r="I1367" s="38">
        <v>0.5</v>
      </c>
      <c r="K1367" s="38">
        <f t="shared" si="58"/>
        <v>0</v>
      </c>
      <c r="N1367" s="38">
        <f t="shared" si="59"/>
        <v>0.5</v>
      </c>
    </row>
    <row r="1368" spans="1:17" x14ac:dyDescent="0.2">
      <c r="A1368" s="35">
        <v>489</v>
      </c>
      <c r="C1368" s="40">
        <v>44350</v>
      </c>
      <c r="D1368" s="34" t="s">
        <v>3195</v>
      </c>
      <c r="E1368" s="35" t="s">
        <v>3196</v>
      </c>
      <c r="F1368" s="36" t="s">
        <v>3197</v>
      </c>
      <c r="G1368" s="37" t="s">
        <v>3198</v>
      </c>
      <c r="H1368" s="36">
        <v>3010</v>
      </c>
      <c r="I1368" s="38">
        <v>0.5</v>
      </c>
      <c r="K1368" s="38">
        <f t="shared" si="58"/>
        <v>0</v>
      </c>
      <c r="L1368" s="39">
        <v>244500</v>
      </c>
      <c r="M1368" s="39">
        <v>978</v>
      </c>
      <c r="N1368" s="38">
        <f t="shared" si="59"/>
        <v>978.5</v>
      </c>
    </row>
    <row r="1369" spans="1:17" x14ac:dyDescent="0.2">
      <c r="A1369" s="35">
        <v>490</v>
      </c>
      <c r="C1369" s="40">
        <v>44350</v>
      </c>
      <c r="D1369" s="34" t="s">
        <v>2241</v>
      </c>
      <c r="E1369" s="35">
        <v>0.17910000000000001</v>
      </c>
      <c r="F1369" s="36" t="s">
        <v>2243</v>
      </c>
      <c r="G1369" s="37" t="s">
        <v>3199</v>
      </c>
      <c r="H1369" s="36">
        <v>3010</v>
      </c>
      <c r="I1369" s="38">
        <v>0.5</v>
      </c>
      <c r="K1369" s="38">
        <f t="shared" si="58"/>
        <v>0</v>
      </c>
      <c r="L1369" s="39">
        <v>60000</v>
      </c>
      <c r="M1369" s="39">
        <v>240</v>
      </c>
      <c r="N1369" s="38">
        <f t="shared" si="59"/>
        <v>240.5</v>
      </c>
    </row>
    <row r="1370" spans="1:17" x14ac:dyDescent="0.2">
      <c r="A1370" s="35">
        <v>491</v>
      </c>
      <c r="C1370" s="40">
        <v>44350</v>
      </c>
      <c r="D1370" s="34" t="s">
        <v>3200</v>
      </c>
      <c r="E1370" s="35">
        <v>2.1320000000000001</v>
      </c>
      <c r="F1370" s="36" t="s">
        <v>3201</v>
      </c>
      <c r="G1370" s="37" t="s">
        <v>3202</v>
      </c>
      <c r="H1370" s="36">
        <v>3010</v>
      </c>
      <c r="I1370" s="38">
        <v>0.5</v>
      </c>
      <c r="K1370" s="38">
        <f t="shared" ref="K1370:K1427" si="60">ROUND(J1370/0.35,-1)</f>
        <v>0</v>
      </c>
      <c r="L1370" s="39">
        <v>10000</v>
      </c>
      <c r="M1370" s="39">
        <v>40</v>
      </c>
      <c r="N1370" s="38">
        <f t="shared" ref="N1370:N1427" si="61">I1370+M1370</f>
        <v>40.5</v>
      </c>
    </row>
    <row r="1371" spans="1:17" x14ac:dyDescent="0.2">
      <c r="A1371" s="35">
        <v>492</v>
      </c>
      <c r="C1371" s="40">
        <v>44351</v>
      </c>
      <c r="D1371" s="34" t="s">
        <v>3203</v>
      </c>
      <c r="E1371" s="35">
        <v>0.1148</v>
      </c>
      <c r="F1371" s="36" t="s">
        <v>3204</v>
      </c>
      <c r="G1371" s="37" t="s">
        <v>3205</v>
      </c>
      <c r="H1371" s="36">
        <v>3010</v>
      </c>
      <c r="I1371" s="38">
        <v>0.5</v>
      </c>
      <c r="K1371" s="38">
        <f t="shared" si="60"/>
        <v>0</v>
      </c>
      <c r="L1371" s="39">
        <v>50000</v>
      </c>
      <c r="M1371" s="39">
        <v>200</v>
      </c>
      <c r="N1371" s="38">
        <f t="shared" si="61"/>
        <v>200.5</v>
      </c>
    </row>
    <row r="1372" spans="1:17" s="51" customFormat="1" x14ac:dyDescent="0.2">
      <c r="A1372" s="48">
        <v>493</v>
      </c>
      <c r="B1372" s="49"/>
      <c r="C1372" s="31">
        <v>44351</v>
      </c>
      <c r="D1372" s="50" t="s">
        <v>3206</v>
      </c>
      <c r="E1372" s="48">
        <v>0.15840000000000001</v>
      </c>
      <c r="F1372" s="51" t="s">
        <v>3207</v>
      </c>
      <c r="G1372" s="52" t="s">
        <v>3208</v>
      </c>
      <c r="H1372" s="51">
        <v>3010</v>
      </c>
      <c r="I1372" s="32">
        <v>0.5</v>
      </c>
      <c r="J1372" s="32"/>
      <c r="K1372" s="32">
        <f t="shared" si="60"/>
        <v>0</v>
      </c>
      <c r="L1372" s="33">
        <v>117000</v>
      </c>
      <c r="M1372" s="33">
        <v>468</v>
      </c>
      <c r="N1372" s="32">
        <f t="shared" si="61"/>
        <v>468.5</v>
      </c>
      <c r="O1372" s="53"/>
      <c r="P1372" s="54"/>
      <c r="Q1372" s="49"/>
    </row>
    <row r="1373" spans="1:17" x14ac:dyDescent="0.2">
      <c r="N1373" s="38">
        <f>SUM(N1330:N1372)</f>
        <v>3670.38</v>
      </c>
      <c r="O1373" s="44">
        <v>80536</v>
      </c>
      <c r="P1373" s="41">
        <v>44351</v>
      </c>
      <c r="Q1373" s="21" t="s">
        <v>716</v>
      </c>
    </row>
    <row r="1375" spans="1:17" x14ac:dyDescent="0.2">
      <c r="A1375" s="35">
        <v>481</v>
      </c>
      <c r="C1375" s="40">
        <v>44348</v>
      </c>
      <c r="D1375" s="34" t="s">
        <v>3236</v>
      </c>
      <c r="E1375" s="35">
        <v>0.70499999999999996</v>
      </c>
      <c r="F1375" s="36" t="s">
        <v>3237</v>
      </c>
      <c r="G1375" s="37" t="s">
        <v>3238</v>
      </c>
      <c r="H1375" s="36">
        <v>1100</v>
      </c>
      <c r="I1375" s="38">
        <v>0.5</v>
      </c>
      <c r="K1375" s="38">
        <f>ROUND(J1375/0.35,-1)</f>
        <v>0</v>
      </c>
      <c r="L1375" s="39">
        <v>80000</v>
      </c>
      <c r="M1375" s="39">
        <v>320</v>
      </c>
      <c r="N1375" s="38">
        <f>I1375+M1375</f>
        <v>320.5</v>
      </c>
    </row>
    <row r="1376" spans="1:17" x14ac:dyDescent="0.2">
      <c r="A1376" s="35" t="s">
        <v>3154</v>
      </c>
      <c r="C1376" s="40">
        <v>44349</v>
      </c>
      <c r="D1376" s="34" t="s">
        <v>3242</v>
      </c>
      <c r="E1376" s="35">
        <v>77.350999999999999</v>
      </c>
      <c r="F1376" s="36" t="s">
        <v>3248</v>
      </c>
      <c r="G1376" s="37" t="s">
        <v>3249</v>
      </c>
      <c r="H1376" s="36">
        <v>1160</v>
      </c>
      <c r="I1376" s="38">
        <v>3</v>
      </c>
      <c r="K1376" s="38">
        <f t="shared" si="60"/>
        <v>0</v>
      </c>
      <c r="N1376" s="38">
        <f t="shared" si="61"/>
        <v>3</v>
      </c>
    </row>
    <row r="1377" spans="1:14" x14ac:dyDescent="0.2">
      <c r="D1377" s="34" t="s">
        <v>3243</v>
      </c>
      <c r="E1377" s="35">
        <v>28.847000000000001</v>
      </c>
      <c r="F1377" s="36" t="s">
        <v>77</v>
      </c>
      <c r="G1377" s="37" t="s">
        <v>77</v>
      </c>
    </row>
    <row r="1378" spans="1:14" x14ac:dyDescent="0.2">
      <c r="D1378" s="34" t="s">
        <v>3244</v>
      </c>
      <c r="E1378" s="35">
        <v>0.74199999999999999</v>
      </c>
      <c r="F1378" s="36" t="s">
        <v>77</v>
      </c>
      <c r="G1378" s="37" t="s">
        <v>77</v>
      </c>
    </row>
    <row r="1379" spans="1:14" x14ac:dyDescent="0.2">
      <c r="D1379" s="34" t="s">
        <v>3245</v>
      </c>
      <c r="E1379" s="35">
        <v>1.1679999999999999</v>
      </c>
      <c r="F1379" s="36" t="s">
        <v>77</v>
      </c>
      <c r="G1379" s="37" t="s">
        <v>77</v>
      </c>
    </row>
    <row r="1380" spans="1:14" x14ac:dyDescent="0.2">
      <c r="D1380" s="34" t="s">
        <v>3246</v>
      </c>
      <c r="E1380" s="35">
        <v>25.689</v>
      </c>
      <c r="F1380" s="36" t="s">
        <v>77</v>
      </c>
      <c r="G1380" s="37" t="s">
        <v>77</v>
      </c>
    </row>
    <row r="1381" spans="1:14" x14ac:dyDescent="0.2">
      <c r="D1381" s="34" t="s">
        <v>3247</v>
      </c>
      <c r="E1381" s="35">
        <v>53.408999999999999</v>
      </c>
      <c r="F1381" s="36" t="s">
        <v>77</v>
      </c>
      <c r="G1381" s="37" t="s">
        <v>77</v>
      </c>
    </row>
    <row r="1382" spans="1:14" x14ac:dyDescent="0.2">
      <c r="A1382" s="35">
        <v>494</v>
      </c>
      <c r="C1382" s="40">
        <v>44351</v>
      </c>
      <c r="D1382" s="34" t="s">
        <v>3209</v>
      </c>
      <c r="E1382" s="35">
        <v>2.0129999999999999</v>
      </c>
      <c r="F1382" s="36" t="s">
        <v>3210</v>
      </c>
      <c r="G1382" s="37" t="s">
        <v>3211</v>
      </c>
      <c r="H1382" s="36">
        <v>1200</v>
      </c>
      <c r="I1382" s="38">
        <v>0.5</v>
      </c>
      <c r="K1382" s="38">
        <f t="shared" si="60"/>
        <v>0</v>
      </c>
      <c r="L1382" s="39">
        <v>41000</v>
      </c>
      <c r="M1382" s="39">
        <v>164</v>
      </c>
      <c r="N1382" s="38">
        <f t="shared" si="61"/>
        <v>164.5</v>
      </c>
    </row>
    <row r="1383" spans="1:14" x14ac:dyDescent="0.2">
      <c r="A1383" s="35">
        <v>495</v>
      </c>
      <c r="C1383" s="40">
        <v>44351</v>
      </c>
      <c r="D1383" s="34" t="s">
        <v>3212</v>
      </c>
      <c r="E1383" s="35" t="s">
        <v>1879</v>
      </c>
      <c r="F1383" s="36" t="s">
        <v>3220</v>
      </c>
      <c r="G1383" s="37" t="s">
        <v>3221</v>
      </c>
      <c r="H1383" s="36">
        <v>3010</v>
      </c>
      <c r="I1383" s="38">
        <v>1.5</v>
      </c>
      <c r="K1383" s="38">
        <f t="shared" si="60"/>
        <v>0</v>
      </c>
      <c r="L1383" s="39">
        <v>126000</v>
      </c>
      <c r="M1383" s="39">
        <v>504</v>
      </c>
      <c r="N1383" s="38">
        <f t="shared" si="61"/>
        <v>505.5</v>
      </c>
    </row>
    <row r="1384" spans="1:14" x14ac:dyDescent="0.2">
      <c r="D1384" s="34" t="s">
        <v>3213</v>
      </c>
      <c r="E1384" s="35" t="s">
        <v>3215</v>
      </c>
      <c r="F1384" s="36" t="s">
        <v>77</v>
      </c>
      <c r="G1384" s="37" t="s">
        <v>77</v>
      </c>
      <c r="K1384" s="38">
        <f t="shared" si="60"/>
        <v>0</v>
      </c>
      <c r="N1384" s="38">
        <f t="shared" si="61"/>
        <v>0</v>
      </c>
    </row>
    <row r="1385" spans="1:14" x14ac:dyDescent="0.2">
      <c r="D1385" s="34" t="s">
        <v>3214</v>
      </c>
      <c r="E1385" s="35" t="s">
        <v>3215</v>
      </c>
      <c r="F1385" s="36" t="s">
        <v>77</v>
      </c>
      <c r="G1385" s="37" t="s">
        <v>77</v>
      </c>
      <c r="K1385" s="38">
        <f t="shared" si="60"/>
        <v>0</v>
      </c>
      <c r="N1385" s="38">
        <f t="shared" si="61"/>
        <v>0</v>
      </c>
    </row>
    <row r="1386" spans="1:14" x14ac:dyDescent="0.2">
      <c r="A1386" s="35">
        <v>496</v>
      </c>
      <c r="C1386" s="40">
        <v>44351</v>
      </c>
      <c r="D1386" s="34" t="s">
        <v>3218</v>
      </c>
      <c r="E1386" s="35" t="s">
        <v>3219</v>
      </c>
      <c r="F1386" s="36" t="s">
        <v>3216</v>
      </c>
      <c r="G1386" s="37" t="s">
        <v>3217</v>
      </c>
      <c r="H1386" s="36">
        <v>3010</v>
      </c>
      <c r="I1386" s="38">
        <v>0.5</v>
      </c>
      <c r="K1386" s="38">
        <f t="shared" si="60"/>
        <v>0</v>
      </c>
      <c r="L1386" s="39">
        <v>33000</v>
      </c>
      <c r="M1386" s="39">
        <v>132</v>
      </c>
      <c r="N1386" s="38">
        <f t="shared" si="61"/>
        <v>132.5</v>
      </c>
    </row>
    <row r="1387" spans="1:14" x14ac:dyDescent="0.2">
      <c r="A1387" s="35">
        <v>497</v>
      </c>
      <c r="C1387" s="40">
        <v>44351</v>
      </c>
      <c r="D1387" s="34" t="s">
        <v>3222</v>
      </c>
      <c r="E1387" s="35" t="s">
        <v>3223</v>
      </c>
      <c r="F1387" s="36" t="s">
        <v>3224</v>
      </c>
      <c r="G1387" s="37" t="s">
        <v>3225</v>
      </c>
      <c r="H1387" s="36">
        <v>3010</v>
      </c>
      <c r="I1387" s="38">
        <v>0.5</v>
      </c>
      <c r="K1387" s="38">
        <f t="shared" si="60"/>
        <v>0</v>
      </c>
      <c r="L1387" s="39">
        <v>20000</v>
      </c>
      <c r="M1387" s="39">
        <v>80</v>
      </c>
      <c r="N1387" s="38">
        <f t="shared" si="61"/>
        <v>80.5</v>
      </c>
    </row>
    <row r="1388" spans="1:14" x14ac:dyDescent="0.2">
      <c r="A1388" s="35">
        <v>498</v>
      </c>
      <c r="C1388" s="40">
        <v>44351</v>
      </c>
      <c r="D1388" s="34" t="s">
        <v>3226</v>
      </c>
      <c r="E1388" s="35">
        <v>0.1171</v>
      </c>
      <c r="F1388" s="36" t="s">
        <v>3227</v>
      </c>
      <c r="G1388" s="37" t="s">
        <v>3228</v>
      </c>
      <c r="H1388" s="36">
        <v>3050</v>
      </c>
      <c r="I1388" s="38">
        <v>0.5</v>
      </c>
      <c r="K1388" s="38">
        <f t="shared" si="60"/>
        <v>0</v>
      </c>
      <c r="L1388" s="39">
        <v>23500</v>
      </c>
      <c r="M1388" s="39">
        <v>94</v>
      </c>
      <c r="N1388" s="38">
        <f t="shared" si="61"/>
        <v>94.5</v>
      </c>
    </row>
    <row r="1389" spans="1:14" x14ac:dyDescent="0.2">
      <c r="A1389" s="35" t="s">
        <v>3229</v>
      </c>
      <c r="C1389" s="40">
        <v>44351</v>
      </c>
      <c r="D1389" s="34" t="s">
        <v>3230</v>
      </c>
      <c r="E1389" s="35">
        <v>3.3855</v>
      </c>
      <c r="F1389" s="36" t="s">
        <v>3231</v>
      </c>
      <c r="G1389" s="37" t="s">
        <v>3232</v>
      </c>
      <c r="H1389" s="36">
        <v>1210</v>
      </c>
      <c r="I1389" s="38">
        <v>0.5</v>
      </c>
      <c r="K1389" s="38">
        <f t="shared" si="60"/>
        <v>0</v>
      </c>
      <c r="N1389" s="38">
        <f t="shared" si="61"/>
        <v>0.5</v>
      </c>
    </row>
    <row r="1390" spans="1:14" x14ac:dyDescent="0.2">
      <c r="A1390" s="35">
        <v>500</v>
      </c>
      <c r="C1390" s="40">
        <v>44351</v>
      </c>
      <c r="D1390" s="34" t="s">
        <v>3233</v>
      </c>
      <c r="E1390" s="35">
        <v>0.33100000000000002</v>
      </c>
      <c r="F1390" s="36" t="s">
        <v>3234</v>
      </c>
      <c r="G1390" s="37" t="s">
        <v>3235</v>
      </c>
      <c r="H1390" s="36">
        <v>3010</v>
      </c>
      <c r="I1390" s="38">
        <v>0.5</v>
      </c>
      <c r="K1390" s="38">
        <f t="shared" si="60"/>
        <v>0</v>
      </c>
      <c r="L1390" s="39">
        <v>104000</v>
      </c>
      <c r="M1390" s="39">
        <v>416</v>
      </c>
      <c r="N1390" s="38">
        <f t="shared" si="61"/>
        <v>416.5</v>
      </c>
    </row>
    <row r="1391" spans="1:14" x14ac:dyDescent="0.2">
      <c r="A1391" s="35">
        <v>501</v>
      </c>
      <c r="C1391" s="40">
        <v>44350</v>
      </c>
      <c r="D1391" s="34" t="s">
        <v>441</v>
      </c>
      <c r="E1391" s="35">
        <v>6.5350000000000001</v>
      </c>
      <c r="F1391" s="36" t="s">
        <v>2005</v>
      </c>
      <c r="G1391" s="37" t="s">
        <v>3250</v>
      </c>
      <c r="H1391" s="36">
        <v>1170</v>
      </c>
      <c r="I1391" s="38">
        <v>1</v>
      </c>
      <c r="K1391" s="38">
        <f t="shared" si="60"/>
        <v>0</v>
      </c>
      <c r="L1391" s="39">
        <v>300000</v>
      </c>
      <c r="M1391" s="39">
        <v>1200</v>
      </c>
      <c r="N1391" s="38">
        <f t="shared" si="61"/>
        <v>1201</v>
      </c>
    </row>
    <row r="1392" spans="1:14" x14ac:dyDescent="0.2">
      <c r="D1392" s="34" t="s">
        <v>439</v>
      </c>
      <c r="E1392" s="35">
        <v>3.3260000000000001</v>
      </c>
      <c r="F1392" s="36" t="s">
        <v>77</v>
      </c>
      <c r="K1392" s="38">
        <f t="shared" si="60"/>
        <v>0</v>
      </c>
      <c r="N1392" s="38">
        <f t="shared" si="61"/>
        <v>0</v>
      </c>
    </row>
    <row r="1393" spans="1:17" x14ac:dyDescent="0.2">
      <c r="A1393" s="35">
        <v>502</v>
      </c>
      <c r="C1393" s="40">
        <v>44354</v>
      </c>
      <c r="D1393" s="34" t="s">
        <v>3251</v>
      </c>
      <c r="E1393" s="35">
        <v>7</v>
      </c>
      <c r="F1393" s="36" t="s">
        <v>3252</v>
      </c>
      <c r="G1393" s="37" t="s">
        <v>3253</v>
      </c>
      <c r="H1393" s="36">
        <v>1070</v>
      </c>
      <c r="I1393" s="38">
        <v>0.5</v>
      </c>
      <c r="K1393" s="38">
        <f t="shared" si="60"/>
        <v>0</v>
      </c>
      <c r="L1393" s="39">
        <v>345000</v>
      </c>
      <c r="M1393" s="39">
        <v>1380</v>
      </c>
      <c r="N1393" s="38">
        <f t="shared" si="61"/>
        <v>1380.5</v>
      </c>
    </row>
    <row r="1394" spans="1:17" x14ac:dyDescent="0.2">
      <c r="A1394" s="35">
        <v>503</v>
      </c>
      <c r="C1394" s="40">
        <v>44354</v>
      </c>
      <c r="D1394" s="34" t="s">
        <v>3254</v>
      </c>
      <c r="E1394" s="35">
        <v>3.3601000000000001</v>
      </c>
      <c r="F1394" s="36" t="s">
        <v>3255</v>
      </c>
      <c r="G1394" s="37" t="s">
        <v>3256</v>
      </c>
      <c r="H1394" s="36">
        <v>1140</v>
      </c>
      <c r="I1394" s="38">
        <v>0.5</v>
      </c>
      <c r="K1394" s="38">
        <f t="shared" si="60"/>
        <v>0</v>
      </c>
      <c r="L1394" s="39">
        <v>247900</v>
      </c>
      <c r="M1394" s="39">
        <v>991.6</v>
      </c>
      <c r="N1394" s="38">
        <f t="shared" si="61"/>
        <v>992.1</v>
      </c>
    </row>
    <row r="1395" spans="1:17" x14ac:dyDescent="0.2">
      <c r="A1395" s="35">
        <v>504</v>
      </c>
      <c r="C1395" s="40">
        <v>44354</v>
      </c>
      <c r="D1395" s="34" t="s">
        <v>3257</v>
      </c>
      <c r="E1395" s="35">
        <v>0.77700000000000002</v>
      </c>
      <c r="F1395" s="36" t="s">
        <v>3258</v>
      </c>
      <c r="G1395" s="37" t="s">
        <v>3259</v>
      </c>
      <c r="H1395" s="36">
        <v>1070</v>
      </c>
      <c r="I1395" s="38">
        <v>0.5</v>
      </c>
      <c r="K1395" s="38">
        <f t="shared" si="60"/>
        <v>0</v>
      </c>
      <c r="L1395" s="39">
        <v>222222</v>
      </c>
      <c r="M1395" s="39">
        <v>889.2</v>
      </c>
      <c r="N1395" s="38">
        <f t="shared" si="61"/>
        <v>889.7</v>
      </c>
    </row>
    <row r="1396" spans="1:17" x14ac:dyDescent="0.2">
      <c r="A1396" s="35">
        <v>505</v>
      </c>
      <c r="C1396" s="40">
        <v>44354</v>
      </c>
      <c r="D1396" s="34" t="s">
        <v>3260</v>
      </c>
      <c r="E1396" s="35">
        <v>0.34439999999999998</v>
      </c>
      <c r="F1396" s="36" t="s">
        <v>3261</v>
      </c>
      <c r="G1396" s="37" t="s">
        <v>3262</v>
      </c>
      <c r="H1396" s="36">
        <v>2050</v>
      </c>
      <c r="I1396" s="38">
        <v>0.5</v>
      </c>
      <c r="K1396" s="38">
        <f t="shared" si="60"/>
        <v>0</v>
      </c>
      <c r="L1396" s="39">
        <v>28000</v>
      </c>
      <c r="M1396" s="39">
        <v>112</v>
      </c>
      <c r="N1396" s="38">
        <f t="shared" si="61"/>
        <v>112.5</v>
      </c>
    </row>
    <row r="1397" spans="1:17" x14ac:dyDescent="0.2">
      <c r="A1397" s="35">
        <v>506</v>
      </c>
      <c r="C1397" s="40">
        <v>44354</v>
      </c>
      <c r="D1397" s="34" t="s">
        <v>3140</v>
      </c>
      <c r="E1397" s="35">
        <v>4.1300000000000003E-2</v>
      </c>
      <c r="F1397" s="36" t="s">
        <v>3144</v>
      </c>
      <c r="G1397" s="37" t="s">
        <v>3263</v>
      </c>
      <c r="H1397" s="36">
        <v>3010</v>
      </c>
      <c r="I1397" s="38">
        <v>1.5</v>
      </c>
      <c r="K1397" s="38">
        <f t="shared" si="60"/>
        <v>0</v>
      </c>
      <c r="L1397" s="39">
        <v>285000</v>
      </c>
      <c r="M1397" s="39">
        <v>1140</v>
      </c>
      <c r="N1397" s="38">
        <f t="shared" si="61"/>
        <v>1141.5</v>
      </c>
    </row>
    <row r="1398" spans="1:17" x14ac:dyDescent="0.2">
      <c r="D1398" s="34" t="s">
        <v>3141</v>
      </c>
      <c r="E1398" s="35">
        <v>0.2238</v>
      </c>
      <c r="F1398" s="36" t="s">
        <v>77</v>
      </c>
      <c r="G1398" s="37" t="s">
        <v>77</v>
      </c>
      <c r="K1398" s="38">
        <f t="shared" si="60"/>
        <v>0</v>
      </c>
      <c r="N1398" s="38">
        <f t="shared" si="61"/>
        <v>0</v>
      </c>
    </row>
    <row r="1399" spans="1:17" x14ac:dyDescent="0.2">
      <c r="D1399" s="34" t="s">
        <v>3142</v>
      </c>
      <c r="E1399" s="35">
        <v>0.49070000000000003</v>
      </c>
      <c r="F1399" s="36" t="s">
        <v>77</v>
      </c>
      <c r="G1399" s="37" t="s">
        <v>77</v>
      </c>
      <c r="K1399" s="38">
        <f t="shared" si="60"/>
        <v>0</v>
      </c>
      <c r="N1399" s="38">
        <f t="shared" si="61"/>
        <v>0</v>
      </c>
    </row>
    <row r="1400" spans="1:17" x14ac:dyDescent="0.2">
      <c r="A1400" s="35">
        <v>507</v>
      </c>
      <c r="C1400" s="40">
        <v>44354</v>
      </c>
      <c r="D1400" s="34" t="s">
        <v>3264</v>
      </c>
      <c r="E1400" s="35">
        <v>0.23880000000000001</v>
      </c>
      <c r="F1400" s="36" t="s">
        <v>1681</v>
      </c>
      <c r="G1400" s="37" t="s">
        <v>3265</v>
      </c>
      <c r="H1400" s="36">
        <v>3010</v>
      </c>
      <c r="I1400" s="38">
        <v>0.5</v>
      </c>
      <c r="K1400" s="38">
        <f t="shared" si="60"/>
        <v>0</v>
      </c>
      <c r="L1400" s="39">
        <v>60000</v>
      </c>
      <c r="M1400" s="39">
        <v>240</v>
      </c>
      <c r="N1400" s="38">
        <f t="shared" si="61"/>
        <v>240.5</v>
      </c>
    </row>
    <row r="1401" spans="1:17" x14ac:dyDescent="0.2">
      <c r="A1401" s="35" t="s">
        <v>3266</v>
      </c>
      <c r="C1401" s="40">
        <v>44354</v>
      </c>
      <c r="D1401" s="34" t="s">
        <v>3267</v>
      </c>
      <c r="E1401" s="35">
        <v>0.14940000000000001</v>
      </c>
      <c r="F1401" s="36" t="s">
        <v>3270</v>
      </c>
      <c r="G1401" s="37" t="s">
        <v>3269</v>
      </c>
      <c r="H1401" s="36">
        <v>3010</v>
      </c>
      <c r="I1401" s="38">
        <v>1</v>
      </c>
      <c r="K1401" s="38">
        <f t="shared" si="60"/>
        <v>0</v>
      </c>
      <c r="N1401" s="38">
        <f t="shared" si="61"/>
        <v>1</v>
      </c>
    </row>
    <row r="1402" spans="1:17" x14ac:dyDescent="0.2">
      <c r="D1402" s="34" t="s">
        <v>3268</v>
      </c>
      <c r="E1402" s="35">
        <v>0.12429999999999999</v>
      </c>
      <c r="K1402" s="38">
        <f t="shared" si="60"/>
        <v>0</v>
      </c>
      <c r="N1402" s="38">
        <f t="shared" si="61"/>
        <v>0</v>
      </c>
    </row>
    <row r="1403" spans="1:17" x14ac:dyDescent="0.2">
      <c r="A1403" s="35">
        <v>508</v>
      </c>
      <c r="C1403" s="40">
        <v>44354</v>
      </c>
      <c r="D1403" s="34" t="s">
        <v>3271</v>
      </c>
      <c r="E1403" s="35" t="s">
        <v>3272</v>
      </c>
      <c r="F1403" s="36" t="s">
        <v>3273</v>
      </c>
      <c r="G1403" s="37" t="s">
        <v>3274</v>
      </c>
      <c r="H1403" s="36">
        <v>1090</v>
      </c>
      <c r="I1403" s="38">
        <v>0.5</v>
      </c>
      <c r="K1403" s="38">
        <f t="shared" si="60"/>
        <v>0</v>
      </c>
      <c r="L1403" s="39">
        <v>220000</v>
      </c>
      <c r="M1403" s="39">
        <v>880</v>
      </c>
      <c r="N1403" s="38">
        <f t="shared" si="61"/>
        <v>880.5</v>
      </c>
    </row>
    <row r="1404" spans="1:17" s="51" customFormat="1" x14ac:dyDescent="0.2">
      <c r="A1404" s="48">
        <v>509</v>
      </c>
      <c r="B1404" s="49"/>
      <c r="C1404" s="31">
        <v>44354</v>
      </c>
      <c r="D1404" s="50" t="s">
        <v>3275</v>
      </c>
      <c r="E1404" s="48">
        <v>0.51500000000000001</v>
      </c>
      <c r="F1404" s="51" t="s">
        <v>3276</v>
      </c>
      <c r="G1404" s="52" t="s">
        <v>3277</v>
      </c>
      <c r="H1404" s="51">
        <v>1050</v>
      </c>
      <c r="I1404" s="32">
        <v>0.5</v>
      </c>
      <c r="J1404" s="32"/>
      <c r="K1404" s="32">
        <f t="shared" si="60"/>
        <v>0</v>
      </c>
      <c r="L1404" s="33">
        <v>6000</v>
      </c>
      <c r="M1404" s="33">
        <v>24</v>
      </c>
      <c r="N1404" s="32">
        <f t="shared" si="61"/>
        <v>24.5</v>
      </c>
      <c r="O1404" s="53"/>
      <c r="P1404" s="54"/>
      <c r="Q1404" s="49"/>
    </row>
    <row r="1405" spans="1:17" x14ac:dyDescent="0.2">
      <c r="N1405" s="38">
        <f>SUM(N1375:N1404)</f>
        <v>8581.7999999999993</v>
      </c>
      <c r="O1405" s="44">
        <v>80549</v>
      </c>
      <c r="P1405" s="41">
        <v>44354</v>
      </c>
      <c r="Q1405" s="21" t="s">
        <v>716</v>
      </c>
    </row>
    <row r="1407" spans="1:17" x14ac:dyDescent="0.2">
      <c r="A1407" s="35">
        <v>479</v>
      </c>
      <c r="C1407" s="40">
        <v>44348</v>
      </c>
      <c r="D1407" s="34" t="s">
        <v>3239</v>
      </c>
      <c r="E1407" s="35">
        <v>1.0920000000000001</v>
      </c>
      <c r="F1407" s="36" t="s">
        <v>3240</v>
      </c>
      <c r="G1407" s="37" t="s">
        <v>3241</v>
      </c>
      <c r="H1407" s="36">
        <v>1100</v>
      </c>
      <c r="I1407" s="38">
        <v>1</v>
      </c>
      <c r="K1407" s="38">
        <f>ROUND(J1407/0.35,-1)</f>
        <v>0</v>
      </c>
      <c r="L1407" s="39">
        <v>70000</v>
      </c>
      <c r="M1407" s="39">
        <v>280</v>
      </c>
      <c r="N1407" s="38">
        <f>I1407+M1407</f>
        <v>281</v>
      </c>
    </row>
    <row r="1408" spans="1:17" x14ac:dyDescent="0.2">
      <c r="A1408" s="35" t="s">
        <v>3281</v>
      </c>
      <c r="C1408" s="40">
        <v>44354</v>
      </c>
      <c r="D1408" s="34" t="s">
        <v>3283</v>
      </c>
      <c r="E1408" s="35">
        <v>75.221999999999994</v>
      </c>
      <c r="F1408" s="34" t="s">
        <v>3282</v>
      </c>
      <c r="G1408" s="37" t="s">
        <v>3284</v>
      </c>
      <c r="H1408" s="36">
        <v>1040</v>
      </c>
      <c r="I1408" s="38">
        <v>0.5</v>
      </c>
      <c r="K1408" s="38">
        <f t="shared" si="60"/>
        <v>0</v>
      </c>
      <c r="N1408" s="38">
        <f t="shared" si="61"/>
        <v>0.5</v>
      </c>
    </row>
    <row r="1409" spans="1:17" x14ac:dyDescent="0.2">
      <c r="A1409" s="35">
        <v>511</v>
      </c>
      <c r="C1409" s="40">
        <v>44354</v>
      </c>
      <c r="D1409" s="34" t="s">
        <v>3285</v>
      </c>
      <c r="E1409" s="35">
        <v>1.4186000000000001</v>
      </c>
      <c r="F1409" s="36" t="s">
        <v>3286</v>
      </c>
      <c r="G1409" s="37" t="s">
        <v>3287</v>
      </c>
      <c r="H1409" s="36">
        <v>3010</v>
      </c>
      <c r="I1409" s="38">
        <v>0.5</v>
      </c>
      <c r="K1409" s="38">
        <f t="shared" si="60"/>
        <v>0</v>
      </c>
      <c r="L1409" s="39">
        <v>345000</v>
      </c>
      <c r="M1409" s="39">
        <v>1380</v>
      </c>
      <c r="N1409" s="38">
        <f t="shared" si="61"/>
        <v>1380.5</v>
      </c>
    </row>
    <row r="1410" spans="1:17" x14ac:dyDescent="0.2">
      <c r="A1410" s="35" t="s">
        <v>3288</v>
      </c>
      <c r="C1410" s="40">
        <v>44355</v>
      </c>
      <c r="D1410" s="34" t="s">
        <v>3289</v>
      </c>
      <c r="E1410" s="35">
        <v>39.633000000000003</v>
      </c>
      <c r="F1410" s="36" t="s">
        <v>3290</v>
      </c>
      <c r="G1410" s="36" t="s">
        <v>3291</v>
      </c>
      <c r="H1410" s="36">
        <v>1070</v>
      </c>
      <c r="I1410" s="38">
        <v>0.5</v>
      </c>
      <c r="K1410" s="38">
        <f t="shared" si="60"/>
        <v>0</v>
      </c>
      <c r="N1410" s="38">
        <f t="shared" si="61"/>
        <v>0.5</v>
      </c>
    </row>
    <row r="1411" spans="1:17" x14ac:dyDescent="0.2">
      <c r="A1411" s="35">
        <v>512</v>
      </c>
      <c r="C1411" s="40">
        <v>44355</v>
      </c>
      <c r="D1411" s="34" t="s">
        <v>3293</v>
      </c>
      <c r="E1411" s="35">
        <v>0.18940000000000001</v>
      </c>
      <c r="F1411" s="36" t="s">
        <v>3294</v>
      </c>
      <c r="G1411" s="37" t="s">
        <v>3295</v>
      </c>
      <c r="H1411" s="36">
        <v>3010</v>
      </c>
      <c r="I1411" s="38">
        <v>0.5</v>
      </c>
      <c r="K1411" s="38">
        <f t="shared" si="60"/>
        <v>0</v>
      </c>
      <c r="L1411" s="39">
        <v>125000</v>
      </c>
      <c r="M1411" s="39">
        <v>500</v>
      </c>
      <c r="N1411" s="38">
        <f t="shared" si="61"/>
        <v>500.5</v>
      </c>
    </row>
    <row r="1412" spans="1:17" x14ac:dyDescent="0.2">
      <c r="A1412" s="35">
        <v>513</v>
      </c>
      <c r="C1412" s="40">
        <v>44355</v>
      </c>
      <c r="D1412" s="34" t="s">
        <v>3296</v>
      </c>
      <c r="E1412" s="35">
        <v>12.66</v>
      </c>
      <c r="F1412" s="36" t="s">
        <v>3297</v>
      </c>
      <c r="G1412" s="37" t="s">
        <v>3298</v>
      </c>
      <c r="H1412" s="36">
        <v>1050</v>
      </c>
      <c r="I1412" s="38">
        <v>0.5</v>
      </c>
      <c r="K1412" s="38">
        <f t="shared" si="60"/>
        <v>0</v>
      </c>
      <c r="L1412" s="39">
        <v>120270</v>
      </c>
      <c r="M1412" s="39">
        <v>481.2</v>
      </c>
      <c r="N1412" s="38">
        <f t="shared" si="61"/>
        <v>481.7</v>
      </c>
    </row>
    <row r="1413" spans="1:17" x14ac:dyDescent="0.2">
      <c r="A1413" s="35">
        <v>514</v>
      </c>
      <c r="C1413" s="40">
        <v>44355</v>
      </c>
      <c r="D1413" s="34" t="s">
        <v>3299</v>
      </c>
      <c r="E1413" s="35">
        <v>3.6160000000000001</v>
      </c>
      <c r="F1413" s="36" t="s">
        <v>3308</v>
      </c>
      <c r="G1413" s="37" t="s">
        <v>3301</v>
      </c>
      <c r="H1413" s="36">
        <v>1020</v>
      </c>
      <c r="I1413" s="38">
        <v>1</v>
      </c>
      <c r="K1413" s="38">
        <f t="shared" si="60"/>
        <v>0</v>
      </c>
      <c r="L1413" s="39">
        <v>65000</v>
      </c>
      <c r="M1413" s="39">
        <v>260</v>
      </c>
      <c r="N1413" s="38">
        <f t="shared" si="61"/>
        <v>261</v>
      </c>
    </row>
    <row r="1414" spans="1:17" x14ac:dyDescent="0.2">
      <c r="D1414" s="34" t="s">
        <v>3300</v>
      </c>
      <c r="E1414" s="35">
        <v>3.056</v>
      </c>
      <c r="F1414" s="36" t="s">
        <v>77</v>
      </c>
      <c r="G1414" s="37" t="s">
        <v>77</v>
      </c>
      <c r="K1414" s="38">
        <f t="shared" si="60"/>
        <v>0</v>
      </c>
      <c r="N1414" s="38">
        <f t="shared" si="61"/>
        <v>0</v>
      </c>
    </row>
    <row r="1415" spans="1:17" x14ac:dyDescent="0.2">
      <c r="A1415" s="35">
        <v>515</v>
      </c>
      <c r="C1415" s="40">
        <v>44355</v>
      </c>
      <c r="D1415" s="34" t="s">
        <v>3302</v>
      </c>
      <c r="E1415" s="35">
        <v>1</v>
      </c>
      <c r="F1415" s="36" t="s">
        <v>3303</v>
      </c>
      <c r="G1415" s="37" t="s">
        <v>3304</v>
      </c>
      <c r="H1415" s="36">
        <v>1100</v>
      </c>
      <c r="I1415" s="38">
        <v>0.5</v>
      </c>
      <c r="K1415" s="38">
        <f t="shared" si="60"/>
        <v>0</v>
      </c>
      <c r="L1415" s="39">
        <v>63000</v>
      </c>
      <c r="M1415" s="39">
        <v>252</v>
      </c>
      <c r="N1415" s="38">
        <f t="shared" si="61"/>
        <v>252.5</v>
      </c>
    </row>
    <row r="1416" spans="1:17" s="51" customFormat="1" x14ac:dyDescent="0.2">
      <c r="A1416" s="48">
        <v>516</v>
      </c>
      <c r="B1416" s="49"/>
      <c r="C1416" s="31">
        <v>44355</v>
      </c>
      <c r="D1416" s="50" t="s">
        <v>3305</v>
      </c>
      <c r="E1416" s="48">
        <v>7.242</v>
      </c>
      <c r="F1416" s="51" t="s">
        <v>3306</v>
      </c>
      <c r="G1416" s="52" t="s">
        <v>3307</v>
      </c>
      <c r="H1416" s="51">
        <v>1020</v>
      </c>
      <c r="I1416" s="32">
        <v>0.5</v>
      </c>
      <c r="J1416" s="32"/>
      <c r="K1416" s="32">
        <f t="shared" si="60"/>
        <v>0</v>
      </c>
      <c r="L1416" s="33">
        <v>28968</v>
      </c>
      <c r="M1416" s="33">
        <v>115.87</v>
      </c>
      <c r="N1416" s="32">
        <f t="shared" si="61"/>
        <v>116.37</v>
      </c>
      <c r="O1416" s="53"/>
      <c r="P1416" s="54"/>
      <c r="Q1416" s="49"/>
    </row>
    <row r="1417" spans="1:17" x14ac:dyDescent="0.2">
      <c r="N1417" s="38">
        <f>SUM(N1407:N1416)</f>
        <v>3274.5699999999997</v>
      </c>
      <c r="O1417" s="44">
        <v>80573</v>
      </c>
      <c r="P1417" s="41">
        <v>44355</v>
      </c>
      <c r="Q1417" s="21" t="s">
        <v>716</v>
      </c>
    </row>
    <row r="1419" spans="1:17" x14ac:dyDescent="0.2">
      <c r="A1419" s="35">
        <v>485</v>
      </c>
      <c r="C1419" s="40">
        <v>44350</v>
      </c>
      <c r="D1419" s="34" t="s">
        <v>2877</v>
      </c>
      <c r="E1419" s="35">
        <v>5.0149999999999997</v>
      </c>
      <c r="F1419" s="36" t="s">
        <v>2881</v>
      </c>
      <c r="G1419" s="37" t="s">
        <v>3312</v>
      </c>
      <c r="H1419" s="36">
        <v>1010</v>
      </c>
      <c r="I1419" s="38">
        <v>1.5</v>
      </c>
      <c r="K1419" s="38">
        <f>ROUND(J1419/0.35,-1)</f>
        <v>0</v>
      </c>
      <c r="L1419" s="39">
        <v>18706.66</v>
      </c>
      <c r="M1419" s="39">
        <v>75</v>
      </c>
      <c r="N1419" s="38">
        <f>I1419+M1419</f>
        <v>76.5</v>
      </c>
    </row>
    <row r="1420" spans="1:17" x14ac:dyDescent="0.2">
      <c r="D1420" s="34" t="s">
        <v>2878</v>
      </c>
      <c r="E1420" s="35">
        <v>2.9369999999999998</v>
      </c>
      <c r="F1420" s="36" t="s">
        <v>77</v>
      </c>
      <c r="G1420" s="37" t="s">
        <v>77</v>
      </c>
      <c r="H1420" s="36">
        <v>1220</v>
      </c>
    </row>
    <row r="1421" spans="1:17" x14ac:dyDescent="0.2">
      <c r="D1421" s="34" t="s">
        <v>2879</v>
      </c>
      <c r="E1421" s="35">
        <v>7</v>
      </c>
      <c r="F1421" s="36" t="s">
        <v>77</v>
      </c>
      <c r="G1421" s="37" t="s">
        <v>77</v>
      </c>
    </row>
    <row r="1422" spans="1:17" x14ac:dyDescent="0.2">
      <c r="A1422" s="35">
        <v>499</v>
      </c>
      <c r="C1422" s="40">
        <v>44351</v>
      </c>
      <c r="D1422" s="34" t="s">
        <v>3313</v>
      </c>
      <c r="E1422" s="35" t="s">
        <v>3315</v>
      </c>
      <c r="F1422" s="36" t="s">
        <v>3317</v>
      </c>
      <c r="G1422" s="37" t="s">
        <v>3318</v>
      </c>
      <c r="H1422" s="36">
        <v>3010</v>
      </c>
      <c r="I1422" s="38">
        <v>1</v>
      </c>
      <c r="K1422" s="38">
        <f>ROUND(J1422/0.35,-1)</f>
        <v>0</v>
      </c>
      <c r="L1422" s="39">
        <v>289000</v>
      </c>
      <c r="M1422" s="39">
        <v>1156</v>
      </c>
      <c r="N1422" s="38">
        <f>I1422+M1422</f>
        <v>1157</v>
      </c>
    </row>
    <row r="1423" spans="1:17" x14ac:dyDescent="0.2">
      <c r="D1423" s="34" t="s">
        <v>3314</v>
      </c>
      <c r="E1423" s="35" t="s">
        <v>3316</v>
      </c>
      <c r="F1423" s="36" t="s">
        <v>77</v>
      </c>
      <c r="G1423" s="37" t="s">
        <v>77</v>
      </c>
    </row>
    <row r="1424" spans="1:17" x14ac:dyDescent="0.2">
      <c r="A1424" s="35">
        <v>510</v>
      </c>
      <c r="C1424" s="40">
        <v>44354</v>
      </c>
      <c r="D1424" s="34" t="s">
        <v>3278</v>
      </c>
      <c r="E1424" s="35" t="s">
        <v>1189</v>
      </c>
      <c r="F1424" s="36" t="s">
        <v>3279</v>
      </c>
      <c r="G1424" s="37" t="s">
        <v>3280</v>
      </c>
      <c r="H1424" s="36">
        <v>3010</v>
      </c>
      <c r="I1424" s="38">
        <v>0.5</v>
      </c>
      <c r="K1424" s="38">
        <f>ROUND(J1424/0.35,-1)</f>
        <v>0</v>
      </c>
      <c r="L1424" s="39">
        <v>26150</v>
      </c>
      <c r="M1424" s="39">
        <v>104.6</v>
      </c>
      <c r="N1424" s="38">
        <f>I1424+M1424</f>
        <v>105.1</v>
      </c>
    </row>
    <row r="1425" spans="1:17" x14ac:dyDescent="0.2">
      <c r="A1425" s="35" t="s">
        <v>3292</v>
      </c>
      <c r="C1425" s="40">
        <v>44354</v>
      </c>
      <c r="D1425" s="34" t="s">
        <v>3319</v>
      </c>
      <c r="E1425" s="35">
        <v>1.0277000000000001</v>
      </c>
      <c r="F1425" s="36" t="s">
        <v>3320</v>
      </c>
      <c r="G1425" s="36" t="s">
        <v>3320</v>
      </c>
      <c r="H1425" s="36">
        <v>1220</v>
      </c>
      <c r="I1425" s="38">
        <v>0.5</v>
      </c>
      <c r="K1425" s="38">
        <f t="shared" si="60"/>
        <v>0</v>
      </c>
      <c r="N1425" s="38">
        <f t="shared" si="61"/>
        <v>0.5</v>
      </c>
    </row>
    <row r="1426" spans="1:17" x14ac:dyDescent="0.2">
      <c r="A1426" s="35">
        <v>517</v>
      </c>
      <c r="C1426" s="40">
        <v>44355</v>
      </c>
      <c r="D1426" s="34" t="s">
        <v>3309</v>
      </c>
      <c r="E1426" s="35">
        <v>0.18940000000000001</v>
      </c>
      <c r="F1426" s="36" t="s">
        <v>3310</v>
      </c>
      <c r="G1426" s="37" t="s">
        <v>3311</v>
      </c>
      <c r="H1426" s="36">
        <v>3010</v>
      </c>
      <c r="I1426" s="38">
        <v>0.5</v>
      </c>
      <c r="K1426" s="38">
        <f t="shared" si="60"/>
        <v>0</v>
      </c>
      <c r="L1426" s="39">
        <v>11000</v>
      </c>
      <c r="M1426" s="39">
        <v>44</v>
      </c>
      <c r="N1426" s="38">
        <f t="shared" si="61"/>
        <v>44.5</v>
      </c>
    </row>
    <row r="1427" spans="1:17" x14ac:dyDescent="0.2">
      <c r="A1427" s="35">
        <v>518</v>
      </c>
      <c r="C1427" s="40">
        <v>44356</v>
      </c>
      <c r="D1427" s="34" t="s">
        <v>291</v>
      </c>
      <c r="E1427" s="35">
        <v>6.3230000000000004</v>
      </c>
      <c r="F1427" s="36" t="s">
        <v>294</v>
      </c>
      <c r="G1427" s="37" t="s">
        <v>3321</v>
      </c>
      <c r="H1427" s="36">
        <v>1090</v>
      </c>
      <c r="I1427" s="38">
        <v>0.5</v>
      </c>
      <c r="K1427" s="38">
        <f t="shared" si="60"/>
        <v>0</v>
      </c>
      <c r="L1427" s="39">
        <v>59000</v>
      </c>
      <c r="M1427" s="39">
        <v>236</v>
      </c>
      <c r="N1427" s="38">
        <f t="shared" si="61"/>
        <v>236.5</v>
      </c>
    </row>
    <row r="1428" spans="1:17" x14ac:dyDescent="0.2">
      <c r="A1428" s="35">
        <v>519</v>
      </c>
      <c r="C1428" s="40">
        <v>44356</v>
      </c>
      <c r="D1428" s="34" t="s">
        <v>1032</v>
      </c>
      <c r="E1428" s="35">
        <v>1.6659999999999999</v>
      </c>
      <c r="F1428" s="36" t="s">
        <v>3322</v>
      </c>
      <c r="G1428" s="37" t="s">
        <v>3323</v>
      </c>
      <c r="H1428" s="36">
        <v>1090</v>
      </c>
      <c r="I1428" s="38">
        <v>0.5</v>
      </c>
      <c r="K1428" s="38">
        <f t="shared" ref="K1428:K1483" si="62">ROUND(J1428/0.35,-1)</f>
        <v>0</v>
      </c>
      <c r="L1428" s="39">
        <v>106000</v>
      </c>
      <c r="M1428" s="39">
        <v>424</v>
      </c>
      <c r="N1428" s="38">
        <f t="shared" ref="N1428:N1483" si="63">I1428+M1428</f>
        <v>424.5</v>
      </c>
    </row>
    <row r="1429" spans="1:17" x14ac:dyDescent="0.2">
      <c r="A1429" s="35">
        <v>520</v>
      </c>
      <c r="C1429" s="40">
        <v>44356</v>
      </c>
      <c r="D1429" s="34" t="s">
        <v>3324</v>
      </c>
      <c r="E1429" s="35">
        <v>0.33750000000000002</v>
      </c>
      <c r="F1429" s="36" t="s">
        <v>3325</v>
      </c>
      <c r="G1429" s="37" t="s">
        <v>3326</v>
      </c>
      <c r="H1429" s="36">
        <v>1150</v>
      </c>
      <c r="I1429" s="38">
        <v>0.5</v>
      </c>
      <c r="K1429" s="38">
        <f t="shared" si="62"/>
        <v>0</v>
      </c>
      <c r="L1429" s="39">
        <v>8250</v>
      </c>
      <c r="M1429" s="39">
        <v>33.200000000000003</v>
      </c>
      <c r="N1429" s="38">
        <f t="shared" si="63"/>
        <v>33.700000000000003</v>
      </c>
    </row>
    <row r="1430" spans="1:17" x14ac:dyDescent="0.2">
      <c r="A1430" s="35" t="s">
        <v>3327</v>
      </c>
      <c r="C1430" s="40">
        <v>44356</v>
      </c>
      <c r="D1430" s="34" t="s">
        <v>3328</v>
      </c>
      <c r="E1430" s="35">
        <v>0.5</v>
      </c>
      <c r="F1430" s="36" t="s">
        <v>3329</v>
      </c>
      <c r="G1430" s="37" t="s">
        <v>3330</v>
      </c>
      <c r="H1430" s="36">
        <v>1010</v>
      </c>
      <c r="I1430" s="38">
        <v>0.5</v>
      </c>
      <c r="K1430" s="38">
        <f t="shared" si="62"/>
        <v>0</v>
      </c>
      <c r="N1430" s="38">
        <f t="shared" si="63"/>
        <v>0.5</v>
      </c>
    </row>
    <row r="1431" spans="1:17" x14ac:dyDescent="0.2">
      <c r="A1431" s="35">
        <v>521</v>
      </c>
      <c r="C1431" s="40">
        <v>44356</v>
      </c>
      <c r="D1431" s="34" t="s">
        <v>3331</v>
      </c>
      <c r="E1431" s="35">
        <v>16.164999999999999</v>
      </c>
      <c r="F1431" s="36" t="s">
        <v>3333</v>
      </c>
      <c r="G1431" s="37" t="s">
        <v>3334</v>
      </c>
      <c r="H1431" s="36">
        <v>1070</v>
      </c>
      <c r="I1431" s="38">
        <v>1</v>
      </c>
      <c r="K1431" s="38">
        <f t="shared" si="62"/>
        <v>0</v>
      </c>
      <c r="L1431" s="39">
        <v>7150000</v>
      </c>
      <c r="M1431" s="39">
        <v>2860</v>
      </c>
      <c r="N1431" s="38">
        <f t="shared" si="63"/>
        <v>2861</v>
      </c>
    </row>
    <row r="1432" spans="1:17" x14ac:dyDescent="0.2">
      <c r="D1432" s="34" t="s">
        <v>3332</v>
      </c>
      <c r="E1432" s="35">
        <v>7</v>
      </c>
      <c r="F1432" s="36" t="s">
        <v>77</v>
      </c>
      <c r="G1432" s="37" t="s">
        <v>77</v>
      </c>
      <c r="K1432" s="38">
        <f t="shared" si="62"/>
        <v>0</v>
      </c>
      <c r="N1432" s="38">
        <f t="shared" si="63"/>
        <v>0</v>
      </c>
    </row>
    <row r="1433" spans="1:17" x14ac:dyDescent="0.2">
      <c r="A1433" s="35">
        <v>522</v>
      </c>
      <c r="C1433" s="40">
        <v>44357</v>
      </c>
      <c r="D1433" s="34" t="s">
        <v>3335</v>
      </c>
      <c r="E1433" s="35">
        <v>2.4805999999999999</v>
      </c>
      <c r="F1433" s="36" t="s">
        <v>3336</v>
      </c>
      <c r="G1433" s="37" t="s">
        <v>3337</v>
      </c>
      <c r="H1433" s="36">
        <v>2040</v>
      </c>
      <c r="I1433" s="38">
        <v>0.5</v>
      </c>
      <c r="K1433" s="38">
        <f t="shared" si="62"/>
        <v>0</v>
      </c>
      <c r="L1433" s="39">
        <v>95000</v>
      </c>
      <c r="M1433" s="39">
        <v>380</v>
      </c>
      <c r="N1433" s="38">
        <f t="shared" si="63"/>
        <v>380.5</v>
      </c>
    </row>
    <row r="1434" spans="1:17" x14ac:dyDescent="0.2">
      <c r="A1434" s="35">
        <v>523</v>
      </c>
      <c r="C1434" s="40">
        <v>44357</v>
      </c>
      <c r="D1434" s="34" t="s">
        <v>3338</v>
      </c>
      <c r="E1434" s="35">
        <v>1.6597999999999999</v>
      </c>
      <c r="F1434" s="36" t="s">
        <v>3339</v>
      </c>
      <c r="G1434" s="37" t="s">
        <v>3340</v>
      </c>
      <c r="H1434" s="36">
        <v>1080</v>
      </c>
      <c r="I1434" s="38">
        <v>0.5</v>
      </c>
      <c r="K1434" s="38">
        <f t="shared" si="62"/>
        <v>0</v>
      </c>
      <c r="L1434" s="39">
        <v>112500</v>
      </c>
      <c r="M1434" s="39">
        <v>360</v>
      </c>
      <c r="N1434" s="38">
        <f t="shared" si="63"/>
        <v>360.5</v>
      </c>
    </row>
    <row r="1435" spans="1:17" x14ac:dyDescent="0.2">
      <c r="A1435" s="35">
        <v>525</v>
      </c>
      <c r="C1435" s="40">
        <v>44357</v>
      </c>
      <c r="D1435" s="34" t="s">
        <v>2786</v>
      </c>
      <c r="E1435" s="35">
        <v>0.24460000000000001</v>
      </c>
      <c r="F1435" s="36" t="s">
        <v>3341</v>
      </c>
      <c r="G1435" s="37" t="s">
        <v>3342</v>
      </c>
      <c r="H1435" s="36">
        <v>1040</v>
      </c>
      <c r="I1435" s="38">
        <v>1</v>
      </c>
      <c r="K1435" s="38">
        <f t="shared" si="62"/>
        <v>0</v>
      </c>
      <c r="L1435" s="39">
        <v>15000</v>
      </c>
      <c r="M1435" s="39">
        <v>60</v>
      </c>
      <c r="N1435" s="38">
        <f t="shared" si="63"/>
        <v>61</v>
      </c>
    </row>
    <row r="1436" spans="1:17" x14ac:dyDescent="0.2">
      <c r="D1436" s="34" t="s">
        <v>2787</v>
      </c>
      <c r="E1436" s="35">
        <v>0.24460000000000001</v>
      </c>
      <c r="F1436" s="36" t="s">
        <v>77</v>
      </c>
      <c r="G1436" s="37" t="s">
        <v>77</v>
      </c>
      <c r="K1436" s="38">
        <f t="shared" si="62"/>
        <v>0</v>
      </c>
      <c r="N1436" s="38">
        <f t="shared" si="63"/>
        <v>0</v>
      </c>
    </row>
    <row r="1437" spans="1:17" x14ac:dyDescent="0.2">
      <c r="A1437" s="35">
        <v>524</v>
      </c>
      <c r="C1437" s="40">
        <v>44357</v>
      </c>
      <c r="D1437" s="34" t="s">
        <v>3343</v>
      </c>
      <c r="E1437" s="35" t="s">
        <v>3344</v>
      </c>
      <c r="F1437" s="36" t="s">
        <v>3345</v>
      </c>
      <c r="G1437" s="37" t="s">
        <v>3346</v>
      </c>
      <c r="H1437" s="36">
        <v>2050</v>
      </c>
      <c r="I1437" s="38">
        <v>0.5</v>
      </c>
      <c r="K1437" s="38">
        <f t="shared" si="62"/>
        <v>0</v>
      </c>
      <c r="L1437" s="39">
        <v>30000</v>
      </c>
      <c r="M1437" s="39">
        <v>120</v>
      </c>
      <c r="N1437" s="38">
        <f t="shared" si="63"/>
        <v>120.5</v>
      </c>
    </row>
    <row r="1438" spans="1:17" x14ac:dyDescent="0.2">
      <c r="A1438" s="35">
        <v>526</v>
      </c>
      <c r="C1438" s="40">
        <v>44357</v>
      </c>
      <c r="D1438" s="34" t="s">
        <v>3347</v>
      </c>
      <c r="E1438" s="35">
        <v>0.9</v>
      </c>
      <c r="F1438" s="36" t="s">
        <v>3348</v>
      </c>
      <c r="G1438" s="37" t="s">
        <v>3349</v>
      </c>
      <c r="H1438" s="36">
        <v>1090</v>
      </c>
      <c r="I1438" s="38">
        <v>0.5</v>
      </c>
      <c r="K1438" s="38">
        <f t="shared" si="62"/>
        <v>0</v>
      </c>
      <c r="L1438" s="39">
        <v>180000</v>
      </c>
      <c r="M1438" s="39">
        <v>720</v>
      </c>
      <c r="N1438" s="38">
        <f t="shared" si="63"/>
        <v>720.5</v>
      </c>
    </row>
    <row r="1439" spans="1:17" s="51" customFormat="1" x14ac:dyDescent="0.2">
      <c r="A1439" s="48">
        <v>527</v>
      </c>
      <c r="B1439" s="49"/>
      <c r="C1439" s="31">
        <v>44357</v>
      </c>
      <c r="D1439" s="50" t="s">
        <v>2399</v>
      </c>
      <c r="E1439" s="48">
        <v>2.7749999999999999</v>
      </c>
      <c r="F1439" s="51" t="s">
        <v>3350</v>
      </c>
      <c r="G1439" s="52" t="s">
        <v>3351</v>
      </c>
      <c r="H1439" s="51">
        <v>1060</v>
      </c>
      <c r="I1439" s="32">
        <v>0.5</v>
      </c>
      <c r="J1439" s="32"/>
      <c r="K1439" s="32">
        <f t="shared" si="62"/>
        <v>0</v>
      </c>
      <c r="L1439" s="33">
        <v>154500</v>
      </c>
      <c r="M1439" s="33">
        <v>618</v>
      </c>
      <c r="N1439" s="32">
        <f t="shared" si="63"/>
        <v>618.5</v>
      </c>
      <c r="O1439" s="53"/>
      <c r="P1439" s="54"/>
      <c r="Q1439" s="49"/>
    </row>
    <row r="1440" spans="1:17" x14ac:dyDescent="0.2">
      <c r="N1440" s="38">
        <f>SUM(N1419:N1439)</f>
        <v>7201.2999999999993</v>
      </c>
      <c r="O1440" s="44">
        <v>80611</v>
      </c>
      <c r="P1440" s="41">
        <v>44357</v>
      </c>
      <c r="Q1440" s="21" t="s">
        <v>716</v>
      </c>
    </row>
    <row r="1442" spans="1:17" x14ac:dyDescent="0.2">
      <c r="A1442" s="35" t="s">
        <v>3352</v>
      </c>
      <c r="C1442" s="40">
        <v>44357</v>
      </c>
      <c r="D1442" s="34" t="s">
        <v>3353</v>
      </c>
      <c r="E1442" s="35">
        <v>6.9560000000000004</v>
      </c>
      <c r="F1442" s="36" t="s">
        <v>3354</v>
      </c>
      <c r="G1442" s="37" t="s">
        <v>3355</v>
      </c>
      <c r="H1442" s="36">
        <v>1020</v>
      </c>
      <c r="I1442" s="38">
        <v>0.5</v>
      </c>
      <c r="K1442" s="38">
        <f t="shared" si="62"/>
        <v>0</v>
      </c>
      <c r="N1442" s="38">
        <f t="shared" si="63"/>
        <v>0.5</v>
      </c>
    </row>
    <row r="1443" spans="1:17" x14ac:dyDescent="0.2">
      <c r="A1443" s="35">
        <v>528</v>
      </c>
      <c r="C1443" s="40">
        <v>44357</v>
      </c>
      <c r="D1443" s="34" t="s">
        <v>3356</v>
      </c>
      <c r="E1443" s="35">
        <v>0.40699999999999997</v>
      </c>
      <c r="F1443" s="36" t="s">
        <v>3357</v>
      </c>
      <c r="G1443" s="37" t="s">
        <v>3358</v>
      </c>
      <c r="H1443" s="36">
        <v>1090</v>
      </c>
      <c r="I1443" s="38">
        <v>0.5</v>
      </c>
      <c r="K1443" s="38">
        <f t="shared" si="62"/>
        <v>0</v>
      </c>
      <c r="L1443" s="39">
        <v>185000</v>
      </c>
      <c r="M1443" s="39">
        <v>740</v>
      </c>
      <c r="N1443" s="38">
        <f t="shared" si="63"/>
        <v>740.5</v>
      </c>
    </row>
    <row r="1444" spans="1:17" x14ac:dyDescent="0.2">
      <c r="A1444" s="35" t="s">
        <v>3359</v>
      </c>
      <c r="C1444" s="40">
        <v>44357</v>
      </c>
      <c r="D1444" s="34" t="s">
        <v>3360</v>
      </c>
      <c r="E1444" s="35">
        <v>13.311</v>
      </c>
      <c r="F1444" s="36" t="s">
        <v>3362</v>
      </c>
      <c r="G1444" s="37" t="s">
        <v>3363</v>
      </c>
      <c r="H1444" s="36">
        <v>1110</v>
      </c>
      <c r="I1444" s="38">
        <v>1</v>
      </c>
      <c r="K1444" s="38">
        <f t="shared" si="62"/>
        <v>0</v>
      </c>
      <c r="N1444" s="38">
        <f t="shared" si="63"/>
        <v>1</v>
      </c>
    </row>
    <row r="1445" spans="1:17" x14ac:dyDescent="0.2">
      <c r="D1445" s="34" t="s">
        <v>3361</v>
      </c>
      <c r="E1445" s="35">
        <v>5.0250000000000004</v>
      </c>
      <c r="F1445" s="36" t="s">
        <v>77</v>
      </c>
      <c r="G1445" s="37" t="s">
        <v>77</v>
      </c>
      <c r="K1445" s="38">
        <f t="shared" si="62"/>
        <v>0</v>
      </c>
      <c r="N1445" s="38">
        <f t="shared" si="63"/>
        <v>0</v>
      </c>
    </row>
    <row r="1446" spans="1:17" x14ac:dyDescent="0.2">
      <c r="A1446" s="35">
        <v>529</v>
      </c>
      <c r="C1446" s="40">
        <v>44358</v>
      </c>
      <c r="D1446" s="34" t="s">
        <v>3364</v>
      </c>
      <c r="E1446" s="35">
        <v>0.28999999999999998</v>
      </c>
      <c r="F1446" s="36" t="s">
        <v>3365</v>
      </c>
      <c r="G1446" s="37" t="s">
        <v>3366</v>
      </c>
      <c r="H1446" s="36">
        <v>1090</v>
      </c>
      <c r="I1446" s="38">
        <v>0.5</v>
      </c>
      <c r="K1446" s="38">
        <f t="shared" si="62"/>
        <v>0</v>
      </c>
      <c r="L1446" s="39">
        <v>93450</v>
      </c>
      <c r="M1446" s="39">
        <v>374</v>
      </c>
      <c r="N1446" s="38">
        <f t="shared" si="63"/>
        <v>374.5</v>
      </c>
    </row>
    <row r="1447" spans="1:17" x14ac:dyDescent="0.2">
      <c r="A1447" s="35">
        <v>530</v>
      </c>
      <c r="C1447" s="40">
        <v>44358</v>
      </c>
      <c r="D1447" s="34" t="s">
        <v>3367</v>
      </c>
      <c r="E1447" s="35">
        <v>45.034999999999997</v>
      </c>
      <c r="F1447" s="36" t="s">
        <v>3368</v>
      </c>
      <c r="G1447" s="37" t="s">
        <v>3369</v>
      </c>
      <c r="H1447" s="36">
        <v>1210</v>
      </c>
      <c r="I1447" s="38">
        <v>0.5</v>
      </c>
      <c r="K1447" s="38">
        <f t="shared" si="62"/>
        <v>0</v>
      </c>
      <c r="L1447" s="39">
        <v>225175</v>
      </c>
      <c r="M1447" s="39">
        <v>900.8</v>
      </c>
      <c r="N1447" s="38">
        <f t="shared" si="63"/>
        <v>901.3</v>
      </c>
    </row>
    <row r="1448" spans="1:17" x14ac:dyDescent="0.2">
      <c r="A1448" s="35">
        <v>531</v>
      </c>
      <c r="C1448" s="40">
        <v>44358</v>
      </c>
      <c r="D1448" s="34" t="s">
        <v>3370</v>
      </c>
      <c r="E1448" s="35">
        <v>0.1492</v>
      </c>
      <c r="F1448" s="36" t="s">
        <v>3371</v>
      </c>
      <c r="G1448" s="37" t="s">
        <v>262</v>
      </c>
      <c r="H1448" s="36">
        <v>1190</v>
      </c>
      <c r="I1448" s="38">
        <v>0.5</v>
      </c>
      <c r="K1448" s="38">
        <f t="shared" si="62"/>
        <v>0</v>
      </c>
      <c r="L1448" s="39">
        <v>14000</v>
      </c>
      <c r="M1448" s="39">
        <v>56</v>
      </c>
      <c r="N1448" s="38">
        <f t="shared" si="63"/>
        <v>56.5</v>
      </c>
    </row>
    <row r="1449" spans="1:17" x14ac:dyDescent="0.2">
      <c r="A1449" s="35">
        <v>532</v>
      </c>
      <c r="C1449" s="40">
        <v>44358</v>
      </c>
      <c r="D1449" s="34" t="s">
        <v>3372</v>
      </c>
      <c r="E1449" s="35">
        <v>5.8330000000000002</v>
      </c>
      <c r="F1449" s="36" t="s">
        <v>3375</v>
      </c>
      <c r="G1449" s="37" t="s">
        <v>3376</v>
      </c>
      <c r="H1449" s="36">
        <v>3010</v>
      </c>
      <c r="I1449" s="38">
        <v>1.5</v>
      </c>
      <c r="K1449" s="38">
        <f t="shared" si="62"/>
        <v>0</v>
      </c>
      <c r="L1449" s="39">
        <v>235000</v>
      </c>
      <c r="M1449" s="39">
        <v>940</v>
      </c>
      <c r="N1449" s="38">
        <f t="shared" si="63"/>
        <v>941.5</v>
      </c>
    </row>
    <row r="1450" spans="1:17" x14ac:dyDescent="0.2">
      <c r="D1450" s="34" t="s">
        <v>3373</v>
      </c>
      <c r="F1450" s="36" t="s">
        <v>77</v>
      </c>
      <c r="G1450" s="37" t="s">
        <v>77</v>
      </c>
      <c r="K1450" s="38">
        <f t="shared" si="62"/>
        <v>0</v>
      </c>
      <c r="N1450" s="38">
        <f t="shared" si="63"/>
        <v>0</v>
      </c>
    </row>
    <row r="1451" spans="1:17" x14ac:dyDescent="0.2">
      <c r="D1451" s="34" t="s">
        <v>3374</v>
      </c>
      <c r="F1451" s="36" t="s">
        <v>77</v>
      </c>
      <c r="G1451" s="37" t="s">
        <v>77</v>
      </c>
      <c r="H1451" s="36">
        <v>1190</v>
      </c>
      <c r="K1451" s="38">
        <f t="shared" si="62"/>
        <v>0</v>
      </c>
      <c r="N1451" s="38">
        <f t="shared" si="63"/>
        <v>0</v>
      </c>
    </row>
    <row r="1452" spans="1:17" x14ac:dyDescent="0.2">
      <c r="A1452" s="35" t="s">
        <v>3377</v>
      </c>
      <c r="C1452" s="40">
        <v>44358</v>
      </c>
      <c r="D1452" s="34" t="s">
        <v>3378</v>
      </c>
      <c r="E1452" s="35">
        <v>2</v>
      </c>
      <c r="F1452" s="36" t="s">
        <v>3382</v>
      </c>
      <c r="G1452" s="37" t="s">
        <v>3381</v>
      </c>
      <c r="H1452" s="36">
        <v>1070</v>
      </c>
      <c r="I1452" s="38">
        <v>1.5</v>
      </c>
      <c r="K1452" s="38">
        <f t="shared" si="62"/>
        <v>0</v>
      </c>
      <c r="N1452" s="38">
        <f t="shared" si="63"/>
        <v>1.5</v>
      </c>
    </row>
    <row r="1453" spans="1:17" x14ac:dyDescent="0.2">
      <c r="D1453" s="34" t="s">
        <v>3379</v>
      </c>
      <c r="E1453" s="35">
        <v>0.46</v>
      </c>
      <c r="F1453" s="36" t="s">
        <v>77</v>
      </c>
      <c r="G1453" s="37" t="s">
        <v>77</v>
      </c>
      <c r="K1453" s="38">
        <f t="shared" si="62"/>
        <v>0</v>
      </c>
      <c r="N1453" s="38">
        <f t="shared" si="63"/>
        <v>0</v>
      </c>
    </row>
    <row r="1454" spans="1:17" s="51" customFormat="1" x14ac:dyDescent="0.2">
      <c r="A1454" s="48"/>
      <c r="B1454" s="49"/>
      <c r="C1454" s="31"/>
      <c r="D1454" s="50" t="s">
        <v>3380</v>
      </c>
      <c r="E1454" s="48">
        <v>0.42099999999999999</v>
      </c>
      <c r="F1454" s="51" t="s">
        <v>77</v>
      </c>
      <c r="G1454" s="52" t="s">
        <v>77</v>
      </c>
      <c r="I1454" s="32"/>
      <c r="J1454" s="32"/>
      <c r="K1454" s="32">
        <f t="shared" si="62"/>
        <v>0</v>
      </c>
      <c r="L1454" s="33"/>
      <c r="M1454" s="33"/>
      <c r="N1454" s="32">
        <f t="shared" si="63"/>
        <v>0</v>
      </c>
      <c r="O1454" s="53"/>
      <c r="P1454" s="54"/>
      <c r="Q1454" s="49"/>
    </row>
    <row r="1455" spans="1:17" x14ac:dyDescent="0.2">
      <c r="N1455" s="38">
        <f>SUM(N1442:N1454)</f>
        <v>3017.3</v>
      </c>
      <c r="O1455" s="44">
        <v>80631</v>
      </c>
      <c r="P1455" s="41">
        <v>44358</v>
      </c>
      <c r="Q1455" s="21" t="s">
        <v>716</v>
      </c>
    </row>
    <row r="1457" spans="1:17" x14ac:dyDescent="0.2">
      <c r="A1457" s="35">
        <v>533</v>
      </c>
      <c r="C1457" s="40">
        <v>44358</v>
      </c>
      <c r="D1457" s="34" t="s">
        <v>3383</v>
      </c>
      <c r="E1457" s="35">
        <v>0.23150000000000001</v>
      </c>
      <c r="F1457" s="36" t="s">
        <v>3384</v>
      </c>
      <c r="G1457" s="37" t="s">
        <v>3385</v>
      </c>
      <c r="H1457" s="36">
        <v>3010</v>
      </c>
      <c r="I1457" s="38">
        <v>0.5</v>
      </c>
      <c r="K1457" s="38">
        <f>ROUND(J1457/0.35,-1)</f>
        <v>0</v>
      </c>
      <c r="L1457" s="39">
        <v>170000</v>
      </c>
      <c r="M1457" s="39">
        <v>680</v>
      </c>
      <c r="N1457" s="38">
        <f>I1457+M1457</f>
        <v>680.5</v>
      </c>
    </row>
    <row r="1458" spans="1:17" x14ac:dyDescent="0.2">
      <c r="A1458" s="35">
        <v>535</v>
      </c>
      <c r="C1458" s="40">
        <v>44361</v>
      </c>
      <c r="D1458" s="34" t="s">
        <v>3386</v>
      </c>
      <c r="E1458" s="35">
        <v>0.53200000000000003</v>
      </c>
      <c r="F1458" s="36" t="s">
        <v>3387</v>
      </c>
      <c r="G1458" s="37" t="s">
        <v>112</v>
      </c>
      <c r="H1458" s="36">
        <v>1070</v>
      </c>
      <c r="I1458" s="38">
        <v>0.5</v>
      </c>
      <c r="K1458" s="38">
        <f t="shared" si="62"/>
        <v>0</v>
      </c>
      <c r="L1458" s="39">
        <v>60539</v>
      </c>
      <c r="M1458" s="39">
        <v>242.4</v>
      </c>
      <c r="N1458" s="38">
        <f t="shared" si="63"/>
        <v>242.9</v>
      </c>
    </row>
    <row r="1459" spans="1:17" x14ac:dyDescent="0.2">
      <c r="A1459" s="35">
        <v>536</v>
      </c>
      <c r="C1459" s="40">
        <v>44361</v>
      </c>
      <c r="D1459" s="34" t="s">
        <v>3388</v>
      </c>
      <c r="E1459" s="35">
        <v>0.38100000000000001</v>
      </c>
      <c r="F1459" s="36" t="s">
        <v>3389</v>
      </c>
      <c r="G1459" s="37" t="s">
        <v>3390</v>
      </c>
      <c r="H1459" s="36">
        <v>1100</v>
      </c>
      <c r="I1459" s="38">
        <v>0.5</v>
      </c>
      <c r="K1459" s="38">
        <f t="shared" si="62"/>
        <v>0</v>
      </c>
      <c r="L1459" s="39">
        <v>114000</v>
      </c>
      <c r="M1459" s="39">
        <v>456</v>
      </c>
      <c r="N1459" s="38">
        <f t="shared" si="63"/>
        <v>456.5</v>
      </c>
    </row>
    <row r="1460" spans="1:17" x14ac:dyDescent="0.2">
      <c r="A1460" s="35">
        <v>537</v>
      </c>
      <c r="C1460" s="40">
        <v>44361</v>
      </c>
      <c r="D1460" s="34" t="s">
        <v>97</v>
      </c>
      <c r="E1460" s="35">
        <v>40.258000000000003</v>
      </c>
      <c r="F1460" s="36" t="s">
        <v>3391</v>
      </c>
      <c r="G1460" s="37" t="s">
        <v>3392</v>
      </c>
      <c r="H1460" s="36">
        <v>1080</v>
      </c>
      <c r="I1460" s="38">
        <v>0.5</v>
      </c>
      <c r="K1460" s="38">
        <f t="shared" si="62"/>
        <v>0</v>
      </c>
      <c r="L1460" s="39">
        <v>195000</v>
      </c>
      <c r="M1460" s="39">
        <v>780</v>
      </c>
      <c r="N1460" s="38">
        <f t="shared" si="63"/>
        <v>780.5</v>
      </c>
    </row>
    <row r="1461" spans="1:17" x14ac:dyDescent="0.2">
      <c r="A1461" s="35" t="s">
        <v>3393</v>
      </c>
      <c r="C1461" s="40">
        <v>44361</v>
      </c>
      <c r="D1461" s="34" t="s">
        <v>3394</v>
      </c>
      <c r="E1461" s="35">
        <v>40</v>
      </c>
      <c r="F1461" s="36" t="s">
        <v>3395</v>
      </c>
      <c r="G1461" s="37" t="s">
        <v>3395</v>
      </c>
      <c r="H1461" s="36">
        <v>1220</v>
      </c>
      <c r="I1461" s="38">
        <v>0.5</v>
      </c>
      <c r="K1461" s="38">
        <f t="shared" si="62"/>
        <v>0</v>
      </c>
      <c r="N1461" s="38">
        <f t="shared" si="63"/>
        <v>0.5</v>
      </c>
    </row>
    <row r="1462" spans="1:17" x14ac:dyDescent="0.2">
      <c r="A1462" s="35" t="s">
        <v>3399</v>
      </c>
      <c r="C1462" s="40">
        <v>44361</v>
      </c>
      <c r="D1462" s="34" t="s">
        <v>3400</v>
      </c>
      <c r="E1462" s="35">
        <v>5.056</v>
      </c>
      <c r="F1462" s="36" t="s">
        <v>3401</v>
      </c>
      <c r="G1462" s="37" t="s">
        <v>3402</v>
      </c>
      <c r="H1462" s="36">
        <v>1010</v>
      </c>
      <c r="I1462" s="38">
        <v>0.5</v>
      </c>
      <c r="K1462" s="38">
        <f t="shared" si="62"/>
        <v>0</v>
      </c>
      <c r="N1462" s="38">
        <f t="shared" si="63"/>
        <v>0.5</v>
      </c>
    </row>
    <row r="1463" spans="1:17" x14ac:dyDescent="0.2">
      <c r="A1463" s="35">
        <v>539</v>
      </c>
      <c r="C1463" s="40">
        <v>44361</v>
      </c>
      <c r="D1463" s="34" t="s">
        <v>3403</v>
      </c>
      <c r="E1463" s="35">
        <v>8.7099999999999997E-2</v>
      </c>
      <c r="F1463" s="36" t="s">
        <v>3404</v>
      </c>
      <c r="G1463" s="37" t="s">
        <v>3405</v>
      </c>
      <c r="H1463" s="36">
        <v>3010</v>
      </c>
      <c r="I1463" s="38">
        <v>0.5</v>
      </c>
      <c r="K1463" s="38">
        <f t="shared" si="62"/>
        <v>0</v>
      </c>
      <c r="L1463" s="39">
        <v>60000</v>
      </c>
      <c r="M1463" s="39">
        <v>240</v>
      </c>
      <c r="N1463" s="38">
        <f t="shared" si="63"/>
        <v>240.5</v>
      </c>
    </row>
    <row r="1464" spans="1:17" s="51" customFormat="1" x14ac:dyDescent="0.2">
      <c r="A1464" s="48" t="s">
        <v>3406</v>
      </c>
      <c r="B1464" s="49"/>
      <c r="C1464" s="31">
        <v>44361</v>
      </c>
      <c r="D1464" s="50" t="s">
        <v>3407</v>
      </c>
      <c r="E1464" s="48">
        <v>80</v>
      </c>
      <c r="F1464" s="51" t="s">
        <v>3408</v>
      </c>
      <c r="G1464" s="52" t="s">
        <v>3409</v>
      </c>
      <c r="H1464" s="51">
        <v>1170</v>
      </c>
      <c r="I1464" s="32">
        <v>0.5</v>
      </c>
      <c r="J1464" s="32"/>
      <c r="K1464" s="32">
        <f t="shared" si="62"/>
        <v>0</v>
      </c>
      <c r="L1464" s="33"/>
      <c r="M1464" s="33"/>
      <c r="N1464" s="32">
        <f t="shared" si="63"/>
        <v>0.5</v>
      </c>
      <c r="O1464" s="53"/>
      <c r="P1464" s="54"/>
      <c r="Q1464" s="49"/>
    </row>
    <row r="1465" spans="1:17" x14ac:dyDescent="0.2">
      <c r="N1465" s="38">
        <f>SUM(N1457:N1464)</f>
        <v>2402.4</v>
      </c>
      <c r="O1465" s="44">
        <v>80653</v>
      </c>
      <c r="P1465" s="41">
        <v>44361</v>
      </c>
      <c r="Q1465" s="21" t="s">
        <v>716</v>
      </c>
    </row>
    <row r="1467" spans="1:17" x14ac:dyDescent="0.2">
      <c r="A1467" s="35">
        <v>534</v>
      </c>
      <c r="C1467" s="40">
        <v>44361</v>
      </c>
      <c r="D1467" s="34" t="s">
        <v>89</v>
      </c>
      <c r="E1467" s="35">
        <v>0.995</v>
      </c>
      <c r="F1467" s="36" t="s">
        <v>90</v>
      </c>
      <c r="G1467" s="37" t="s">
        <v>3421</v>
      </c>
      <c r="H1467" s="36">
        <v>1190</v>
      </c>
      <c r="I1467" s="38">
        <v>0.5</v>
      </c>
      <c r="K1467" s="38">
        <f t="shared" si="62"/>
        <v>0</v>
      </c>
      <c r="L1467" s="39">
        <v>40000</v>
      </c>
      <c r="M1467" s="39">
        <v>160</v>
      </c>
      <c r="N1467" s="38">
        <f t="shared" si="63"/>
        <v>160.5</v>
      </c>
    </row>
    <row r="1468" spans="1:17" x14ac:dyDescent="0.2">
      <c r="A1468" s="35">
        <v>538</v>
      </c>
      <c r="C1468" s="40">
        <v>44361</v>
      </c>
      <c r="D1468" s="34" t="s">
        <v>1833</v>
      </c>
      <c r="E1468" s="35">
        <v>0.42109999999999997</v>
      </c>
      <c r="F1468" s="36" t="s">
        <v>3397</v>
      </c>
      <c r="G1468" s="37" t="s">
        <v>3398</v>
      </c>
      <c r="H1468" s="36">
        <v>1100</v>
      </c>
      <c r="I1468" s="38">
        <v>1</v>
      </c>
      <c r="K1468" s="38">
        <f>ROUND(J1468/0.35,-1)</f>
        <v>0</v>
      </c>
      <c r="L1468" s="39">
        <v>390928.57</v>
      </c>
      <c r="M1468" s="39">
        <v>1563.71</v>
      </c>
      <c r="N1468" s="38">
        <f>I1468+M1468</f>
        <v>1564.71</v>
      </c>
    </row>
    <row r="1469" spans="1:17" x14ac:dyDescent="0.2">
      <c r="D1469" s="34" t="s">
        <v>3396</v>
      </c>
      <c r="E1469" s="35">
        <v>4.7436999999999996</v>
      </c>
      <c r="F1469" s="36" t="s">
        <v>77</v>
      </c>
      <c r="G1469" s="36" t="s">
        <v>77</v>
      </c>
      <c r="K1469" s="38">
        <f>ROUND(J1469/0.35,-1)</f>
        <v>0</v>
      </c>
      <c r="N1469" s="38">
        <f>I1469+M1469</f>
        <v>0</v>
      </c>
    </row>
    <row r="1470" spans="1:17" x14ac:dyDescent="0.2">
      <c r="A1470" s="35">
        <v>540</v>
      </c>
      <c r="C1470" s="40">
        <v>44361</v>
      </c>
      <c r="D1470" s="34" t="s">
        <v>3305</v>
      </c>
      <c r="E1470" s="35">
        <v>77.191000000000003</v>
      </c>
      <c r="F1470" s="36" t="s">
        <v>3410</v>
      </c>
      <c r="G1470" s="37" t="s">
        <v>3411</v>
      </c>
      <c r="H1470" s="36">
        <v>1020</v>
      </c>
      <c r="I1470" s="38">
        <v>0.5</v>
      </c>
      <c r="K1470" s="38">
        <f t="shared" si="62"/>
        <v>0</v>
      </c>
      <c r="L1470" s="39">
        <v>385955</v>
      </c>
      <c r="M1470" s="39">
        <v>1544</v>
      </c>
      <c r="N1470" s="38">
        <f t="shared" si="63"/>
        <v>1544.5</v>
      </c>
    </row>
    <row r="1471" spans="1:17" x14ac:dyDescent="0.2">
      <c r="A1471" s="35">
        <v>541</v>
      </c>
      <c r="C1471" s="40">
        <v>44361</v>
      </c>
      <c r="D1471" s="34" t="s">
        <v>3412</v>
      </c>
      <c r="E1471" s="35">
        <v>1.744</v>
      </c>
      <c r="F1471" s="36" t="s">
        <v>3413</v>
      </c>
      <c r="G1471" s="37" t="s">
        <v>3414</v>
      </c>
      <c r="H1471" s="36">
        <v>1080</v>
      </c>
      <c r="I1471" s="38">
        <v>0.5</v>
      </c>
      <c r="K1471" s="38">
        <f t="shared" si="62"/>
        <v>0</v>
      </c>
      <c r="L1471" s="39">
        <v>120000</v>
      </c>
      <c r="M1471" s="39">
        <v>480</v>
      </c>
      <c r="N1471" s="38">
        <f t="shared" si="63"/>
        <v>480.5</v>
      </c>
    </row>
    <row r="1472" spans="1:17" x14ac:dyDescent="0.2">
      <c r="A1472" s="35">
        <v>543</v>
      </c>
      <c r="C1472" s="40">
        <v>44361</v>
      </c>
      <c r="D1472" s="34" t="s">
        <v>3418</v>
      </c>
      <c r="E1472" s="35">
        <v>0.54079999999999995</v>
      </c>
      <c r="F1472" s="36" t="s">
        <v>3419</v>
      </c>
      <c r="G1472" s="37" t="s">
        <v>3420</v>
      </c>
      <c r="H1472" s="36">
        <v>3010</v>
      </c>
      <c r="I1472" s="38">
        <v>0.5</v>
      </c>
      <c r="K1472" s="38">
        <f t="shared" si="62"/>
        <v>0</v>
      </c>
      <c r="L1472" s="39">
        <v>213000</v>
      </c>
      <c r="M1472" s="39">
        <v>852</v>
      </c>
      <c r="N1472" s="38">
        <f t="shared" si="63"/>
        <v>852.5</v>
      </c>
    </row>
    <row r="1473" spans="1:17" x14ac:dyDescent="0.2">
      <c r="A1473" s="35">
        <v>545</v>
      </c>
      <c r="C1473" s="40">
        <v>44362</v>
      </c>
      <c r="D1473" s="34" t="s">
        <v>630</v>
      </c>
      <c r="E1473" s="35">
        <v>0.68899999999999995</v>
      </c>
      <c r="F1473" s="36" t="s">
        <v>3424</v>
      </c>
      <c r="G1473" s="37" t="s">
        <v>3425</v>
      </c>
      <c r="H1473" s="36">
        <v>2030</v>
      </c>
      <c r="I1473" s="38">
        <v>0.5</v>
      </c>
      <c r="K1473" s="38">
        <f t="shared" si="62"/>
        <v>0</v>
      </c>
      <c r="L1473" s="39">
        <v>100000</v>
      </c>
      <c r="M1473" s="39">
        <v>400</v>
      </c>
      <c r="N1473" s="38">
        <f t="shared" si="63"/>
        <v>400.5</v>
      </c>
    </row>
    <row r="1474" spans="1:17" s="51" customFormat="1" x14ac:dyDescent="0.2">
      <c r="A1474" s="48">
        <v>546</v>
      </c>
      <c r="B1474" s="49"/>
      <c r="C1474" s="31">
        <v>44362</v>
      </c>
      <c r="D1474" s="50" t="s">
        <v>3426</v>
      </c>
      <c r="E1474" s="48">
        <v>0.1042</v>
      </c>
      <c r="F1474" s="51" t="s">
        <v>3427</v>
      </c>
      <c r="G1474" s="52" t="s">
        <v>3428</v>
      </c>
      <c r="H1474" s="51">
        <v>2050</v>
      </c>
      <c r="I1474" s="32">
        <v>0.5</v>
      </c>
      <c r="J1474" s="32"/>
      <c r="K1474" s="32">
        <f>ROUND(J1474/0.35,-1)</f>
        <v>0</v>
      </c>
      <c r="L1474" s="33">
        <v>115000</v>
      </c>
      <c r="M1474" s="33">
        <v>460</v>
      </c>
      <c r="N1474" s="32">
        <f>I1474+M1474</f>
        <v>460.5</v>
      </c>
      <c r="O1474" s="53"/>
      <c r="P1474" s="54"/>
      <c r="Q1474" s="49"/>
    </row>
    <row r="1475" spans="1:17" x14ac:dyDescent="0.2">
      <c r="N1475" s="38">
        <f>SUM(N1467:N1474)</f>
        <v>5463.71</v>
      </c>
      <c r="O1475" s="44">
        <v>80668</v>
      </c>
      <c r="P1475" s="41">
        <v>44362</v>
      </c>
      <c r="Q1475" s="21" t="s">
        <v>716</v>
      </c>
    </row>
    <row r="1477" spans="1:17" x14ac:dyDescent="0.2">
      <c r="A1477" s="35">
        <v>542</v>
      </c>
      <c r="C1477" s="40">
        <v>44361</v>
      </c>
      <c r="D1477" s="34" t="s">
        <v>3415</v>
      </c>
      <c r="E1477" s="35">
        <v>0.17219999999999999</v>
      </c>
      <c r="F1477" s="36" t="s">
        <v>3416</v>
      </c>
      <c r="G1477" s="37" t="s">
        <v>3417</v>
      </c>
      <c r="H1477" s="36">
        <v>1040</v>
      </c>
      <c r="I1477" s="38">
        <v>1.5</v>
      </c>
      <c r="K1477" s="38">
        <f>ROUND(J1477/0.35,-1)</f>
        <v>0</v>
      </c>
      <c r="L1477" s="39">
        <v>48000</v>
      </c>
      <c r="M1477" s="39">
        <v>192</v>
      </c>
      <c r="N1477" s="38">
        <f>I1477+M1477</f>
        <v>193.5</v>
      </c>
    </row>
    <row r="1478" spans="1:17" x14ac:dyDescent="0.2">
      <c r="A1478" s="35">
        <v>544</v>
      </c>
      <c r="C1478" s="40">
        <v>44362</v>
      </c>
      <c r="D1478" s="34" t="s">
        <v>2630</v>
      </c>
      <c r="E1478" s="35">
        <v>5.01</v>
      </c>
      <c r="F1478" s="36" t="s">
        <v>3422</v>
      </c>
      <c r="G1478" s="37" t="s">
        <v>3423</v>
      </c>
      <c r="H1478" s="36">
        <v>1080</v>
      </c>
      <c r="I1478" s="38">
        <v>0.5</v>
      </c>
      <c r="K1478" s="38">
        <f>ROUND(J1478/0.35,-1)</f>
        <v>0</v>
      </c>
      <c r="L1478" s="39">
        <v>67000</v>
      </c>
      <c r="M1478" s="39">
        <v>268</v>
      </c>
      <c r="N1478" s="38">
        <f>I1478+M1478</f>
        <v>268.5</v>
      </c>
    </row>
    <row r="1479" spans="1:17" x14ac:dyDescent="0.2">
      <c r="A1479" s="35" t="s">
        <v>3432</v>
      </c>
      <c r="B1479" s="36"/>
      <c r="C1479" s="40">
        <v>44362</v>
      </c>
      <c r="D1479" s="36" t="s">
        <v>3429</v>
      </c>
      <c r="E1479" s="30">
        <v>0.17219999999999999</v>
      </c>
      <c r="F1479" s="36" t="s">
        <v>3430</v>
      </c>
      <c r="G1479" s="36" t="s">
        <v>3431</v>
      </c>
      <c r="H1479" s="36">
        <v>2050</v>
      </c>
      <c r="I1479" s="38">
        <v>0.5</v>
      </c>
      <c r="J1479" s="36"/>
      <c r="K1479" s="38">
        <f t="shared" ref="K1479" si="64">ROUND(J1479/0.35,-1)</f>
        <v>0</v>
      </c>
      <c r="N1479" s="38">
        <f t="shared" ref="N1479" si="65">I1479+M1479</f>
        <v>0.5</v>
      </c>
    </row>
    <row r="1480" spans="1:17" x14ac:dyDescent="0.2">
      <c r="A1480" s="35">
        <v>547</v>
      </c>
      <c r="C1480" s="40">
        <v>44362</v>
      </c>
      <c r="D1480" s="34" t="s">
        <v>3433</v>
      </c>
      <c r="E1480" s="35">
        <v>0.27839999999999998</v>
      </c>
      <c r="F1480" s="36" t="s">
        <v>3436</v>
      </c>
      <c r="G1480" s="37" t="s">
        <v>3437</v>
      </c>
      <c r="H1480" s="36">
        <v>1100</v>
      </c>
      <c r="I1480" s="38">
        <v>1.5</v>
      </c>
      <c r="K1480" s="38">
        <f t="shared" si="62"/>
        <v>0</v>
      </c>
      <c r="L1480" s="39">
        <v>37000</v>
      </c>
      <c r="M1480" s="39">
        <v>148</v>
      </c>
      <c r="N1480" s="38">
        <f t="shared" si="63"/>
        <v>149.5</v>
      </c>
    </row>
    <row r="1481" spans="1:17" x14ac:dyDescent="0.2">
      <c r="D1481" s="34" t="s">
        <v>3434</v>
      </c>
      <c r="E1481" s="35">
        <v>0.25729999999999997</v>
      </c>
      <c r="F1481" s="36" t="s">
        <v>77</v>
      </c>
      <c r="G1481" s="37" t="s">
        <v>77</v>
      </c>
      <c r="K1481" s="38">
        <f t="shared" si="62"/>
        <v>0</v>
      </c>
      <c r="N1481" s="38">
        <f t="shared" si="63"/>
        <v>0</v>
      </c>
    </row>
    <row r="1482" spans="1:17" x14ac:dyDescent="0.2">
      <c r="D1482" s="34" t="s">
        <v>3435</v>
      </c>
      <c r="E1482" s="35">
        <v>0.2893</v>
      </c>
      <c r="F1482" s="36" t="s">
        <v>77</v>
      </c>
      <c r="G1482" s="37" t="s">
        <v>77</v>
      </c>
      <c r="K1482" s="38">
        <f t="shared" si="62"/>
        <v>0</v>
      </c>
      <c r="N1482" s="38">
        <f t="shared" si="63"/>
        <v>0</v>
      </c>
    </row>
    <row r="1483" spans="1:17" x14ac:dyDescent="0.2">
      <c r="A1483" s="35">
        <v>549</v>
      </c>
      <c r="C1483" s="40">
        <v>44363</v>
      </c>
      <c r="D1483" s="34" t="s">
        <v>3438</v>
      </c>
      <c r="E1483" s="35">
        <v>0.81799999999999995</v>
      </c>
      <c r="F1483" s="36" t="s">
        <v>3439</v>
      </c>
      <c r="G1483" s="37" t="s">
        <v>3440</v>
      </c>
      <c r="H1483" s="36">
        <v>3010</v>
      </c>
      <c r="I1483" s="38">
        <v>0.5</v>
      </c>
      <c r="K1483" s="38">
        <f t="shared" si="62"/>
        <v>0</v>
      </c>
      <c r="L1483" s="39">
        <v>2401939</v>
      </c>
      <c r="M1483" s="39">
        <v>9608</v>
      </c>
      <c r="N1483" s="38">
        <f t="shared" si="63"/>
        <v>9608.5</v>
      </c>
    </row>
    <row r="1484" spans="1:17" x14ac:dyDescent="0.2">
      <c r="A1484" s="35">
        <v>550</v>
      </c>
      <c r="C1484" s="40">
        <v>44363</v>
      </c>
      <c r="D1484" s="34" t="s">
        <v>3441</v>
      </c>
      <c r="E1484" s="35">
        <v>0.2127</v>
      </c>
      <c r="F1484" s="36" t="s">
        <v>3442</v>
      </c>
      <c r="G1484" s="37" t="s">
        <v>3443</v>
      </c>
      <c r="H1484" s="36">
        <v>3010</v>
      </c>
      <c r="I1484" s="38">
        <v>0.5</v>
      </c>
      <c r="K1484" s="38">
        <f t="shared" ref="K1484:K1535" si="66">ROUND(J1484/0.35,-1)</f>
        <v>0</v>
      </c>
      <c r="L1484" s="39">
        <v>150000</v>
      </c>
      <c r="M1484" s="39">
        <v>600</v>
      </c>
      <c r="N1484" s="38">
        <f t="shared" ref="N1484:N1535" si="67">I1484+M1484</f>
        <v>600.5</v>
      </c>
    </row>
    <row r="1485" spans="1:17" x14ac:dyDescent="0.2">
      <c r="A1485" s="35">
        <v>554</v>
      </c>
      <c r="C1485" s="40">
        <v>44363</v>
      </c>
      <c r="D1485" s="34" t="s">
        <v>3396</v>
      </c>
      <c r="E1485" s="35">
        <v>4.1837999999999997</v>
      </c>
      <c r="F1485" s="36" t="s">
        <v>3397</v>
      </c>
      <c r="G1485" s="37" t="s">
        <v>3450</v>
      </c>
      <c r="H1485" s="36">
        <v>1100</v>
      </c>
      <c r="I1485" s="38">
        <v>1</v>
      </c>
      <c r="K1485" s="38">
        <f t="shared" si="66"/>
        <v>0</v>
      </c>
      <c r="L1485" s="39">
        <v>259071.43</v>
      </c>
      <c r="M1485" s="39">
        <v>1036.29</v>
      </c>
      <c r="N1485" s="38">
        <f t="shared" si="67"/>
        <v>1037.29</v>
      </c>
    </row>
    <row r="1486" spans="1:17" x14ac:dyDescent="0.2">
      <c r="D1486" s="34" t="s">
        <v>1833</v>
      </c>
      <c r="E1486" s="35">
        <v>2.4E-2</v>
      </c>
      <c r="F1486" s="36" t="s">
        <v>77</v>
      </c>
      <c r="G1486" s="37" t="s">
        <v>77</v>
      </c>
      <c r="K1486" s="38">
        <f t="shared" si="66"/>
        <v>0</v>
      </c>
      <c r="N1486" s="38">
        <f t="shared" si="67"/>
        <v>0</v>
      </c>
    </row>
    <row r="1487" spans="1:17" x14ac:dyDescent="0.2">
      <c r="A1487" s="35">
        <v>552</v>
      </c>
      <c r="C1487" s="40">
        <v>44363</v>
      </c>
      <c r="D1487" s="34" t="s">
        <v>1197</v>
      </c>
      <c r="E1487" s="35" t="s">
        <v>1198</v>
      </c>
      <c r="F1487" s="36" t="s">
        <v>1200</v>
      </c>
      <c r="G1487" s="37" t="s">
        <v>3451</v>
      </c>
      <c r="H1487" s="36">
        <v>3010</v>
      </c>
      <c r="I1487" s="38">
        <v>0.5</v>
      </c>
      <c r="K1487" s="38">
        <f t="shared" si="66"/>
        <v>0</v>
      </c>
      <c r="L1487" s="39">
        <v>22000</v>
      </c>
      <c r="M1487" s="39">
        <v>88</v>
      </c>
      <c r="N1487" s="38">
        <f t="shared" si="67"/>
        <v>88.5</v>
      </c>
    </row>
    <row r="1488" spans="1:17" x14ac:dyDescent="0.2">
      <c r="A1488" s="35">
        <v>555</v>
      </c>
      <c r="C1488" s="40">
        <v>44364</v>
      </c>
      <c r="D1488" s="34" t="s">
        <v>3452</v>
      </c>
      <c r="E1488" s="35">
        <v>0.30959999999999999</v>
      </c>
      <c r="F1488" s="36" t="s">
        <v>2088</v>
      </c>
      <c r="G1488" s="37" t="s">
        <v>886</v>
      </c>
      <c r="H1488" s="36">
        <v>3010</v>
      </c>
      <c r="I1488" s="38">
        <v>2</v>
      </c>
      <c r="K1488" s="38">
        <f t="shared" si="66"/>
        <v>0</v>
      </c>
      <c r="L1488" s="39">
        <v>70000</v>
      </c>
      <c r="M1488" s="39">
        <v>280</v>
      </c>
      <c r="N1488" s="38">
        <f t="shared" si="67"/>
        <v>282</v>
      </c>
    </row>
    <row r="1489" spans="1:17" x14ac:dyDescent="0.2">
      <c r="D1489" s="34" t="s">
        <v>3453</v>
      </c>
      <c r="E1489" s="35">
        <v>0.36399999999999999</v>
      </c>
      <c r="F1489" s="36" t="s">
        <v>77</v>
      </c>
      <c r="G1489" s="37" t="s">
        <v>77</v>
      </c>
      <c r="K1489" s="38">
        <f t="shared" si="66"/>
        <v>0</v>
      </c>
      <c r="N1489" s="38">
        <f t="shared" si="67"/>
        <v>0</v>
      </c>
    </row>
    <row r="1490" spans="1:17" x14ac:dyDescent="0.2">
      <c r="D1490" s="34" t="s">
        <v>3454</v>
      </c>
      <c r="E1490" s="35">
        <v>0.22</v>
      </c>
      <c r="F1490" s="36" t="s">
        <v>77</v>
      </c>
      <c r="G1490" s="37" t="s">
        <v>77</v>
      </c>
      <c r="K1490" s="38">
        <f t="shared" si="66"/>
        <v>0</v>
      </c>
      <c r="N1490" s="38">
        <f t="shared" si="67"/>
        <v>0</v>
      </c>
    </row>
    <row r="1491" spans="1:17" x14ac:dyDescent="0.2">
      <c r="D1491" s="34" t="s">
        <v>3455</v>
      </c>
      <c r="E1491" s="35">
        <v>0.20849999999999999</v>
      </c>
      <c r="F1491" s="36" t="s">
        <v>77</v>
      </c>
      <c r="G1491" s="37" t="s">
        <v>77</v>
      </c>
      <c r="K1491" s="38">
        <f t="shared" si="66"/>
        <v>0</v>
      </c>
      <c r="N1491" s="38">
        <f t="shared" si="67"/>
        <v>0</v>
      </c>
    </row>
    <row r="1492" spans="1:17" s="51" customFormat="1" x14ac:dyDescent="0.2">
      <c r="A1492" s="48">
        <v>557</v>
      </c>
      <c r="B1492" s="49"/>
      <c r="C1492" s="31">
        <v>44364</v>
      </c>
      <c r="D1492" s="50" t="s">
        <v>3456</v>
      </c>
      <c r="E1492" s="48">
        <v>0.51400000000000001</v>
      </c>
      <c r="F1492" s="51" t="s">
        <v>3457</v>
      </c>
      <c r="G1492" s="52" t="s">
        <v>3458</v>
      </c>
      <c r="H1492" s="51">
        <v>1120</v>
      </c>
      <c r="I1492" s="32">
        <v>0.5</v>
      </c>
      <c r="J1492" s="32"/>
      <c r="K1492" s="32">
        <f t="shared" si="66"/>
        <v>0</v>
      </c>
      <c r="L1492" s="33">
        <v>25000</v>
      </c>
      <c r="M1492" s="33">
        <v>100</v>
      </c>
      <c r="N1492" s="32">
        <f t="shared" si="67"/>
        <v>100.5</v>
      </c>
      <c r="O1492" s="53"/>
      <c r="P1492" s="54"/>
      <c r="Q1492" s="49"/>
    </row>
    <row r="1493" spans="1:17" x14ac:dyDescent="0.2">
      <c r="N1493" s="38">
        <f>SUM(N1477:N1492)</f>
        <v>12329.29</v>
      </c>
      <c r="O1493" s="44">
        <v>80698</v>
      </c>
      <c r="P1493" s="41">
        <v>44364</v>
      </c>
      <c r="Q1493" s="21" t="s">
        <v>3461</v>
      </c>
    </row>
    <row r="1495" spans="1:17" x14ac:dyDescent="0.2">
      <c r="A1495" s="35">
        <v>548</v>
      </c>
      <c r="C1495" s="40">
        <v>44362</v>
      </c>
      <c r="D1495" s="34" t="s">
        <v>3462</v>
      </c>
      <c r="E1495" s="35">
        <v>1.4500000000000001E-2</v>
      </c>
      <c r="F1495" s="36" t="s">
        <v>3465</v>
      </c>
      <c r="G1495" s="37" t="s">
        <v>3466</v>
      </c>
      <c r="H1495" s="36">
        <v>3010</v>
      </c>
      <c r="I1495" s="38">
        <v>1.5</v>
      </c>
      <c r="K1495" s="38">
        <f t="shared" ref="K1495:K1502" si="68">ROUND(J1495/0.35,-1)</f>
        <v>0</v>
      </c>
      <c r="L1495" s="39">
        <v>180000</v>
      </c>
      <c r="M1495" s="39">
        <v>720</v>
      </c>
      <c r="N1495" s="38">
        <f t="shared" ref="N1495:N1502" si="69">I1495+M1495</f>
        <v>721.5</v>
      </c>
    </row>
    <row r="1496" spans="1:17" x14ac:dyDescent="0.2">
      <c r="D1496" s="34" t="s">
        <v>3463</v>
      </c>
      <c r="E1496" s="35">
        <v>0.70299999999999996</v>
      </c>
      <c r="F1496" s="36" t="s">
        <v>77</v>
      </c>
      <c r="G1496" s="37" t="s">
        <v>77</v>
      </c>
    </row>
    <row r="1497" spans="1:17" x14ac:dyDescent="0.2">
      <c r="D1497" s="34" t="s">
        <v>3464</v>
      </c>
      <c r="E1497" s="35">
        <v>4.1999999999999997E-3</v>
      </c>
      <c r="F1497" s="36" t="s">
        <v>77</v>
      </c>
      <c r="G1497" s="37" t="s">
        <v>77</v>
      </c>
    </row>
    <row r="1498" spans="1:17" x14ac:dyDescent="0.2">
      <c r="A1498" s="35">
        <v>551</v>
      </c>
      <c r="C1498" s="40">
        <v>44363</v>
      </c>
      <c r="D1498" s="34" t="s">
        <v>3449</v>
      </c>
      <c r="E1498" s="35">
        <v>8.3000000000000004E-2</v>
      </c>
      <c r="F1498" s="36" t="s">
        <v>757</v>
      </c>
      <c r="G1498" s="37" t="s">
        <v>3471</v>
      </c>
      <c r="H1498" s="36">
        <v>1120</v>
      </c>
      <c r="I1498" s="38">
        <v>0.5</v>
      </c>
      <c r="K1498" s="38">
        <f t="shared" si="68"/>
        <v>0</v>
      </c>
      <c r="L1498" s="39">
        <v>1000</v>
      </c>
      <c r="M1498" s="39">
        <v>4</v>
      </c>
      <c r="N1498" s="38">
        <f t="shared" si="69"/>
        <v>4.5</v>
      </c>
    </row>
    <row r="1499" spans="1:17" x14ac:dyDescent="0.2">
      <c r="A1499" s="35">
        <v>553</v>
      </c>
      <c r="C1499" s="40">
        <v>44363</v>
      </c>
      <c r="D1499" s="34" t="s">
        <v>95</v>
      </c>
      <c r="E1499" s="35">
        <v>43.500999999999998</v>
      </c>
      <c r="F1499" s="36" t="s">
        <v>3467</v>
      </c>
      <c r="G1499" s="37" t="s">
        <v>3468</v>
      </c>
      <c r="H1499" s="36">
        <v>1150</v>
      </c>
      <c r="I1499" s="38">
        <v>0.5</v>
      </c>
      <c r="K1499" s="38">
        <f t="shared" si="68"/>
        <v>0</v>
      </c>
      <c r="L1499" s="39">
        <v>423000</v>
      </c>
      <c r="M1499" s="39">
        <v>1692</v>
      </c>
      <c r="N1499" s="38">
        <f t="shared" si="69"/>
        <v>1692.5</v>
      </c>
    </row>
    <row r="1500" spans="1:17" x14ac:dyDescent="0.2">
      <c r="A1500" s="35">
        <v>556</v>
      </c>
      <c r="C1500" s="40">
        <v>44364</v>
      </c>
      <c r="D1500" s="34" t="s">
        <v>3485</v>
      </c>
      <c r="E1500" s="35">
        <v>1.179</v>
      </c>
      <c r="F1500" s="36" t="s">
        <v>3486</v>
      </c>
      <c r="G1500" s="37" t="s">
        <v>3487</v>
      </c>
      <c r="H1500" s="36">
        <v>1120</v>
      </c>
      <c r="I1500" s="38">
        <v>0.5</v>
      </c>
      <c r="K1500" s="38">
        <f t="shared" si="68"/>
        <v>0</v>
      </c>
      <c r="L1500" s="39">
        <v>13500</v>
      </c>
      <c r="M1500" s="39">
        <v>54</v>
      </c>
      <c r="N1500" s="38">
        <f t="shared" si="69"/>
        <v>54.5</v>
      </c>
    </row>
    <row r="1501" spans="1:17" x14ac:dyDescent="0.2">
      <c r="A1501" s="35" t="s">
        <v>3460</v>
      </c>
      <c r="C1501" s="40">
        <v>44363</v>
      </c>
      <c r="D1501" s="34" t="s">
        <v>3469</v>
      </c>
      <c r="E1501" s="35">
        <v>9.3810000000000002</v>
      </c>
      <c r="F1501" s="36" t="s">
        <v>3470</v>
      </c>
      <c r="G1501" s="36" t="s">
        <v>3470</v>
      </c>
      <c r="H1501" s="36">
        <v>1170</v>
      </c>
      <c r="I1501" s="38">
        <v>0.5</v>
      </c>
      <c r="K1501" s="38">
        <f t="shared" si="68"/>
        <v>0</v>
      </c>
      <c r="N1501" s="38">
        <f t="shared" si="69"/>
        <v>0.5</v>
      </c>
    </row>
    <row r="1502" spans="1:17" x14ac:dyDescent="0.2">
      <c r="A1502" s="35" t="s">
        <v>3459</v>
      </c>
      <c r="C1502" s="40">
        <v>44364</v>
      </c>
      <c r="D1502" s="34" t="s">
        <v>3085</v>
      </c>
      <c r="E1502" s="35">
        <v>0.17219999999999999</v>
      </c>
      <c r="F1502" s="36" t="s">
        <v>3492</v>
      </c>
      <c r="G1502" s="37" t="s">
        <v>3493</v>
      </c>
      <c r="H1502" s="36">
        <v>1190</v>
      </c>
      <c r="I1502" s="38">
        <v>0.5</v>
      </c>
      <c r="K1502" s="38">
        <f t="shared" si="68"/>
        <v>0</v>
      </c>
      <c r="N1502" s="38">
        <f t="shared" si="69"/>
        <v>0.5</v>
      </c>
    </row>
    <row r="1503" spans="1:17" x14ac:dyDescent="0.2">
      <c r="A1503" s="35">
        <v>559</v>
      </c>
      <c r="C1503" s="40">
        <v>44364</v>
      </c>
      <c r="D1503" s="34" t="s">
        <v>3472</v>
      </c>
      <c r="E1503" s="35">
        <v>0.56000000000000005</v>
      </c>
      <c r="F1503" s="36" t="s">
        <v>3474</v>
      </c>
      <c r="G1503" s="37" t="s">
        <v>3475</v>
      </c>
      <c r="H1503" s="36">
        <v>3010</v>
      </c>
      <c r="I1503" s="38">
        <v>1</v>
      </c>
      <c r="K1503" s="38">
        <f t="shared" si="66"/>
        <v>0</v>
      </c>
      <c r="L1503" s="39">
        <v>175000</v>
      </c>
      <c r="M1503" s="39">
        <v>700</v>
      </c>
      <c r="N1503" s="38">
        <f t="shared" si="67"/>
        <v>701</v>
      </c>
    </row>
    <row r="1504" spans="1:17" x14ac:dyDescent="0.2">
      <c r="D1504" s="34" t="s">
        <v>3473</v>
      </c>
      <c r="E1504" s="35">
        <v>0.17199999999999999</v>
      </c>
      <c r="F1504" s="36" t="s">
        <v>77</v>
      </c>
      <c r="G1504" s="37" t="s">
        <v>77</v>
      </c>
      <c r="K1504" s="38">
        <f t="shared" si="66"/>
        <v>0</v>
      </c>
      <c r="N1504" s="38">
        <f t="shared" si="67"/>
        <v>0</v>
      </c>
    </row>
    <row r="1505" spans="1:17" x14ac:dyDescent="0.2">
      <c r="A1505" s="35">
        <v>560</v>
      </c>
      <c r="C1505" s="40">
        <v>44364</v>
      </c>
      <c r="D1505" s="34" t="s">
        <v>3476</v>
      </c>
      <c r="E1505" s="35">
        <v>0.46139999999999998</v>
      </c>
      <c r="F1505" s="36" t="s">
        <v>3477</v>
      </c>
      <c r="G1505" s="37" t="s">
        <v>3478</v>
      </c>
      <c r="H1505" s="36">
        <v>1100</v>
      </c>
      <c r="I1505" s="38">
        <v>0.5</v>
      </c>
      <c r="K1505" s="38">
        <f t="shared" si="66"/>
        <v>0</v>
      </c>
      <c r="L1505" s="39">
        <v>240000</v>
      </c>
      <c r="M1505" s="39">
        <v>960</v>
      </c>
      <c r="N1505" s="38">
        <f t="shared" si="67"/>
        <v>960.5</v>
      </c>
    </row>
    <row r="1506" spans="1:17" x14ac:dyDescent="0.2">
      <c r="A1506" s="35">
        <v>558</v>
      </c>
      <c r="C1506" s="40">
        <v>44364</v>
      </c>
      <c r="D1506" s="34" t="s">
        <v>3488</v>
      </c>
      <c r="E1506" s="35">
        <v>0.39419999999999999</v>
      </c>
      <c r="F1506" s="36" t="s">
        <v>3490</v>
      </c>
      <c r="G1506" s="37" t="s">
        <v>3491</v>
      </c>
      <c r="H1506" s="36">
        <v>3010</v>
      </c>
      <c r="I1506" s="38">
        <v>1</v>
      </c>
      <c r="K1506" s="38">
        <f t="shared" si="66"/>
        <v>0</v>
      </c>
      <c r="L1506" s="39">
        <v>170000</v>
      </c>
      <c r="M1506" s="39">
        <v>680</v>
      </c>
      <c r="N1506" s="38">
        <f t="shared" si="67"/>
        <v>681</v>
      </c>
    </row>
    <row r="1507" spans="1:17" s="51" customFormat="1" x14ac:dyDescent="0.2">
      <c r="A1507" s="48"/>
      <c r="B1507" s="49"/>
      <c r="C1507" s="31"/>
      <c r="D1507" s="50" t="s">
        <v>3489</v>
      </c>
      <c r="E1507" s="48">
        <v>0.16</v>
      </c>
      <c r="G1507" s="52"/>
      <c r="I1507" s="32"/>
      <c r="J1507" s="32"/>
      <c r="K1507" s="32">
        <f t="shared" si="66"/>
        <v>0</v>
      </c>
      <c r="L1507" s="33"/>
      <c r="M1507" s="33"/>
      <c r="N1507" s="32">
        <f t="shared" si="67"/>
        <v>0</v>
      </c>
      <c r="O1507" s="53"/>
      <c r="P1507" s="54"/>
      <c r="Q1507" s="49"/>
    </row>
    <row r="1508" spans="1:17" x14ac:dyDescent="0.2">
      <c r="N1508" s="38">
        <f>SUM(N1495:N1507)</f>
        <v>4816.5</v>
      </c>
      <c r="O1508" s="44">
        <v>80725</v>
      </c>
      <c r="P1508" s="41">
        <v>44368</v>
      </c>
      <c r="Q1508" s="21" t="s">
        <v>3461</v>
      </c>
    </row>
    <row r="1510" spans="1:17" x14ac:dyDescent="0.2">
      <c r="A1510" s="35" t="s">
        <v>3444</v>
      </c>
      <c r="C1510" s="40">
        <v>44362</v>
      </c>
      <c r="D1510" s="34" t="s">
        <v>3445</v>
      </c>
      <c r="E1510" s="35">
        <v>0.44080000000000003</v>
      </c>
      <c r="F1510" s="36" t="s">
        <v>3446</v>
      </c>
      <c r="G1510" s="37" t="s">
        <v>3447</v>
      </c>
      <c r="H1510" s="36">
        <v>3010</v>
      </c>
      <c r="I1510" s="38">
        <v>0.5</v>
      </c>
      <c r="K1510" s="38">
        <f>ROUND(J1510/0.35,-1)</f>
        <v>0</v>
      </c>
      <c r="N1510" s="38">
        <f>I1510+M1510</f>
        <v>0.5</v>
      </c>
      <c r="O1510" s="44" t="s">
        <v>3448</v>
      </c>
    </row>
    <row r="1511" spans="1:17" x14ac:dyDescent="0.2">
      <c r="A1511" s="35">
        <v>561</v>
      </c>
      <c r="C1511" s="40">
        <v>44368</v>
      </c>
      <c r="D1511" s="34" t="s">
        <v>3479</v>
      </c>
      <c r="E1511" s="35">
        <v>0.72809999999999997</v>
      </c>
      <c r="F1511" s="36" t="s">
        <v>290</v>
      </c>
      <c r="G1511" s="37" t="s">
        <v>3480</v>
      </c>
      <c r="H1511" s="36">
        <v>1070</v>
      </c>
      <c r="I1511" s="38">
        <v>0.5</v>
      </c>
      <c r="K1511" s="38">
        <f>ROUND(J1511/0.35,-1)</f>
        <v>0</v>
      </c>
      <c r="L1511" s="39">
        <v>225000</v>
      </c>
      <c r="M1511" s="39">
        <v>900</v>
      </c>
      <c r="N1511" s="38">
        <f>I1511+M1511</f>
        <v>900.5</v>
      </c>
    </row>
    <row r="1512" spans="1:17" x14ac:dyDescent="0.2">
      <c r="A1512" s="35" t="s">
        <v>3481</v>
      </c>
      <c r="C1512" s="40">
        <v>44368</v>
      </c>
      <c r="D1512" s="34" t="s">
        <v>3482</v>
      </c>
      <c r="E1512" s="35">
        <v>31.734999999999999</v>
      </c>
      <c r="F1512" s="36" t="s">
        <v>3483</v>
      </c>
      <c r="G1512" s="37" t="s">
        <v>3484</v>
      </c>
      <c r="H1512" s="36">
        <v>1010</v>
      </c>
      <c r="I1512" s="38">
        <v>0.5</v>
      </c>
      <c r="K1512" s="38">
        <f>ROUND(J1512/0.35,-1)</f>
        <v>0</v>
      </c>
      <c r="N1512" s="38">
        <f>I1512+M1512</f>
        <v>0.5</v>
      </c>
    </row>
    <row r="1513" spans="1:17" x14ac:dyDescent="0.2">
      <c r="A1513" s="35" t="s">
        <v>3494</v>
      </c>
      <c r="C1513" s="40">
        <v>44368</v>
      </c>
      <c r="D1513" s="34" t="s">
        <v>3495</v>
      </c>
      <c r="E1513" s="35">
        <v>3.7829999999999999</v>
      </c>
      <c r="F1513" s="36" t="s">
        <v>3496</v>
      </c>
      <c r="G1513" s="37" t="s">
        <v>3497</v>
      </c>
      <c r="H1513" s="36">
        <v>3010</v>
      </c>
      <c r="I1513" s="38">
        <v>0.5</v>
      </c>
      <c r="K1513" s="38">
        <f t="shared" si="66"/>
        <v>0</v>
      </c>
      <c r="N1513" s="38">
        <f t="shared" si="67"/>
        <v>0.5</v>
      </c>
    </row>
    <row r="1514" spans="1:17" x14ac:dyDescent="0.2">
      <c r="A1514" s="35">
        <v>562</v>
      </c>
      <c r="C1514" s="40">
        <v>44369</v>
      </c>
      <c r="D1514" s="34" t="s">
        <v>3499</v>
      </c>
      <c r="E1514" s="35">
        <v>0.5232</v>
      </c>
      <c r="F1514" s="36" t="s">
        <v>3318</v>
      </c>
      <c r="G1514" s="37" t="s">
        <v>3501</v>
      </c>
      <c r="H1514" s="36">
        <v>3010</v>
      </c>
      <c r="I1514" s="38">
        <v>1</v>
      </c>
      <c r="K1514" s="38">
        <f t="shared" si="66"/>
        <v>0</v>
      </c>
      <c r="L1514" s="39">
        <v>445000</v>
      </c>
      <c r="M1514" s="39">
        <v>1780</v>
      </c>
      <c r="N1514" s="38">
        <f t="shared" si="67"/>
        <v>1781</v>
      </c>
    </row>
    <row r="1515" spans="1:17" x14ac:dyDescent="0.2">
      <c r="D1515" s="34" t="s">
        <v>3500</v>
      </c>
      <c r="E1515" s="35">
        <v>0.21529999999999999</v>
      </c>
      <c r="F1515" s="36" t="s">
        <v>77</v>
      </c>
      <c r="G1515" s="36" t="s">
        <v>77</v>
      </c>
      <c r="K1515" s="38">
        <f t="shared" si="66"/>
        <v>0</v>
      </c>
      <c r="N1515" s="38">
        <f t="shared" si="67"/>
        <v>0</v>
      </c>
    </row>
    <row r="1516" spans="1:17" s="51" customFormat="1" x14ac:dyDescent="0.2">
      <c r="A1516" s="48">
        <v>563</v>
      </c>
      <c r="B1516" s="49"/>
      <c r="C1516" s="31">
        <v>44369</v>
      </c>
      <c r="D1516" s="50" t="s">
        <v>3502</v>
      </c>
      <c r="E1516" s="48">
        <v>2.2080000000000002</v>
      </c>
      <c r="F1516" s="51" t="s">
        <v>3503</v>
      </c>
      <c r="G1516" s="52" t="s">
        <v>3504</v>
      </c>
      <c r="H1516" s="51">
        <v>1160</v>
      </c>
      <c r="I1516" s="32">
        <v>0.5</v>
      </c>
      <c r="J1516" s="32"/>
      <c r="K1516" s="32">
        <f t="shared" si="66"/>
        <v>0</v>
      </c>
      <c r="L1516" s="33">
        <v>115000</v>
      </c>
      <c r="M1516" s="33">
        <v>460</v>
      </c>
      <c r="N1516" s="32">
        <f t="shared" si="67"/>
        <v>460.5</v>
      </c>
      <c r="O1516" s="53"/>
      <c r="P1516" s="54"/>
      <c r="Q1516" s="49"/>
    </row>
    <row r="1517" spans="1:17" x14ac:dyDescent="0.2">
      <c r="K1517" s="38">
        <f t="shared" si="66"/>
        <v>0</v>
      </c>
      <c r="N1517" s="38">
        <f>SUM(N1510:N1516)</f>
        <v>3143.5</v>
      </c>
      <c r="O1517" s="44">
        <v>80745</v>
      </c>
      <c r="P1517" s="41">
        <v>44369</v>
      </c>
      <c r="Q1517" s="21" t="s">
        <v>3461</v>
      </c>
    </row>
    <row r="1519" spans="1:17" x14ac:dyDescent="0.2">
      <c r="A1519" s="35">
        <v>564</v>
      </c>
      <c r="C1519" s="40">
        <v>44369</v>
      </c>
      <c r="D1519" s="34" t="s">
        <v>3505</v>
      </c>
      <c r="E1519" s="35" t="s">
        <v>3506</v>
      </c>
      <c r="F1519" s="36" t="s">
        <v>3507</v>
      </c>
      <c r="G1519" s="37" t="s">
        <v>3508</v>
      </c>
      <c r="H1519" s="36">
        <v>3010</v>
      </c>
      <c r="I1519" s="38">
        <v>0.5</v>
      </c>
      <c r="K1519" s="38">
        <f>ROUND(J1519/0.35,-1)</f>
        <v>0</v>
      </c>
      <c r="L1519" s="39">
        <v>120499</v>
      </c>
      <c r="M1519" s="39">
        <v>482</v>
      </c>
      <c r="N1519" s="38">
        <f>I1519+M1519</f>
        <v>482.5</v>
      </c>
    </row>
    <row r="1520" spans="1:17" x14ac:dyDescent="0.2">
      <c r="A1520" s="35">
        <v>566</v>
      </c>
      <c r="C1520" s="40">
        <v>44369</v>
      </c>
      <c r="D1520" s="34" t="s">
        <v>3510</v>
      </c>
      <c r="E1520" s="35" t="s">
        <v>3511</v>
      </c>
      <c r="F1520" s="36" t="s">
        <v>3512</v>
      </c>
      <c r="G1520" s="37" t="s">
        <v>3513</v>
      </c>
      <c r="H1520" s="36">
        <v>2050</v>
      </c>
      <c r="I1520" s="38">
        <v>0.5</v>
      </c>
      <c r="K1520" s="38">
        <f t="shared" si="66"/>
        <v>0</v>
      </c>
      <c r="L1520" s="39">
        <v>72000</v>
      </c>
      <c r="M1520" s="39">
        <v>288</v>
      </c>
      <c r="N1520" s="38">
        <f t="shared" si="67"/>
        <v>288.5</v>
      </c>
    </row>
    <row r="1521" spans="1:17" x14ac:dyDescent="0.2">
      <c r="A1521" s="35">
        <v>567</v>
      </c>
      <c r="C1521" s="40">
        <v>44369</v>
      </c>
      <c r="D1521" s="34" t="s">
        <v>3514</v>
      </c>
      <c r="E1521" s="35">
        <v>0.8</v>
      </c>
      <c r="F1521" s="36" t="s">
        <v>3515</v>
      </c>
      <c r="G1521" s="37" t="s">
        <v>3516</v>
      </c>
      <c r="H1521" s="36">
        <v>1070</v>
      </c>
      <c r="I1521" s="38">
        <v>0.5</v>
      </c>
      <c r="K1521" s="38">
        <f t="shared" si="66"/>
        <v>0</v>
      </c>
      <c r="L1521" s="39">
        <v>9000</v>
      </c>
      <c r="M1521" s="39">
        <v>36</v>
      </c>
      <c r="N1521" s="38">
        <f t="shared" si="67"/>
        <v>36.5</v>
      </c>
    </row>
    <row r="1522" spans="1:17" x14ac:dyDescent="0.2">
      <c r="A1522" s="35" t="s">
        <v>3517</v>
      </c>
      <c r="C1522" s="40">
        <v>44369</v>
      </c>
      <c r="D1522" s="34" t="s">
        <v>3518</v>
      </c>
      <c r="E1522" s="35">
        <v>0.625</v>
      </c>
      <c r="F1522" s="36" t="s">
        <v>3519</v>
      </c>
      <c r="G1522" s="37" t="s">
        <v>3520</v>
      </c>
      <c r="H1522" s="36">
        <v>1100</v>
      </c>
      <c r="I1522" s="38">
        <v>0.5</v>
      </c>
      <c r="K1522" s="38">
        <f t="shared" si="66"/>
        <v>0</v>
      </c>
      <c r="N1522" s="38">
        <f t="shared" si="67"/>
        <v>0.5</v>
      </c>
    </row>
    <row r="1523" spans="1:17" s="51" customFormat="1" x14ac:dyDescent="0.2">
      <c r="A1523" s="48">
        <v>568</v>
      </c>
      <c r="B1523" s="49"/>
      <c r="C1523" s="31">
        <v>44370</v>
      </c>
      <c r="D1523" s="50" t="s">
        <v>3521</v>
      </c>
      <c r="E1523" s="48">
        <v>0.498</v>
      </c>
      <c r="F1523" s="51" t="s">
        <v>3522</v>
      </c>
      <c r="G1523" s="52" t="s">
        <v>3523</v>
      </c>
      <c r="H1523" s="51">
        <v>1050</v>
      </c>
      <c r="I1523" s="32">
        <v>0.5</v>
      </c>
      <c r="J1523" s="32"/>
      <c r="K1523" s="32">
        <f t="shared" si="66"/>
        <v>0</v>
      </c>
      <c r="L1523" s="33">
        <v>180000</v>
      </c>
      <c r="M1523" s="33">
        <v>720</v>
      </c>
      <c r="N1523" s="32">
        <f t="shared" si="67"/>
        <v>720.5</v>
      </c>
      <c r="O1523" s="53"/>
      <c r="P1523" s="54"/>
      <c r="Q1523" s="49"/>
    </row>
    <row r="1524" spans="1:17" x14ac:dyDescent="0.2">
      <c r="N1524" s="38">
        <f>SUM(N1519:N1523)</f>
        <v>1528.5</v>
      </c>
      <c r="O1524" s="44">
        <v>80768</v>
      </c>
      <c r="P1524" s="41">
        <v>44370</v>
      </c>
      <c r="Q1524" s="21" t="s">
        <v>3461</v>
      </c>
    </row>
    <row r="1525" spans="1:17" ht="13.5" customHeight="1" x14ac:dyDescent="0.2"/>
    <row r="1526" spans="1:17" x14ac:dyDescent="0.2">
      <c r="A1526" s="35" t="s">
        <v>3498</v>
      </c>
      <c r="C1526" s="40">
        <v>44368</v>
      </c>
      <c r="D1526" s="34" t="s">
        <v>3535</v>
      </c>
      <c r="E1526" s="35">
        <v>0.37</v>
      </c>
      <c r="F1526" s="36" t="s">
        <v>3536</v>
      </c>
      <c r="G1526" s="37" t="s">
        <v>3537</v>
      </c>
      <c r="H1526" s="36">
        <v>1030</v>
      </c>
      <c r="I1526" s="38">
        <v>0.5</v>
      </c>
      <c r="K1526" s="38">
        <f>ROUND(J1526/0.35,-1)</f>
        <v>0</v>
      </c>
      <c r="N1526" s="38">
        <f>I1526+M1526</f>
        <v>0.5</v>
      </c>
    </row>
    <row r="1527" spans="1:17" x14ac:dyDescent="0.2">
      <c r="A1527" s="35" t="s">
        <v>3509</v>
      </c>
      <c r="C1527" s="40">
        <v>44369</v>
      </c>
      <c r="D1527" s="34" t="s">
        <v>2643</v>
      </c>
      <c r="E1527" s="35">
        <v>0.84199999999999997</v>
      </c>
      <c r="F1527" s="36" t="s">
        <v>2645</v>
      </c>
      <c r="G1527" s="37" t="s">
        <v>3534</v>
      </c>
      <c r="H1527" s="36">
        <v>1070</v>
      </c>
      <c r="I1527" s="38">
        <v>0.5</v>
      </c>
      <c r="K1527" s="38">
        <f>ROUND(J1527/0.35,-1)</f>
        <v>0</v>
      </c>
      <c r="N1527" s="38">
        <f>I1527+M1527</f>
        <v>0.5</v>
      </c>
    </row>
    <row r="1528" spans="1:17" x14ac:dyDescent="0.2">
      <c r="A1528" s="35" t="s">
        <v>3524</v>
      </c>
      <c r="C1528" s="40">
        <v>44370</v>
      </c>
      <c r="D1528" s="34" t="s">
        <v>3528</v>
      </c>
      <c r="E1528" s="35">
        <v>1.2668999999999999</v>
      </c>
      <c r="F1528" s="36" t="s">
        <v>3529</v>
      </c>
      <c r="G1528" s="37" t="s">
        <v>3530</v>
      </c>
      <c r="H1528" s="36">
        <v>1070</v>
      </c>
      <c r="I1528" s="38">
        <v>0.5</v>
      </c>
      <c r="K1528" s="38">
        <f t="shared" si="66"/>
        <v>0</v>
      </c>
      <c r="N1528" s="38">
        <f t="shared" si="67"/>
        <v>0.5</v>
      </c>
    </row>
    <row r="1529" spans="1:17" x14ac:dyDescent="0.2">
      <c r="A1529" s="35">
        <v>565</v>
      </c>
      <c r="C1529" s="40">
        <v>44369</v>
      </c>
      <c r="D1529" s="34" t="s">
        <v>3525</v>
      </c>
      <c r="E1529" s="35">
        <v>5.1390000000000002</v>
      </c>
      <c r="F1529" s="36" t="s">
        <v>3526</v>
      </c>
      <c r="G1529" s="37" t="s">
        <v>3527</v>
      </c>
      <c r="H1529" s="36">
        <v>1080</v>
      </c>
      <c r="I1529" s="38">
        <v>0.5</v>
      </c>
      <c r="K1529" s="38">
        <f t="shared" si="66"/>
        <v>0</v>
      </c>
      <c r="L1529" s="39">
        <v>223000</v>
      </c>
      <c r="M1529" s="39">
        <v>892</v>
      </c>
      <c r="N1529" s="38">
        <f t="shared" si="67"/>
        <v>892.5</v>
      </c>
    </row>
    <row r="1530" spans="1:17" x14ac:dyDescent="0.2">
      <c r="A1530" s="35">
        <v>569</v>
      </c>
      <c r="C1530" s="40">
        <v>44370</v>
      </c>
      <c r="D1530" s="34" t="s">
        <v>3531</v>
      </c>
      <c r="E1530" s="35">
        <v>7.3800000000000004E-2</v>
      </c>
      <c r="F1530" s="36" t="s">
        <v>3532</v>
      </c>
      <c r="G1530" s="37" t="s">
        <v>3533</v>
      </c>
      <c r="H1530" s="36">
        <v>2050</v>
      </c>
      <c r="I1530" s="38">
        <v>0.5</v>
      </c>
      <c r="K1530" s="38">
        <f t="shared" si="66"/>
        <v>0</v>
      </c>
      <c r="L1530" s="39">
        <v>95000</v>
      </c>
      <c r="M1530" s="39">
        <v>380</v>
      </c>
      <c r="N1530" s="38">
        <f t="shared" si="67"/>
        <v>380.5</v>
      </c>
    </row>
    <row r="1531" spans="1:17" x14ac:dyDescent="0.2">
      <c r="A1531" s="35" t="s">
        <v>3538</v>
      </c>
      <c r="C1531" s="40">
        <v>44370</v>
      </c>
      <c r="D1531" s="34" t="s">
        <v>3539</v>
      </c>
      <c r="E1531" s="35">
        <v>1.3802000000000001</v>
      </c>
      <c r="F1531" s="36" t="s">
        <v>3540</v>
      </c>
      <c r="G1531" s="36" t="s">
        <v>3541</v>
      </c>
      <c r="H1531" s="36">
        <v>2030</v>
      </c>
      <c r="I1531" s="38">
        <v>0.5</v>
      </c>
      <c r="K1531" s="38">
        <f t="shared" si="66"/>
        <v>0</v>
      </c>
      <c r="N1531" s="38">
        <f t="shared" si="67"/>
        <v>0.5</v>
      </c>
    </row>
    <row r="1532" spans="1:17" x14ac:dyDescent="0.2">
      <c r="A1532" s="35">
        <v>570</v>
      </c>
      <c r="C1532" s="40">
        <v>44370</v>
      </c>
      <c r="D1532" s="34" t="s">
        <v>3542</v>
      </c>
      <c r="E1532" s="35">
        <v>0.21210000000000001</v>
      </c>
      <c r="F1532" s="36" t="s">
        <v>3543</v>
      </c>
      <c r="G1532" s="37" t="s">
        <v>3544</v>
      </c>
      <c r="H1532" s="36">
        <v>1140</v>
      </c>
      <c r="I1532" s="38">
        <v>0.5</v>
      </c>
      <c r="K1532" s="38">
        <f t="shared" si="66"/>
        <v>0</v>
      </c>
      <c r="L1532" s="39">
        <v>35000</v>
      </c>
      <c r="M1532" s="39">
        <v>140</v>
      </c>
      <c r="N1532" s="38">
        <f t="shared" si="67"/>
        <v>140.5</v>
      </c>
    </row>
    <row r="1533" spans="1:17" x14ac:dyDescent="0.2">
      <c r="A1533" s="35">
        <v>571</v>
      </c>
      <c r="C1533" s="40">
        <v>44370</v>
      </c>
      <c r="D1533" s="34" t="s">
        <v>3545</v>
      </c>
      <c r="E1533" s="35">
        <v>5</v>
      </c>
      <c r="F1533" s="36" t="s">
        <v>3546</v>
      </c>
      <c r="G1533" s="37" t="s">
        <v>3547</v>
      </c>
      <c r="H1533" s="36">
        <v>1020</v>
      </c>
      <c r="I1533" s="38">
        <v>0.5</v>
      </c>
      <c r="K1533" s="38">
        <f t="shared" si="66"/>
        <v>0</v>
      </c>
      <c r="L1533" s="39">
        <v>105000</v>
      </c>
      <c r="M1533" s="39">
        <v>420</v>
      </c>
      <c r="N1533" s="38">
        <f t="shared" si="67"/>
        <v>420.5</v>
      </c>
    </row>
    <row r="1534" spans="1:17" x14ac:dyDescent="0.2">
      <c r="A1534" s="35" t="s">
        <v>3554</v>
      </c>
      <c r="C1534" s="40">
        <v>44370</v>
      </c>
      <c r="D1534" s="34" t="s">
        <v>3555</v>
      </c>
      <c r="E1534" s="35">
        <v>0.43669999999999998</v>
      </c>
      <c r="F1534" s="36" t="s">
        <v>3389</v>
      </c>
      <c r="G1534" s="37" t="s">
        <v>3556</v>
      </c>
      <c r="H1534" s="36">
        <v>1100</v>
      </c>
      <c r="I1534" s="38">
        <v>0.5</v>
      </c>
      <c r="K1534" s="38">
        <f t="shared" si="66"/>
        <v>0</v>
      </c>
      <c r="N1534" s="38">
        <f t="shared" si="67"/>
        <v>0.5</v>
      </c>
    </row>
    <row r="1535" spans="1:17" x14ac:dyDescent="0.2">
      <c r="A1535" s="35">
        <v>572</v>
      </c>
      <c r="C1535" s="40">
        <v>44370</v>
      </c>
      <c r="D1535" s="34" t="s">
        <v>3557</v>
      </c>
      <c r="E1535" s="35">
        <v>3.35</v>
      </c>
      <c r="F1535" s="36" t="s">
        <v>3558</v>
      </c>
      <c r="G1535" s="37" t="s">
        <v>3559</v>
      </c>
      <c r="H1535" s="36">
        <v>1100</v>
      </c>
      <c r="I1535" s="38">
        <v>0.5</v>
      </c>
      <c r="K1535" s="38">
        <f t="shared" si="66"/>
        <v>0</v>
      </c>
      <c r="L1535" s="39">
        <v>24447.79</v>
      </c>
      <c r="M1535" s="39">
        <v>98</v>
      </c>
      <c r="N1535" s="38">
        <f t="shared" si="67"/>
        <v>98.5</v>
      </c>
    </row>
    <row r="1536" spans="1:17" x14ac:dyDescent="0.2">
      <c r="A1536" s="35">
        <v>573</v>
      </c>
      <c r="C1536" s="40">
        <v>44371</v>
      </c>
      <c r="D1536" s="34" t="s">
        <v>3560</v>
      </c>
      <c r="E1536" s="35">
        <v>0.48</v>
      </c>
      <c r="F1536" s="36" t="s">
        <v>3561</v>
      </c>
      <c r="G1536" s="37" t="s">
        <v>3562</v>
      </c>
      <c r="H1536" s="36">
        <v>1090</v>
      </c>
      <c r="I1536" s="38">
        <v>0.5</v>
      </c>
      <c r="K1536" s="38">
        <f t="shared" ref="K1536:K1595" si="70">ROUND(J1536/0.35,-1)</f>
        <v>0</v>
      </c>
      <c r="L1536" s="39">
        <v>145000</v>
      </c>
      <c r="M1536" s="39">
        <v>580</v>
      </c>
      <c r="N1536" s="38">
        <f t="shared" ref="N1536:N1595" si="71">I1536+M1536</f>
        <v>580.5</v>
      </c>
    </row>
    <row r="1537" spans="1:17" x14ac:dyDescent="0.2">
      <c r="A1537" s="35">
        <v>574</v>
      </c>
      <c r="C1537" s="40">
        <v>44371</v>
      </c>
      <c r="D1537" s="34" t="s">
        <v>3563</v>
      </c>
      <c r="E1537" s="35" t="s">
        <v>3564</v>
      </c>
      <c r="F1537" s="36" t="s">
        <v>3565</v>
      </c>
      <c r="G1537" s="37" t="s">
        <v>3566</v>
      </c>
      <c r="H1537" s="36">
        <v>3010</v>
      </c>
      <c r="I1537" s="38">
        <v>0.5</v>
      </c>
      <c r="K1537" s="38">
        <f t="shared" si="70"/>
        <v>0</v>
      </c>
      <c r="L1537" s="39">
        <v>64000</v>
      </c>
      <c r="M1537" s="39">
        <v>256</v>
      </c>
      <c r="N1537" s="38">
        <f t="shared" si="71"/>
        <v>256.5</v>
      </c>
    </row>
    <row r="1538" spans="1:17" x14ac:dyDescent="0.2">
      <c r="A1538" s="35">
        <v>575</v>
      </c>
      <c r="C1538" s="40">
        <v>44371</v>
      </c>
      <c r="D1538" s="34" t="s">
        <v>3567</v>
      </c>
      <c r="E1538" s="35">
        <v>0.47039999999999998</v>
      </c>
      <c r="F1538" s="37" t="s">
        <v>3566</v>
      </c>
      <c r="G1538" s="36" t="s">
        <v>3565</v>
      </c>
      <c r="H1538" s="36">
        <v>3010</v>
      </c>
      <c r="I1538" s="38">
        <v>0.5</v>
      </c>
      <c r="K1538" s="38">
        <f t="shared" si="70"/>
        <v>0</v>
      </c>
      <c r="L1538" s="39">
        <v>225000</v>
      </c>
      <c r="M1538" s="39">
        <v>900</v>
      </c>
      <c r="N1538" s="38">
        <f t="shared" si="71"/>
        <v>900.5</v>
      </c>
    </row>
    <row r="1539" spans="1:17" x14ac:dyDescent="0.2">
      <c r="A1539" s="35">
        <v>576</v>
      </c>
      <c r="C1539" s="40">
        <v>44371</v>
      </c>
      <c r="D1539" s="34" t="s">
        <v>3568</v>
      </c>
      <c r="E1539" s="35">
        <v>5.1929999999999996</v>
      </c>
      <c r="F1539" s="36" t="s">
        <v>3569</v>
      </c>
      <c r="G1539" s="37" t="s">
        <v>3570</v>
      </c>
      <c r="H1539" s="36">
        <v>1140</v>
      </c>
      <c r="I1539" s="38">
        <v>0.5</v>
      </c>
      <c r="K1539" s="38">
        <f t="shared" si="70"/>
        <v>0</v>
      </c>
      <c r="L1539" s="39">
        <v>25965</v>
      </c>
      <c r="M1539" s="39">
        <v>104</v>
      </c>
      <c r="N1539" s="38">
        <f t="shared" si="71"/>
        <v>104.5</v>
      </c>
    </row>
    <row r="1540" spans="1:17" x14ac:dyDescent="0.2">
      <c r="A1540" s="35">
        <v>577</v>
      </c>
      <c r="C1540" s="40">
        <v>44371</v>
      </c>
      <c r="D1540" s="34" t="s">
        <v>3571</v>
      </c>
      <c r="E1540" s="35">
        <v>1.0900000000000001</v>
      </c>
      <c r="F1540" s="36" t="s">
        <v>3572</v>
      </c>
      <c r="G1540" s="37" t="s">
        <v>3573</v>
      </c>
      <c r="H1540" s="36">
        <v>1190</v>
      </c>
      <c r="I1540" s="38">
        <v>0.5</v>
      </c>
      <c r="K1540" s="38">
        <f t="shared" si="70"/>
        <v>0</v>
      </c>
      <c r="L1540" s="39">
        <v>1862069</v>
      </c>
      <c r="M1540" s="39">
        <v>7448.4</v>
      </c>
      <c r="N1540" s="38">
        <f t="shared" si="71"/>
        <v>7448.9</v>
      </c>
    </row>
    <row r="1541" spans="1:17" s="51" customFormat="1" x14ac:dyDescent="0.2">
      <c r="A1541" s="48">
        <v>578</v>
      </c>
      <c r="B1541" s="49"/>
      <c r="C1541" s="31">
        <v>44371</v>
      </c>
      <c r="D1541" s="50" t="s">
        <v>3574</v>
      </c>
      <c r="E1541" s="48">
        <v>5.0780000000000003</v>
      </c>
      <c r="F1541" s="51" t="s">
        <v>3575</v>
      </c>
      <c r="G1541" s="52" t="s">
        <v>3576</v>
      </c>
      <c r="H1541" s="51">
        <v>1020</v>
      </c>
      <c r="I1541" s="32">
        <v>0.5</v>
      </c>
      <c r="J1541" s="32"/>
      <c r="K1541" s="32">
        <f t="shared" si="70"/>
        <v>0</v>
      </c>
      <c r="L1541" s="33">
        <v>325000</v>
      </c>
      <c r="M1541" s="33">
        <v>1300</v>
      </c>
      <c r="N1541" s="32">
        <f t="shared" si="71"/>
        <v>1300.5</v>
      </c>
      <c r="O1541" s="53"/>
      <c r="P1541" s="54"/>
      <c r="Q1541" s="49"/>
    </row>
    <row r="1542" spans="1:17" x14ac:dyDescent="0.2">
      <c r="N1542" s="38">
        <f>SUM(N1526:N1541)</f>
        <v>12526.4</v>
      </c>
      <c r="O1542" s="44">
        <v>80792</v>
      </c>
      <c r="P1542" s="41">
        <v>44371</v>
      </c>
      <c r="Q1542" s="21" t="s">
        <v>3461</v>
      </c>
    </row>
    <row r="1544" spans="1:17" x14ac:dyDescent="0.2">
      <c r="A1544" s="35" t="s">
        <v>3548</v>
      </c>
      <c r="C1544" s="40">
        <v>44370</v>
      </c>
      <c r="D1544" s="34" t="s">
        <v>3549</v>
      </c>
      <c r="E1544" s="35">
        <v>9.6661000000000001</v>
      </c>
      <c r="F1544" s="36" t="s">
        <v>3552</v>
      </c>
      <c r="G1544" s="37" t="s">
        <v>3553</v>
      </c>
      <c r="H1544" s="36">
        <v>1080</v>
      </c>
      <c r="I1544" s="38">
        <v>1.5</v>
      </c>
      <c r="K1544" s="38">
        <f>ROUND(J1544/0.35,-1)</f>
        <v>0</v>
      </c>
      <c r="N1544" s="38">
        <f>I1544+M1544</f>
        <v>1.5</v>
      </c>
    </row>
    <row r="1545" spans="1:17" x14ac:dyDescent="0.2">
      <c r="D1545" s="34" t="s">
        <v>3550</v>
      </c>
      <c r="E1545" s="35">
        <v>80</v>
      </c>
      <c r="F1545" s="36" t="s">
        <v>77</v>
      </c>
      <c r="G1545" s="36" t="s">
        <v>77</v>
      </c>
      <c r="K1545" s="38">
        <f>ROUND(J1545/0.35,-1)</f>
        <v>0</v>
      </c>
      <c r="N1545" s="38">
        <f>I1545+M1545</f>
        <v>0</v>
      </c>
    </row>
    <row r="1546" spans="1:17" x14ac:dyDescent="0.2">
      <c r="D1546" s="34" t="s">
        <v>3551</v>
      </c>
      <c r="E1546" s="35">
        <v>80</v>
      </c>
      <c r="F1546" s="36" t="s">
        <v>77</v>
      </c>
      <c r="G1546" s="36" t="s">
        <v>77</v>
      </c>
      <c r="K1546" s="38">
        <f>ROUND(J1546/0.35,-1)</f>
        <v>0</v>
      </c>
      <c r="N1546" s="38">
        <f>I1546+M1546</f>
        <v>0</v>
      </c>
    </row>
    <row r="1547" spans="1:17" x14ac:dyDescent="0.2">
      <c r="A1547" s="35">
        <v>579</v>
      </c>
      <c r="C1547" s="40">
        <v>44371</v>
      </c>
      <c r="D1547" s="34" t="s">
        <v>3577</v>
      </c>
      <c r="E1547" s="35">
        <v>0.96419999999999995</v>
      </c>
      <c r="F1547" s="36" t="s">
        <v>3578</v>
      </c>
      <c r="G1547" s="37" t="s">
        <v>3579</v>
      </c>
      <c r="H1547" s="36">
        <v>1090</v>
      </c>
      <c r="I1547" s="38">
        <v>0.5</v>
      </c>
      <c r="K1547" s="38">
        <f t="shared" si="70"/>
        <v>0</v>
      </c>
      <c r="L1547" s="39">
        <v>40000</v>
      </c>
      <c r="M1547" s="39">
        <v>160.5</v>
      </c>
      <c r="N1547" s="38">
        <f t="shared" si="71"/>
        <v>161</v>
      </c>
    </row>
    <row r="1548" spans="1:17" x14ac:dyDescent="0.2">
      <c r="A1548" s="35" t="s">
        <v>3580</v>
      </c>
      <c r="C1548" s="40">
        <v>44371</v>
      </c>
      <c r="D1548" s="34" t="s">
        <v>3581</v>
      </c>
      <c r="E1548" s="35">
        <v>27.9938</v>
      </c>
      <c r="F1548" s="36" t="s">
        <v>3582</v>
      </c>
      <c r="G1548" s="37" t="s">
        <v>3583</v>
      </c>
      <c r="H1548" s="36">
        <v>1140</v>
      </c>
      <c r="I1548" s="38">
        <v>0.5</v>
      </c>
      <c r="K1548" s="38">
        <f t="shared" si="70"/>
        <v>0</v>
      </c>
      <c r="N1548" s="38">
        <f t="shared" si="71"/>
        <v>0.5</v>
      </c>
    </row>
    <row r="1549" spans="1:17" x14ac:dyDescent="0.2">
      <c r="A1549" s="35" t="s">
        <v>3584</v>
      </c>
      <c r="C1549" s="40">
        <v>44372</v>
      </c>
      <c r="D1549" s="34" t="s">
        <v>3585</v>
      </c>
      <c r="E1549" s="35">
        <v>0.127</v>
      </c>
      <c r="F1549" s="36" t="s">
        <v>3586</v>
      </c>
      <c r="G1549" s="37" t="s">
        <v>3587</v>
      </c>
      <c r="H1549" s="36">
        <v>2050</v>
      </c>
      <c r="I1549" s="38">
        <v>0.5</v>
      </c>
      <c r="K1549" s="38">
        <f t="shared" si="70"/>
        <v>0</v>
      </c>
      <c r="N1549" s="38">
        <f t="shared" si="71"/>
        <v>0.5</v>
      </c>
    </row>
    <row r="1550" spans="1:17" x14ac:dyDescent="0.2">
      <c r="A1550" s="35" t="s">
        <v>3588</v>
      </c>
      <c r="C1550" s="40">
        <v>44372</v>
      </c>
      <c r="D1550" s="34" t="s">
        <v>3590</v>
      </c>
      <c r="E1550" s="35">
        <v>2.2599999999999998</v>
      </c>
      <c r="F1550" s="37" t="s">
        <v>3591</v>
      </c>
      <c r="G1550" s="37" t="s">
        <v>3592</v>
      </c>
      <c r="H1550" s="36">
        <v>1150</v>
      </c>
      <c r="I1550" s="38">
        <v>1</v>
      </c>
      <c r="K1550" s="38">
        <f t="shared" si="70"/>
        <v>0</v>
      </c>
      <c r="N1550" s="38">
        <f t="shared" si="71"/>
        <v>1</v>
      </c>
    </row>
    <row r="1551" spans="1:17" x14ac:dyDescent="0.2">
      <c r="D1551" s="34" t="s">
        <v>3589</v>
      </c>
      <c r="E1551" s="35">
        <v>0.39700000000000002</v>
      </c>
      <c r="F1551" s="36" t="s">
        <v>77</v>
      </c>
      <c r="G1551" s="37" t="s">
        <v>77</v>
      </c>
      <c r="K1551" s="38">
        <f t="shared" si="70"/>
        <v>0</v>
      </c>
      <c r="N1551" s="38">
        <f t="shared" si="71"/>
        <v>0</v>
      </c>
    </row>
    <row r="1552" spans="1:17" x14ac:dyDescent="0.2">
      <c r="A1552" s="35">
        <v>580</v>
      </c>
      <c r="C1552" s="40">
        <v>44371</v>
      </c>
      <c r="D1552" s="34" t="s">
        <v>3593</v>
      </c>
      <c r="E1552" s="35">
        <v>5.0019999999999998</v>
      </c>
      <c r="F1552" s="36" t="s">
        <v>1503</v>
      </c>
      <c r="G1552" s="37" t="s">
        <v>3594</v>
      </c>
      <c r="H1552" s="36">
        <v>1060</v>
      </c>
      <c r="I1552" s="38">
        <v>0.5</v>
      </c>
      <c r="K1552" s="38">
        <f t="shared" si="70"/>
        <v>0</v>
      </c>
      <c r="L1552" s="39">
        <v>37900</v>
      </c>
      <c r="M1552" s="39">
        <v>151.6</v>
      </c>
      <c r="N1552" s="38">
        <f t="shared" si="71"/>
        <v>152.1</v>
      </c>
    </row>
    <row r="1553" spans="1:17" x14ac:dyDescent="0.2">
      <c r="A1553" s="35">
        <v>581</v>
      </c>
      <c r="C1553" s="40">
        <v>44371</v>
      </c>
      <c r="D1553" s="34" t="s">
        <v>3595</v>
      </c>
      <c r="E1553" s="35" t="s">
        <v>3600</v>
      </c>
      <c r="F1553" s="36" t="s">
        <v>3596</v>
      </c>
      <c r="G1553" s="37" t="s">
        <v>3597</v>
      </c>
      <c r="H1553" s="36">
        <v>2050</v>
      </c>
      <c r="I1553" s="38">
        <v>1</v>
      </c>
      <c r="K1553" s="38">
        <f t="shared" si="70"/>
        <v>0</v>
      </c>
      <c r="L1553" s="39">
        <v>50000</v>
      </c>
      <c r="M1553" s="39">
        <v>200</v>
      </c>
      <c r="N1553" s="38">
        <f t="shared" si="71"/>
        <v>201</v>
      </c>
    </row>
    <row r="1554" spans="1:17" x14ac:dyDescent="0.2">
      <c r="D1554" s="34" t="s">
        <v>3598</v>
      </c>
      <c r="E1554" s="35" t="s">
        <v>3599</v>
      </c>
      <c r="F1554" s="36" t="s">
        <v>77</v>
      </c>
      <c r="G1554" s="37" t="s">
        <v>77</v>
      </c>
      <c r="K1554" s="38">
        <f t="shared" si="70"/>
        <v>0</v>
      </c>
      <c r="N1554" s="38">
        <f t="shared" si="71"/>
        <v>0</v>
      </c>
    </row>
    <row r="1555" spans="1:17" x14ac:dyDescent="0.2">
      <c r="A1555" s="35">
        <v>582</v>
      </c>
      <c r="C1555" s="40">
        <v>44371</v>
      </c>
      <c r="D1555" s="34" t="s">
        <v>3601</v>
      </c>
      <c r="E1555" s="35">
        <v>9.9293999999999993</v>
      </c>
      <c r="F1555" s="36" t="s">
        <v>3603</v>
      </c>
      <c r="G1555" s="37" t="s">
        <v>3604</v>
      </c>
      <c r="H1555" s="36">
        <v>1090</v>
      </c>
      <c r="I1555" s="38">
        <v>1</v>
      </c>
      <c r="K1555" s="38">
        <f t="shared" si="70"/>
        <v>0</v>
      </c>
      <c r="L1555" s="39">
        <v>250000</v>
      </c>
      <c r="M1555" s="39">
        <v>1000</v>
      </c>
      <c r="N1555" s="38">
        <f t="shared" si="71"/>
        <v>1001</v>
      </c>
    </row>
    <row r="1556" spans="1:17" x14ac:dyDescent="0.2">
      <c r="D1556" s="34" t="s">
        <v>3602</v>
      </c>
      <c r="E1556" s="35">
        <v>4</v>
      </c>
      <c r="F1556" s="36" t="s">
        <v>77</v>
      </c>
      <c r="G1556" s="37" t="s">
        <v>77</v>
      </c>
      <c r="K1556" s="38">
        <f t="shared" si="70"/>
        <v>0</v>
      </c>
      <c r="N1556" s="38">
        <f t="shared" si="71"/>
        <v>0</v>
      </c>
    </row>
    <row r="1557" spans="1:17" x14ac:dyDescent="0.2">
      <c r="A1557" s="35">
        <v>583</v>
      </c>
      <c r="C1557" s="40">
        <v>44371</v>
      </c>
      <c r="D1557" s="34" t="s">
        <v>3605</v>
      </c>
      <c r="E1557" s="35">
        <v>9.0839999999999996</v>
      </c>
      <c r="F1557" s="36" t="s">
        <v>3606</v>
      </c>
      <c r="G1557" s="37" t="s">
        <v>3607</v>
      </c>
      <c r="H1557" s="36">
        <v>1010</v>
      </c>
      <c r="I1557" s="38">
        <v>0.5</v>
      </c>
      <c r="K1557" s="38">
        <f t="shared" si="70"/>
        <v>0</v>
      </c>
      <c r="L1557" s="39">
        <v>47216</v>
      </c>
      <c r="M1557" s="39">
        <v>188.95</v>
      </c>
      <c r="N1557" s="38">
        <f t="shared" si="71"/>
        <v>189.45</v>
      </c>
    </row>
    <row r="1558" spans="1:17" x14ac:dyDescent="0.2">
      <c r="A1558" s="35">
        <v>584</v>
      </c>
      <c r="C1558" s="40">
        <v>44371</v>
      </c>
      <c r="D1558" s="34" t="s">
        <v>3840</v>
      </c>
      <c r="E1558" s="35">
        <v>6.7480000000000002</v>
      </c>
      <c r="F1558" s="36" t="s">
        <v>3608</v>
      </c>
      <c r="G1558" s="37" t="s">
        <v>3609</v>
      </c>
      <c r="H1558" s="36">
        <v>1210</v>
      </c>
      <c r="I1558" s="38">
        <v>0.5</v>
      </c>
      <c r="K1558" s="38">
        <f t="shared" si="70"/>
        <v>0</v>
      </c>
      <c r="L1558" s="39">
        <v>21000</v>
      </c>
      <c r="M1558" s="39">
        <v>84</v>
      </c>
      <c r="N1558" s="38">
        <f t="shared" si="71"/>
        <v>84.5</v>
      </c>
    </row>
    <row r="1559" spans="1:17" x14ac:dyDescent="0.2">
      <c r="A1559" s="35">
        <v>585</v>
      </c>
      <c r="C1559" s="40">
        <v>44372</v>
      </c>
      <c r="D1559" s="34" t="s">
        <v>3610</v>
      </c>
      <c r="E1559" s="35">
        <v>0.69499999999999995</v>
      </c>
      <c r="F1559" s="36" t="s">
        <v>3611</v>
      </c>
      <c r="G1559" s="37" t="s">
        <v>3612</v>
      </c>
      <c r="H1559" s="36">
        <v>1220</v>
      </c>
      <c r="I1559" s="38">
        <v>1</v>
      </c>
      <c r="K1559" s="38">
        <f t="shared" si="70"/>
        <v>0</v>
      </c>
      <c r="L1559" s="39">
        <v>85000</v>
      </c>
      <c r="M1559" s="39">
        <v>340</v>
      </c>
      <c r="N1559" s="38">
        <f t="shared" si="71"/>
        <v>341</v>
      </c>
    </row>
    <row r="1560" spans="1:17" x14ac:dyDescent="0.2">
      <c r="D1560" s="34" t="s">
        <v>3625</v>
      </c>
      <c r="E1560" s="35">
        <v>0.30599999999999999</v>
      </c>
      <c r="F1560" s="36" t="s">
        <v>77</v>
      </c>
      <c r="G1560" s="37" t="s">
        <v>77</v>
      </c>
    </row>
    <row r="1561" spans="1:17" x14ac:dyDescent="0.2">
      <c r="A1561" s="35">
        <v>586</v>
      </c>
      <c r="C1561" s="40">
        <v>44372</v>
      </c>
      <c r="D1561" s="34" t="s">
        <v>3613</v>
      </c>
      <c r="E1561" s="35">
        <v>0.50509999999999999</v>
      </c>
      <c r="F1561" s="36" t="s">
        <v>3614</v>
      </c>
      <c r="G1561" s="37" t="s">
        <v>3615</v>
      </c>
      <c r="H1561" s="36">
        <v>3010</v>
      </c>
      <c r="I1561" s="38">
        <v>0.5</v>
      </c>
      <c r="K1561" s="38">
        <f t="shared" si="70"/>
        <v>0</v>
      </c>
      <c r="L1561" s="39">
        <v>292000</v>
      </c>
      <c r="M1561" s="39">
        <v>1168</v>
      </c>
      <c r="N1561" s="38">
        <f t="shared" si="71"/>
        <v>1168.5</v>
      </c>
    </row>
    <row r="1562" spans="1:17" x14ac:dyDescent="0.2">
      <c r="A1562" s="35">
        <v>587</v>
      </c>
      <c r="C1562" s="40">
        <v>44372</v>
      </c>
      <c r="D1562" s="34" t="s">
        <v>3616</v>
      </c>
      <c r="E1562" s="35">
        <v>0.1837</v>
      </c>
      <c r="F1562" s="36" t="s">
        <v>3618</v>
      </c>
      <c r="G1562" s="37" t="s">
        <v>3619</v>
      </c>
      <c r="H1562" s="36">
        <v>2020</v>
      </c>
      <c r="I1562" s="38">
        <v>1</v>
      </c>
      <c r="K1562" s="38">
        <f t="shared" si="70"/>
        <v>0</v>
      </c>
      <c r="L1562" s="39">
        <v>185000</v>
      </c>
      <c r="M1562" s="39">
        <v>740</v>
      </c>
      <c r="N1562" s="38">
        <f t="shared" si="71"/>
        <v>741</v>
      </c>
    </row>
    <row r="1563" spans="1:17" x14ac:dyDescent="0.2">
      <c r="D1563" s="34" t="s">
        <v>3617</v>
      </c>
      <c r="E1563" s="35">
        <v>9.1300000000000006E-2</v>
      </c>
      <c r="F1563" s="36" t="s">
        <v>77</v>
      </c>
      <c r="G1563" s="37" t="s">
        <v>77</v>
      </c>
      <c r="K1563" s="38">
        <f t="shared" si="70"/>
        <v>0</v>
      </c>
      <c r="N1563" s="38">
        <f t="shared" si="71"/>
        <v>0</v>
      </c>
    </row>
    <row r="1564" spans="1:17" x14ac:dyDescent="0.2">
      <c r="A1564" s="35" t="s">
        <v>3620</v>
      </c>
      <c r="C1564" s="40">
        <v>44372</v>
      </c>
      <c r="D1564" s="34" t="s">
        <v>3621</v>
      </c>
      <c r="E1564" s="35" t="s">
        <v>3622</v>
      </c>
      <c r="F1564" s="36" t="s">
        <v>3623</v>
      </c>
      <c r="G1564" s="37" t="s">
        <v>3624</v>
      </c>
      <c r="H1564" s="36">
        <v>3010</v>
      </c>
      <c r="I1564" s="38">
        <v>0.5</v>
      </c>
      <c r="K1564" s="38">
        <f t="shared" si="70"/>
        <v>0</v>
      </c>
      <c r="N1564" s="38">
        <f t="shared" si="71"/>
        <v>0.5</v>
      </c>
    </row>
    <row r="1565" spans="1:17" x14ac:dyDescent="0.2">
      <c r="A1565" s="35" t="s">
        <v>3626</v>
      </c>
      <c r="C1565" s="40">
        <v>44372</v>
      </c>
      <c r="D1565" s="34" t="s">
        <v>3627</v>
      </c>
      <c r="E1565" s="35">
        <v>5.7830000000000004</v>
      </c>
      <c r="F1565" s="36" t="s">
        <v>3628</v>
      </c>
      <c r="G1565" s="37" t="s">
        <v>3629</v>
      </c>
      <c r="H1565" s="36">
        <v>1060</v>
      </c>
      <c r="I1565" s="38">
        <v>0.5</v>
      </c>
      <c r="K1565" s="38">
        <f t="shared" si="70"/>
        <v>0</v>
      </c>
      <c r="N1565" s="38">
        <f t="shared" si="71"/>
        <v>0.5</v>
      </c>
    </row>
    <row r="1566" spans="1:17" x14ac:dyDescent="0.2">
      <c r="A1566" s="35" t="s">
        <v>3630</v>
      </c>
      <c r="C1566" s="40">
        <v>44372</v>
      </c>
      <c r="D1566" s="34" t="s">
        <v>3631</v>
      </c>
      <c r="E1566" s="35">
        <v>11.2613</v>
      </c>
      <c r="F1566" s="36" t="s">
        <v>3632</v>
      </c>
      <c r="G1566" s="37" t="s">
        <v>3633</v>
      </c>
      <c r="H1566" s="36">
        <v>1070</v>
      </c>
      <c r="I1566" s="38">
        <v>0.5</v>
      </c>
      <c r="K1566" s="38">
        <f t="shared" si="70"/>
        <v>0</v>
      </c>
      <c r="N1566" s="38">
        <f t="shared" si="71"/>
        <v>0.5</v>
      </c>
    </row>
    <row r="1567" spans="1:17" x14ac:dyDescent="0.2">
      <c r="A1567" s="35" t="s">
        <v>3634</v>
      </c>
      <c r="C1567" s="40">
        <v>44372</v>
      </c>
      <c r="D1567" s="34" t="s">
        <v>3635</v>
      </c>
      <c r="E1567" s="35">
        <v>10.5337</v>
      </c>
      <c r="F1567" s="36" t="s">
        <v>3636</v>
      </c>
      <c r="G1567" s="37" t="s">
        <v>3637</v>
      </c>
      <c r="H1567" s="36">
        <v>1210</v>
      </c>
      <c r="I1567" s="38">
        <v>0.5</v>
      </c>
      <c r="K1567" s="38">
        <f t="shared" si="70"/>
        <v>0</v>
      </c>
      <c r="N1567" s="38">
        <f t="shared" si="71"/>
        <v>0.5</v>
      </c>
    </row>
    <row r="1568" spans="1:17" s="51" customFormat="1" x14ac:dyDescent="0.2">
      <c r="A1568" s="48">
        <v>588</v>
      </c>
      <c r="B1568" s="49"/>
      <c r="C1568" s="31">
        <v>44372</v>
      </c>
      <c r="D1568" s="50" t="s">
        <v>3568</v>
      </c>
      <c r="E1568" s="48">
        <v>2.7669999999999999</v>
      </c>
      <c r="F1568" s="51" t="s">
        <v>3569</v>
      </c>
      <c r="G1568" s="52" t="s">
        <v>3638</v>
      </c>
      <c r="H1568" s="51">
        <v>1140</v>
      </c>
      <c r="I1568" s="32">
        <v>0.5</v>
      </c>
      <c r="J1568" s="32"/>
      <c r="K1568" s="32">
        <f t="shared" si="70"/>
        <v>0</v>
      </c>
      <c r="L1568" s="33">
        <v>13835</v>
      </c>
      <c r="M1568" s="33">
        <v>55.6</v>
      </c>
      <c r="N1568" s="32">
        <f t="shared" si="71"/>
        <v>56.1</v>
      </c>
      <c r="O1568" s="53"/>
      <c r="P1568" s="54"/>
      <c r="Q1568" s="49"/>
    </row>
    <row r="1569" spans="1:17" x14ac:dyDescent="0.2">
      <c r="N1569" s="38">
        <f>SUM(N1544:N1568)</f>
        <v>4101.1500000000005</v>
      </c>
      <c r="O1569" s="44">
        <v>80812</v>
      </c>
      <c r="P1569" s="41">
        <v>44372</v>
      </c>
      <c r="Q1569" s="21" t="s">
        <v>3461</v>
      </c>
    </row>
    <row r="1571" spans="1:17" x14ac:dyDescent="0.2">
      <c r="A1571" s="35">
        <v>589</v>
      </c>
      <c r="C1571" s="40">
        <v>44372</v>
      </c>
      <c r="D1571" s="34" t="s">
        <v>3645</v>
      </c>
      <c r="E1571" s="35">
        <v>1.2549999999999999</v>
      </c>
      <c r="F1571" s="36" t="s">
        <v>3646</v>
      </c>
      <c r="G1571" s="37" t="s">
        <v>1592</v>
      </c>
      <c r="H1571" s="36">
        <v>1080</v>
      </c>
      <c r="I1571" s="38">
        <v>0.5</v>
      </c>
      <c r="K1571" s="38">
        <f t="shared" si="70"/>
        <v>0</v>
      </c>
      <c r="L1571" s="39">
        <v>15000</v>
      </c>
      <c r="M1571" s="39">
        <v>60</v>
      </c>
      <c r="N1571" s="38">
        <f t="shared" si="71"/>
        <v>60.5</v>
      </c>
    </row>
    <row r="1572" spans="1:17" x14ac:dyDescent="0.2">
      <c r="A1572" s="36"/>
      <c r="B1572" s="36"/>
      <c r="C1572" s="36"/>
      <c r="D1572" s="36"/>
      <c r="E1572" s="36"/>
      <c r="G1572" s="36"/>
      <c r="I1572" s="36"/>
      <c r="J1572" s="36"/>
      <c r="K1572" s="36"/>
      <c r="L1572" s="36"/>
      <c r="M1572" s="36"/>
      <c r="N1572" s="36"/>
    </row>
    <row r="1573" spans="1:17" x14ac:dyDescent="0.2">
      <c r="A1573" s="35">
        <v>591</v>
      </c>
      <c r="C1573" s="40">
        <v>44372</v>
      </c>
      <c r="D1573" s="34" t="s">
        <v>3650</v>
      </c>
      <c r="E1573" s="35">
        <v>2.7530000000000001</v>
      </c>
      <c r="F1573" s="36" t="s">
        <v>3652</v>
      </c>
      <c r="G1573" s="37" t="s">
        <v>3653</v>
      </c>
      <c r="H1573" s="36">
        <v>3010</v>
      </c>
      <c r="I1573" s="38">
        <v>1</v>
      </c>
      <c r="K1573" s="38">
        <f t="shared" si="70"/>
        <v>0</v>
      </c>
      <c r="L1573" s="39">
        <v>90000</v>
      </c>
      <c r="M1573" s="39">
        <v>360</v>
      </c>
      <c r="N1573" s="38">
        <f t="shared" si="71"/>
        <v>361</v>
      </c>
    </row>
    <row r="1574" spans="1:17" x14ac:dyDescent="0.2">
      <c r="D1574" s="34" t="s">
        <v>3651</v>
      </c>
      <c r="E1574" s="35">
        <v>9.4E-2</v>
      </c>
      <c r="F1574" s="36" t="s">
        <v>77</v>
      </c>
      <c r="G1574" s="37" t="s">
        <v>77</v>
      </c>
      <c r="K1574" s="38">
        <f t="shared" si="70"/>
        <v>0</v>
      </c>
      <c r="N1574" s="38">
        <f t="shared" si="71"/>
        <v>0</v>
      </c>
    </row>
    <row r="1575" spans="1:17" x14ac:dyDescent="0.2">
      <c r="A1575" s="35">
        <v>590</v>
      </c>
      <c r="C1575" s="40">
        <v>44372</v>
      </c>
      <c r="D1575" s="34" t="s">
        <v>3647</v>
      </c>
      <c r="E1575" s="35">
        <v>2.8058999999999998</v>
      </c>
      <c r="F1575" s="36" t="s">
        <v>3648</v>
      </c>
      <c r="G1575" s="37" t="s">
        <v>3649</v>
      </c>
      <c r="H1575" s="36">
        <v>1200</v>
      </c>
      <c r="I1575" s="38">
        <v>0.5</v>
      </c>
      <c r="K1575" s="38">
        <f>ROUND(J1575/0.35,-1)</f>
        <v>0</v>
      </c>
      <c r="L1575" s="39">
        <v>63000</v>
      </c>
      <c r="M1575" s="39">
        <v>252</v>
      </c>
      <c r="N1575" s="38">
        <f>I1575+M1575</f>
        <v>252.5</v>
      </c>
      <c r="O1575" s="44" t="s">
        <v>3675</v>
      </c>
    </row>
    <row r="1576" spans="1:17" x14ac:dyDescent="0.2">
      <c r="A1576" s="35">
        <v>592</v>
      </c>
      <c r="C1576" s="40">
        <v>44372</v>
      </c>
      <c r="D1576" s="34" t="s">
        <v>3654</v>
      </c>
      <c r="E1576" s="35">
        <v>0.1515</v>
      </c>
      <c r="F1576" s="36" t="s">
        <v>3655</v>
      </c>
      <c r="G1576" s="37" t="s">
        <v>3656</v>
      </c>
      <c r="H1576" s="36">
        <v>3010</v>
      </c>
      <c r="I1576" s="38">
        <v>0.5</v>
      </c>
      <c r="K1576" s="38">
        <f t="shared" si="70"/>
        <v>0</v>
      </c>
      <c r="L1576" s="39">
        <v>90000</v>
      </c>
      <c r="M1576" s="39">
        <v>360</v>
      </c>
      <c r="N1576" s="38">
        <f t="shared" si="71"/>
        <v>360.5</v>
      </c>
    </row>
    <row r="1577" spans="1:17" x14ac:dyDescent="0.2">
      <c r="A1577" s="35">
        <v>593</v>
      </c>
      <c r="C1577" s="40">
        <v>44372</v>
      </c>
      <c r="D1577" s="34" t="s">
        <v>1201</v>
      </c>
      <c r="E1577" s="35">
        <v>0.1162</v>
      </c>
      <c r="F1577" s="36" t="s">
        <v>3657</v>
      </c>
      <c r="G1577" s="37" t="s">
        <v>3658</v>
      </c>
      <c r="H1577" s="36">
        <v>3010</v>
      </c>
      <c r="I1577" s="38">
        <v>0.5</v>
      </c>
      <c r="K1577" s="38">
        <f t="shared" si="70"/>
        <v>0</v>
      </c>
      <c r="L1577" s="39">
        <v>15000</v>
      </c>
      <c r="M1577" s="39">
        <v>60</v>
      </c>
      <c r="N1577" s="38">
        <f t="shared" si="71"/>
        <v>60.5</v>
      </c>
    </row>
    <row r="1578" spans="1:17" x14ac:dyDescent="0.2">
      <c r="A1578" s="35">
        <v>594</v>
      </c>
      <c r="C1578" s="40">
        <v>44372</v>
      </c>
      <c r="D1578" s="34" t="s">
        <v>3659</v>
      </c>
      <c r="E1578" s="35">
        <v>0.38600000000000001</v>
      </c>
      <c r="F1578" s="36" t="s">
        <v>3661</v>
      </c>
      <c r="G1578" s="37" t="s">
        <v>3662</v>
      </c>
      <c r="H1578" s="36">
        <v>3010</v>
      </c>
      <c r="I1578" s="38">
        <v>1</v>
      </c>
      <c r="K1578" s="38">
        <f t="shared" si="70"/>
        <v>0</v>
      </c>
      <c r="L1578" s="39">
        <v>135000</v>
      </c>
      <c r="M1578" s="39">
        <v>540</v>
      </c>
      <c r="N1578" s="38">
        <f t="shared" si="71"/>
        <v>541</v>
      </c>
    </row>
    <row r="1579" spans="1:17" x14ac:dyDescent="0.2">
      <c r="D1579" s="34" t="s">
        <v>3660</v>
      </c>
      <c r="E1579" s="35">
        <v>0.15210000000000001</v>
      </c>
      <c r="F1579" s="36" t="s">
        <v>77</v>
      </c>
      <c r="G1579" s="37" t="s">
        <v>77</v>
      </c>
      <c r="K1579" s="38">
        <f t="shared" si="70"/>
        <v>0</v>
      </c>
      <c r="N1579" s="38">
        <f t="shared" si="71"/>
        <v>0</v>
      </c>
    </row>
    <row r="1580" spans="1:17" x14ac:dyDescent="0.2">
      <c r="A1580" s="35">
        <v>595</v>
      </c>
      <c r="B1580" s="21" t="s">
        <v>78</v>
      </c>
      <c r="C1580" s="40">
        <v>44372</v>
      </c>
      <c r="D1580" s="34" t="s">
        <v>3667</v>
      </c>
      <c r="E1580" s="35">
        <v>9.98E-2</v>
      </c>
      <c r="F1580" s="36" t="s">
        <v>3668</v>
      </c>
      <c r="G1580" s="37" t="s">
        <v>3669</v>
      </c>
      <c r="H1580" s="36">
        <v>3010</v>
      </c>
      <c r="I1580" s="38">
        <v>0.5</v>
      </c>
      <c r="K1580" s="38">
        <f t="shared" si="70"/>
        <v>0</v>
      </c>
      <c r="L1580" s="39">
        <v>16600</v>
      </c>
      <c r="M1580" s="39">
        <v>66.400000000000006</v>
      </c>
      <c r="N1580" s="38">
        <f t="shared" si="71"/>
        <v>66.900000000000006</v>
      </c>
    </row>
    <row r="1581" spans="1:17" x14ac:dyDescent="0.2">
      <c r="A1581" s="35">
        <v>596</v>
      </c>
      <c r="B1581" s="21" t="s">
        <v>78</v>
      </c>
      <c r="C1581" s="40">
        <v>44372</v>
      </c>
      <c r="D1581" s="34" t="s">
        <v>3670</v>
      </c>
      <c r="E1581" s="35">
        <v>1</v>
      </c>
      <c r="F1581" s="36" t="s">
        <v>3671</v>
      </c>
      <c r="G1581" s="37" t="s">
        <v>3672</v>
      </c>
      <c r="H1581" s="36">
        <v>1040</v>
      </c>
      <c r="I1581" s="38">
        <v>0.5</v>
      </c>
      <c r="K1581" s="38">
        <f t="shared" si="70"/>
        <v>0</v>
      </c>
      <c r="L1581" s="39">
        <v>2584.65</v>
      </c>
      <c r="M1581" s="39">
        <v>10.34</v>
      </c>
      <c r="N1581" s="38">
        <f t="shared" si="71"/>
        <v>10.84</v>
      </c>
    </row>
    <row r="1582" spans="1:17" s="51" customFormat="1" x14ac:dyDescent="0.2">
      <c r="A1582" s="48">
        <v>597</v>
      </c>
      <c r="B1582" s="49" t="s">
        <v>78</v>
      </c>
      <c r="C1582" s="31">
        <v>44372</v>
      </c>
      <c r="D1582" s="50" t="s">
        <v>3673</v>
      </c>
      <c r="E1582" s="48">
        <v>0.98899999999999999</v>
      </c>
      <c r="F1582" s="51" t="s">
        <v>3674</v>
      </c>
      <c r="G1582" s="52" t="s">
        <v>112</v>
      </c>
      <c r="H1582" s="51">
        <v>1030</v>
      </c>
      <c r="I1582" s="32">
        <v>0.5</v>
      </c>
      <c r="J1582" s="32"/>
      <c r="K1582" s="32">
        <f t="shared" si="70"/>
        <v>0</v>
      </c>
      <c r="L1582" s="33">
        <v>24000</v>
      </c>
      <c r="M1582" s="33">
        <v>96</v>
      </c>
      <c r="N1582" s="32">
        <f t="shared" si="71"/>
        <v>96.5</v>
      </c>
      <c r="O1582" s="53"/>
      <c r="P1582" s="54"/>
      <c r="Q1582" s="49"/>
    </row>
    <row r="1583" spans="1:17" x14ac:dyDescent="0.2">
      <c r="K1583" s="38">
        <f t="shared" si="70"/>
        <v>0</v>
      </c>
      <c r="N1583" s="38">
        <f>SUM(N1571:N1582)</f>
        <v>1810.24</v>
      </c>
    </row>
    <row r="1585" spans="1:17" x14ac:dyDescent="0.2">
      <c r="K1585" s="38">
        <f t="shared" si="70"/>
        <v>0</v>
      </c>
      <c r="N1585" s="38">
        <f t="shared" si="71"/>
        <v>0</v>
      </c>
    </row>
    <row r="1586" spans="1:17" x14ac:dyDescent="0.2">
      <c r="A1586" s="35" t="s">
        <v>3639</v>
      </c>
      <c r="C1586" s="40">
        <v>44372</v>
      </c>
      <c r="D1586" s="34" t="s">
        <v>3640</v>
      </c>
      <c r="E1586" s="35">
        <v>0.40100000000000002</v>
      </c>
      <c r="F1586" s="36" t="s">
        <v>3643</v>
      </c>
      <c r="G1586" s="37" t="s">
        <v>3644</v>
      </c>
      <c r="H1586" s="36">
        <v>1030</v>
      </c>
      <c r="I1586" s="38">
        <v>1.5</v>
      </c>
      <c r="K1586" s="38">
        <f>ROUND(J1586/0.35,-1)</f>
        <v>0</v>
      </c>
      <c r="N1586" s="38">
        <f>I1586+M1586</f>
        <v>1.5</v>
      </c>
    </row>
    <row r="1587" spans="1:17" x14ac:dyDescent="0.2">
      <c r="D1587" s="34" t="s">
        <v>3641</v>
      </c>
      <c r="E1587" s="35">
        <v>4.7E-2</v>
      </c>
      <c r="F1587" s="36" t="s">
        <v>77</v>
      </c>
      <c r="G1587" s="36" t="s">
        <v>77</v>
      </c>
      <c r="K1587" s="38">
        <f>ROUND(J1587/0.35,-1)</f>
        <v>0</v>
      </c>
      <c r="N1587" s="38">
        <f>I1587+M1587</f>
        <v>0</v>
      </c>
    </row>
    <row r="1588" spans="1:17" x14ac:dyDescent="0.2">
      <c r="D1588" s="34" t="s">
        <v>3642</v>
      </c>
      <c r="E1588" s="35">
        <v>0.39</v>
      </c>
      <c r="F1588" s="36" t="s">
        <v>77</v>
      </c>
      <c r="G1588" s="36" t="s">
        <v>77</v>
      </c>
      <c r="K1588" s="38">
        <f>ROUND(J1588/0.35,-1)</f>
        <v>0</v>
      </c>
      <c r="N1588" s="38">
        <f>I1588+M1588</f>
        <v>0</v>
      </c>
    </row>
    <row r="1589" spans="1:17" x14ac:dyDescent="0.2">
      <c r="A1589" s="35" t="s">
        <v>3663</v>
      </c>
      <c r="C1589" s="40">
        <v>44372</v>
      </c>
      <c r="D1589" s="34" t="s">
        <v>3664</v>
      </c>
      <c r="E1589" s="35" t="s">
        <v>3600</v>
      </c>
      <c r="F1589" s="36" t="s">
        <v>3665</v>
      </c>
      <c r="G1589" s="37" t="s">
        <v>3666</v>
      </c>
      <c r="H1589" s="36">
        <v>3010</v>
      </c>
      <c r="I1589" s="38">
        <v>0.5</v>
      </c>
      <c r="K1589" s="38">
        <f>ROUND(J1589/0.35,-1)</f>
        <v>0</v>
      </c>
      <c r="N1589" s="38">
        <f>I1589+M1589</f>
        <v>0.5</v>
      </c>
    </row>
    <row r="1590" spans="1:17" x14ac:dyDescent="0.2">
      <c r="A1590" s="35">
        <v>598</v>
      </c>
      <c r="C1590" s="40">
        <v>44372</v>
      </c>
      <c r="D1590" s="34" t="s">
        <v>3676</v>
      </c>
      <c r="E1590" s="35">
        <v>0.34239999999999998</v>
      </c>
      <c r="F1590" s="36" t="s">
        <v>3677</v>
      </c>
      <c r="G1590" s="37" t="s">
        <v>3678</v>
      </c>
      <c r="H1590" s="36">
        <v>3010</v>
      </c>
      <c r="I1590" s="38">
        <v>0.5</v>
      </c>
      <c r="K1590" s="38">
        <f t="shared" si="70"/>
        <v>0</v>
      </c>
      <c r="L1590" s="39">
        <v>195250</v>
      </c>
      <c r="M1590" s="39">
        <v>781</v>
      </c>
      <c r="N1590" s="38">
        <f t="shared" si="71"/>
        <v>781.5</v>
      </c>
    </row>
    <row r="1591" spans="1:17" x14ac:dyDescent="0.2">
      <c r="A1591" s="35">
        <v>601</v>
      </c>
      <c r="C1591" s="40">
        <v>44372</v>
      </c>
      <c r="D1591" s="34" t="s">
        <v>3679</v>
      </c>
      <c r="E1591" s="35">
        <v>8.7900000000000006E-2</v>
      </c>
      <c r="F1591" s="36" t="s">
        <v>3681</v>
      </c>
      <c r="G1591" s="37" t="s">
        <v>3682</v>
      </c>
      <c r="H1591" s="36">
        <v>3010</v>
      </c>
      <c r="I1591" s="38">
        <v>1</v>
      </c>
      <c r="K1591" s="38">
        <f t="shared" si="70"/>
        <v>0</v>
      </c>
      <c r="L1591" s="39">
        <v>33000</v>
      </c>
      <c r="M1591" s="39">
        <v>132</v>
      </c>
      <c r="N1591" s="38">
        <f t="shared" si="71"/>
        <v>133</v>
      </c>
    </row>
    <row r="1592" spans="1:17" s="51" customFormat="1" x14ac:dyDescent="0.2">
      <c r="A1592" s="48"/>
      <c r="B1592" s="49"/>
      <c r="C1592" s="31"/>
      <c r="D1592" s="50" t="s">
        <v>3680</v>
      </c>
      <c r="E1592" s="48">
        <v>0.14460000000000001</v>
      </c>
      <c r="F1592" s="51" t="s">
        <v>77</v>
      </c>
      <c r="G1592" s="51" t="s">
        <v>77</v>
      </c>
      <c r="I1592" s="32"/>
      <c r="J1592" s="32"/>
      <c r="K1592" s="32">
        <f t="shared" si="70"/>
        <v>0</v>
      </c>
      <c r="L1592" s="33"/>
      <c r="M1592" s="33"/>
      <c r="N1592" s="32">
        <f t="shared" si="71"/>
        <v>0</v>
      </c>
      <c r="O1592" s="53" t="s">
        <v>3695</v>
      </c>
      <c r="P1592" s="54" t="s">
        <v>3461</v>
      </c>
      <c r="Q1592" s="49"/>
    </row>
    <row r="1593" spans="1:17" x14ac:dyDescent="0.2">
      <c r="N1593" s="38">
        <f>SUM(N1585:N1592)</f>
        <v>916.5</v>
      </c>
    </row>
    <row r="1595" spans="1:17" x14ac:dyDescent="0.2">
      <c r="A1595" s="35" t="s">
        <v>3683</v>
      </c>
      <c r="C1595" s="40">
        <v>44375</v>
      </c>
      <c r="D1595" s="34" t="s">
        <v>110</v>
      </c>
      <c r="E1595" s="35">
        <v>0.35809999999999997</v>
      </c>
      <c r="F1595" s="36" t="s">
        <v>3709</v>
      </c>
      <c r="G1595" s="37" t="s">
        <v>111</v>
      </c>
      <c r="H1595" s="36">
        <v>3010</v>
      </c>
      <c r="I1595" s="38">
        <v>0.5</v>
      </c>
      <c r="K1595" s="38">
        <f t="shared" si="70"/>
        <v>0</v>
      </c>
      <c r="N1595" s="38">
        <f t="shared" si="71"/>
        <v>0.5</v>
      </c>
    </row>
    <row r="1596" spans="1:17" x14ac:dyDescent="0.2">
      <c r="A1596" s="35" t="s">
        <v>3684</v>
      </c>
      <c r="C1596" s="40">
        <v>44375</v>
      </c>
      <c r="D1596" s="34" t="s">
        <v>3710</v>
      </c>
      <c r="E1596" s="35">
        <v>1.0109999999999999</v>
      </c>
      <c r="F1596" s="36" t="s">
        <v>3711</v>
      </c>
      <c r="G1596" s="37" t="s">
        <v>3712</v>
      </c>
      <c r="H1596" s="36">
        <v>1150</v>
      </c>
      <c r="I1596" s="38">
        <v>0.5</v>
      </c>
      <c r="K1596" s="38">
        <f t="shared" ref="K1596:K1657" si="72">ROUND(J1596/0.35,-1)</f>
        <v>0</v>
      </c>
      <c r="N1596" s="38">
        <f t="shared" ref="N1596:N1657" si="73">I1596+M1596</f>
        <v>0.5</v>
      </c>
    </row>
    <row r="1597" spans="1:17" x14ac:dyDescent="0.2">
      <c r="A1597" s="35">
        <v>599</v>
      </c>
      <c r="C1597" s="40">
        <v>44375</v>
      </c>
      <c r="D1597" s="34" t="s">
        <v>3713</v>
      </c>
      <c r="E1597" s="35">
        <v>1.0387999999999999</v>
      </c>
      <c r="F1597" s="36" t="s">
        <v>3714</v>
      </c>
      <c r="G1597" s="37" t="s">
        <v>3715</v>
      </c>
      <c r="H1597" s="36">
        <v>1070</v>
      </c>
      <c r="I1597" s="38">
        <v>0.5</v>
      </c>
      <c r="K1597" s="38">
        <f t="shared" si="72"/>
        <v>0</v>
      </c>
      <c r="L1597" s="39">
        <v>130000</v>
      </c>
      <c r="M1597" s="39">
        <v>520</v>
      </c>
      <c r="N1597" s="38">
        <f t="shared" si="73"/>
        <v>520.5</v>
      </c>
    </row>
    <row r="1598" spans="1:17" x14ac:dyDescent="0.2">
      <c r="A1598" s="35">
        <v>600</v>
      </c>
      <c r="C1598" s="40">
        <v>44375</v>
      </c>
      <c r="D1598" s="34" t="s">
        <v>3716</v>
      </c>
      <c r="E1598" s="35">
        <v>0.17910000000000001</v>
      </c>
      <c r="F1598" s="36" t="s">
        <v>3717</v>
      </c>
      <c r="G1598" s="37" t="s">
        <v>3682</v>
      </c>
      <c r="H1598" s="36">
        <v>3010</v>
      </c>
      <c r="I1598" s="38">
        <v>0.5</v>
      </c>
      <c r="K1598" s="38">
        <f t="shared" si="72"/>
        <v>0</v>
      </c>
      <c r="L1598" s="39">
        <v>20000</v>
      </c>
      <c r="M1598" s="39">
        <v>80</v>
      </c>
      <c r="N1598" s="38">
        <f t="shared" si="73"/>
        <v>80.5</v>
      </c>
    </row>
    <row r="1599" spans="1:17" x14ac:dyDescent="0.2">
      <c r="A1599" s="35">
        <v>602</v>
      </c>
      <c r="C1599" s="40">
        <v>44375</v>
      </c>
      <c r="D1599" s="34" t="s">
        <v>3718</v>
      </c>
      <c r="E1599" s="35">
        <v>1.6739999999999999</v>
      </c>
      <c r="F1599" s="36" t="s">
        <v>3719</v>
      </c>
      <c r="G1599" s="37" t="s">
        <v>3474</v>
      </c>
      <c r="H1599" s="36">
        <v>1100</v>
      </c>
      <c r="I1599" s="38">
        <v>0.5</v>
      </c>
      <c r="K1599" s="38">
        <f t="shared" si="72"/>
        <v>0</v>
      </c>
      <c r="L1599" s="39">
        <v>44000</v>
      </c>
      <c r="M1599" s="39">
        <v>176</v>
      </c>
      <c r="N1599" s="38">
        <f t="shared" si="73"/>
        <v>176.5</v>
      </c>
    </row>
    <row r="1600" spans="1:17" ht="25.5" x14ac:dyDescent="0.2">
      <c r="A1600" s="35" t="s">
        <v>3687</v>
      </c>
      <c r="C1600" s="40">
        <v>44375</v>
      </c>
      <c r="D1600" s="34" t="s">
        <v>3688</v>
      </c>
      <c r="E1600" s="35">
        <v>3</v>
      </c>
      <c r="F1600" s="36" t="s">
        <v>3689</v>
      </c>
      <c r="G1600" s="37" t="s">
        <v>3690</v>
      </c>
      <c r="H1600" s="36">
        <v>1110</v>
      </c>
      <c r="I1600" s="38">
        <v>0.5</v>
      </c>
      <c r="K1600" s="38">
        <f t="shared" si="72"/>
        <v>0</v>
      </c>
      <c r="N1600" s="38">
        <f t="shared" si="73"/>
        <v>0.5</v>
      </c>
      <c r="O1600" s="44" t="s">
        <v>3691</v>
      </c>
    </row>
    <row r="1601" spans="1:17" ht="25.5" x14ac:dyDescent="0.2">
      <c r="A1601" s="35" t="s">
        <v>3685</v>
      </c>
      <c r="C1601" s="40">
        <v>44375</v>
      </c>
      <c r="D1601" s="34" t="s">
        <v>3686</v>
      </c>
      <c r="E1601" s="35">
        <v>67.489999999999995</v>
      </c>
      <c r="F1601" s="36" t="s">
        <v>3692</v>
      </c>
      <c r="G1601" s="37" t="s">
        <v>3693</v>
      </c>
      <c r="H1601" s="36">
        <v>1150</v>
      </c>
      <c r="I1601" s="38">
        <v>0.5</v>
      </c>
      <c r="K1601" s="38">
        <f t="shared" si="72"/>
        <v>0</v>
      </c>
      <c r="N1601" s="38">
        <f t="shared" si="73"/>
        <v>0.5</v>
      </c>
      <c r="O1601" s="44" t="s">
        <v>3691</v>
      </c>
    </row>
    <row r="1602" spans="1:17" x14ac:dyDescent="0.2">
      <c r="A1602" s="35">
        <v>606</v>
      </c>
      <c r="C1602" s="40">
        <v>44375</v>
      </c>
      <c r="D1602" s="34" t="s">
        <v>3151</v>
      </c>
      <c r="E1602" s="35">
        <v>0.503</v>
      </c>
      <c r="F1602" s="36" t="s">
        <v>3153</v>
      </c>
      <c r="G1602" s="37" t="s">
        <v>3694</v>
      </c>
      <c r="H1602" s="36">
        <v>3010</v>
      </c>
      <c r="I1602" s="38">
        <v>0.5</v>
      </c>
      <c r="K1602" s="38">
        <f t="shared" si="72"/>
        <v>0</v>
      </c>
      <c r="L1602" s="39">
        <v>17000</v>
      </c>
      <c r="M1602" s="39">
        <v>68</v>
      </c>
      <c r="N1602" s="38">
        <f t="shared" si="73"/>
        <v>68.5</v>
      </c>
    </row>
    <row r="1603" spans="1:17" x14ac:dyDescent="0.2">
      <c r="A1603" s="35" t="s">
        <v>3696</v>
      </c>
      <c r="C1603" s="40">
        <v>44375</v>
      </c>
      <c r="D1603" s="34" t="s">
        <v>3697</v>
      </c>
      <c r="E1603" s="35" t="s">
        <v>3698</v>
      </c>
      <c r="F1603" s="36" t="s">
        <v>3700</v>
      </c>
      <c r="G1603" s="37" t="s">
        <v>3699</v>
      </c>
      <c r="H1603" s="36">
        <v>3010</v>
      </c>
      <c r="I1603" s="38">
        <v>0.5</v>
      </c>
      <c r="K1603" s="38">
        <f t="shared" si="72"/>
        <v>0</v>
      </c>
      <c r="N1603" s="38">
        <f t="shared" si="73"/>
        <v>0.5</v>
      </c>
    </row>
    <row r="1604" spans="1:17" ht="25.5" x14ac:dyDescent="0.2">
      <c r="A1604" s="35" t="s">
        <v>3701</v>
      </c>
      <c r="C1604" s="40">
        <v>44375</v>
      </c>
      <c r="D1604" s="34" t="s">
        <v>3702</v>
      </c>
      <c r="E1604" s="35">
        <v>27.167999999999999</v>
      </c>
      <c r="F1604" s="36" t="s">
        <v>3703</v>
      </c>
      <c r="G1604" s="37" t="s">
        <v>3704</v>
      </c>
      <c r="H1604" s="36">
        <v>1120</v>
      </c>
      <c r="I1604" s="38">
        <v>0.5</v>
      </c>
      <c r="K1604" s="38">
        <f t="shared" si="72"/>
        <v>0</v>
      </c>
      <c r="N1604" s="38">
        <f t="shared" si="73"/>
        <v>0.5</v>
      </c>
      <c r="O1604" s="44" t="s">
        <v>3705</v>
      </c>
    </row>
    <row r="1605" spans="1:17" ht="25.5" x14ac:dyDescent="0.2">
      <c r="A1605" s="35" t="s">
        <v>3706</v>
      </c>
      <c r="C1605" s="40">
        <v>44375</v>
      </c>
      <c r="D1605" s="34" t="s">
        <v>3702</v>
      </c>
      <c r="E1605" s="35">
        <v>27.167999999999999</v>
      </c>
      <c r="F1605" s="36" t="s">
        <v>3707</v>
      </c>
      <c r="G1605" s="37" t="s">
        <v>3708</v>
      </c>
      <c r="H1605" s="36">
        <v>1120</v>
      </c>
      <c r="I1605" s="38">
        <v>0.5</v>
      </c>
      <c r="K1605" s="38">
        <f t="shared" si="72"/>
        <v>0</v>
      </c>
      <c r="N1605" s="38">
        <f t="shared" si="73"/>
        <v>0.5</v>
      </c>
      <c r="O1605" s="44" t="s">
        <v>3705</v>
      </c>
    </row>
    <row r="1606" spans="1:17" x14ac:dyDescent="0.2">
      <c r="A1606" s="35">
        <v>603</v>
      </c>
      <c r="C1606" s="40">
        <v>44375</v>
      </c>
      <c r="D1606" s="34" t="s">
        <v>2140</v>
      </c>
      <c r="E1606" s="35">
        <v>1.681</v>
      </c>
      <c r="F1606" s="36" t="s">
        <v>3720</v>
      </c>
      <c r="G1606" s="37" t="s">
        <v>3721</v>
      </c>
      <c r="H1606" s="36">
        <v>1070</v>
      </c>
      <c r="I1606" s="38">
        <v>0.5</v>
      </c>
      <c r="K1606" s="38">
        <f t="shared" si="72"/>
        <v>0</v>
      </c>
      <c r="L1606" s="39">
        <v>199900</v>
      </c>
      <c r="M1606" s="39">
        <v>799.6</v>
      </c>
      <c r="N1606" s="38">
        <f t="shared" si="73"/>
        <v>800.1</v>
      </c>
    </row>
    <row r="1607" spans="1:17" x14ac:dyDescent="0.2">
      <c r="A1607" s="35">
        <v>604</v>
      </c>
      <c r="C1607" s="40">
        <v>44375</v>
      </c>
      <c r="D1607" s="34" t="s">
        <v>3722</v>
      </c>
      <c r="E1607" s="35">
        <v>0.17219999999999999</v>
      </c>
      <c r="F1607" s="36" t="s">
        <v>3723</v>
      </c>
      <c r="G1607" s="37" t="s">
        <v>3724</v>
      </c>
      <c r="H1607" s="36">
        <v>3010</v>
      </c>
      <c r="I1607" s="38">
        <v>0.5</v>
      </c>
      <c r="K1607" s="38">
        <f t="shared" si="72"/>
        <v>0</v>
      </c>
      <c r="L1607" s="39">
        <v>100000</v>
      </c>
      <c r="M1607" s="39">
        <v>400</v>
      </c>
      <c r="N1607" s="38">
        <f t="shared" si="73"/>
        <v>400.5</v>
      </c>
    </row>
    <row r="1608" spans="1:17" x14ac:dyDescent="0.2">
      <c r="A1608" s="35">
        <v>605</v>
      </c>
      <c r="C1608" s="40">
        <v>44375</v>
      </c>
      <c r="D1608" s="34" t="s">
        <v>3725</v>
      </c>
      <c r="E1608" s="35">
        <v>3.9051</v>
      </c>
      <c r="F1608" s="36" t="s">
        <v>3726</v>
      </c>
      <c r="G1608" s="37" t="s">
        <v>3727</v>
      </c>
      <c r="H1608" s="36">
        <v>1170</v>
      </c>
      <c r="I1608" s="38">
        <v>0.5</v>
      </c>
      <c r="K1608" s="38">
        <f t="shared" si="72"/>
        <v>0</v>
      </c>
      <c r="L1608" s="39">
        <v>1</v>
      </c>
      <c r="M1608" s="39">
        <v>194.82</v>
      </c>
      <c r="N1608" s="38">
        <f t="shared" si="73"/>
        <v>195.32</v>
      </c>
      <c r="O1608" s="44" t="s">
        <v>3728</v>
      </c>
    </row>
    <row r="1609" spans="1:17" x14ac:dyDescent="0.2">
      <c r="A1609" s="35">
        <v>607</v>
      </c>
      <c r="C1609" s="40">
        <v>44375</v>
      </c>
      <c r="D1609" s="34" t="s">
        <v>3729</v>
      </c>
      <c r="E1609" s="35">
        <v>0.753</v>
      </c>
      <c r="F1609" s="36" t="s">
        <v>3730</v>
      </c>
      <c r="G1609" s="37" t="s">
        <v>3731</v>
      </c>
      <c r="H1609" s="36">
        <v>1030</v>
      </c>
      <c r="I1609" s="38">
        <v>0.5</v>
      </c>
      <c r="K1609" s="38">
        <f t="shared" si="72"/>
        <v>0</v>
      </c>
      <c r="L1609" s="39">
        <v>145000</v>
      </c>
      <c r="M1609" s="39">
        <v>580</v>
      </c>
      <c r="N1609" s="38">
        <f t="shared" si="73"/>
        <v>580.5</v>
      </c>
    </row>
    <row r="1610" spans="1:17" x14ac:dyDescent="0.2">
      <c r="A1610" s="35" t="s">
        <v>3732</v>
      </c>
      <c r="C1610" s="40">
        <v>44375</v>
      </c>
      <c r="D1610" s="34" t="s">
        <v>2387</v>
      </c>
      <c r="E1610" s="35">
        <v>9.7500000000000003E-2</v>
      </c>
      <c r="F1610" s="36" t="s">
        <v>2390</v>
      </c>
      <c r="G1610" s="37" t="s">
        <v>3733</v>
      </c>
      <c r="H1610" s="36">
        <v>3010</v>
      </c>
      <c r="I1610" s="38">
        <v>1.5</v>
      </c>
      <c r="K1610" s="38">
        <f t="shared" si="72"/>
        <v>0</v>
      </c>
      <c r="N1610" s="38">
        <f t="shared" si="73"/>
        <v>1.5</v>
      </c>
    </row>
    <row r="1611" spans="1:17" x14ac:dyDescent="0.2">
      <c r="D1611" s="34" t="s">
        <v>2388</v>
      </c>
      <c r="E1611" s="35">
        <v>7.7499999999999999E-2</v>
      </c>
      <c r="F1611" s="36" t="s">
        <v>77</v>
      </c>
      <c r="G1611" s="37" t="s">
        <v>77</v>
      </c>
      <c r="K1611" s="38">
        <f t="shared" si="72"/>
        <v>0</v>
      </c>
      <c r="N1611" s="38">
        <v>0</v>
      </c>
    </row>
    <row r="1612" spans="1:17" s="51" customFormat="1" x14ac:dyDescent="0.2">
      <c r="A1612" s="48"/>
      <c r="B1612" s="49"/>
      <c r="C1612" s="31"/>
      <c r="D1612" s="50" t="s">
        <v>2389</v>
      </c>
      <c r="E1612" s="48">
        <v>0.1148</v>
      </c>
      <c r="F1612" s="51" t="s">
        <v>77</v>
      </c>
      <c r="G1612" s="52" t="s">
        <v>77</v>
      </c>
      <c r="I1612" s="32"/>
      <c r="J1612" s="32"/>
      <c r="K1612" s="32">
        <f t="shared" si="72"/>
        <v>0</v>
      </c>
      <c r="L1612" s="33"/>
      <c r="M1612" s="33"/>
      <c r="N1612" s="32">
        <v>0</v>
      </c>
      <c r="O1612" s="53"/>
      <c r="P1612" s="54"/>
      <c r="Q1612" s="49"/>
    </row>
    <row r="1613" spans="1:17" x14ac:dyDescent="0.2">
      <c r="N1613" s="38">
        <f>SUM(N1595:N1610)</f>
        <v>2827.42</v>
      </c>
      <c r="O1613" s="44">
        <v>80850</v>
      </c>
      <c r="P1613" s="41">
        <v>44376</v>
      </c>
      <c r="Q1613" s="21" t="s">
        <v>3461</v>
      </c>
    </row>
    <row r="1615" spans="1:17" x14ac:dyDescent="0.2">
      <c r="A1615" s="35" t="s">
        <v>3734</v>
      </c>
      <c r="C1615" s="40">
        <v>44375</v>
      </c>
      <c r="D1615" s="34" t="s">
        <v>3736</v>
      </c>
      <c r="E1615" s="35">
        <v>44.292999999999999</v>
      </c>
      <c r="F1615" s="36" t="s">
        <v>3745</v>
      </c>
      <c r="G1615" s="37" t="s">
        <v>3735</v>
      </c>
      <c r="H1615" s="36">
        <v>1210</v>
      </c>
      <c r="I1615" s="38">
        <v>1</v>
      </c>
      <c r="K1615" s="38">
        <f t="shared" si="72"/>
        <v>0</v>
      </c>
      <c r="N1615" s="38">
        <f t="shared" si="73"/>
        <v>1</v>
      </c>
    </row>
    <row r="1616" spans="1:17" x14ac:dyDescent="0.2">
      <c r="E1616" s="35">
        <v>19.59</v>
      </c>
      <c r="F1616" s="36" t="s">
        <v>77</v>
      </c>
      <c r="G1616" s="37" t="s">
        <v>77</v>
      </c>
      <c r="K1616" s="38">
        <f t="shared" si="72"/>
        <v>0</v>
      </c>
      <c r="N1616" s="38">
        <f t="shared" si="73"/>
        <v>0</v>
      </c>
    </row>
    <row r="1617" spans="1:17" x14ac:dyDescent="0.2">
      <c r="A1617" s="35">
        <v>608</v>
      </c>
      <c r="C1617" s="40">
        <v>44375</v>
      </c>
      <c r="D1617" s="34" t="s">
        <v>3737</v>
      </c>
      <c r="E1617" s="35">
        <v>6</v>
      </c>
      <c r="F1617" s="36" t="s">
        <v>3738</v>
      </c>
      <c r="G1617" s="37" t="s">
        <v>3739</v>
      </c>
      <c r="H1617" s="36">
        <v>1160</v>
      </c>
      <c r="I1617" s="38">
        <v>0.5</v>
      </c>
      <c r="K1617" s="38">
        <f t="shared" si="72"/>
        <v>0</v>
      </c>
      <c r="L1617" s="39">
        <v>27000</v>
      </c>
      <c r="M1617" s="39">
        <v>108</v>
      </c>
      <c r="N1617" s="38">
        <f t="shared" si="73"/>
        <v>108.5</v>
      </c>
    </row>
    <row r="1618" spans="1:17" x14ac:dyDescent="0.2">
      <c r="A1618" s="35">
        <v>609</v>
      </c>
      <c r="C1618" s="40">
        <v>44375</v>
      </c>
      <c r="D1618" s="34" t="s">
        <v>3740</v>
      </c>
      <c r="E1618" s="35">
        <v>8.5999999999999993E-2</v>
      </c>
      <c r="F1618" s="36" t="s">
        <v>3742</v>
      </c>
      <c r="G1618" s="37" t="s">
        <v>3743</v>
      </c>
      <c r="H1618" s="36">
        <v>3010</v>
      </c>
      <c r="I1618" s="38">
        <v>1</v>
      </c>
      <c r="K1618" s="38">
        <f t="shared" si="72"/>
        <v>0</v>
      </c>
      <c r="L1618" s="39">
        <v>25000</v>
      </c>
      <c r="M1618" s="39">
        <v>100</v>
      </c>
      <c r="N1618" s="38">
        <f t="shared" si="73"/>
        <v>101</v>
      </c>
    </row>
    <row r="1619" spans="1:17" x14ac:dyDescent="0.2">
      <c r="D1619" s="34" t="s">
        <v>3741</v>
      </c>
      <c r="E1619" s="35">
        <v>0.129</v>
      </c>
      <c r="F1619" s="36" t="s">
        <v>77</v>
      </c>
      <c r="G1619" s="37" t="s">
        <v>77</v>
      </c>
      <c r="K1619" s="38">
        <f t="shared" si="72"/>
        <v>0</v>
      </c>
      <c r="N1619" s="38">
        <f t="shared" si="73"/>
        <v>0</v>
      </c>
    </row>
    <row r="1620" spans="1:17" x14ac:dyDescent="0.2">
      <c r="A1620" s="35">
        <v>610</v>
      </c>
      <c r="C1620" s="40">
        <v>44375</v>
      </c>
      <c r="D1620" s="34" t="s">
        <v>2002</v>
      </c>
      <c r="E1620" s="35">
        <v>23.617000000000001</v>
      </c>
      <c r="F1620" s="36" t="s">
        <v>3744</v>
      </c>
      <c r="H1620" s="36">
        <v>1020</v>
      </c>
      <c r="I1620" s="38">
        <v>0.5</v>
      </c>
      <c r="K1620" s="38">
        <f t="shared" si="72"/>
        <v>0</v>
      </c>
      <c r="L1620" s="39">
        <v>175000</v>
      </c>
      <c r="M1620" s="39">
        <v>700</v>
      </c>
      <c r="N1620" s="38">
        <f t="shared" si="73"/>
        <v>700.5</v>
      </c>
    </row>
    <row r="1621" spans="1:17" x14ac:dyDescent="0.2">
      <c r="A1621" s="35">
        <v>611</v>
      </c>
      <c r="C1621" s="40">
        <v>44375</v>
      </c>
      <c r="D1621" s="34" t="s">
        <v>3746</v>
      </c>
      <c r="E1621" s="35">
        <v>5.2279999999999998</v>
      </c>
      <c r="F1621" s="36" t="s">
        <v>3752</v>
      </c>
      <c r="G1621" s="37" t="s">
        <v>3753</v>
      </c>
      <c r="H1621" s="36">
        <v>1060</v>
      </c>
      <c r="I1621" s="38">
        <v>3</v>
      </c>
      <c r="K1621" s="38">
        <f t="shared" si="72"/>
        <v>0</v>
      </c>
      <c r="L1621" s="39">
        <v>475000</v>
      </c>
      <c r="M1621" s="39">
        <v>1900</v>
      </c>
      <c r="N1621" s="38">
        <f t="shared" si="73"/>
        <v>1903</v>
      </c>
      <c r="O1621" s="44" t="s">
        <v>3754</v>
      </c>
    </row>
    <row r="1622" spans="1:17" x14ac:dyDescent="0.2">
      <c r="D1622" s="34" t="s">
        <v>3747</v>
      </c>
      <c r="E1622" s="35">
        <v>5.2930000000000001</v>
      </c>
      <c r="F1622" s="36" t="s">
        <v>77</v>
      </c>
      <c r="G1622" s="36" t="s">
        <v>77</v>
      </c>
      <c r="K1622" s="38">
        <f t="shared" si="72"/>
        <v>0</v>
      </c>
      <c r="N1622" s="38">
        <f t="shared" si="73"/>
        <v>0</v>
      </c>
    </row>
    <row r="1623" spans="1:17" x14ac:dyDescent="0.2">
      <c r="D1623" s="34" t="s">
        <v>3748</v>
      </c>
      <c r="E1623" s="35">
        <v>1.3720000000000001</v>
      </c>
      <c r="F1623" s="36" t="s">
        <v>77</v>
      </c>
      <c r="G1623" s="36" t="s">
        <v>77</v>
      </c>
      <c r="H1623" s="36">
        <v>1190</v>
      </c>
      <c r="K1623" s="38">
        <f t="shared" si="72"/>
        <v>0</v>
      </c>
      <c r="N1623" s="38">
        <f t="shared" si="73"/>
        <v>0</v>
      </c>
    </row>
    <row r="1624" spans="1:17" x14ac:dyDescent="0.2">
      <c r="D1624" s="34" t="s">
        <v>3749</v>
      </c>
      <c r="E1624" s="35">
        <v>1.379</v>
      </c>
      <c r="F1624" s="36" t="s">
        <v>77</v>
      </c>
      <c r="G1624" s="36" t="s">
        <v>77</v>
      </c>
      <c r="K1624" s="38">
        <f t="shared" si="72"/>
        <v>0</v>
      </c>
      <c r="N1624" s="38">
        <f t="shared" si="73"/>
        <v>0</v>
      </c>
    </row>
    <row r="1625" spans="1:17" x14ac:dyDescent="0.2">
      <c r="D1625" s="34" t="s">
        <v>3750</v>
      </c>
      <c r="E1625" s="35">
        <v>5.0010000000000003</v>
      </c>
      <c r="F1625" s="36" t="s">
        <v>77</v>
      </c>
      <c r="G1625" s="36" t="s">
        <v>77</v>
      </c>
      <c r="K1625" s="38">
        <f t="shared" si="72"/>
        <v>0</v>
      </c>
      <c r="N1625" s="38">
        <f t="shared" si="73"/>
        <v>0</v>
      </c>
    </row>
    <row r="1626" spans="1:17" x14ac:dyDescent="0.2">
      <c r="D1626" s="34" t="s">
        <v>3751</v>
      </c>
      <c r="E1626" s="35">
        <v>6.3</v>
      </c>
      <c r="F1626" s="36" t="s">
        <v>77</v>
      </c>
      <c r="G1626" s="36" t="s">
        <v>77</v>
      </c>
      <c r="K1626" s="38">
        <f t="shared" si="72"/>
        <v>0</v>
      </c>
      <c r="N1626" s="38">
        <f t="shared" si="73"/>
        <v>0</v>
      </c>
    </row>
    <row r="1627" spans="1:17" x14ac:dyDescent="0.2">
      <c r="A1627" s="35">
        <v>614</v>
      </c>
      <c r="B1627" s="21" t="s">
        <v>78</v>
      </c>
      <c r="C1627" s="40">
        <v>44377</v>
      </c>
      <c r="D1627" s="34" t="s">
        <v>3755</v>
      </c>
      <c r="E1627" s="35" t="s">
        <v>3757</v>
      </c>
      <c r="F1627" s="36" t="s">
        <v>3758</v>
      </c>
      <c r="G1627" s="37" t="s">
        <v>3759</v>
      </c>
      <c r="H1627" s="36">
        <v>3010</v>
      </c>
      <c r="I1627" s="38">
        <v>1</v>
      </c>
      <c r="K1627" s="38">
        <f t="shared" si="72"/>
        <v>0</v>
      </c>
      <c r="L1627" s="39">
        <v>14500</v>
      </c>
      <c r="M1627" s="39">
        <v>58</v>
      </c>
      <c r="N1627" s="38">
        <f t="shared" si="73"/>
        <v>59</v>
      </c>
    </row>
    <row r="1628" spans="1:17" x14ac:dyDescent="0.2">
      <c r="D1628" s="34" t="s">
        <v>3756</v>
      </c>
      <c r="E1628" s="35" t="s">
        <v>3757</v>
      </c>
      <c r="F1628" s="36" t="s">
        <v>77</v>
      </c>
      <c r="G1628" s="37" t="s">
        <v>77</v>
      </c>
      <c r="K1628" s="38">
        <f t="shared" si="72"/>
        <v>0</v>
      </c>
      <c r="N1628" s="38">
        <f t="shared" si="73"/>
        <v>0</v>
      </c>
    </row>
    <row r="1629" spans="1:17" x14ac:dyDescent="0.2">
      <c r="A1629" s="35">
        <v>615</v>
      </c>
      <c r="C1629" s="40">
        <v>44377</v>
      </c>
      <c r="D1629" s="34" t="s">
        <v>3760</v>
      </c>
      <c r="E1629" s="35">
        <v>19.030999999999999</v>
      </c>
      <c r="F1629" s="36" t="s">
        <v>3761</v>
      </c>
      <c r="G1629" s="37" t="s">
        <v>3762</v>
      </c>
      <c r="H1629" s="36">
        <v>1160</v>
      </c>
      <c r="I1629" s="38">
        <v>0.5</v>
      </c>
      <c r="K1629" s="38">
        <f t="shared" si="72"/>
        <v>0</v>
      </c>
      <c r="L1629" s="39">
        <v>248000</v>
      </c>
      <c r="M1629" s="39">
        <v>992</v>
      </c>
      <c r="N1629" s="38">
        <f t="shared" si="73"/>
        <v>992.5</v>
      </c>
    </row>
    <row r="1630" spans="1:17" s="51" customFormat="1" x14ac:dyDescent="0.2">
      <c r="A1630" s="48">
        <v>619</v>
      </c>
      <c r="B1630" s="49" t="s">
        <v>78</v>
      </c>
      <c r="C1630" s="31">
        <v>44377</v>
      </c>
      <c r="D1630" s="50" t="s">
        <v>3763</v>
      </c>
      <c r="E1630" s="48">
        <v>0.16259999999999999</v>
      </c>
      <c r="F1630" s="51" t="s">
        <v>3764</v>
      </c>
      <c r="G1630" s="52" t="s">
        <v>3765</v>
      </c>
      <c r="H1630" s="51">
        <v>3010</v>
      </c>
      <c r="I1630" s="32">
        <v>0.5</v>
      </c>
      <c r="J1630" s="32"/>
      <c r="K1630" s="32">
        <f t="shared" si="72"/>
        <v>0</v>
      </c>
      <c r="L1630" s="33">
        <v>14000</v>
      </c>
      <c r="M1630" s="33">
        <v>56</v>
      </c>
      <c r="N1630" s="32">
        <f t="shared" si="73"/>
        <v>56.5</v>
      </c>
      <c r="O1630" s="53"/>
      <c r="P1630" s="54"/>
      <c r="Q1630" s="49"/>
    </row>
    <row r="1631" spans="1:17" x14ac:dyDescent="0.2">
      <c r="N1631" s="38">
        <f>SUM(N1615:N1630)</f>
        <v>3922</v>
      </c>
      <c r="O1631" s="44">
        <v>80858</v>
      </c>
      <c r="P1631" s="41">
        <v>44377</v>
      </c>
      <c r="Q1631" s="21" t="s">
        <v>716</v>
      </c>
    </row>
    <row r="1633" spans="1:14" x14ac:dyDescent="0.2">
      <c r="A1633" s="35">
        <v>612</v>
      </c>
      <c r="C1633" s="40">
        <v>44377</v>
      </c>
      <c r="D1633" s="34" t="s">
        <v>98</v>
      </c>
      <c r="E1633" s="35">
        <v>6.4740000000000002</v>
      </c>
      <c r="F1633" s="36" t="s">
        <v>3780</v>
      </c>
      <c r="G1633" s="37" t="s">
        <v>3781</v>
      </c>
      <c r="H1633" s="36">
        <v>1070</v>
      </c>
      <c r="I1633" s="38">
        <v>0.5</v>
      </c>
      <c r="K1633" s="38">
        <f t="shared" ref="K1633:K1639" si="74">ROUND(J1633/0.35,-1)</f>
        <v>0</v>
      </c>
      <c r="L1633" s="39">
        <v>43000</v>
      </c>
      <c r="M1633" s="39">
        <v>172</v>
      </c>
      <c r="N1633" s="38">
        <f t="shared" ref="N1633:N1639" si="75">I1633+M1633</f>
        <v>172.5</v>
      </c>
    </row>
    <row r="1634" spans="1:14" x14ac:dyDescent="0.2">
      <c r="A1634" s="35">
        <v>613</v>
      </c>
      <c r="C1634" s="40">
        <v>44377</v>
      </c>
      <c r="D1634" s="34" t="s">
        <v>3782</v>
      </c>
      <c r="E1634" s="35" t="s">
        <v>3784</v>
      </c>
      <c r="F1634" s="36" t="s">
        <v>3786</v>
      </c>
      <c r="G1634" s="37" t="s">
        <v>3787</v>
      </c>
      <c r="H1634" s="36">
        <v>2050</v>
      </c>
      <c r="I1634" s="38">
        <v>1</v>
      </c>
      <c r="K1634" s="38">
        <f t="shared" si="74"/>
        <v>0</v>
      </c>
      <c r="L1634" s="39">
        <v>52500</v>
      </c>
      <c r="M1634" s="39">
        <v>210</v>
      </c>
      <c r="N1634" s="38">
        <f t="shared" si="75"/>
        <v>211</v>
      </c>
    </row>
    <row r="1635" spans="1:14" x14ac:dyDescent="0.2">
      <c r="D1635" s="34" t="s">
        <v>3783</v>
      </c>
      <c r="E1635" s="35" t="s">
        <v>3785</v>
      </c>
      <c r="F1635" s="36" t="s">
        <v>77</v>
      </c>
      <c r="K1635" s="38">
        <f t="shared" si="74"/>
        <v>0</v>
      </c>
      <c r="N1635" s="38">
        <f t="shared" si="75"/>
        <v>0</v>
      </c>
    </row>
    <row r="1636" spans="1:14" x14ac:dyDescent="0.2">
      <c r="A1636" s="35" t="s">
        <v>3766</v>
      </c>
      <c r="C1636" s="40">
        <v>44377</v>
      </c>
      <c r="D1636" s="34" t="s">
        <v>3788</v>
      </c>
      <c r="E1636" s="35">
        <v>9.4E-2</v>
      </c>
      <c r="F1636" s="36" t="s">
        <v>3789</v>
      </c>
      <c r="G1636" s="37" t="s">
        <v>3790</v>
      </c>
      <c r="H1636" s="36">
        <v>3010</v>
      </c>
      <c r="I1636" s="38">
        <v>0.5</v>
      </c>
      <c r="K1636" s="38">
        <f t="shared" si="74"/>
        <v>0</v>
      </c>
      <c r="N1636" s="38">
        <f t="shared" si="75"/>
        <v>0.5</v>
      </c>
    </row>
    <row r="1637" spans="1:14" x14ac:dyDescent="0.2">
      <c r="A1637" s="35">
        <v>617</v>
      </c>
      <c r="C1637" s="40">
        <v>44377</v>
      </c>
      <c r="D1637" s="34" t="s">
        <v>3791</v>
      </c>
      <c r="E1637" s="35">
        <v>0.24099999999999999</v>
      </c>
      <c r="F1637" s="36" t="s">
        <v>3792</v>
      </c>
      <c r="G1637" s="37" t="s">
        <v>3793</v>
      </c>
      <c r="H1637" s="36">
        <v>1100</v>
      </c>
      <c r="I1637" s="38">
        <v>0.5</v>
      </c>
      <c r="K1637" s="38">
        <f t="shared" si="74"/>
        <v>0</v>
      </c>
      <c r="L1637" s="39">
        <v>145000</v>
      </c>
      <c r="M1637" s="39">
        <v>580</v>
      </c>
      <c r="N1637" s="38">
        <f t="shared" si="75"/>
        <v>580.5</v>
      </c>
    </row>
    <row r="1638" spans="1:14" x14ac:dyDescent="0.2">
      <c r="A1638" s="35">
        <v>616</v>
      </c>
      <c r="C1638" s="40">
        <v>44377</v>
      </c>
      <c r="D1638" s="34" t="s">
        <v>3794</v>
      </c>
      <c r="E1638" s="35" t="s">
        <v>3798</v>
      </c>
      <c r="F1638" s="36" t="s">
        <v>3796</v>
      </c>
      <c r="G1638" s="37" t="s">
        <v>3797</v>
      </c>
      <c r="H1638" s="36">
        <v>3010</v>
      </c>
      <c r="I1638" s="38">
        <v>1</v>
      </c>
      <c r="K1638" s="38">
        <f t="shared" si="74"/>
        <v>0</v>
      </c>
      <c r="L1638" s="39">
        <v>345000</v>
      </c>
      <c r="M1638" s="39">
        <v>1380</v>
      </c>
      <c r="N1638" s="38">
        <f t="shared" si="75"/>
        <v>1381</v>
      </c>
    </row>
    <row r="1639" spans="1:14" x14ac:dyDescent="0.2">
      <c r="C1639" s="40">
        <v>44377</v>
      </c>
      <c r="D1639" s="34" t="s">
        <v>3795</v>
      </c>
      <c r="E1639" s="35" t="s">
        <v>3799</v>
      </c>
      <c r="F1639" s="36" t="s">
        <v>77</v>
      </c>
      <c r="G1639" s="37" t="s">
        <v>77</v>
      </c>
      <c r="K1639" s="38">
        <f t="shared" si="74"/>
        <v>0</v>
      </c>
      <c r="N1639" s="38">
        <f t="shared" si="75"/>
        <v>0</v>
      </c>
    </row>
    <row r="1640" spans="1:14" x14ac:dyDescent="0.2">
      <c r="A1640" s="35">
        <v>618</v>
      </c>
      <c r="C1640" s="40">
        <v>44377</v>
      </c>
      <c r="D1640" s="34" t="s">
        <v>3800</v>
      </c>
      <c r="E1640" s="35">
        <v>1.7849999999999999</v>
      </c>
      <c r="F1640" s="36" t="s">
        <v>3801</v>
      </c>
      <c r="G1640" s="37" t="s">
        <v>3802</v>
      </c>
      <c r="H1640" s="36">
        <v>1090</v>
      </c>
      <c r="I1640" s="38">
        <v>0.5</v>
      </c>
      <c r="L1640" s="39">
        <v>51000</v>
      </c>
      <c r="M1640" s="39">
        <v>204</v>
      </c>
      <c r="N1640" s="38">
        <v>204.5</v>
      </c>
    </row>
    <row r="1641" spans="1:14" x14ac:dyDescent="0.2">
      <c r="A1641" s="35" t="s">
        <v>3767</v>
      </c>
      <c r="C1641" s="40">
        <v>44377</v>
      </c>
      <c r="D1641" s="34" t="s">
        <v>3768</v>
      </c>
      <c r="E1641" s="35">
        <v>1.9259999999999999</v>
      </c>
      <c r="F1641" s="36" t="s">
        <v>3769</v>
      </c>
      <c r="G1641" s="37" t="s">
        <v>3770</v>
      </c>
      <c r="H1641" s="36">
        <v>1070</v>
      </c>
      <c r="I1641" s="38">
        <v>0.5</v>
      </c>
      <c r="K1641" s="38">
        <f t="shared" si="72"/>
        <v>0</v>
      </c>
      <c r="N1641" s="38">
        <f t="shared" si="73"/>
        <v>0.5</v>
      </c>
    </row>
    <row r="1642" spans="1:14" x14ac:dyDescent="0.2">
      <c r="A1642" s="35">
        <v>621</v>
      </c>
      <c r="C1642" s="40">
        <v>44377</v>
      </c>
      <c r="D1642" s="34" t="s">
        <v>3771</v>
      </c>
      <c r="E1642" s="35">
        <v>1.5349999999999999</v>
      </c>
      <c r="F1642" s="36" t="s">
        <v>3772</v>
      </c>
      <c r="G1642" s="37" t="s">
        <v>1306</v>
      </c>
      <c r="H1642" s="36">
        <v>1200</v>
      </c>
      <c r="I1642" s="38">
        <v>0.5</v>
      </c>
      <c r="K1642" s="38">
        <f t="shared" si="72"/>
        <v>0</v>
      </c>
      <c r="L1642" s="39">
        <v>17500</v>
      </c>
      <c r="M1642" s="39">
        <v>70</v>
      </c>
      <c r="N1642" s="38">
        <f t="shared" si="73"/>
        <v>70.5</v>
      </c>
    </row>
    <row r="1643" spans="1:14" x14ac:dyDescent="0.2">
      <c r="A1643" s="35">
        <v>622</v>
      </c>
      <c r="C1643" s="40">
        <v>44377</v>
      </c>
      <c r="D1643" s="34" t="s">
        <v>3773</v>
      </c>
      <c r="E1643" s="35" t="s">
        <v>3774</v>
      </c>
      <c r="F1643" s="36" t="s">
        <v>3775</v>
      </c>
      <c r="G1643" s="37" t="s">
        <v>3776</v>
      </c>
      <c r="H1643" s="36">
        <v>3010</v>
      </c>
      <c r="I1643" s="38">
        <v>0.5</v>
      </c>
      <c r="K1643" s="38">
        <f t="shared" si="72"/>
        <v>0</v>
      </c>
      <c r="L1643" s="39">
        <v>30000</v>
      </c>
      <c r="M1643" s="39">
        <v>120</v>
      </c>
      <c r="N1643" s="38">
        <f t="shared" si="73"/>
        <v>120.5</v>
      </c>
    </row>
    <row r="1644" spans="1:14" x14ac:dyDescent="0.2">
      <c r="A1644" s="35">
        <v>623</v>
      </c>
      <c r="C1644" s="40">
        <v>44377</v>
      </c>
      <c r="D1644" s="34" t="s">
        <v>3777</v>
      </c>
      <c r="E1644" s="35">
        <v>3.577</v>
      </c>
      <c r="F1644" s="36" t="s">
        <v>3778</v>
      </c>
      <c r="G1644" s="37" t="s">
        <v>3779</v>
      </c>
      <c r="H1644" s="36">
        <v>1050</v>
      </c>
      <c r="I1644" s="38">
        <v>0.5</v>
      </c>
      <c r="K1644" s="38">
        <f t="shared" si="72"/>
        <v>0</v>
      </c>
      <c r="L1644" s="39">
        <v>35770</v>
      </c>
      <c r="M1644" s="39">
        <v>143.19999999999999</v>
      </c>
      <c r="N1644" s="38">
        <f t="shared" si="73"/>
        <v>143.69999999999999</v>
      </c>
    </row>
    <row r="1645" spans="1:14" x14ac:dyDescent="0.2">
      <c r="A1645" s="35">
        <v>620</v>
      </c>
      <c r="C1645" s="40">
        <v>44377</v>
      </c>
      <c r="D1645" s="34" t="s">
        <v>3803</v>
      </c>
      <c r="E1645" s="35">
        <v>0.23</v>
      </c>
      <c r="F1645" s="36" t="s">
        <v>3804</v>
      </c>
      <c r="G1645" s="37" t="s">
        <v>3805</v>
      </c>
      <c r="H1645" s="36">
        <v>3010</v>
      </c>
      <c r="I1645" s="38">
        <v>0.5</v>
      </c>
      <c r="K1645" s="38">
        <f t="shared" si="72"/>
        <v>0</v>
      </c>
      <c r="L1645" s="39">
        <v>95000</v>
      </c>
      <c r="M1645" s="39">
        <v>380</v>
      </c>
      <c r="N1645" s="38">
        <f t="shared" si="73"/>
        <v>380.5</v>
      </c>
    </row>
    <row r="1646" spans="1:14" x14ac:dyDescent="0.2">
      <c r="A1646" s="35" t="s">
        <v>3806</v>
      </c>
      <c r="C1646" s="40">
        <v>44377</v>
      </c>
      <c r="D1646" s="34" t="s">
        <v>3807</v>
      </c>
      <c r="E1646" s="35">
        <v>19.8</v>
      </c>
      <c r="F1646" s="36" t="s">
        <v>3809</v>
      </c>
      <c r="G1646" s="37" t="s">
        <v>3810</v>
      </c>
      <c r="H1646" s="36">
        <v>1080</v>
      </c>
      <c r="I1646" s="38">
        <v>1</v>
      </c>
      <c r="K1646" s="38">
        <f t="shared" si="72"/>
        <v>0</v>
      </c>
      <c r="N1646" s="38">
        <f t="shared" si="73"/>
        <v>1</v>
      </c>
    </row>
    <row r="1647" spans="1:14" x14ac:dyDescent="0.2">
      <c r="D1647" s="34" t="s">
        <v>3808</v>
      </c>
      <c r="E1647" s="35">
        <v>5</v>
      </c>
      <c r="F1647" s="36" t="s">
        <v>77</v>
      </c>
      <c r="G1647" s="37" t="s">
        <v>77</v>
      </c>
      <c r="K1647" s="38">
        <f t="shared" si="72"/>
        <v>0</v>
      </c>
      <c r="N1647" s="38">
        <f t="shared" si="73"/>
        <v>0</v>
      </c>
    </row>
    <row r="1648" spans="1:14" x14ac:dyDescent="0.2">
      <c r="A1648" s="35" t="s">
        <v>3811</v>
      </c>
      <c r="C1648" s="40">
        <v>44377</v>
      </c>
      <c r="D1648" s="34" t="s">
        <v>3812</v>
      </c>
      <c r="E1648" s="35">
        <v>0.30740000000000001</v>
      </c>
      <c r="F1648" s="36" t="s">
        <v>3809</v>
      </c>
      <c r="G1648" s="37" t="s">
        <v>3813</v>
      </c>
      <c r="H1648" s="36">
        <v>2040</v>
      </c>
      <c r="I1648" s="38">
        <v>0.5</v>
      </c>
      <c r="K1648" s="38">
        <f t="shared" si="72"/>
        <v>0</v>
      </c>
      <c r="N1648" s="38">
        <f t="shared" si="73"/>
        <v>0.5</v>
      </c>
    </row>
    <row r="1649" spans="1:17" x14ac:dyDescent="0.2">
      <c r="A1649" s="35" t="s">
        <v>3814</v>
      </c>
      <c r="C1649" s="40">
        <v>44377</v>
      </c>
      <c r="D1649" s="34" t="s">
        <v>3815</v>
      </c>
      <c r="E1649" s="35">
        <v>0.22900000000000001</v>
      </c>
      <c r="F1649" s="36" t="s">
        <v>3809</v>
      </c>
      <c r="G1649" s="37" t="s">
        <v>3810</v>
      </c>
      <c r="H1649" s="36">
        <v>1030</v>
      </c>
      <c r="I1649" s="38">
        <v>1</v>
      </c>
      <c r="K1649" s="38">
        <f t="shared" si="72"/>
        <v>0</v>
      </c>
      <c r="N1649" s="38">
        <f t="shared" si="73"/>
        <v>1</v>
      </c>
    </row>
    <row r="1650" spans="1:17" x14ac:dyDescent="0.2">
      <c r="D1650" s="34" t="s">
        <v>3816</v>
      </c>
      <c r="E1650" s="35">
        <v>0.45300000000000001</v>
      </c>
      <c r="F1650" s="36" t="s">
        <v>77</v>
      </c>
      <c r="G1650" s="37" t="s">
        <v>77</v>
      </c>
      <c r="K1650" s="38">
        <f t="shared" si="72"/>
        <v>0</v>
      </c>
      <c r="N1650" s="38">
        <f t="shared" si="73"/>
        <v>0</v>
      </c>
    </row>
    <row r="1651" spans="1:17" x14ac:dyDescent="0.2">
      <c r="A1651" s="35" t="s">
        <v>3817</v>
      </c>
      <c r="C1651" s="40">
        <v>44377</v>
      </c>
      <c r="D1651" s="34" t="s">
        <v>3818</v>
      </c>
      <c r="E1651" s="35" t="s">
        <v>3820</v>
      </c>
      <c r="F1651" s="36" t="s">
        <v>3821</v>
      </c>
      <c r="G1651" s="37" t="s">
        <v>3822</v>
      </c>
      <c r="H1651" s="36">
        <v>2050</v>
      </c>
      <c r="I1651" s="38">
        <v>1</v>
      </c>
      <c r="K1651" s="38">
        <f t="shared" si="72"/>
        <v>0</v>
      </c>
      <c r="N1651" s="38">
        <f t="shared" si="73"/>
        <v>1</v>
      </c>
    </row>
    <row r="1652" spans="1:17" x14ac:dyDescent="0.2">
      <c r="D1652" s="34" t="s">
        <v>3819</v>
      </c>
      <c r="E1652" s="35" t="s">
        <v>3820</v>
      </c>
      <c r="F1652" s="36" t="s">
        <v>77</v>
      </c>
      <c r="G1652" s="37" t="s">
        <v>77</v>
      </c>
      <c r="K1652" s="38">
        <f t="shared" si="72"/>
        <v>0</v>
      </c>
      <c r="N1652" s="38">
        <f t="shared" si="73"/>
        <v>0</v>
      </c>
    </row>
    <row r="1653" spans="1:17" x14ac:dyDescent="0.2">
      <c r="A1653" s="35" t="s">
        <v>3823</v>
      </c>
      <c r="C1653" s="40">
        <v>44377</v>
      </c>
      <c r="D1653" s="34" t="s">
        <v>3825</v>
      </c>
      <c r="E1653" s="35">
        <v>0.4</v>
      </c>
      <c r="F1653" s="34" t="s">
        <v>3824</v>
      </c>
      <c r="G1653" s="37" t="s">
        <v>3827</v>
      </c>
      <c r="H1653" s="36">
        <v>1220</v>
      </c>
      <c r="I1653" s="38">
        <v>1</v>
      </c>
      <c r="K1653" s="38">
        <f t="shared" si="72"/>
        <v>0</v>
      </c>
      <c r="N1653" s="38">
        <f t="shared" si="73"/>
        <v>1</v>
      </c>
    </row>
    <row r="1654" spans="1:17" x14ac:dyDescent="0.2">
      <c r="D1654" s="34" t="s">
        <v>3826</v>
      </c>
      <c r="E1654" s="35">
        <v>0.25</v>
      </c>
      <c r="F1654" s="36" t="s">
        <v>77</v>
      </c>
      <c r="G1654" s="37" t="s">
        <v>77</v>
      </c>
      <c r="K1654" s="38">
        <f t="shared" si="72"/>
        <v>0</v>
      </c>
      <c r="N1654" s="38">
        <f t="shared" si="73"/>
        <v>0</v>
      </c>
    </row>
    <row r="1655" spans="1:17" x14ac:dyDescent="0.2">
      <c r="A1655" s="35" t="s">
        <v>3828</v>
      </c>
      <c r="C1655" s="40">
        <v>44377</v>
      </c>
      <c r="D1655" s="34" t="s">
        <v>3829</v>
      </c>
      <c r="E1655" s="35" t="s">
        <v>3830</v>
      </c>
      <c r="F1655" s="36" t="s">
        <v>3831</v>
      </c>
      <c r="G1655" s="37" t="s">
        <v>3832</v>
      </c>
      <c r="H1655" s="36">
        <v>2020</v>
      </c>
      <c r="I1655" s="38">
        <v>0.5</v>
      </c>
      <c r="K1655" s="38">
        <f t="shared" si="72"/>
        <v>0</v>
      </c>
      <c r="N1655" s="38">
        <f t="shared" si="73"/>
        <v>0.5</v>
      </c>
    </row>
    <row r="1656" spans="1:17" x14ac:dyDescent="0.2">
      <c r="A1656" s="35">
        <v>624</v>
      </c>
      <c r="C1656" s="40">
        <v>44377</v>
      </c>
      <c r="D1656" s="34" t="s">
        <v>3833</v>
      </c>
      <c r="E1656" s="35">
        <v>1.3280000000000001</v>
      </c>
      <c r="F1656" s="36" t="s">
        <v>3834</v>
      </c>
      <c r="G1656" s="37" t="s">
        <v>3835</v>
      </c>
      <c r="H1656" s="36">
        <v>1050</v>
      </c>
      <c r="I1656" s="38">
        <v>0.5</v>
      </c>
      <c r="K1656" s="38">
        <f t="shared" si="72"/>
        <v>0</v>
      </c>
      <c r="L1656" s="39">
        <v>251000</v>
      </c>
      <c r="M1656" s="39">
        <v>1004</v>
      </c>
      <c r="N1656" s="38">
        <f t="shared" si="73"/>
        <v>1004.5</v>
      </c>
    </row>
    <row r="1657" spans="1:17" s="51" customFormat="1" x14ac:dyDescent="0.2">
      <c r="A1657" s="48" t="s">
        <v>3839</v>
      </c>
      <c r="B1657" s="49"/>
      <c r="C1657" s="31">
        <v>44377</v>
      </c>
      <c r="D1657" s="50" t="s">
        <v>3836</v>
      </c>
      <c r="E1657" s="48">
        <v>2.1800000000000002</v>
      </c>
      <c r="F1657" s="51" t="s">
        <v>3837</v>
      </c>
      <c r="G1657" s="52" t="s">
        <v>3838</v>
      </c>
      <c r="H1657" s="51">
        <v>1070</v>
      </c>
      <c r="I1657" s="32">
        <v>0.5</v>
      </c>
      <c r="J1657" s="32"/>
      <c r="K1657" s="32">
        <f t="shared" si="72"/>
        <v>0</v>
      </c>
      <c r="L1657" s="33"/>
      <c r="M1657" s="33"/>
      <c r="N1657" s="32">
        <f t="shared" si="73"/>
        <v>0.5</v>
      </c>
      <c r="O1657" s="53"/>
      <c r="P1657" s="54"/>
      <c r="Q1657" s="49"/>
    </row>
    <row r="1658" spans="1:17" x14ac:dyDescent="0.2">
      <c r="N1658" s="38">
        <f>SUM(N1633:N1657)</f>
        <v>4275.7</v>
      </c>
      <c r="O1658" s="44">
        <v>808821</v>
      </c>
      <c r="P1658" s="41">
        <v>44378</v>
      </c>
      <c r="Q1658" s="21" t="s">
        <v>716</v>
      </c>
    </row>
    <row r="1660" spans="1:17" x14ac:dyDescent="0.2">
      <c r="A1660" s="35">
        <v>626</v>
      </c>
      <c r="C1660" s="40">
        <v>44378</v>
      </c>
      <c r="D1660" s="34" t="s">
        <v>3841</v>
      </c>
      <c r="E1660" s="35">
        <v>0.314</v>
      </c>
      <c r="F1660" s="36" t="s">
        <v>3842</v>
      </c>
      <c r="G1660" s="37" t="s">
        <v>3843</v>
      </c>
      <c r="H1660" s="36">
        <v>2050</v>
      </c>
      <c r="I1660" s="38">
        <v>0.5</v>
      </c>
      <c r="K1660" s="38">
        <f t="shared" ref="K1660:K1713" si="76">ROUND(J1660/0.35,-1)</f>
        <v>0</v>
      </c>
      <c r="L1660" s="39">
        <v>220000</v>
      </c>
      <c r="M1660" s="39">
        <v>880</v>
      </c>
      <c r="N1660" s="38">
        <f t="shared" ref="N1660:N1713" si="77">I1660+M1660</f>
        <v>880.5</v>
      </c>
    </row>
    <row r="1661" spans="1:17" x14ac:dyDescent="0.2">
      <c r="A1661" s="35">
        <v>625</v>
      </c>
      <c r="C1661" s="40">
        <v>44378</v>
      </c>
      <c r="D1661" s="34" t="s">
        <v>3844</v>
      </c>
      <c r="E1661" s="35">
        <v>2.302</v>
      </c>
      <c r="F1661" s="36" t="s">
        <v>3845</v>
      </c>
      <c r="G1661" s="37" t="s">
        <v>3846</v>
      </c>
      <c r="H1661" s="36">
        <v>1160</v>
      </c>
      <c r="I1661" s="38">
        <v>0.5</v>
      </c>
      <c r="K1661" s="38">
        <f t="shared" si="76"/>
        <v>0</v>
      </c>
      <c r="L1661" s="39">
        <v>29500</v>
      </c>
      <c r="M1661" s="39">
        <v>118</v>
      </c>
      <c r="N1661" s="38">
        <f t="shared" si="77"/>
        <v>118.5</v>
      </c>
    </row>
    <row r="1662" spans="1:17" x14ac:dyDescent="0.2">
      <c r="A1662" s="35" t="s">
        <v>3847</v>
      </c>
      <c r="C1662" s="40">
        <v>44379</v>
      </c>
      <c r="D1662" s="34" t="s">
        <v>3850</v>
      </c>
      <c r="E1662" s="35">
        <v>5</v>
      </c>
      <c r="F1662" s="36" t="s">
        <v>3852</v>
      </c>
      <c r="G1662" s="37" t="s">
        <v>3853</v>
      </c>
      <c r="H1662" s="36">
        <v>1010</v>
      </c>
      <c r="I1662" s="38">
        <v>1</v>
      </c>
      <c r="K1662" s="38">
        <f t="shared" si="76"/>
        <v>0</v>
      </c>
      <c r="N1662" s="38">
        <f t="shared" si="77"/>
        <v>1</v>
      </c>
    </row>
    <row r="1663" spans="1:17" x14ac:dyDescent="0.2">
      <c r="D1663" s="34" t="s">
        <v>3851</v>
      </c>
      <c r="E1663" s="35">
        <v>2</v>
      </c>
      <c r="F1663" s="36" t="s">
        <v>77</v>
      </c>
      <c r="G1663" s="37" t="s">
        <v>77</v>
      </c>
      <c r="K1663" s="38">
        <f t="shared" si="76"/>
        <v>0</v>
      </c>
    </row>
    <row r="1664" spans="1:17" x14ac:dyDescent="0.2">
      <c r="A1664" s="35" t="s">
        <v>3848</v>
      </c>
      <c r="C1664" s="40">
        <v>44379</v>
      </c>
      <c r="D1664" s="34" t="s">
        <v>3850</v>
      </c>
      <c r="E1664" s="35">
        <v>5</v>
      </c>
      <c r="F1664" s="36" t="s">
        <v>3854</v>
      </c>
      <c r="G1664" s="37" t="s">
        <v>3853</v>
      </c>
      <c r="H1664" s="36">
        <v>1010</v>
      </c>
      <c r="I1664" s="38">
        <v>1</v>
      </c>
      <c r="K1664" s="38">
        <f t="shared" si="76"/>
        <v>0</v>
      </c>
      <c r="N1664" s="38">
        <f t="shared" si="77"/>
        <v>1</v>
      </c>
    </row>
    <row r="1665" spans="1:17" x14ac:dyDescent="0.2">
      <c r="D1665" s="34" t="s">
        <v>3851</v>
      </c>
      <c r="E1665" s="35">
        <v>2</v>
      </c>
      <c r="F1665" s="36" t="s">
        <v>77</v>
      </c>
      <c r="G1665" s="37" t="s">
        <v>77</v>
      </c>
      <c r="K1665" s="38">
        <f t="shared" si="76"/>
        <v>0</v>
      </c>
    </row>
    <row r="1666" spans="1:17" x14ac:dyDescent="0.2">
      <c r="A1666" s="35" t="s">
        <v>3849</v>
      </c>
      <c r="C1666" s="40">
        <v>44379</v>
      </c>
      <c r="D1666" s="34" t="s">
        <v>3850</v>
      </c>
      <c r="E1666" s="35">
        <v>5</v>
      </c>
      <c r="F1666" s="37" t="s">
        <v>3853</v>
      </c>
      <c r="G1666" s="37" t="s">
        <v>3855</v>
      </c>
      <c r="H1666" s="36">
        <v>1010</v>
      </c>
      <c r="I1666" s="38">
        <v>1</v>
      </c>
      <c r="K1666" s="38">
        <f t="shared" si="76"/>
        <v>0</v>
      </c>
      <c r="N1666" s="38">
        <f t="shared" si="77"/>
        <v>1</v>
      </c>
    </row>
    <row r="1667" spans="1:17" x14ac:dyDescent="0.2">
      <c r="D1667" s="34" t="s">
        <v>3851</v>
      </c>
      <c r="E1667" s="35">
        <v>2</v>
      </c>
      <c r="F1667" s="36" t="s">
        <v>77</v>
      </c>
      <c r="G1667" s="37" t="s">
        <v>77</v>
      </c>
      <c r="K1667" s="38">
        <f t="shared" si="76"/>
        <v>0</v>
      </c>
      <c r="N1667" s="38">
        <f t="shared" si="77"/>
        <v>0</v>
      </c>
    </row>
    <row r="1668" spans="1:17" x14ac:dyDescent="0.2">
      <c r="A1668" s="35">
        <v>627</v>
      </c>
      <c r="C1668" s="40">
        <v>44379</v>
      </c>
      <c r="D1668" s="34" t="s">
        <v>3856</v>
      </c>
      <c r="E1668" s="35">
        <v>4.4409999999999998</v>
      </c>
      <c r="F1668" s="36" t="s">
        <v>3857</v>
      </c>
      <c r="G1668" s="37" t="s">
        <v>3858</v>
      </c>
      <c r="H1668" s="36">
        <v>1160</v>
      </c>
      <c r="I1668" s="38">
        <v>0.5</v>
      </c>
      <c r="K1668" s="38">
        <f t="shared" si="76"/>
        <v>0</v>
      </c>
      <c r="L1668" s="39">
        <v>260000</v>
      </c>
      <c r="M1668" s="39">
        <v>1040</v>
      </c>
      <c r="N1668" s="38">
        <f t="shared" si="77"/>
        <v>1040.5</v>
      </c>
    </row>
    <row r="1669" spans="1:17" s="51" customFormat="1" x14ac:dyDescent="0.2">
      <c r="A1669" s="48">
        <v>628</v>
      </c>
      <c r="B1669" s="49"/>
      <c r="C1669" s="31">
        <v>44379</v>
      </c>
      <c r="D1669" s="50" t="s">
        <v>3873</v>
      </c>
      <c r="E1669" s="48">
        <v>1.01</v>
      </c>
      <c r="F1669" s="51" t="s">
        <v>3874</v>
      </c>
      <c r="G1669" s="52" t="s">
        <v>3875</v>
      </c>
      <c r="H1669" s="51">
        <v>1150</v>
      </c>
      <c r="I1669" s="32">
        <v>0.5</v>
      </c>
      <c r="J1669" s="32"/>
      <c r="K1669" s="32">
        <f t="shared" si="76"/>
        <v>0</v>
      </c>
      <c r="L1669" s="33">
        <v>42000</v>
      </c>
      <c r="M1669" s="33">
        <v>168</v>
      </c>
      <c r="N1669" s="32">
        <f t="shared" si="77"/>
        <v>168.5</v>
      </c>
      <c r="O1669" s="53"/>
      <c r="P1669" s="54"/>
      <c r="Q1669" s="49"/>
    </row>
    <row r="1670" spans="1:17" x14ac:dyDescent="0.2">
      <c r="N1670" s="38">
        <f>SUM(N1660:N1669)</f>
        <v>2211</v>
      </c>
      <c r="O1670" s="44">
        <v>80895</v>
      </c>
      <c r="P1670" s="41">
        <v>44379</v>
      </c>
      <c r="Q1670" s="21" t="s">
        <v>716</v>
      </c>
    </row>
    <row r="1672" spans="1:17" x14ac:dyDescent="0.2">
      <c r="A1672" s="35" t="s">
        <v>3859</v>
      </c>
      <c r="C1672" s="40">
        <v>44379</v>
      </c>
      <c r="D1672" s="34" t="s">
        <v>3860</v>
      </c>
      <c r="E1672" s="35">
        <v>0.67900000000000005</v>
      </c>
      <c r="F1672" s="36" t="s">
        <v>3866</v>
      </c>
      <c r="G1672" s="37" t="s">
        <v>3867</v>
      </c>
      <c r="H1672" s="36">
        <v>3010</v>
      </c>
      <c r="I1672" s="38">
        <v>3</v>
      </c>
      <c r="K1672" s="38">
        <f t="shared" ref="K1672:K1680" si="78">ROUND(J1672/0.35,-1)</f>
        <v>0</v>
      </c>
      <c r="N1672" s="38">
        <f t="shared" ref="N1672:N1680" si="79">I1672+M1672</f>
        <v>3</v>
      </c>
      <c r="O1672" s="44" t="s">
        <v>3868</v>
      </c>
    </row>
    <row r="1673" spans="1:17" x14ac:dyDescent="0.2">
      <c r="D1673" s="34" t="s">
        <v>3861</v>
      </c>
      <c r="E1673" s="35">
        <v>0.05</v>
      </c>
      <c r="F1673" s="37" t="s">
        <v>77</v>
      </c>
      <c r="G1673" s="37" t="s">
        <v>77</v>
      </c>
      <c r="K1673" s="38">
        <f t="shared" si="78"/>
        <v>0</v>
      </c>
      <c r="N1673" s="38">
        <f t="shared" si="79"/>
        <v>0</v>
      </c>
    </row>
    <row r="1674" spans="1:17" x14ac:dyDescent="0.2">
      <c r="D1674" s="34" t="s">
        <v>3862</v>
      </c>
      <c r="E1674" s="35">
        <v>2.9000000000000001E-2</v>
      </c>
      <c r="F1674" s="37" t="s">
        <v>77</v>
      </c>
      <c r="G1674" s="37" t="s">
        <v>77</v>
      </c>
      <c r="K1674" s="38">
        <f t="shared" si="78"/>
        <v>0</v>
      </c>
      <c r="N1674" s="38">
        <f t="shared" si="79"/>
        <v>0</v>
      </c>
    </row>
    <row r="1675" spans="1:17" x14ac:dyDescent="0.2">
      <c r="D1675" s="34" t="s">
        <v>3863</v>
      </c>
      <c r="E1675" s="35">
        <v>0.433</v>
      </c>
      <c r="F1675" s="37" t="s">
        <v>77</v>
      </c>
      <c r="G1675" s="37" t="s">
        <v>77</v>
      </c>
      <c r="K1675" s="38">
        <f t="shared" si="78"/>
        <v>0</v>
      </c>
      <c r="N1675" s="38">
        <f t="shared" si="79"/>
        <v>0</v>
      </c>
    </row>
    <row r="1676" spans="1:17" x14ac:dyDescent="0.2">
      <c r="D1676" s="34" t="s">
        <v>3864</v>
      </c>
      <c r="E1676" s="35">
        <v>1.7999999999999999E-2</v>
      </c>
      <c r="F1676" s="37" t="s">
        <v>77</v>
      </c>
      <c r="G1676" s="37" t="s">
        <v>77</v>
      </c>
      <c r="K1676" s="38">
        <f t="shared" si="78"/>
        <v>0</v>
      </c>
      <c r="N1676" s="38">
        <f t="shared" si="79"/>
        <v>0</v>
      </c>
    </row>
    <row r="1677" spans="1:17" x14ac:dyDescent="0.2">
      <c r="D1677" s="34" t="s">
        <v>3865</v>
      </c>
      <c r="E1677" s="35">
        <v>3.3329999999999999E-2</v>
      </c>
      <c r="F1677" s="37" t="s">
        <v>77</v>
      </c>
      <c r="G1677" s="37" t="s">
        <v>77</v>
      </c>
      <c r="K1677" s="38">
        <f t="shared" si="78"/>
        <v>0</v>
      </c>
      <c r="N1677" s="38">
        <f t="shared" si="79"/>
        <v>0</v>
      </c>
    </row>
    <row r="1678" spans="1:17" x14ac:dyDescent="0.2">
      <c r="A1678" s="35" t="s">
        <v>3869</v>
      </c>
      <c r="C1678" s="40">
        <v>44379</v>
      </c>
      <c r="D1678" s="34" t="s">
        <v>3870</v>
      </c>
      <c r="E1678" s="35">
        <v>20.071999999999999</v>
      </c>
      <c r="F1678" s="36" t="s">
        <v>3866</v>
      </c>
      <c r="G1678" s="37" t="s">
        <v>3867</v>
      </c>
      <c r="H1678" s="36">
        <v>3010</v>
      </c>
      <c r="I1678" s="38">
        <v>1.5</v>
      </c>
      <c r="K1678" s="38">
        <f t="shared" si="78"/>
        <v>0</v>
      </c>
      <c r="N1678" s="38">
        <f t="shared" si="79"/>
        <v>1.5</v>
      </c>
      <c r="O1678" s="44" t="s">
        <v>3868</v>
      </c>
    </row>
    <row r="1679" spans="1:17" x14ac:dyDescent="0.2">
      <c r="D1679" s="34" t="s">
        <v>3871</v>
      </c>
      <c r="E1679" s="35">
        <v>5.73</v>
      </c>
      <c r="F1679" s="37" t="s">
        <v>77</v>
      </c>
      <c r="G1679" s="37" t="s">
        <v>77</v>
      </c>
      <c r="K1679" s="38">
        <f t="shared" si="78"/>
        <v>0</v>
      </c>
      <c r="N1679" s="38">
        <f t="shared" si="79"/>
        <v>0</v>
      </c>
    </row>
    <row r="1680" spans="1:17" x14ac:dyDescent="0.2">
      <c r="D1680" s="34" t="s">
        <v>3872</v>
      </c>
      <c r="E1680" s="35">
        <v>0.38800000000000001</v>
      </c>
      <c r="F1680" s="37" t="s">
        <v>77</v>
      </c>
      <c r="G1680" s="37" t="s">
        <v>77</v>
      </c>
      <c r="K1680" s="38">
        <f t="shared" si="78"/>
        <v>0</v>
      </c>
      <c r="N1680" s="38">
        <f t="shared" si="79"/>
        <v>0</v>
      </c>
    </row>
    <row r="1681" spans="1:17" x14ac:dyDescent="0.2">
      <c r="A1681" s="35">
        <v>630</v>
      </c>
      <c r="C1681" s="40">
        <v>44379</v>
      </c>
      <c r="D1681" s="34" t="s">
        <v>3876</v>
      </c>
      <c r="E1681" s="35" t="s">
        <v>81</v>
      </c>
      <c r="F1681" s="36" t="s">
        <v>3877</v>
      </c>
      <c r="G1681" s="37" t="s">
        <v>3878</v>
      </c>
      <c r="H1681" s="36">
        <v>2050</v>
      </c>
      <c r="I1681" s="38">
        <v>0.5</v>
      </c>
      <c r="K1681" s="38">
        <f t="shared" si="76"/>
        <v>0</v>
      </c>
      <c r="L1681" s="39">
        <v>25000</v>
      </c>
      <c r="M1681" s="39">
        <v>100</v>
      </c>
      <c r="N1681" s="38">
        <f t="shared" si="77"/>
        <v>100.5</v>
      </c>
    </row>
    <row r="1682" spans="1:17" x14ac:dyDescent="0.2">
      <c r="A1682" s="35" t="s">
        <v>3879</v>
      </c>
      <c r="C1682" s="40">
        <v>44379</v>
      </c>
      <c r="D1682" s="34" t="s">
        <v>3880</v>
      </c>
      <c r="E1682" s="35">
        <v>0.52490000000000003</v>
      </c>
      <c r="F1682" s="36" t="s">
        <v>3881</v>
      </c>
      <c r="G1682" s="37" t="s">
        <v>3882</v>
      </c>
      <c r="H1682" s="36">
        <v>3010</v>
      </c>
      <c r="I1682" s="38">
        <v>0.5</v>
      </c>
      <c r="K1682" s="38">
        <f t="shared" si="76"/>
        <v>0</v>
      </c>
      <c r="N1682" s="38">
        <f t="shared" si="77"/>
        <v>0.5</v>
      </c>
    </row>
    <row r="1683" spans="1:17" x14ac:dyDescent="0.2">
      <c r="A1683" s="35">
        <v>629</v>
      </c>
      <c r="C1683" s="40">
        <v>44379</v>
      </c>
      <c r="D1683" s="34" t="s">
        <v>3883</v>
      </c>
      <c r="E1683" s="35">
        <v>0.17560000000000001</v>
      </c>
      <c r="F1683" s="36" t="s">
        <v>1999</v>
      </c>
      <c r="G1683" s="37" t="s">
        <v>2767</v>
      </c>
      <c r="H1683" s="36">
        <v>3010</v>
      </c>
      <c r="I1683" s="38">
        <v>0.5</v>
      </c>
      <c r="K1683" s="38">
        <f t="shared" si="76"/>
        <v>0</v>
      </c>
      <c r="L1683" s="39">
        <v>59000</v>
      </c>
      <c r="M1683" s="39">
        <v>236</v>
      </c>
      <c r="N1683" s="38">
        <f t="shared" si="77"/>
        <v>236.5</v>
      </c>
    </row>
    <row r="1684" spans="1:17" x14ac:dyDescent="0.2">
      <c r="A1684" s="35">
        <v>631</v>
      </c>
      <c r="C1684" s="40">
        <v>44379</v>
      </c>
      <c r="D1684" s="34" t="s">
        <v>3884</v>
      </c>
      <c r="E1684" s="35">
        <v>6.2199999999999998E-2</v>
      </c>
      <c r="F1684" s="36" t="s">
        <v>3318</v>
      </c>
      <c r="G1684" s="37" t="s">
        <v>3885</v>
      </c>
      <c r="H1684" s="36">
        <v>3010</v>
      </c>
      <c r="I1684" s="38">
        <v>0.5</v>
      </c>
      <c r="K1684" s="38">
        <f t="shared" si="76"/>
        <v>0</v>
      </c>
      <c r="L1684" s="39">
        <v>26500</v>
      </c>
      <c r="M1684" s="39">
        <v>106</v>
      </c>
      <c r="N1684" s="38">
        <f t="shared" si="77"/>
        <v>106.5</v>
      </c>
    </row>
    <row r="1685" spans="1:17" x14ac:dyDescent="0.2">
      <c r="A1685" s="35">
        <v>632</v>
      </c>
      <c r="C1685" s="40">
        <v>44379</v>
      </c>
      <c r="D1685" s="34" t="s">
        <v>3886</v>
      </c>
      <c r="E1685" s="35">
        <v>0.1666</v>
      </c>
      <c r="F1685" s="36" t="s">
        <v>3887</v>
      </c>
      <c r="G1685" s="37" t="s">
        <v>3888</v>
      </c>
      <c r="H1685" s="36">
        <v>3010</v>
      </c>
      <c r="I1685" s="38">
        <v>0.5</v>
      </c>
      <c r="K1685" s="38">
        <f t="shared" si="76"/>
        <v>0</v>
      </c>
      <c r="L1685" s="39">
        <v>185000</v>
      </c>
      <c r="M1685" s="39">
        <v>740</v>
      </c>
      <c r="N1685" s="38">
        <f t="shared" si="77"/>
        <v>740.5</v>
      </c>
    </row>
    <row r="1686" spans="1:17" x14ac:dyDescent="0.2">
      <c r="A1686" s="35">
        <v>633</v>
      </c>
      <c r="C1686" s="40">
        <v>44379</v>
      </c>
      <c r="D1686" s="34" t="s">
        <v>3889</v>
      </c>
      <c r="E1686" s="35">
        <v>1.952</v>
      </c>
      <c r="F1686" s="36" t="s">
        <v>3891</v>
      </c>
      <c r="G1686" s="37" t="s">
        <v>3892</v>
      </c>
      <c r="H1686" s="36">
        <v>2020</v>
      </c>
      <c r="I1686" s="38">
        <v>1</v>
      </c>
      <c r="K1686" s="38">
        <f t="shared" si="76"/>
        <v>0</v>
      </c>
      <c r="L1686" s="39">
        <v>138000</v>
      </c>
      <c r="M1686" s="39">
        <v>552</v>
      </c>
      <c r="N1686" s="38">
        <f t="shared" si="77"/>
        <v>553</v>
      </c>
    </row>
    <row r="1687" spans="1:17" x14ac:dyDescent="0.2">
      <c r="D1687" s="34" t="s">
        <v>3890</v>
      </c>
      <c r="E1687" s="35">
        <v>2.6760000000000002</v>
      </c>
      <c r="F1687" s="36" t="s">
        <v>77</v>
      </c>
      <c r="G1687" s="37" t="s">
        <v>77</v>
      </c>
      <c r="H1687" s="36">
        <v>1080</v>
      </c>
      <c r="K1687" s="38">
        <f t="shared" si="76"/>
        <v>0</v>
      </c>
      <c r="N1687" s="38">
        <f t="shared" si="77"/>
        <v>0</v>
      </c>
    </row>
    <row r="1688" spans="1:17" x14ac:dyDescent="0.2">
      <c r="A1688" s="35">
        <v>634</v>
      </c>
      <c r="C1688" s="40">
        <v>44383</v>
      </c>
      <c r="D1688" s="34" t="s">
        <v>3893</v>
      </c>
      <c r="E1688" s="35">
        <v>1.0819000000000001</v>
      </c>
      <c r="F1688" s="36" t="s">
        <v>3894</v>
      </c>
      <c r="G1688" s="37" t="s">
        <v>3895</v>
      </c>
      <c r="H1688" s="36">
        <v>1200</v>
      </c>
      <c r="I1688" s="38">
        <v>0.5</v>
      </c>
      <c r="K1688" s="38">
        <f t="shared" si="76"/>
        <v>0</v>
      </c>
      <c r="L1688" s="39">
        <v>25000</v>
      </c>
      <c r="M1688" s="39">
        <v>100</v>
      </c>
      <c r="N1688" s="38">
        <f t="shared" si="77"/>
        <v>100.5</v>
      </c>
    </row>
    <row r="1689" spans="1:17" x14ac:dyDescent="0.2">
      <c r="A1689" s="35">
        <v>635</v>
      </c>
      <c r="C1689" s="40">
        <v>44383</v>
      </c>
      <c r="D1689" s="34" t="s">
        <v>3896</v>
      </c>
      <c r="E1689" s="35">
        <v>20.016999999999999</v>
      </c>
      <c r="F1689" s="36" t="s">
        <v>3897</v>
      </c>
      <c r="G1689" s="37" t="s">
        <v>3898</v>
      </c>
      <c r="H1689" s="36">
        <v>1040</v>
      </c>
      <c r="I1689" s="38">
        <v>0.5</v>
      </c>
      <c r="K1689" s="38">
        <f t="shared" si="76"/>
        <v>0</v>
      </c>
      <c r="L1689" s="39">
        <v>160000</v>
      </c>
      <c r="M1689" s="39">
        <v>640</v>
      </c>
      <c r="N1689" s="38">
        <f t="shared" si="77"/>
        <v>640.5</v>
      </c>
    </row>
    <row r="1690" spans="1:17" x14ac:dyDescent="0.2">
      <c r="A1690" s="35">
        <v>636</v>
      </c>
      <c r="C1690" s="40">
        <v>44383</v>
      </c>
      <c r="D1690" s="34" t="s">
        <v>3899</v>
      </c>
      <c r="E1690" s="35">
        <v>0.1079</v>
      </c>
      <c r="F1690" s="36" t="s">
        <v>3900</v>
      </c>
      <c r="G1690" s="37" t="s">
        <v>3901</v>
      </c>
      <c r="H1690" s="36">
        <v>3010</v>
      </c>
      <c r="I1690" s="38">
        <v>0.5</v>
      </c>
      <c r="K1690" s="38">
        <f t="shared" si="76"/>
        <v>0</v>
      </c>
      <c r="L1690" s="39">
        <v>30000</v>
      </c>
      <c r="M1690" s="39">
        <v>120</v>
      </c>
      <c r="N1690" s="38">
        <f t="shared" si="77"/>
        <v>120.5</v>
      </c>
    </row>
    <row r="1691" spans="1:17" s="51" customFormat="1" x14ac:dyDescent="0.2">
      <c r="A1691" s="48">
        <v>637</v>
      </c>
      <c r="B1691" s="49"/>
      <c r="C1691" s="31">
        <v>44383</v>
      </c>
      <c r="D1691" s="50" t="s">
        <v>3902</v>
      </c>
      <c r="E1691" s="48">
        <v>1.4963</v>
      </c>
      <c r="F1691" s="51" t="s">
        <v>3903</v>
      </c>
      <c r="G1691" s="52" t="s">
        <v>3904</v>
      </c>
      <c r="H1691" s="51">
        <v>3010</v>
      </c>
      <c r="I1691" s="32">
        <v>0.5</v>
      </c>
      <c r="J1691" s="32"/>
      <c r="K1691" s="32">
        <f t="shared" si="76"/>
        <v>0</v>
      </c>
      <c r="L1691" s="33">
        <v>507843.62</v>
      </c>
      <c r="M1691" s="33">
        <v>2031.6</v>
      </c>
      <c r="N1691" s="32">
        <f t="shared" si="77"/>
        <v>2032.1</v>
      </c>
      <c r="O1691" s="53"/>
      <c r="P1691" s="54"/>
      <c r="Q1691" s="49"/>
    </row>
    <row r="1692" spans="1:17" x14ac:dyDescent="0.2">
      <c r="N1692" s="38">
        <f>SUM(N1672:N1691)</f>
        <v>4635.6000000000004</v>
      </c>
      <c r="O1692" s="44">
        <v>80909</v>
      </c>
      <c r="P1692" s="41">
        <v>44383</v>
      </c>
      <c r="Q1692" s="21" t="s">
        <v>716</v>
      </c>
    </row>
    <row r="1694" spans="1:17" x14ac:dyDescent="0.2">
      <c r="A1694" s="35">
        <v>638</v>
      </c>
      <c r="C1694" s="40">
        <v>44383</v>
      </c>
      <c r="D1694" s="34" t="s">
        <v>3905</v>
      </c>
      <c r="E1694" s="35">
        <v>6.0069999999999997</v>
      </c>
      <c r="F1694" s="36" t="s">
        <v>3908</v>
      </c>
      <c r="G1694" s="37" t="s">
        <v>3909</v>
      </c>
      <c r="H1694" s="36">
        <v>1160</v>
      </c>
      <c r="I1694" s="38">
        <v>1.5</v>
      </c>
      <c r="K1694" s="38">
        <f t="shared" si="76"/>
        <v>0</v>
      </c>
      <c r="L1694" s="39">
        <v>66538.5</v>
      </c>
      <c r="M1694" s="39">
        <v>268</v>
      </c>
      <c r="N1694" s="38">
        <f t="shared" si="77"/>
        <v>269.5</v>
      </c>
    </row>
    <row r="1695" spans="1:17" x14ac:dyDescent="0.2">
      <c r="D1695" s="34" t="s">
        <v>3906</v>
      </c>
      <c r="E1695" s="35">
        <v>3.0019999999999998</v>
      </c>
      <c r="F1695" s="36" t="s">
        <v>77</v>
      </c>
      <c r="G1695" s="37" t="s">
        <v>77</v>
      </c>
      <c r="K1695" s="38">
        <f t="shared" si="76"/>
        <v>0</v>
      </c>
      <c r="N1695" s="38">
        <f t="shared" si="77"/>
        <v>0</v>
      </c>
    </row>
    <row r="1696" spans="1:17" x14ac:dyDescent="0.2">
      <c r="D1696" s="34" t="s">
        <v>3907</v>
      </c>
      <c r="E1696" s="35">
        <v>7.0019999999999998</v>
      </c>
      <c r="F1696" s="36" t="s">
        <v>77</v>
      </c>
      <c r="G1696" s="37" t="s">
        <v>77</v>
      </c>
      <c r="K1696" s="38">
        <f t="shared" si="76"/>
        <v>0</v>
      </c>
      <c r="N1696" s="38">
        <f t="shared" si="77"/>
        <v>0</v>
      </c>
    </row>
    <row r="1697" spans="1:14" x14ac:dyDescent="0.2">
      <c r="A1697" s="35">
        <v>639</v>
      </c>
      <c r="C1697" s="40">
        <v>44383</v>
      </c>
      <c r="D1697" s="34" t="s">
        <v>3910</v>
      </c>
      <c r="E1697" s="35">
        <v>94.272999999999996</v>
      </c>
      <c r="F1697" s="36" t="s">
        <v>3911</v>
      </c>
      <c r="G1697" s="37" t="s">
        <v>3912</v>
      </c>
      <c r="H1697" s="36">
        <v>1050</v>
      </c>
      <c r="I1697" s="38">
        <v>0.5</v>
      </c>
      <c r="K1697" s="38">
        <f t="shared" si="76"/>
        <v>0</v>
      </c>
      <c r="L1697" s="39">
        <v>250000</v>
      </c>
      <c r="M1697" s="39">
        <v>1000</v>
      </c>
      <c r="N1697" s="38">
        <f t="shared" si="77"/>
        <v>1000.5</v>
      </c>
    </row>
    <row r="1698" spans="1:14" x14ac:dyDescent="0.2">
      <c r="A1698" s="35" t="s">
        <v>3913</v>
      </c>
      <c r="C1698" s="40">
        <v>44383</v>
      </c>
      <c r="D1698" s="34" t="s">
        <v>3914</v>
      </c>
      <c r="E1698" s="35">
        <v>4.65E-2</v>
      </c>
      <c r="F1698" s="36" t="s">
        <v>83</v>
      </c>
      <c r="G1698" s="37" t="s">
        <v>3918</v>
      </c>
      <c r="H1698" s="36">
        <v>3010</v>
      </c>
      <c r="I1698" s="38">
        <v>2</v>
      </c>
      <c r="K1698" s="38">
        <f t="shared" si="76"/>
        <v>0</v>
      </c>
      <c r="N1698" s="38">
        <f t="shared" si="77"/>
        <v>2</v>
      </c>
    </row>
    <row r="1699" spans="1:14" x14ac:dyDescent="0.2">
      <c r="D1699" s="34" t="s">
        <v>3915</v>
      </c>
      <c r="E1699" s="35">
        <v>4.0000000000000001E-3</v>
      </c>
      <c r="F1699" s="36" t="s">
        <v>77</v>
      </c>
      <c r="G1699" s="37" t="s">
        <v>77</v>
      </c>
      <c r="K1699" s="38">
        <f t="shared" si="76"/>
        <v>0</v>
      </c>
      <c r="N1699" s="38">
        <f t="shared" si="77"/>
        <v>0</v>
      </c>
    </row>
    <row r="1700" spans="1:14" x14ac:dyDescent="0.2">
      <c r="D1700" s="34" t="s">
        <v>3916</v>
      </c>
      <c r="E1700" s="35">
        <v>0.1409</v>
      </c>
      <c r="F1700" s="36" t="s">
        <v>77</v>
      </c>
      <c r="G1700" s="37" t="s">
        <v>77</v>
      </c>
      <c r="K1700" s="38">
        <f t="shared" si="76"/>
        <v>0</v>
      </c>
      <c r="N1700" s="38">
        <f t="shared" si="77"/>
        <v>0</v>
      </c>
    </row>
    <row r="1701" spans="1:14" x14ac:dyDescent="0.2">
      <c r="D1701" s="34" t="s">
        <v>3917</v>
      </c>
      <c r="E1701" s="35">
        <v>0.21049999999999999</v>
      </c>
      <c r="F1701" s="36" t="s">
        <v>77</v>
      </c>
      <c r="G1701" s="37" t="s">
        <v>77</v>
      </c>
      <c r="K1701" s="38">
        <f t="shared" si="76"/>
        <v>0</v>
      </c>
      <c r="N1701" s="38">
        <f t="shared" si="77"/>
        <v>0</v>
      </c>
    </row>
    <row r="1702" spans="1:14" x14ac:dyDescent="0.2">
      <c r="A1702" s="35" t="s">
        <v>3919</v>
      </c>
      <c r="C1702" s="40">
        <v>44383</v>
      </c>
      <c r="D1702" s="34" t="s">
        <v>3920</v>
      </c>
      <c r="E1702" s="35" t="s">
        <v>3921</v>
      </c>
      <c r="F1702" s="36" t="s">
        <v>3922</v>
      </c>
      <c r="G1702" s="37" t="s">
        <v>3923</v>
      </c>
      <c r="H1702" s="36">
        <v>3010</v>
      </c>
      <c r="I1702" s="38">
        <v>0.5</v>
      </c>
      <c r="K1702" s="38">
        <f t="shared" si="76"/>
        <v>0</v>
      </c>
      <c r="N1702" s="38">
        <f t="shared" si="77"/>
        <v>0.5</v>
      </c>
    </row>
    <row r="1703" spans="1:14" x14ac:dyDescent="0.2">
      <c r="A1703" s="35">
        <v>640</v>
      </c>
      <c r="C1703" s="40">
        <v>44384</v>
      </c>
      <c r="D1703" s="34" t="s">
        <v>3924</v>
      </c>
      <c r="E1703" s="35">
        <v>0.17219999999999999</v>
      </c>
      <c r="F1703" s="36" t="s">
        <v>3925</v>
      </c>
      <c r="G1703" s="37" t="s">
        <v>3926</v>
      </c>
      <c r="H1703" s="36">
        <v>3010</v>
      </c>
      <c r="I1703" s="38">
        <v>0.5</v>
      </c>
      <c r="K1703" s="38">
        <f t="shared" si="76"/>
        <v>0</v>
      </c>
      <c r="L1703" s="39">
        <v>63144</v>
      </c>
      <c r="M1703" s="39">
        <v>252.58</v>
      </c>
      <c r="N1703" s="38">
        <f t="shared" si="77"/>
        <v>253.08</v>
      </c>
    </row>
    <row r="1704" spans="1:14" x14ac:dyDescent="0.2">
      <c r="A1704" s="35" t="s">
        <v>3932</v>
      </c>
      <c r="C1704" s="40">
        <v>44384</v>
      </c>
      <c r="D1704" s="34" t="s">
        <v>3927</v>
      </c>
      <c r="E1704" s="35">
        <v>3.0459000000000001</v>
      </c>
      <c r="F1704" s="36" t="s">
        <v>3930</v>
      </c>
      <c r="G1704" s="37" t="s">
        <v>3931</v>
      </c>
      <c r="H1704" s="36">
        <v>1070</v>
      </c>
      <c r="I1704" s="38">
        <v>1.5</v>
      </c>
      <c r="K1704" s="38">
        <f t="shared" si="76"/>
        <v>0</v>
      </c>
      <c r="N1704" s="38">
        <f t="shared" si="77"/>
        <v>1.5</v>
      </c>
    </row>
    <row r="1705" spans="1:14" x14ac:dyDescent="0.2">
      <c r="D1705" s="34" t="s">
        <v>3928</v>
      </c>
      <c r="E1705" s="35">
        <v>0.3795</v>
      </c>
      <c r="F1705" s="36" t="s">
        <v>77</v>
      </c>
      <c r="G1705" s="37" t="s">
        <v>77</v>
      </c>
      <c r="K1705" s="38">
        <f t="shared" si="76"/>
        <v>0</v>
      </c>
      <c r="N1705" s="38">
        <f t="shared" si="77"/>
        <v>0</v>
      </c>
    </row>
    <row r="1706" spans="1:14" x14ac:dyDescent="0.2">
      <c r="D1706" s="34" t="s">
        <v>3929</v>
      </c>
      <c r="E1706" s="35">
        <v>3.3130000000000002</v>
      </c>
      <c r="F1706" s="36" t="s">
        <v>77</v>
      </c>
      <c r="G1706" s="37" t="s">
        <v>77</v>
      </c>
      <c r="K1706" s="38">
        <f t="shared" si="76"/>
        <v>0</v>
      </c>
      <c r="N1706" s="38">
        <f t="shared" si="77"/>
        <v>0</v>
      </c>
    </row>
    <row r="1707" spans="1:14" x14ac:dyDescent="0.2">
      <c r="A1707" s="35">
        <v>641</v>
      </c>
      <c r="C1707" s="40">
        <v>44384</v>
      </c>
      <c r="D1707" s="34" t="s">
        <v>3933</v>
      </c>
      <c r="E1707" s="35">
        <v>4.58</v>
      </c>
      <c r="F1707" s="36" t="s">
        <v>3935</v>
      </c>
      <c r="G1707" s="37" t="s">
        <v>3936</v>
      </c>
      <c r="H1707" s="36">
        <v>3010</v>
      </c>
      <c r="I1707" s="38">
        <v>1</v>
      </c>
      <c r="K1707" s="38">
        <f t="shared" si="76"/>
        <v>0</v>
      </c>
      <c r="L1707" s="39">
        <v>135000</v>
      </c>
      <c r="M1707" s="39">
        <v>540</v>
      </c>
      <c r="N1707" s="38">
        <f t="shared" si="77"/>
        <v>541</v>
      </c>
    </row>
    <row r="1708" spans="1:14" x14ac:dyDescent="0.2">
      <c r="D1708" s="34" t="s">
        <v>3934</v>
      </c>
      <c r="E1708" s="35">
        <v>0.185</v>
      </c>
      <c r="F1708" s="36" t="s">
        <v>77</v>
      </c>
      <c r="G1708" s="37" t="s">
        <v>77</v>
      </c>
      <c r="K1708" s="38">
        <f t="shared" si="76"/>
        <v>0</v>
      </c>
      <c r="N1708" s="38">
        <f t="shared" si="77"/>
        <v>0</v>
      </c>
    </row>
    <row r="1709" spans="1:14" x14ac:dyDescent="0.2">
      <c r="A1709" s="35">
        <v>642</v>
      </c>
      <c r="C1709" s="40">
        <v>44384</v>
      </c>
      <c r="D1709" s="34" t="s">
        <v>3937</v>
      </c>
      <c r="E1709" s="35">
        <v>0.499</v>
      </c>
      <c r="F1709" s="36" t="s">
        <v>96</v>
      </c>
      <c r="G1709" s="37" t="s">
        <v>3938</v>
      </c>
      <c r="H1709" s="36">
        <v>1100</v>
      </c>
      <c r="I1709" s="38">
        <v>1</v>
      </c>
      <c r="K1709" s="38">
        <f t="shared" si="76"/>
        <v>0</v>
      </c>
      <c r="L1709" s="39">
        <v>25000</v>
      </c>
      <c r="M1709" s="39">
        <v>100</v>
      </c>
      <c r="N1709" s="38">
        <f t="shared" si="77"/>
        <v>101</v>
      </c>
    </row>
    <row r="1710" spans="1:14" x14ac:dyDescent="0.2">
      <c r="D1710" s="34" t="s">
        <v>3937</v>
      </c>
      <c r="E1710" s="35">
        <v>1.835</v>
      </c>
      <c r="F1710" s="36" t="s">
        <v>77</v>
      </c>
      <c r="G1710" s="37" t="s">
        <v>77</v>
      </c>
      <c r="K1710" s="38">
        <f t="shared" si="76"/>
        <v>0</v>
      </c>
      <c r="N1710" s="38">
        <f t="shared" si="77"/>
        <v>0</v>
      </c>
    </row>
    <row r="1711" spans="1:14" x14ac:dyDescent="0.2">
      <c r="A1711" s="35">
        <v>643</v>
      </c>
      <c r="C1711" s="40">
        <v>44384</v>
      </c>
      <c r="D1711" s="34" t="s">
        <v>3939</v>
      </c>
      <c r="E1711" s="35">
        <v>0.06</v>
      </c>
      <c r="F1711" s="36" t="s">
        <v>3940</v>
      </c>
      <c r="G1711" s="37" t="s">
        <v>3941</v>
      </c>
      <c r="H1711" s="36">
        <v>1150</v>
      </c>
      <c r="I1711" s="38">
        <v>0.5</v>
      </c>
      <c r="K1711" s="38">
        <f t="shared" si="76"/>
        <v>0</v>
      </c>
      <c r="L1711" s="39">
        <v>1824.09</v>
      </c>
      <c r="M1711" s="39">
        <v>7.3</v>
      </c>
      <c r="N1711" s="38">
        <f t="shared" si="77"/>
        <v>7.8</v>
      </c>
    </row>
    <row r="1712" spans="1:14" x14ac:dyDescent="0.2">
      <c r="A1712" s="35">
        <v>644</v>
      </c>
      <c r="C1712" s="40">
        <v>44384</v>
      </c>
      <c r="D1712" s="34" t="s">
        <v>3942</v>
      </c>
      <c r="E1712" s="35">
        <v>0.26100000000000001</v>
      </c>
      <c r="F1712" s="36" t="s">
        <v>3940</v>
      </c>
      <c r="G1712" s="37" t="s">
        <v>3941</v>
      </c>
      <c r="H1712" s="36">
        <v>1150</v>
      </c>
      <c r="I1712" s="38">
        <v>0.5</v>
      </c>
      <c r="K1712" s="38">
        <f t="shared" si="76"/>
        <v>0</v>
      </c>
      <c r="L1712" s="39">
        <v>23800</v>
      </c>
      <c r="M1712" s="39">
        <v>95.2</v>
      </c>
      <c r="N1712" s="38">
        <f t="shared" si="77"/>
        <v>95.7</v>
      </c>
    </row>
    <row r="1713" spans="1:17" s="51" customFormat="1" x14ac:dyDescent="0.2">
      <c r="A1713" s="48">
        <v>645</v>
      </c>
      <c r="B1713" s="49"/>
      <c r="C1713" s="31">
        <v>44384</v>
      </c>
      <c r="D1713" s="50" t="s">
        <v>3943</v>
      </c>
      <c r="E1713" s="48">
        <v>9.7000000000000003E-2</v>
      </c>
      <c r="F1713" s="51" t="s">
        <v>3944</v>
      </c>
      <c r="G1713" s="52" t="s">
        <v>3945</v>
      </c>
      <c r="H1713" s="51">
        <v>3010</v>
      </c>
      <c r="I1713" s="32">
        <v>0.5</v>
      </c>
      <c r="J1713" s="32"/>
      <c r="K1713" s="32">
        <f t="shared" si="76"/>
        <v>0</v>
      </c>
      <c r="L1713" s="33">
        <v>125000</v>
      </c>
      <c r="M1713" s="33">
        <v>500</v>
      </c>
      <c r="N1713" s="32">
        <f t="shared" si="77"/>
        <v>500.5</v>
      </c>
      <c r="O1713" s="53"/>
      <c r="P1713" s="54"/>
      <c r="Q1713" s="49"/>
    </row>
    <row r="1714" spans="1:17" x14ac:dyDescent="0.2">
      <c r="N1714" s="38">
        <f>SUM(N1694:N1713)</f>
        <v>2773.08</v>
      </c>
      <c r="O1714" s="44">
        <v>80941</v>
      </c>
      <c r="P1714" s="41">
        <v>44385</v>
      </c>
      <c r="Q1714" s="21" t="s">
        <v>716</v>
      </c>
    </row>
    <row r="1716" spans="1:17" x14ac:dyDescent="0.2">
      <c r="A1716" s="35">
        <v>647</v>
      </c>
      <c r="C1716" s="40">
        <v>44385</v>
      </c>
      <c r="D1716" s="34" t="s">
        <v>3946</v>
      </c>
      <c r="E1716" s="35">
        <v>0.21049999999999999</v>
      </c>
      <c r="F1716" s="36" t="s">
        <v>3947</v>
      </c>
      <c r="G1716" s="37" t="s">
        <v>3948</v>
      </c>
      <c r="H1716" s="36">
        <v>3010</v>
      </c>
      <c r="I1716" s="38">
        <v>0.5</v>
      </c>
      <c r="K1716" s="38">
        <f t="shared" ref="K1716:K1731" si="80">ROUND(J1716/0.35,-1)</f>
        <v>0</v>
      </c>
      <c r="L1716" s="39">
        <v>97500</v>
      </c>
      <c r="M1716" s="39">
        <v>400</v>
      </c>
      <c r="N1716" s="38">
        <f t="shared" ref="N1716:N1731" si="81">I1716+M1716</f>
        <v>400.5</v>
      </c>
    </row>
    <row r="1717" spans="1:17" x14ac:dyDescent="0.2">
      <c r="A1717" s="35">
        <v>646</v>
      </c>
      <c r="C1717" s="40">
        <v>44385</v>
      </c>
      <c r="D1717" s="34" t="s">
        <v>3949</v>
      </c>
      <c r="E1717" s="35">
        <v>0.16669999999999999</v>
      </c>
      <c r="F1717" s="36" t="s">
        <v>3950</v>
      </c>
      <c r="G1717" s="37" t="s">
        <v>3951</v>
      </c>
      <c r="H1717" s="36">
        <v>3010</v>
      </c>
      <c r="I1717" s="38">
        <v>0.5</v>
      </c>
      <c r="K1717" s="38">
        <f t="shared" si="80"/>
        <v>0</v>
      </c>
      <c r="L1717" s="39">
        <v>4000</v>
      </c>
      <c r="M1717" s="39">
        <v>16</v>
      </c>
      <c r="N1717" s="38">
        <f t="shared" si="81"/>
        <v>16.5</v>
      </c>
    </row>
    <row r="1718" spans="1:17" x14ac:dyDescent="0.2">
      <c r="A1718" s="35">
        <v>648</v>
      </c>
      <c r="C1718" s="40">
        <v>44385</v>
      </c>
      <c r="D1718" s="34" t="s">
        <v>3952</v>
      </c>
      <c r="E1718" s="35">
        <v>0.1545</v>
      </c>
      <c r="F1718" s="36" t="s">
        <v>3954</v>
      </c>
      <c r="G1718" s="37" t="s">
        <v>3955</v>
      </c>
      <c r="H1718" s="36">
        <v>2040</v>
      </c>
      <c r="I1718" s="38">
        <v>1</v>
      </c>
      <c r="K1718" s="38">
        <f t="shared" si="80"/>
        <v>0</v>
      </c>
      <c r="L1718" s="39">
        <v>90000</v>
      </c>
      <c r="M1718" s="39">
        <v>360</v>
      </c>
      <c r="N1718" s="38">
        <f t="shared" si="81"/>
        <v>361</v>
      </c>
    </row>
    <row r="1719" spans="1:17" x14ac:dyDescent="0.2">
      <c r="D1719" s="34" t="s">
        <v>3953</v>
      </c>
      <c r="E1719" s="35">
        <v>5.0000000000000001E-3</v>
      </c>
      <c r="F1719" s="36" t="s">
        <v>77</v>
      </c>
      <c r="G1719" s="37" t="s">
        <v>77</v>
      </c>
      <c r="K1719" s="38">
        <f t="shared" si="80"/>
        <v>0</v>
      </c>
      <c r="N1719" s="38">
        <f t="shared" si="81"/>
        <v>0</v>
      </c>
    </row>
    <row r="1720" spans="1:17" x14ac:dyDescent="0.2">
      <c r="A1720" s="35">
        <v>650</v>
      </c>
      <c r="C1720" s="40">
        <v>44385</v>
      </c>
      <c r="D1720" s="34" t="s">
        <v>3956</v>
      </c>
      <c r="E1720" s="35">
        <v>5.5</v>
      </c>
      <c r="F1720" s="36" t="s">
        <v>3957</v>
      </c>
      <c r="G1720" s="37" t="s">
        <v>2585</v>
      </c>
      <c r="H1720" s="36">
        <v>1120</v>
      </c>
      <c r="I1720" s="38">
        <v>0.5</v>
      </c>
      <c r="K1720" s="38">
        <f t="shared" si="80"/>
        <v>0</v>
      </c>
      <c r="L1720" s="39">
        <v>60500</v>
      </c>
      <c r="M1720" s="39">
        <v>242</v>
      </c>
      <c r="N1720" s="38">
        <f t="shared" si="81"/>
        <v>242.5</v>
      </c>
    </row>
    <row r="1721" spans="1:17" x14ac:dyDescent="0.2">
      <c r="A1721" s="35" t="s">
        <v>3958</v>
      </c>
      <c r="C1721" s="40">
        <v>44385</v>
      </c>
      <c r="D1721" s="34" t="s">
        <v>1531</v>
      </c>
      <c r="E1721" s="35">
        <v>10.01</v>
      </c>
      <c r="F1721" s="36" t="s">
        <v>3957</v>
      </c>
      <c r="G1721" s="36" t="s">
        <v>3957</v>
      </c>
      <c r="H1721" s="36">
        <v>1120</v>
      </c>
      <c r="I1721" s="38">
        <v>0.5</v>
      </c>
      <c r="K1721" s="38">
        <f t="shared" si="80"/>
        <v>0</v>
      </c>
      <c r="N1721" s="38">
        <f t="shared" si="81"/>
        <v>0.5</v>
      </c>
    </row>
    <row r="1722" spans="1:17" x14ac:dyDescent="0.2">
      <c r="A1722" s="35">
        <v>651</v>
      </c>
      <c r="C1722" s="40">
        <v>44385</v>
      </c>
      <c r="D1722" s="34" t="s">
        <v>3959</v>
      </c>
      <c r="E1722" s="35">
        <v>0.4199</v>
      </c>
      <c r="F1722" s="36" t="s">
        <v>3960</v>
      </c>
      <c r="G1722" s="37" t="s">
        <v>3961</v>
      </c>
      <c r="H1722" s="36">
        <v>3010</v>
      </c>
      <c r="I1722" s="38">
        <v>0.5</v>
      </c>
      <c r="K1722" s="38">
        <f t="shared" si="80"/>
        <v>0</v>
      </c>
      <c r="L1722" s="39">
        <v>260000</v>
      </c>
      <c r="M1722" s="39">
        <v>1040</v>
      </c>
      <c r="N1722" s="38">
        <f t="shared" si="81"/>
        <v>1040.5</v>
      </c>
    </row>
    <row r="1723" spans="1:17" x14ac:dyDescent="0.2">
      <c r="A1723" s="35" t="s">
        <v>3962</v>
      </c>
      <c r="C1723" s="40">
        <v>44386</v>
      </c>
      <c r="D1723" s="34" t="s">
        <v>3495</v>
      </c>
      <c r="E1723" s="35">
        <v>3.7829999999999999</v>
      </c>
      <c r="F1723" s="36" t="s">
        <v>3963</v>
      </c>
      <c r="G1723" s="37" t="s">
        <v>3964</v>
      </c>
      <c r="H1723" s="36">
        <v>3010</v>
      </c>
      <c r="I1723" s="38">
        <v>0.5</v>
      </c>
      <c r="K1723" s="38">
        <f t="shared" si="80"/>
        <v>0</v>
      </c>
      <c r="N1723" s="38">
        <f t="shared" si="81"/>
        <v>0.5</v>
      </c>
    </row>
    <row r="1724" spans="1:17" x14ac:dyDescent="0.2">
      <c r="A1724" s="35">
        <v>652</v>
      </c>
      <c r="C1724" s="40">
        <v>44386</v>
      </c>
      <c r="D1724" s="34" t="s">
        <v>1193</v>
      </c>
      <c r="E1724" s="35">
        <v>0.188</v>
      </c>
      <c r="F1724" s="36" t="s">
        <v>3965</v>
      </c>
      <c r="G1724" s="37" t="s">
        <v>3966</v>
      </c>
      <c r="H1724" s="36">
        <v>3010</v>
      </c>
      <c r="I1724" s="38">
        <v>1</v>
      </c>
      <c r="K1724" s="38">
        <f t="shared" si="80"/>
        <v>0</v>
      </c>
      <c r="L1724" s="39">
        <v>90000</v>
      </c>
      <c r="M1724" s="39">
        <v>360</v>
      </c>
      <c r="N1724" s="38">
        <f t="shared" si="81"/>
        <v>361</v>
      </c>
    </row>
    <row r="1725" spans="1:17" x14ac:dyDescent="0.2">
      <c r="D1725" s="34" t="s">
        <v>1192</v>
      </c>
      <c r="E1725" s="35">
        <v>0.37409999999999999</v>
      </c>
      <c r="F1725" s="36" t="s">
        <v>77</v>
      </c>
      <c r="G1725" s="37" t="s">
        <v>77</v>
      </c>
      <c r="K1725" s="38">
        <f t="shared" si="80"/>
        <v>0</v>
      </c>
      <c r="N1725" s="38">
        <f t="shared" si="81"/>
        <v>0</v>
      </c>
    </row>
    <row r="1726" spans="1:17" x14ac:dyDescent="0.2">
      <c r="A1726" s="35" t="s">
        <v>3967</v>
      </c>
      <c r="C1726" s="40">
        <v>44386</v>
      </c>
      <c r="D1726" s="34" t="s">
        <v>3968</v>
      </c>
      <c r="E1726" s="35">
        <v>0.68</v>
      </c>
      <c r="F1726" s="36" t="s">
        <v>3969</v>
      </c>
      <c r="G1726" s="37" t="s">
        <v>3970</v>
      </c>
      <c r="H1726" s="36">
        <v>1100</v>
      </c>
      <c r="I1726" s="38">
        <v>0.5</v>
      </c>
      <c r="K1726" s="38">
        <f t="shared" si="80"/>
        <v>0</v>
      </c>
      <c r="N1726" s="38">
        <f t="shared" si="81"/>
        <v>0.5</v>
      </c>
    </row>
    <row r="1727" spans="1:17" x14ac:dyDescent="0.2">
      <c r="A1727" s="35">
        <v>653</v>
      </c>
      <c r="C1727" s="40">
        <v>44386</v>
      </c>
      <c r="D1727" s="34" t="s">
        <v>3971</v>
      </c>
      <c r="E1727" s="35">
        <v>0.2296</v>
      </c>
      <c r="F1727" s="36" t="s">
        <v>3972</v>
      </c>
      <c r="G1727" s="37" t="s">
        <v>3973</v>
      </c>
      <c r="H1727" s="36">
        <v>3010</v>
      </c>
      <c r="I1727" s="38">
        <v>0.5</v>
      </c>
      <c r="K1727" s="38">
        <f t="shared" si="80"/>
        <v>0</v>
      </c>
      <c r="L1727" s="39">
        <v>14500</v>
      </c>
      <c r="M1727" s="39">
        <v>58</v>
      </c>
      <c r="N1727" s="38">
        <f t="shared" si="81"/>
        <v>58.5</v>
      </c>
    </row>
    <row r="1728" spans="1:17" x14ac:dyDescent="0.2">
      <c r="A1728" s="35">
        <v>654</v>
      </c>
      <c r="C1728" s="40">
        <v>44386</v>
      </c>
      <c r="D1728" s="34" t="s">
        <v>3974</v>
      </c>
      <c r="E1728" s="35">
        <v>9.64E-2</v>
      </c>
      <c r="F1728" s="36" t="s">
        <v>3976</v>
      </c>
      <c r="G1728" s="37" t="s">
        <v>3977</v>
      </c>
      <c r="H1728" s="36">
        <v>3010</v>
      </c>
      <c r="I1728" s="38">
        <v>1</v>
      </c>
      <c r="K1728" s="38">
        <f t="shared" si="80"/>
        <v>0</v>
      </c>
      <c r="L1728" s="39">
        <v>18200</v>
      </c>
      <c r="M1728" s="39">
        <v>72.8</v>
      </c>
      <c r="N1728" s="38">
        <f t="shared" si="81"/>
        <v>73.8</v>
      </c>
    </row>
    <row r="1729" spans="1:17" x14ac:dyDescent="0.2">
      <c r="D1729" s="34" t="s">
        <v>3975</v>
      </c>
      <c r="E1729" s="35">
        <v>0.106</v>
      </c>
      <c r="F1729" s="36" t="s">
        <v>77</v>
      </c>
      <c r="K1729" s="38">
        <f t="shared" si="80"/>
        <v>0</v>
      </c>
      <c r="N1729" s="38">
        <f t="shared" si="81"/>
        <v>0</v>
      </c>
    </row>
    <row r="1730" spans="1:17" x14ac:dyDescent="0.2">
      <c r="A1730" s="35">
        <v>655</v>
      </c>
      <c r="C1730" s="40">
        <v>44386</v>
      </c>
      <c r="D1730" s="34" t="s">
        <v>3979</v>
      </c>
      <c r="E1730" s="35">
        <v>0.56110000000000004</v>
      </c>
      <c r="F1730" s="36" t="s">
        <v>3981</v>
      </c>
      <c r="G1730" s="37" t="s">
        <v>3982</v>
      </c>
      <c r="H1730" s="36">
        <v>1090</v>
      </c>
      <c r="I1730" s="38">
        <v>1.5</v>
      </c>
      <c r="K1730" s="38">
        <f t="shared" si="80"/>
        <v>0</v>
      </c>
      <c r="L1730" s="39">
        <v>46000</v>
      </c>
      <c r="M1730" s="39">
        <v>184</v>
      </c>
      <c r="N1730" s="38">
        <f t="shared" si="81"/>
        <v>185.5</v>
      </c>
    </row>
    <row r="1731" spans="1:17" x14ac:dyDescent="0.2">
      <c r="D1731" s="34" t="s">
        <v>3978</v>
      </c>
      <c r="E1731" s="35">
        <v>0.56110000000000004</v>
      </c>
      <c r="F1731" s="36" t="s">
        <v>77</v>
      </c>
      <c r="G1731" s="37" t="s">
        <v>77</v>
      </c>
      <c r="K1731" s="38">
        <f t="shared" si="80"/>
        <v>0</v>
      </c>
      <c r="N1731" s="38">
        <f t="shared" si="81"/>
        <v>0</v>
      </c>
    </row>
    <row r="1732" spans="1:17" s="51" customFormat="1" x14ac:dyDescent="0.2">
      <c r="A1732" s="48"/>
      <c r="B1732" s="49"/>
      <c r="C1732" s="31"/>
      <c r="D1732" s="50" t="s">
        <v>3980</v>
      </c>
      <c r="E1732" s="48">
        <v>0.57189999999999996</v>
      </c>
      <c r="F1732" s="51" t="s">
        <v>77</v>
      </c>
      <c r="G1732" s="52" t="s">
        <v>77</v>
      </c>
      <c r="I1732" s="32"/>
      <c r="J1732" s="32"/>
      <c r="K1732" s="32">
        <f t="shared" ref="K1732:K1790" si="82">ROUND(J1732/0.35,-1)</f>
        <v>0</v>
      </c>
      <c r="L1732" s="33"/>
      <c r="M1732" s="33"/>
      <c r="N1732" s="32">
        <f t="shared" ref="N1732:N1790" si="83">I1732+M1732</f>
        <v>0</v>
      </c>
      <c r="O1732" s="53"/>
      <c r="P1732" s="54"/>
      <c r="Q1732" s="49"/>
    </row>
    <row r="1733" spans="1:17" x14ac:dyDescent="0.2">
      <c r="N1733" s="38">
        <f>SUM(N1716:N1732)</f>
        <v>2741.3</v>
      </c>
      <c r="O1733" s="44">
        <v>80967</v>
      </c>
      <c r="P1733" s="41">
        <v>44386</v>
      </c>
      <c r="Q1733" s="21" t="s">
        <v>716</v>
      </c>
    </row>
    <row r="1735" spans="1:17" x14ac:dyDescent="0.2">
      <c r="A1735" s="35">
        <v>656</v>
      </c>
      <c r="C1735" s="40">
        <v>44386</v>
      </c>
      <c r="D1735" s="34" t="s">
        <v>94</v>
      </c>
      <c r="E1735" s="35">
        <v>1.034</v>
      </c>
      <c r="F1735" s="36" t="s">
        <v>3983</v>
      </c>
      <c r="G1735" s="37" t="s">
        <v>2776</v>
      </c>
      <c r="H1735" s="36">
        <v>1060</v>
      </c>
      <c r="I1735" s="38">
        <v>0.5</v>
      </c>
      <c r="K1735" s="38">
        <f t="shared" si="82"/>
        <v>0</v>
      </c>
      <c r="L1735" s="39">
        <v>119999</v>
      </c>
      <c r="M1735" s="39">
        <v>480</v>
      </c>
      <c r="N1735" s="38">
        <f t="shared" si="83"/>
        <v>480.5</v>
      </c>
    </row>
    <row r="1736" spans="1:17" s="51" customFormat="1" x14ac:dyDescent="0.2">
      <c r="A1736" s="48">
        <v>657</v>
      </c>
      <c r="B1736" s="49"/>
      <c r="C1736" s="31">
        <v>44386</v>
      </c>
      <c r="D1736" s="50" t="s">
        <v>116</v>
      </c>
      <c r="E1736" s="48">
        <v>2.6581000000000001</v>
      </c>
      <c r="F1736" s="51" t="s">
        <v>3985</v>
      </c>
      <c r="G1736" s="52" t="s">
        <v>3984</v>
      </c>
      <c r="H1736" s="51">
        <v>1070</v>
      </c>
      <c r="I1736" s="32">
        <v>0.5</v>
      </c>
      <c r="J1736" s="32"/>
      <c r="K1736" s="32">
        <f t="shared" si="82"/>
        <v>0</v>
      </c>
      <c r="L1736" s="33">
        <v>39000</v>
      </c>
      <c r="M1736" s="33">
        <v>156</v>
      </c>
      <c r="N1736" s="32">
        <f t="shared" si="83"/>
        <v>156.5</v>
      </c>
      <c r="O1736" s="53"/>
      <c r="P1736" s="54"/>
      <c r="Q1736" s="49"/>
    </row>
    <row r="1737" spans="1:17" x14ac:dyDescent="0.2">
      <c r="N1737" s="38">
        <f>SUM(N1735:N1736)</f>
        <v>637</v>
      </c>
      <c r="O1737" s="44">
        <v>80986</v>
      </c>
      <c r="P1737" s="41">
        <v>44389</v>
      </c>
      <c r="Q1737" s="21" t="s">
        <v>716</v>
      </c>
    </row>
    <row r="1739" spans="1:17" x14ac:dyDescent="0.2">
      <c r="A1739" s="35">
        <v>649</v>
      </c>
      <c r="C1739" s="40">
        <v>44385</v>
      </c>
      <c r="D1739" s="34" t="s">
        <v>3986</v>
      </c>
      <c r="E1739" s="35">
        <v>0.61150000000000004</v>
      </c>
      <c r="F1739" s="36" t="s">
        <v>3987</v>
      </c>
      <c r="G1739" s="37" t="s">
        <v>3988</v>
      </c>
      <c r="H1739" s="36">
        <v>1150</v>
      </c>
      <c r="I1739" s="38">
        <v>0.5</v>
      </c>
      <c r="K1739" s="38">
        <f>ROUND(J1739/0.35,-1)</f>
        <v>0</v>
      </c>
      <c r="L1739" s="39">
        <v>7000</v>
      </c>
      <c r="M1739" s="39">
        <v>28</v>
      </c>
      <c r="N1739" s="38">
        <f>I1739+M1739</f>
        <v>28.5</v>
      </c>
    </row>
    <row r="1740" spans="1:17" x14ac:dyDescent="0.2">
      <c r="A1740" s="35" t="s">
        <v>3989</v>
      </c>
      <c r="C1740" s="40">
        <v>44390</v>
      </c>
      <c r="D1740" s="34" t="s">
        <v>3844</v>
      </c>
      <c r="E1740" s="35">
        <v>3.5609999999999999</v>
      </c>
      <c r="F1740" s="36" t="s">
        <v>3990</v>
      </c>
      <c r="G1740" s="37" t="s">
        <v>3991</v>
      </c>
      <c r="H1740" s="36">
        <v>1160</v>
      </c>
      <c r="I1740" s="38">
        <v>0.5</v>
      </c>
      <c r="K1740" s="38">
        <f t="shared" si="82"/>
        <v>0</v>
      </c>
      <c r="N1740" s="38">
        <f t="shared" si="83"/>
        <v>0.5</v>
      </c>
    </row>
    <row r="1741" spans="1:17" x14ac:dyDescent="0.2">
      <c r="A1741" s="35">
        <v>658</v>
      </c>
      <c r="C1741" s="40">
        <v>44390</v>
      </c>
      <c r="D1741" s="34" t="s">
        <v>3992</v>
      </c>
      <c r="E1741" s="35">
        <v>19.559999999999999</v>
      </c>
      <c r="F1741" s="36" t="s">
        <v>3993</v>
      </c>
      <c r="G1741" s="37" t="s">
        <v>3994</v>
      </c>
      <c r="H1741" s="36">
        <v>1210</v>
      </c>
      <c r="I1741" s="38">
        <v>0.5</v>
      </c>
      <c r="K1741" s="38">
        <f t="shared" si="82"/>
        <v>0</v>
      </c>
      <c r="L1741" s="39">
        <v>95000</v>
      </c>
      <c r="M1741" s="39">
        <v>380</v>
      </c>
      <c r="N1741" s="38">
        <f t="shared" si="83"/>
        <v>380.5</v>
      </c>
    </row>
    <row r="1742" spans="1:17" x14ac:dyDescent="0.2">
      <c r="A1742" s="35">
        <v>659</v>
      </c>
      <c r="C1742" s="40">
        <v>44390</v>
      </c>
      <c r="D1742" s="34" t="s">
        <v>3995</v>
      </c>
      <c r="E1742" s="35">
        <v>1.1534</v>
      </c>
      <c r="F1742" s="36" t="s">
        <v>3996</v>
      </c>
      <c r="G1742" s="37" t="s">
        <v>3997</v>
      </c>
      <c r="H1742" s="36">
        <v>3010</v>
      </c>
      <c r="I1742" s="38">
        <v>0.5</v>
      </c>
      <c r="K1742" s="38">
        <f t="shared" si="82"/>
        <v>0</v>
      </c>
      <c r="L1742" s="39">
        <v>100000</v>
      </c>
      <c r="M1742" s="39">
        <v>400</v>
      </c>
      <c r="N1742" s="38">
        <f t="shared" si="83"/>
        <v>400.5</v>
      </c>
    </row>
    <row r="1743" spans="1:17" x14ac:dyDescent="0.2">
      <c r="A1743" s="35" t="s">
        <v>3998</v>
      </c>
      <c r="C1743" s="40">
        <v>44390</v>
      </c>
      <c r="D1743" s="34" t="s">
        <v>3999</v>
      </c>
      <c r="E1743" s="35">
        <v>69.367999999999995</v>
      </c>
      <c r="F1743" s="36" t="s">
        <v>4000</v>
      </c>
      <c r="G1743" s="37" t="s">
        <v>4001</v>
      </c>
      <c r="H1743" s="36">
        <v>1220</v>
      </c>
      <c r="I1743" s="38">
        <v>0.5</v>
      </c>
      <c r="K1743" s="38">
        <f t="shared" si="82"/>
        <v>0</v>
      </c>
      <c r="N1743" s="38">
        <f t="shared" si="83"/>
        <v>0.5</v>
      </c>
    </row>
    <row r="1744" spans="1:17" x14ac:dyDescent="0.2">
      <c r="A1744" s="35">
        <v>660</v>
      </c>
      <c r="C1744" s="40">
        <v>44390</v>
      </c>
      <c r="D1744" s="34" t="s">
        <v>4002</v>
      </c>
      <c r="E1744" s="35">
        <v>3.6280000000000001</v>
      </c>
      <c r="F1744" s="36" t="s">
        <v>4003</v>
      </c>
      <c r="G1744" s="37" t="s">
        <v>4004</v>
      </c>
      <c r="H1744" s="36">
        <v>1070</v>
      </c>
      <c r="I1744" s="38">
        <v>0.5</v>
      </c>
      <c r="K1744" s="38">
        <f t="shared" si="82"/>
        <v>0</v>
      </c>
      <c r="L1744" s="39">
        <v>130999</v>
      </c>
      <c r="M1744" s="39">
        <v>524</v>
      </c>
      <c r="N1744" s="38">
        <f t="shared" si="83"/>
        <v>524.5</v>
      </c>
    </row>
    <row r="1745" spans="1:17" x14ac:dyDescent="0.2">
      <c r="A1745" s="35">
        <v>661</v>
      </c>
      <c r="B1745" s="21" t="s">
        <v>78</v>
      </c>
      <c r="C1745" s="40">
        <v>44390</v>
      </c>
      <c r="D1745" s="34" t="s">
        <v>4005</v>
      </c>
      <c r="E1745" s="35">
        <v>0.2</v>
      </c>
      <c r="F1745" s="36" t="s">
        <v>4006</v>
      </c>
      <c r="G1745" s="37" t="s">
        <v>4007</v>
      </c>
      <c r="H1745" s="36">
        <v>1190</v>
      </c>
      <c r="I1745" s="38">
        <v>0.5</v>
      </c>
      <c r="K1745" s="38">
        <f t="shared" si="82"/>
        <v>0</v>
      </c>
      <c r="L1745" s="39">
        <v>10500</v>
      </c>
      <c r="M1745" s="39">
        <v>42</v>
      </c>
      <c r="N1745" s="38">
        <f t="shared" si="83"/>
        <v>42.5</v>
      </c>
    </row>
    <row r="1746" spans="1:17" x14ac:dyDescent="0.2">
      <c r="A1746" s="35">
        <v>662</v>
      </c>
      <c r="C1746" s="40">
        <v>44026</v>
      </c>
      <c r="D1746" s="34" t="s">
        <v>4008</v>
      </c>
      <c r="E1746" s="35">
        <v>0.34439999999999998</v>
      </c>
      <c r="F1746" s="36" t="s">
        <v>4009</v>
      </c>
      <c r="G1746" s="37" t="s">
        <v>4010</v>
      </c>
      <c r="H1746" s="36">
        <v>3010</v>
      </c>
      <c r="I1746" s="38">
        <v>0.5</v>
      </c>
      <c r="K1746" s="38">
        <f t="shared" si="82"/>
        <v>0</v>
      </c>
      <c r="L1746" s="39">
        <v>196000</v>
      </c>
      <c r="M1746" s="39">
        <v>784</v>
      </c>
      <c r="N1746" s="38">
        <f t="shared" si="83"/>
        <v>784.5</v>
      </c>
    </row>
    <row r="1747" spans="1:17" x14ac:dyDescent="0.2">
      <c r="A1747" s="35">
        <v>663</v>
      </c>
      <c r="C1747" s="40">
        <v>44391</v>
      </c>
      <c r="D1747" s="34" t="s">
        <v>4011</v>
      </c>
      <c r="E1747" s="35">
        <v>7.5800000000000006E-2</v>
      </c>
      <c r="F1747" s="36" t="s">
        <v>4013</v>
      </c>
      <c r="G1747" s="37" t="s">
        <v>4014</v>
      </c>
      <c r="H1747" s="36">
        <v>3010</v>
      </c>
      <c r="I1747" s="38">
        <v>1</v>
      </c>
      <c r="K1747" s="38">
        <f t="shared" si="82"/>
        <v>0</v>
      </c>
      <c r="L1747" s="39">
        <v>75000</v>
      </c>
      <c r="M1747" s="39">
        <v>300</v>
      </c>
      <c r="N1747" s="38">
        <f t="shared" si="83"/>
        <v>301</v>
      </c>
      <c r="O1747" s="44" t="s">
        <v>4015</v>
      </c>
    </row>
    <row r="1748" spans="1:17" s="51" customFormat="1" x14ac:dyDescent="0.2">
      <c r="A1748" s="48"/>
      <c r="B1748" s="49"/>
      <c r="C1748" s="31"/>
      <c r="D1748" s="50" t="s">
        <v>4012</v>
      </c>
      <c r="E1748" s="48">
        <v>7.0199999999999999E-2</v>
      </c>
      <c r="F1748" s="51" t="s">
        <v>77</v>
      </c>
      <c r="G1748" s="52" t="s">
        <v>682</v>
      </c>
      <c r="I1748" s="32"/>
      <c r="J1748" s="32"/>
      <c r="K1748" s="32">
        <f t="shared" si="82"/>
        <v>0</v>
      </c>
      <c r="L1748" s="33"/>
      <c r="M1748" s="33"/>
      <c r="N1748" s="32">
        <f t="shared" si="83"/>
        <v>0</v>
      </c>
      <c r="O1748" s="53"/>
      <c r="P1748" s="54"/>
      <c r="Q1748" s="49"/>
    </row>
    <row r="1749" spans="1:17" x14ac:dyDescent="0.2">
      <c r="N1749" s="38">
        <f>SUM(N1739:N1748)</f>
        <v>2463</v>
      </c>
      <c r="O1749" s="44">
        <v>81041</v>
      </c>
      <c r="P1749" s="41">
        <v>44391</v>
      </c>
      <c r="Q1749" s="21" t="s">
        <v>716</v>
      </c>
    </row>
    <row r="1751" spans="1:17" x14ac:dyDescent="0.2">
      <c r="A1751" s="35" t="s">
        <v>4016</v>
      </c>
      <c r="C1751" s="40">
        <v>44391</v>
      </c>
      <c r="D1751" s="34" t="s">
        <v>4017</v>
      </c>
      <c r="E1751" s="35">
        <v>1.26</v>
      </c>
      <c r="F1751" s="36" t="s">
        <v>4018</v>
      </c>
      <c r="G1751" s="37" t="s">
        <v>4019</v>
      </c>
      <c r="H1751" s="36">
        <v>1050</v>
      </c>
      <c r="I1751" s="38">
        <v>0.5</v>
      </c>
      <c r="K1751" s="38">
        <f t="shared" si="82"/>
        <v>0</v>
      </c>
      <c r="N1751" s="38">
        <f t="shared" si="83"/>
        <v>0.5</v>
      </c>
    </row>
    <row r="1752" spans="1:17" x14ac:dyDescent="0.2">
      <c r="A1752" s="35">
        <v>664</v>
      </c>
      <c r="C1752" s="40">
        <v>44391</v>
      </c>
      <c r="D1752" s="34" t="s">
        <v>4020</v>
      </c>
      <c r="E1752" s="35">
        <v>0.50139999999999996</v>
      </c>
      <c r="F1752" s="36" t="s">
        <v>4021</v>
      </c>
      <c r="G1752" s="37" t="s">
        <v>4022</v>
      </c>
      <c r="H1752" s="36">
        <v>3010</v>
      </c>
      <c r="I1752" s="38">
        <v>0.5</v>
      </c>
      <c r="K1752" s="38">
        <f t="shared" si="82"/>
        <v>0</v>
      </c>
      <c r="L1752" s="39">
        <v>270000</v>
      </c>
      <c r="M1752" s="39">
        <v>1080</v>
      </c>
      <c r="N1752" s="38">
        <f t="shared" si="83"/>
        <v>1080.5</v>
      </c>
    </row>
    <row r="1753" spans="1:17" x14ac:dyDescent="0.2">
      <c r="A1753" s="35">
        <v>665</v>
      </c>
      <c r="C1753" s="40">
        <v>44391</v>
      </c>
      <c r="D1753" s="34" t="s">
        <v>4023</v>
      </c>
      <c r="E1753" s="35">
        <v>9.9900000000000003E-2</v>
      </c>
      <c r="F1753" s="36" t="s">
        <v>4024</v>
      </c>
      <c r="G1753" s="37" t="s">
        <v>4025</v>
      </c>
      <c r="H1753" s="36">
        <v>3010</v>
      </c>
      <c r="I1753" s="38">
        <v>0.5</v>
      </c>
      <c r="K1753" s="38">
        <f t="shared" si="82"/>
        <v>0</v>
      </c>
      <c r="L1753" s="39">
        <v>55000</v>
      </c>
      <c r="M1753" s="39">
        <v>220</v>
      </c>
      <c r="N1753" s="38">
        <f t="shared" si="83"/>
        <v>220.5</v>
      </c>
    </row>
    <row r="1754" spans="1:17" x14ac:dyDescent="0.2">
      <c r="A1754" s="35">
        <v>666</v>
      </c>
      <c r="C1754" s="40">
        <v>44391</v>
      </c>
      <c r="D1754" s="34" t="s">
        <v>4026</v>
      </c>
      <c r="E1754" s="35">
        <v>1.1919999999999999</v>
      </c>
      <c r="F1754" s="36" t="s">
        <v>4027</v>
      </c>
      <c r="G1754" s="37" t="s">
        <v>4028</v>
      </c>
      <c r="H1754" s="36">
        <v>1030</v>
      </c>
      <c r="I1754" s="38">
        <v>0.5</v>
      </c>
      <c r="K1754" s="38">
        <f t="shared" si="82"/>
        <v>0</v>
      </c>
      <c r="L1754" s="39">
        <v>152900</v>
      </c>
      <c r="M1754" s="39">
        <v>611.6</v>
      </c>
      <c r="N1754" s="38">
        <f t="shared" si="83"/>
        <v>612.1</v>
      </c>
    </row>
    <row r="1755" spans="1:17" x14ac:dyDescent="0.2">
      <c r="A1755" s="35">
        <v>667</v>
      </c>
      <c r="C1755" s="40">
        <v>44392</v>
      </c>
      <c r="D1755" s="34" t="s">
        <v>4029</v>
      </c>
      <c r="E1755" s="35">
        <v>13.45</v>
      </c>
      <c r="F1755" s="36" t="s">
        <v>4030</v>
      </c>
      <c r="G1755" s="37" t="s">
        <v>4031</v>
      </c>
      <c r="H1755" s="36">
        <v>1020</v>
      </c>
      <c r="I1755" s="38">
        <v>0.5</v>
      </c>
      <c r="K1755" s="38">
        <f t="shared" si="82"/>
        <v>0</v>
      </c>
      <c r="L1755" s="39">
        <v>114000</v>
      </c>
      <c r="M1755" s="39">
        <v>456</v>
      </c>
      <c r="N1755" s="38">
        <f t="shared" si="83"/>
        <v>456.5</v>
      </c>
    </row>
    <row r="1756" spans="1:17" s="51" customFormat="1" x14ac:dyDescent="0.2">
      <c r="A1756" s="48">
        <v>668</v>
      </c>
      <c r="B1756" s="49"/>
      <c r="C1756" s="31">
        <v>44392</v>
      </c>
      <c r="D1756" s="50" t="s">
        <v>4032</v>
      </c>
      <c r="E1756" s="48">
        <v>9.0809999999999995</v>
      </c>
      <c r="F1756" s="51" t="s">
        <v>4033</v>
      </c>
      <c r="G1756" s="52" t="s">
        <v>4034</v>
      </c>
      <c r="H1756" s="51">
        <v>1110</v>
      </c>
      <c r="I1756" s="32">
        <v>0.5</v>
      </c>
      <c r="J1756" s="32"/>
      <c r="K1756" s="32">
        <f t="shared" si="82"/>
        <v>0</v>
      </c>
      <c r="L1756" s="33">
        <v>21900</v>
      </c>
      <c r="M1756" s="33">
        <v>87.6</v>
      </c>
      <c r="N1756" s="32">
        <f t="shared" si="83"/>
        <v>88.1</v>
      </c>
      <c r="O1756" s="53"/>
      <c r="P1756" s="54"/>
      <c r="Q1756" s="49"/>
    </row>
    <row r="1757" spans="1:17" x14ac:dyDescent="0.2">
      <c r="N1757" s="38">
        <f>SUM(N1751:N1756)</f>
        <v>2458.1999999999998</v>
      </c>
      <c r="O1757" s="44">
        <v>81060</v>
      </c>
      <c r="P1757" s="41">
        <v>44392</v>
      </c>
      <c r="Q1757" s="21" t="s">
        <v>3461</v>
      </c>
    </row>
    <row r="1759" spans="1:17" x14ac:dyDescent="0.2">
      <c r="A1759" s="35" t="s">
        <v>4035</v>
      </c>
      <c r="C1759" s="40">
        <v>44392</v>
      </c>
      <c r="D1759" s="34" t="s">
        <v>4036</v>
      </c>
      <c r="E1759" s="35">
        <v>1.2829999999999999</v>
      </c>
      <c r="F1759" s="36" t="s">
        <v>4038</v>
      </c>
      <c r="G1759" s="37" t="s">
        <v>4039</v>
      </c>
      <c r="H1759" s="36">
        <v>1100</v>
      </c>
      <c r="I1759" s="38">
        <v>1</v>
      </c>
      <c r="K1759" s="38">
        <f t="shared" si="82"/>
        <v>0</v>
      </c>
      <c r="N1759" s="38">
        <f t="shared" si="83"/>
        <v>1</v>
      </c>
    </row>
    <row r="1760" spans="1:17" x14ac:dyDescent="0.2">
      <c r="D1760" s="34" t="s">
        <v>4037</v>
      </c>
      <c r="E1760" s="35">
        <v>1.31</v>
      </c>
      <c r="F1760" s="36" t="s">
        <v>77</v>
      </c>
      <c r="G1760" s="37" t="s">
        <v>77</v>
      </c>
      <c r="K1760" s="38">
        <f t="shared" si="82"/>
        <v>0</v>
      </c>
      <c r="N1760" s="38">
        <f t="shared" si="83"/>
        <v>0</v>
      </c>
    </row>
    <row r="1761" spans="1:17" x14ac:dyDescent="0.2">
      <c r="A1761" s="35">
        <v>669</v>
      </c>
      <c r="C1761" s="40">
        <v>44392</v>
      </c>
      <c r="D1761" s="34" t="s">
        <v>4040</v>
      </c>
      <c r="E1761" s="35">
        <v>0.2</v>
      </c>
      <c r="F1761" s="36" t="s">
        <v>4041</v>
      </c>
      <c r="G1761" s="37" t="s">
        <v>4042</v>
      </c>
      <c r="H1761" s="36">
        <v>105</v>
      </c>
      <c r="I1761" s="38">
        <v>0.5</v>
      </c>
      <c r="K1761" s="38">
        <f t="shared" si="82"/>
        <v>0</v>
      </c>
      <c r="L1761" s="39">
        <v>125000</v>
      </c>
      <c r="M1761" s="39">
        <v>500</v>
      </c>
      <c r="N1761" s="38">
        <f t="shared" si="83"/>
        <v>500.5</v>
      </c>
    </row>
    <row r="1762" spans="1:17" x14ac:dyDescent="0.2">
      <c r="A1762" s="35">
        <v>670</v>
      </c>
      <c r="C1762" s="40">
        <v>44392</v>
      </c>
      <c r="D1762" s="34" t="s">
        <v>4043</v>
      </c>
      <c r="E1762" s="35">
        <v>10.055</v>
      </c>
      <c r="F1762" s="36" t="s">
        <v>4044</v>
      </c>
      <c r="G1762" s="37" t="s">
        <v>187</v>
      </c>
      <c r="H1762" s="36">
        <v>1200</v>
      </c>
      <c r="I1762" s="38">
        <v>0.5</v>
      </c>
      <c r="K1762" s="38">
        <f t="shared" si="82"/>
        <v>0</v>
      </c>
      <c r="L1762" s="39">
        <v>265000</v>
      </c>
      <c r="M1762" s="39">
        <v>1060</v>
      </c>
      <c r="N1762" s="38">
        <f t="shared" si="83"/>
        <v>1060.5</v>
      </c>
    </row>
    <row r="1763" spans="1:17" x14ac:dyDescent="0.2">
      <c r="A1763" s="35">
        <v>671</v>
      </c>
      <c r="C1763" s="40">
        <v>44392</v>
      </c>
      <c r="D1763" s="34" t="s">
        <v>4045</v>
      </c>
      <c r="E1763" s="35">
        <v>0.65469999999999995</v>
      </c>
      <c r="F1763" s="36" t="s">
        <v>4048</v>
      </c>
      <c r="G1763" s="37" t="s">
        <v>4049</v>
      </c>
      <c r="H1763" s="36">
        <v>1060</v>
      </c>
      <c r="I1763" s="38">
        <v>1.5</v>
      </c>
      <c r="K1763" s="38">
        <f t="shared" si="82"/>
        <v>0</v>
      </c>
      <c r="L1763" s="39">
        <v>233500</v>
      </c>
      <c r="M1763" s="39">
        <v>934</v>
      </c>
      <c r="N1763" s="38">
        <f t="shared" si="83"/>
        <v>935.5</v>
      </c>
    </row>
    <row r="1764" spans="1:17" x14ac:dyDescent="0.2">
      <c r="D1764" s="34" t="s">
        <v>4046</v>
      </c>
      <c r="E1764" s="35">
        <v>0.47460000000000002</v>
      </c>
      <c r="F1764" s="36" t="s">
        <v>77</v>
      </c>
      <c r="G1764" s="37" t="s">
        <v>77</v>
      </c>
      <c r="K1764" s="38">
        <f t="shared" si="82"/>
        <v>0</v>
      </c>
      <c r="N1764" s="38">
        <f t="shared" si="83"/>
        <v>0</v>
      </c>
    </row>
    <row r="1765" spans="1:17" x14ac:dyDescent="0.2">
      <c r="D1765" s="34" t="s">
        <v>4047</v>
      </c>
      <c r="E1765" s="35">
        <v>0.219</v>
      </c>
      <c r="F1765" s="36" t="s">
        <v>77</v>
      </c>
      <c r="G1765" s="37" t="s">
        <v>77</v>
      </c>
      <c r="K1765" s="38">
        <f t="shared" si="82"/>
        <v>0</v>
      </c>
      <c r="N1765" s="38">
        <f t="shared" si="83"/>
        <v>0</v>
      </c>
    </row>
    <row r="1766" spans="1:17" s="51" customFormat="1" x14ac:dyDescent="0.2">
      <c r="A1766" s="48" t="s">
        <v>4050</v>
      </c>
      <c r="B1766" s="49"/>
      <c r="C1766" s="31">
        <v>44392</v>
      </c>
      <c r="D1766" s="50" t="s">
        <v>4051</v>
      </c>
      <c r="E1766" s="48">
        <v>50</v>
      </c>
      <c r="F1766" s="51" t="s">
        <v>4052</v>
      </c>
      <c r="G1766" s="51" t="s">
        <v>4053</v>
      </c>
      <c r="H1766" s="51">
        <v>1070</v>
      </c>
      <c r="I1766" s="32">
        <v>0.5</v>
      </c>
      <c r="J1766" s="32"/>
      <c r="K1766" s="32">
        <f t="shared" si="82"/>
        <v>0</v>
      </c>
      <c r="L1766" s="33"/>
      <c r="M1766" s="33"/>
      <c r="N1766" s="32">
        <f t="shared" si="83"/>
        <v>0.5</v>
      </c>
      <c r="O1766" s="53"/>
      <c r="P1766" s="54"/>
      <c r="Q1766" s="49"/>
    </row>
    <row r="1767" spans="1:17" x14ac:dyDescent="0.2">
      <c r="N1767" s="38">
        <f>SUM(N1759:N1766)</f>
        <v>2498</v>
      </c>
      <c r="O1767" s="44">
        <v>81078</v>
      </c>
      <c r="P1767" s="41">
        <v>44393</v>
      </c>
      <c r="Q1767" s="21" t="s">
        <v>3461</v>
      </c>
    </row>
    <row r="1769" spans="1:17" x14ac:dyDescent="0.2">
      <c r="A1769" s="35" t="s">
        <v>4054</v>
      </c>
      <c r="C1769" s="40">
        <v>44392</v>
      </c>
      <c r="D1769" s="34" t="s">
        <v>4055</v>
      </c>
      <c r="E1769" s="35">
        <v>1.2848999999999999</v>
      </c>
      <c r="F1769" s="36" t="s">
        <v>4062</v>
      </c>
      <c r="G1769" s="37" t="s">
        <v>4063</v>
      </c>
      <c r="H1769" s="36">
        <v>1220</v>
      </c>
      <c r="I1769" s="38">
        <v>3.5</v>
      </c>
      <c r="K1769" s="38">
        <f t="shared" si="82"/>
        <v>0</v>
      </c>
      <c r="N1769" s="38">
        <f t="shared" si="83"/>
        <v>3.5</v>
      </c>
    </row>
    <row r="1770" spans="1:17" x14ac:dyDescent="0.2">
      <c r="D1770" s="34" t="s">
        <v>4056</v>
      </c>
      <c r="E1770" s="35">
        <v>19.1356</v>
      </c>
      <c r="F1770" s="36" t="s">
        <v>77</v>
      </c>
      <c r="G1770" s="36" t="s">
        <v>77</v>
      </c>
      <c r="K1770" s="38">
        <f t="shared" si="82"/>
        <v>0</v>
      </c>
      <c r="N1770" s="38">
        <f t="shared" si="83"/>
        <v>0</v>
      </c>
    </row>
    <row r="1771" spans="1:17" x14ac:dyDescent="0.2">
      <c r="D1771" s="34" t="s">
        <v>4057</v>
      </c>
      <c r="E1771" s="35">
        <v>3.0728</v>
      </c>
      <c r="F1771" s="36" t="s">
        <v>77</v>
      </c>
      <c r="G1771" s="36" t="s">
        <v>77</v>
      </c>
      <c r="K1771" s="38">
        <f t="shared" si="82"/>
        <v>0</v>
      </c>
      <c r="N1771" s="38">
        <f t="shared" si="83"/>
        <v>0</v>
      </c>
    </row>
    <row r="1772" spans="1:17" x14ac:dyDescent="0.2">
      <c r="D1772" s="34" t="s">
        <v>4058</v>
      </c>
      <c r="E1772" s="35">
        <v>9.4223999999999997</v>
      </c>
      <c r="F1772" s="36" t="s">
        <v>77</v>
      </c>
      <c r="G1772" s="36" t="s">
        <v>77</v>
      </c>
      <c r="K1772" s="38">
        <f t="shared" si="82"/>
        <v>0</v>
      </c>
      <c r="N1772" s="38">
        <f t="shared" si="83"/>
        <v>0</v>
      </c>
    </row>
    <row r="1773" spans="1:17" x14ac:dyDescent="0.2">
      <c r="D1773" s="34" t="s">
        <v>4059</v>
      </c>
      <c r="E1773" s="35">
        <v>0.29360000000000003</v>
      </c>
      <c r="F1773" s="36" t="s">
        <v>77</v>
      </c>
      <c r="G1773" s="36" t="s">
        <v>77</v>
      </c>
      <c r="K1773" s="38">
        <f t="shared" si="82"/>
        <v>0</v>
      </c>
      <c r="N1773" s="38">
        <f t="shared" si="83"/>
        <v>0</v>
      </c>
    </row>
    <row r="1774" spans="1:17" x14ac:dyDescent="0.2">
      <c r="D1774" s="34" t="s">
        <v>4060</v>
      </c>
      <c r="E1774" s="35">
        <v>5.0034000000000001</v>
      </c>
      <c r="F1774" s="36" t="s">
        <v>77</v>
      </c>
      <c r="G1774" s="36" t="s">
        <v>77</v>
      </c>
      <c r="K1774" s="38">
        <f t="shared" si="82"/>
        <v>0</v>
      </c>
      <c r="N1774" s="38">
        <f t="shared" si="83"/>
        <v>0</v>
      </c>
    </row>
    <row r="1775" spans="1:17" x14ac:dyDescent="0.2">
      <c r="D1775" s="34" t="s">
        <v>4061</v>
      </c>
      <c r="E1775" s="35">
        <v>22.536999999999999</v>
      </c>
      <c r="F1775" s="36" t="s">
        <v>77</v>
      </c>
      <c r="G1775" s="36" t="s">
        <v>77</v>
      </c>
      <c r="K1775" s="38">
        <f t="shared" si="82"/>
        <v>0</v>
      </c>
      <c r="N1775" s="38">
        <f t="shared" si="83"/>
        <v>0</v>
      </c>
    </row>
    <row r="1776" spans="1:17" x14ac:dyDescent="0.2">
      <c r="A1776" s="35">
        <v>672</v>
      </c>
      <c r="C1776" s="40">
        <v>44393</v>
      </c>
      <c r="D1776" s="40" t="s">
        <v>4064</v>
      </c>
      <c r="E1776" s="35">
        <v>0.34160000000000001</v>
      </c>
      <c r="F1776" s="36" t="s">
        <v>4065</v>
      </c>
      <c r="G1776" s="37" t="s">
        <v>4066</v>
      </c>
      <c r="H1776" s="36">
        <v>2040</v>
      </c>
      <c r="I1776" s="38">
        <v>0.5</v>
      </c>
      <c r="K1776" s="38">
        <f t="shared" si="82"/>
        <v>0</v>
      </c>
      <c r="L1776" s="39">
        <v>145550</v>
      </c>
      <c r="M1776" s="39">
        <v>582.20000000000005</v>
      </c>
      <c r="N1776" s="38">
        <f t="shared" si="83"/>
        <v>582.70000000000005</v>
      </c>
    </row>
    <row r="1777" spans="1:17" s="51" customFormat="1" x14ac:dyDescent="0.2">
      <c r="A1777" s="48" t="s">
        <v>4070</v>
      </c>
      <c r="B1777" s="49"/>
      <c r="C1777" s="31">
        <v>44393</v>
      </c>
      <c r="D1777" s="50" t="s">
        <v>4067</v>
      </c>
      <c r="E1777" s="48">
        <v>0.13769999999999999</v>
      </c>
      <c r="F1777" s="51" t="s">
        <v>4068</v>
      </c>
      <c r="G1777" s="52" t="s">
        <v>4069</v>
      </c>
      <c r="H1777" s="51">
        <v>3010</v>
      </c>
      <c r="I1777" s="32">
        <v>0.5</v>
      </c>
      <c r="J1777" s="32"/>
      <c r="K1777" s="32">
        <f t="shared" si="82"/>
        <v>0</v>
      </c>
      <c r="L1777" s="33"/>
      <c r="M1777" s="33"/>
      <c r="N1777" s="32">
        <f t="shared" si="83"/>
        <v>0.5</v>
      </c>
      <c r="O1777" s="53"/>
      <c r="P1777" s="54"/>
      <c r="Q1777" s="49"/>
    </row>
    <row r="1778" spans="1:17" x14ac:dyDescent="0.2">
      <c r="N1778" s="38">
        <f>SUM(N1769:N1777)</f>
        <v>586.70000000000005</v>
      </c>
      <c r="O1778" s="44">
        <v>81102</v>
      </c>
      <c r="P1778" s="41">
        <v>44396</v>
      </c>
      <c r="Q1778" s="21" t="s">
        <v>3461</v>
      </c>
    </row>
    <row r="1781" spans="1:17" x14ac:dyDescent="0.2">
      <c r="K1781" s="38">
        <f t="shared" si="82"/>
        <v>0</v>
      </c>
      <c r="N1781" s="38">
        <f t="shared" si="83"/>
        <v>0</v>
      </c>
    </row>
    <row r="1782" spans="1:17" x14ac:dyDescent="0.2">
      <c r="A1782" s="35" t="s">
        <v>4071</v>
      </c>
      <c r="C1782" s="40">
        <v>44396</v>
      </c>
      <c r="D1782" s="34" t="s">
        <v>1244</v>
      </c>
      <c r="E1782" s="35">
        <v>0.13880000000000001</v>
      </c>
      <c r="F1782" s="36" t="s">
        <v>4073</v>
      </c>
      <c r="G1782" s="37" t="s">
        <v>4074</v>
      </c>
      <c r="H1782" s="36">
        <v>3010</v>
      </c>
      <c r="I1782" s="38">
        <v>1.5</v>
      </c>
      <c r="K1782" s="38">
        <f>ROUND(J1782/0.35,-1)</f>
        <v>0</v>
      </c>
      <c r="N1782" s="38">
        <f>I1782+M1782</f>
        <v>1.5</v>
      </c>
    </row>
    <row r="1783" spans="1:17" x14ac:dyDescent="0.2">
      <c r="D1783" s="34" t="s">
        <v>1246</v>
      </c>
      <c r="E1783" s="35">
        <v>2.64E-2</v>
      </c>
      <c r="F1783" s="36" t="s">
        <v>77</v>
      </c>
      <c r="G1783" s="37" t="s">
        <v>77</v>
      </c>
      <c r="K1783" s="38">
        <f>ROUND(J1783/0.35,-1)</f>
        <v>0</v>
      </c>
      <c r="N1783" s="38">
        <f>I1783+M1783</f>
        <v>0</v>
      </c>
    </row>
    <row r="1784" spans="1:17" x14ac:dyDescent="0.2">
      <c r="D1784" s="34" t="s">
        <v>4072</v>
      </c>
      <c r="E1784" s="35">
        <v>0.20830000000000001</v>
      </c>
      <c r="F1784" s="36" t="s">
        <v>77</v>
      </c>
      <c r="G1784" s="37" t="s">
        <v>77</v>
      </c>
      <c r="K1784" s="38">
        <f>ROUND(J1784/0.35,-1)</f>
        <v>0</v>
      </c>
      <c r="N1784" s="38">
        <f>I1784+M1784</f>
        <v>0</v>
      </c>
    </row>
    <row r="1785" spans="1:17" x14ac:dyDescent="0.2">
      <c r="A1785" s="35">
        <v>673</v>
      </c>
      <c r="C1785" s="40">
        <v>44396</v>
      </c>
      <c r="D1785" s="34" t="s">
        <v>4075</v>
      </c>
      <c r="E1785" s="35">
        <v>0.21160000000000001</v>
      </c>
      <c r="F1785" s="36" t="s">
        <v>4076</v>
      </c>
      <c r="G1785" s="37" t="s">
        <v>4077</v>
      </c>
      <c r="H1785" s="36">
        <v>2010</v>
      </c>
      <c r="I1785" s="38">
        <v>0.5</v>
      </c>
      <c r="K1785" s="38">
        <f t="shared" si="82"/>
        <v>0</v>
      </c>
      <c r="L1785" s="39">
        <v>30000</v>
      </c>
      <c r="M1785" s="39">
        <v>120</v>
      </c>
      <c r="N1785" s="38">
        <f t="shared" si="83"/>
        <v>120.5</v>
      </c>
    </row>
    <row r="1786" spans="1:17" x14ac:dyDescent="0.2">
      <c r="A1786" s="35">
        <v>674</v>
      </c>
      <c r="C1786" s="40">
        <v>44397</v>
      </c>
      <c r="D1786" s="34" t="s">
        <v>4081</v>
      </c>
      <c r="E1786" s="35">
        <v>7.5670000000000002</v>
      </c>
      <c r="F1786" s="36" t="s">
        <v>4082</v>
      </c>
      <c r="G1786" s="37" t="s">
        <v>4083</v>
      </c>
      <c r="H1786" s="36">
        <v>1220</v>
      </c>
      <c r="I1786" s="38">
        <v>0.5</v>
      </c>
      <c r="K1786" s="38">
        <f t="shared" si="82"/>
        <v>0</v>
      </c>
      <c r="L1786" s="39">
        <v>250000</v>
      </c>
      <c r="M1786" s="39">
        <v>1000</v>
      </c>
      <c r="N1786" s="38">
        <f t="shared" si="83"/>
        <v>1000.5</v>
      </c>
    </row>
    <row r="1787" spans="1:17" x14ac:dyDescent="0.2">
      <c r="A1787" s="35">
        <v>675</v>
      </c>
      <c r="C1787" s="40">
        <v>44397</v>
      </c>
      <c r="D1787" s="34" t="s">
        <v>4084</v>
      </c>
      <c r="E1787" s="35">
        <v>66.5</v>
      </c>
      <c r="F1787" s="36" t="s">
        <v>1503</v>
      </c>
      <c r="G1787" s="37" t="s">
        <v>4085</v>
      </c>
      <c r="H1787" s="36">
        <v>1070</v>
      </c>
      <c r="I1787" s="38">
        <v>0.5</v>
      </c>
      <c r="K1787" s="38">
        <f t="shared" si="82"/>
        <v>0</v>
      </c>
      <c r="L1787" s="39">
        <v>269000</v>
      </c>
      <c r="M1787" s="39">
        <v>1076</v>
      </c>
      <c r="N1787" s="38">
        <f t="shared" si="83"/>
        <v>1076.5</v>
      </c>
    </row>
    <row r="1788" spans="1:17" x14ac:dyDescent="0.2">
      <c r="A1788" s="35">
        <v>678</v>
      </c>
      <c r="C1788" s="40">
        <v>44397</v>
      </c>
      <c r="D1788" s="34" t="s">
        <v>4086</v>
      </c>
      <c r="E1788" s="35">
        <v>0.1101</v>
      </c>
      <c r="F1788" s="36" t="s">
        <v>4087</v>
      </c>
      <c r="G1788" s="37" t="s">
        <v>3234</v>
      </c>
      <c r="H1788" s="36">
        <v>3010</v>
      </c>
      <c r="I1788" s="38">
        <v>0.5</v>
      </c>
      <c r="K1788" s="38">
        <f t="shared" si="82"/>
        <v>0</v>
      </c>
      <c r="L1788" s="39">
        <v>50000</v>
      </c>
      <c r="M1788" s="39">
        <v>200</v>
      </c>
      <c r="N1788" s="38">
        <f t="shared" si="83"/>
        <v>200.5</v>
      </c>
    </row>
    <row r="1789" spans="1:17" x14ac:dyDescent="0.2">
      <c r="A1789" s="35" t="s">
        <v>4088</v>
      </c>
      <c r="C1789" s="40">
        <v>44397</v>
      </c>
      <c r="D1789" s="34" t="s">
        <v>3539</v>
      </c>
      <c r="E1789" s="35">
        <v>1.3802000000000001</v>
      </c>
      <c r="F1789" s="36" t="s">
        <v>3541</v>
      </c>
      <c r="G1789" s="36" t="s">
        <v>4089</v>
      </c>
      <c r="H1789" s="36">
        <v>2030</v>
      </c>
      <c r="I1789" s="38">
        <v>0.5</v>
      </c>
      <c r="K1789" s="38">
        <f t="shared" si="82"/>
        <v>0</v>
      </c>
      <c r="N1789" s="38">
        <f t="shared" si="83"/>
        <v>0.5</v>
      </c>
    </row>
    <row r="1790" spans="1:17" x14ac:dyDescent="0.2">
      <c r="A1790" s="35">
        <v>679</v>
      </c>
      <c r="C1790" s="40">
        <v>44397</v>
      </c>
      <c r="D1790" s="34" t="s">
        <v>3319</v>
      </c>
      <c r="E1790" s="35">
        <v>13.884</v>
      </c>
      <c r="F1790" s="36" t="s">
        <v>3320</v>
      </c>
      <c r="G1790" s="37" t="s">
        <v>4090</v>
      </c>
      <c r="H1790" s="36">
        <v>1220</v>
      </c>
      <c r="I1790" s="38">
        <v>0.5</v>
      </c>
      <c r="K1790" s="38">
        <f t="shared" si="82"/>
        <v>0</v>
      </c>
      <c r="L1790" s="39">
        <v>170000</v>
      </c>
      <c r="M1790" s="39">
        <v>680</v>
      </c>
      <c r="N1790" s="38">
        <f t="shared" si="83"/>
        <v>680.5</v>
      </c>
    </row>
    <row r="1791" spans="1:17" s="51" customFormat="1" x14ac:dyDescent="0.2">
      <c r="A1791" s="48">
        <v>680</v>
      </c>
      <c r="B1791" s="49"/>
      <c r="C1791" s="31">
        <v>44397</v>
      </c>
      <c r="D1791" s="50" t="s">
        <v>4094</v>
      </c>
      <c r="E1791" s="48">
        <v>0.20449999999999999</v>
      </c>
      <c r="F1791" s="51" t="s">
        <v>4095</v>
      </c>
      <c r="G1791" s="52" t="s">
        <v>4096</v>
      </c>
      <c r="H1791" s="51">
        <v>2040</v>
      </c>
      <c r="I1791" s="32">
        <v>0.5</v>
      </c>
      <c r="J1791" s="32"/>
      <c r="K1791" s="32">
        <f t="shared" ref="K1791:K1846" si="84">ROUND(J1791/0.35,-1)</f>
        <v>0</v>
      </c>
      <c r="L1791" s="33">
        <v>88000</v>
      </c>
      <c r="M1791" s="33">
        <v>352</v>
      </c>
      <c r="N1791" s="32">
        <f t="shared" ref="N1791:N1846" si="85">I1791+M1791</f>
        <v>352.5</v>
      </c>
      <c r="O1791" s="53"/>
      <c r="P1791" s="54"/>
      <c r="Q1791" s="49"/>
    </row>
    <row r="1792" spans="1:17" x14ac:dyDescent="0.2">
      <c r="K1792" s="38">
        <f t="shared" si="84"/>
        <v>0</v>
      </c>
      <c r="N1792" s="38">
        <f>SUM(N1782:N1791)</f>
        <v>3433</v>
      </c>
      <c r="O1792" s="44">
        <v>81132</v>
      </c>
      <c r="P1792" s="41">
        <v>44397</v>
      </c>
      <c r="Q1792" s="21" t="s">
        <v>3461</v>
      </c>
    </row>
    <row r="1793" spans="1:14" x14ac:dyDescent="0.2">
      <c r="K1793" s="38">
        <f t="shared" si="84"/>
        <v>0</v>
      </c>
      <c r="N1793" s="38">
        <f t="shared" si="85"/>
        <v>0</v>
      </c>
    </row>
    <row r="1794" spans="1:14" x14ac:dyDescent="0.2">
      <c r="K1794" s="38">
        <f t="shared" si="84"/>
        <v>0</v>
      </c>
      <c r="N1794" s="38">
        <f t="shared" si="85"/>
        <v>0</v>
      </c>
    </row>
    <row r="1795" spans="1:14" x14ac:dyDescent="0.2">
      <c r="A1795" s="35" t="s">
        <v>4078</v>
      </c>
      <c r="C1795" s="40">
        <v>44397</v>
      </c>
      <c r="D1795" s="34" t="s">
        <v>4079</v>
      </c>
      <c r="E1795" s="35">
        <v>0.84799999999999998</v>
      </c>
      <c r="F1795" s="36" t="s">
        <v>4080</v>
      </c>
      <c r="G1795" s="37" t="s">
        <v>1869</v>
      </c>
      <c r="H1795" s="36">
        <v>1220</v>
      </c>
      <c r="I1795" s="38">
        <v>0.5</v>
      </c>
      <c r="K1795" s="38">
        <f>ROUND(J1795/0.35,-1)</f>
        <v>0</v>
      </c>
      <c r="N1795" s="38">
        <f>I1795+M1795</f>
        <v>0.5</v>
      </c>
    </row>
    <row r="1796" spans="1:14" x14ac:dyDescent="0.2">
      <c r="A1796" s="35" t="s">
        <v>4091</v>
      </c>
      <c r="C1796" s="40">
        <v>44397</v>
      </c>
      <c r="D1796" s="34" t="s">
        <v>1973</v>
      </c>
      <c r="E1796" s="35">
        <v>1.7949999999999999</v>
      </c>
      <c r="F1796" s="36" t="s">
        <v>4092</v>
      </c>
      <c r="G1796" s="37" t="s">
        <v>4093</v>
      </c>
      <c r="H1796" s="36">
        <v>1070</v>
      </c>
      <c r="I1796" s="38">
        <v>0.5</v>
      </c>
      <c r="K1796" s="38">
        <f>ROUND(J1796/0.35,-1)</f>
        <v>0</v>
      </c>
      <c r="N1796" s="38">
        <f>I1796+M1796</f>
        <v>0.5</v>
      </c>
    </row>
    <row r="1797" spans="1:14" x14ac:dyDescent="0.2">
      <c r="A1797" s="35" t="s">
        <v>4156</v>
      </c>
      <c r="C1797" s="40">
        <v>44397</v>
      </c>
      <c r="D1797" s="34" t="s">
        <v>1974</v>
      </c>
      <c r="E1797" s="35">
        <v>18.933</v>
      </c>
      <c r="F1797" s="36" t="s">
        <v>4093</v>
      </c>
      <c r="G1797" s="37" t="s">
        <v>4092</v>
      </c>
      <c r="H1797" s="36">
        <v>1070</v>
      </c>
      <c r="I1797" s="38">
        <v>0.5</v>
      </c>
      <c r="K1797" s="38">
        <f>ROUND(J1797/0.35,-1)</f>
        <v>0</v>
      </c>
      <c r="N1797" s="38">
        <f>I1797+M1797</f>
        <v>0.5</v>
      </c>
    </row>
    <row r="1798" spans="1:14" x14ac:dyDescent="0.2">
      <c r="A1798" s="35">
        <v>676</v>
      </c>
      <c r="C1798" s="40">
        <v>44397</v>
      </c>
      <c r="D1798" s="34" t="s">
        <v>4107</v>
      </c>
      <c r="E1798" s="35">
        <v>0.22070000000000001</v>
      </c>
      <c r="F1798" s="36" t="s">
        <v>4108</v>
      </c>
      <c r="G1798" s="37" t="s">
        <v>4109</v>
      </c>
      <c r="H1798" s="36">
        <v>3010</v>
      </c>
      <c r="I1798" s="38">
        <v>0.5</v>
      </c>
      <c r="K1798" s="38">
        <f t="shared" si="84"/>
        <v>0</v>
      </c>
      <c r="L1798" s="39">
        <v>61500</v>
      </c>
      <c r="M1798" s="39">
        <v>246</v>
      </c>
      <c r="N1798" s="38">
        <f t="shared" si="85"/>
        <v>246.5</v>
      </c>
    </row>
    <row r="1799" spans="1:14" x14ac:dyDescent="0.2">
      <c r="A1799" s="35">
        <v>681</v>
      </c>
      <c r="C1799" s="40">
        <v>44397</v>
      </c>
      <c r="D1799" s="34" t="s">
        <v>4097</v>
      </c>
      <c r="E1799" s="35">
        <v>10.519</v>
      </c>
      <c r="F1799" s="36" t="s">
        <v>4098</v>
      </c>
      <c r="G1799" s="37" t="s">
        <v>4099</v>
      </c>
      <c r="H1799" s="36">
        <v>1020</v>
      </c>
      <c r="I1799" s="38">
        <v>0.5</v>
      </c>
      <c r="K1799" s="38">
        <f t="shared" si="84"/>
        <v>0</v>
      </c>
      <c r="L1799" s="39">
        <v>165215.85</v>
      </c>
      <c r="M1799" s="39">
        <v>661.2</v>
      </c>
      <c r="N1799" s="38">
        <f t="shared" si="85"/>
        <v>661.7</v>
      </c>
    </row>
    <row r="1800" spans="1:14" x14ac:dyDescent="0.2">
      <c r="A1800" s="35">
        <v>682</v>
      </c>
      <c r="C1800" s="40">
        <v>44397</v>
      </c>
      <c r="D1800" s="34" t="s">
        <v>4100</v>
      </c>
      <c r="E1800" s="35">
        <v>1.38E-2</v>
      </c>
      <c r="F1800" s="36" t="s">
        <v>4102</v>
      </c>
      <c r="G1800" s="37" t="s">
        <v>4103</v>
      </c>
      <c r="H1800" s="36">
        <v>3010</v>
      </c>
      <c r="I1800" s="38">
        <v>1</v>
      </c>
      <c r="K1800" s="38">
        <f t="shared" si="84"/>
        <v>0</v>
      </c>
      <c r="L1800" s="39">
        <v>78000</v>
      </c>
      <c r="M1800" s="39">
        <v>312</v>
      </c>
      <c r="N1800" s="38">
        <f t="shared" si="85"/>
        <v>313</v>
      </c>
    </row>
    <row r="1801" spans="1:14" x14ac:dyDescent="0.2">
      <c r="D1801" s="34" t="s">
        <v>4101</v>
      </c>
      <c r="E1801" s="35">
        <v>0.13769999999999999</v>
      </c>
      <c r="F1801" s="36" t="s">
        <v>77</v>
      </c>
      <c r="G1801" s="37" t="s">
        <v>77</v>
      </c>
      <c r="K1801" s="38">
        <f t="shared" si="84"/>
        <v>0</v>
      </c>
      <c r="N1801" s="38">
        <f t="shared" si="85"/>
        <v>0</v>
      </c>
    </row>
    <row r="1802" spans="1:14" x14ac:dyDescent="0.2">
      <c r="A1802" s="35">
        <v>683</v>
      </c>
      <c r="C1802" s="40">
        <v>44397</v>
      </c>
      <c r="D1802" s="34" t="s">
        <v>4104</v>
      </c>
      <c r="E1802" s="35">
        <v>0.53110000000000002</v>
      </c>
      <c r="F1802" s="36" t="s">
        <v>4105</v>
      </c>
      <c r="G1802" s="37" t="s">
        <v>4106</v>
      </c>
      <c r="H1802" s="36">
        <v>1100</v>
      </c>
      <c r="I1802" s="38">
        <v>0.5</v>
      </c>
      <c r="K1802" s="38">
        <f t="shared" si="84"/>
        <v>0</v>
      </c>
      <c r="L1802" s="39">
        <v>153000</v>
      </c>
      <c r="M1802" s="39">
        <v>612</v>
      </c>
      <c r="N1802" s="38">
        <f t="shared" si="85"/>
        <v>612.5</v>
      </c>
    </row>
    <row r="1803" spans="1:14" x14ac:dyDescent="0.2">
      <c r="A1803" s="35">
        <v>677</v>
      </c>
      <c r="C1803" s="40">
        <v>44397</v>
      </c>
      <c r="D1803" s="34" t="s">
        <v>117</v>
      </c>
      <c r="E1803" s="35">
        <v>2.68</v>
      </c>
      <c r="F1803" s="36" t="s">
        <v>4110</v>
      </c>
      <c r="G1803" s="37" t="s">
        <v>4111</v>
      </c>
      <c r="H1803" s="36">
        <v>1050</v>
      </c>
      <c r="I1803" s="38">
        <v>1</v>
      </c>
      <c r="K1803" s="38">
        <f>ROUND(J1803/0.35,-1)</f>
        <v>0</v>
      </c>
      <c r="L1803" s="39">
        <v>320000</v>
      </c>
      <c r="M1803" s="39">
        <v>1280</v>
      </c>
      <c r="N1803" s="38">
        <f>I1803+M1803</f>
        <v>1281</v>
      </c>
    </row>
    <row r="1804" spans="1:14" x14ac:dyDescent="0.2">
      <c r="D1804" s="34" t="s">
        <v>4112</v>
      </c>
      <c r="E1804" s="35">
        <v>48.317999999999998</v>
      </c>
      <c r="F1804" s="36" t="s">
        <v>77</v>
      </c>
      <c r="G1804" s="37" t="s">
        <v>77</v>
      </c>
      <c r="H1804" s="36">
        <v>1050</v>
      </c>
      <c r="K1804" s="38">
        <f t="shared" si="84"/>
        <v>0</v>
      </c>
      <c r="N1804" s="38">
        <f t="shared" si="85"/>
        <v>0</v>
      </c>
    </row>
    <row r="1805" spans="1:14" x14ac:dyDescent="0.2">
      <c r="A1805" s="35">
        <v>684</v>
      </c>
      <c r="C1805" s="40">
        <v>44397</v>
      </c>
      <c r="D1805" s="34" t="s">
        <v>4115</v>
      </c>
      <c r="E1805" s="35" t="s">
        <v>4125</v>
      </c>
      <c r="F1805" s="36" t="s">
        <v>4146</v>
      </c>
      <c r="G1805" s="37" t="s">
        <v>4147</v>
      </c>
      <c r="H1805" s="36">
        <v>1190</v>
      </c>
      <c r="I1805" s="38">
        <v>0.5</v>
      </c>
      <c r="K1805" s="38">
        <f t="shared" si="84"/>
        <v>0</v>
      </c>
      <c r="L1805" s="39">
        <v>17500</v>
      </c>
      <c r="M1805" s="39">
        <v>70</v>
      </c>
      <c r="N1805" s="38">
        <f t="shared" si="85"/>
        <v>70.5</v>
      </c>
    </row>
    <row r="1806" spans="1:14" x14ac:dyDescent="0.2">
      <c r="A1806" s="35" t="s">
        <v>4148</v>
      </c>
      <c r="C1806" s="40">
        <v>44398</v>
      </c>
      <c r="D1806" s="34" t="s">
        <v>4149</v>
      </c>
      <c r="E1806" s="35">
        <v>7.1520000000000001</v>
      </c>
      <c r="F1806" s="36" t="s">
        <v>4150</v>
      </c>
      <c r="G1806" s="37" t="s">
        <v>4151</v>
      </c>
      <c r="H1806" s="36">
        <v>1020</v>
      </c>
      <c r="I1806" s="38">
        <v>0.5</v>
      </c>
      <c r="K1806" s="38">
        <f t="shared" si="84"/>
        <v>0</v>
      </c>
      <c r="N1806" s="38">
        <f t="shared" si="85"/>
        <v>0.5</v>
      </c>
    </row>
    <row r="1807" spans="1:14" x14ac:dyDescent="0.2">
      <c r="A1807" s="35" t="s">
        <v>4154</v>
      </c>
      <c r="C1807" s="40">
        <v>44398</v>
      </c>
      <c r="D1807" s="34" t="s">
        <v>4137</v>
      </c>
      <c r="E1807" s="35">
        <v>41.857999999999997</v>
      </c>
      <c r="F1807" s="36" t="s">
        <v>4152</v>
      </c>
      <c r="G1807" s="37" t="s">
        <v>4153</v>
      </c>
      <c r="H1807" s="36">
        <v>1220</v>
      </c>
      <c r="I1807" s="38">
        <v>1.5</v>
      </c>
      <c r="K1807" s="38">
        <f t="shared" si="84"/>
        <v>0</v>
      </c>
      <c r="N1807" s="38">
        <f t="shared" si="85"/>
        <v>1.5</v>
      </c>
    </row>
    <row r="1808" spans="1:14" x14ac:dyDescent="0.2">
      <c r="D1808" s="34" t="s">
        <v>4138</v>
      </c>
      <c r="E1808" s="35">
        <v>0.25</v>
      </c>
      <c r="F1808" s="36" t="s">
        <v>77</v>
      </c>
      <c r="G1808" s="37" t="s">
        <v>77</v>
      </c>
      <c r="K1808" s="38">
        <f t="shared" si="84"/>
        <v>0</v>
      </c>
      <c r="N1808" s="38">
        <f t="shared" si="85"/>
        <v>0</v>
      </c>
    </row>
    <row r="1809" spans="1:17" x14ac:dyDescent="0.2">
      <c r="D1809" s="34" t="s">
        <v>4139</v>
      </c>
      <c r="E1809" s="35">
        <v>0.21</v>
      </c>
      <c r="F1809" s="36" t="s">
        <v>77</v>
      </c>
      <c r="G1809" s="37" t="s">
        <v>77</v>
      </c>
      <c r="K1809" s="38">
        <f t="shared" si="84"/>
        <v>0</v>
      </c>
      <c r="N1809" s="38">
        <f t="shared" si="85"/>
        <v>0</v>
      </c>
    </row>
    <row r="1810" spans="1:17" x14ac:dyDescent="0.2">
      <c r="A1810" s="35">
        <v>685</v>
      </c>
      <c r="C1810" s="40">
        <v>44398</v>
      </c>
      <c r="D1810" s="34" t="s">
        <v>4155</v>
      </c>
      <c r="E1810" s="35">
        <v>0.19739999999999999</v>
      </c>
      <c r="F1810" s="36" t="s">
        <v>2554</v>
      </c>
      <c r="G1810" s="37" t="s">
        <v>807</v>
      </c>
      <c r="H1810" s="36">
        <v>3010</v>
      </c>
      <c r="I1810" s="38">
        <v>0.5</v>
      </c>
      <c r="K1810" s="38">
        <f t="shared" si="84"/>
        <v>0</v>
      </c>
      <c r="L1810" s="39">
        <v>27000</v>
      </c>
      <c r="M1810" s="39">
        <v>108</v>
      </c>
      <c r="N1810" s="38">
        <f t="shared" si="85"/>
        <v>108.5</v>
      </c>
    </row>
    <row r="1811" spans="1:17" x14ac:dyDescent="0.2">
      <c r="A1811" s="35">
        <v>686</v>
      </c>
      <c r="C1811" s="40">
        <v>44398</v>
      </c>
      <c r="D1811" s="34" t="s">
        <v>4157</v>
      </c>
      <c r="E1811" s="35">
        <v>0.1653</v>
      </c>
      <c r="F1811" s="36" t="s">
        <v>4158</v>
      </c>
      <c r="G1811" s="37" t="s">
        <v>4159</v>
      </c>
      <c r="H1811" s="36">
        <v>3010</v>
      </c>
      <c r="I1811" s="38">
        <v>0.5</v>
      </c>
      <c r="K1811" s="38">
        <f t="shared" si="84"/>
        <v>0</v>
      </c>
      <c r="L1811" s="39">
        <v>120000</v>
      </c>
      <c r="M1811" s="39">
        <v>480</v>
      </c>
      <c r="N1811" s="38">
        <f t="shared" si="85"/>
        <v>480.5</v>
      </c>
    </row>
    <row r="1812" spans="1:17" x14ac:dyDescent="0.2">
      <c r="A1812" s="35" t="s">
        <v>4160</v>
      </c>
      <c r="C1812" s="40">
        <v>44398</v>
      </c>
      <c r="D1812" s="34" t="s">
        <v>1122</v>
      </c>
      <c r="E1812" s="35" t="s">
        <v>4161</v>
      </c>
      <c r="F1812" s="36" t="s">
        <v>4162</v>
      </c>
      <c r="G1812" s="37" t="s">
        <v>4163</v>
      </c>
      <c r="H1812" s="36">
        <v>3010</v>
      </c>
      <c r="I1812" s="38">
        <v>0.5</v>
      </c>
      <c r="K1812" s="38">
        <f t="shared" si="84"/>
        <v>0</v>
      </c>
      <c r="N1812" s="38">
        <f t="shared" si="85"/>
        <v>0.5</v>
      </c>
    </row>
    <row r="1813" spans="1:17" s="51" customFormat="1" x14ac:dyDescent="0.2">
      <c r="A1813" s="48" t="s">
        <v>4167</v>
      </c>
      <c r="B1813" s="49"/>
      <c r="C1813" s="31">
        <v>44398</v>
      </c>
      <c r="D1813" s="50" t="s">
        <v>4166</v>
      </c>
      <c r="E1813" s="48" t="s">
        <v>4165</v>
      </c>
      <c r="F1813" s="51" t="s">
        <v>4164</v>
      </c>
      <c r="G1813" s="52" t="s">
        <v>4163</v>
      </c>
      <c r="H1813" s="51">
        <v>3010</v>
      </c>
      <c r="I1813" s="32">
        <v>0.5</v>
      </c>
      <c r="J1813" s="32"/>
      <c r="K1813" s="32">
        <f t="shared" si="84"/>
        <v>0</v>
      </c>
      <c r="L1813" s="33"/>
      <c r="M1813" s="33"/>
      <c r="N1813" s="32">
        <f t="shared" si="85"/>
        <v>0.5</v>
      </c>
      <c r="O1813" s="53"/>
      <c r="P1813" s="54"/>
      <c r="Q1813" s="49"/>
    </row>
    <row r="1814" spans="1:17" x14ac:dyDescent="0.2">
      <c r="N1814" s="38">
        <f>SUM(N1795:N1813)</f>
        <v>3778.7</v>
      </c>
      <c r="O1814" s="44">
        <v>81150</v>
      </c>
      <c r="P1814" s="41">
        <v>44398</v>
      </c>
      <c r="Q1814" s="21" t="s">
        <v>3461</v>
      </c>
    </row>
    <row r="1816" spans="1:17" x14ac:dyDescent="0.2">
      <c r="A1816" s="35" t="s">
        <v>4168</v>
      </c>
      <c r="C1816" s="40">
        <v>44398</v>
      </c>
      <c r="D1816" s="34" t="s">
        <v>4169</v>
      </c>
      <c r="E1816" s="35">
        <v>1.34E-2</v>
      </c>
      <c r="F1816" s="36" t="s">
        <v>4170</v>
      </c>
      <c r="G1816" s="37" t="s">
        <v>4171</v>
      </c>
      <c r="H1816" s="36">
        <v>1060</v>
      </c>
      <c r="I1816" s="38">
        <v>0.5</v>
      </c>
      <c r="K1816" s="38">
        <f t="shared" si="84"/>
        <v>0</v>
      </c>
      <c r="N1816" s="38">
        <f t="shared" si="85"/>
        <v>0.5</v>
      </c>
      <c r="O1816" s="39"/>
    </row>
    <row r="1817" spans="1:17" x14ac:dyDescent="0.2">
      <c r="A1817" s="35">
        <v>687</v>
      </c>
      <c r="C1817" s="40">
        <v>44398</v>
      </c>
      <c r="D1817" s="34" t="s">
        <v>4173</v>
      </c>
      <c r="E1817" s="35">
        <v>3.1930000000000001</v>
      </c>
      <c r="F1817" s="36" t="s">
        <v>4174</v>
      </c>
      <c r="G1817" s="37" t="s">
        <v>4175</v>
      </c>
      <c r="H1817" s="36">
        <v>1120</v>
      </c>
      <c r="I1817" s="38">
        <v>0.5</v>
      </c>
      <c r="K1817" s="38">
        <f t="shared" si="84"/>
        <v>0</v>
      </c>
      <c r="L1817" s="39">
        <v>11207</v>
      </c>
      <c r="M1817" s="39">
        <v>44.83</v>
      </c>
      <c r="N1817" s="38">
        <f t="shared" si="85"/>
        <v>45.33</v>
      </c>
    </row>
    <row r="1818" spans="1:17" x14ac:dyDescent="0.2">
      <c r="A1818" s="35" t="s">
        <v>4176</v>
      </c>
      <c r="C1818" s="40">
        <v>44398</v>
      </c>
      <c r="D1818" s="34" t="s">
        <v>3914</v>
      </c>
      <c r="E1818" s="35" t="s">
        <v>4177</v>
      </c>
      <c r="F1818" s="36" t="s">
        <v>4179</v>
      </c>
      <c r="G1818" s="37" t="s">
        <v>4180</v>
      </c>
      <c r="H1818" s="36">
        <v>3010</v>
      </c>
      <c r="I1818" s="38">
        <v>1</v>
      </c>
      <c r="K1818" s="38">
        <f t="shared" si="84"/>
        <v>0</v>
      </c>
      <c r="N1818" s="38">
        <f t="shared" si="85"/>
        <v>1</v>
      </c>
    </row>
    <row r="1819" spans="1:17" x14ac:dyDescent="0.2">
      <c r="D1819" s="34" t="s">
        <v>3915</v>
      </c>
      <c r="E1819" s="35" t="s">
        <v>4178</v>
      </c>
      <c r="F1819" s="36" t="s">
        <v>77</v>
      </c>
      <c r="G1819" s="36" t="s">
        <v>77</v>
      </c>
      <c r="K1819" s="38">
        <f t="shared" si="84"/>
        <v>0</v>
      </c>
      <c r="N1819" s="38">
        <f t="shared" si="85"/>
        <v>0</v>
      </c>
    </row>
    <row r="1820" spans="1:17" x14ac:dyDescent="0.2">
      <c r="A1820" s="35">
        <v>688</v>
      </c>
      <c r="C1820" s="40">
        <v>44398</v>
      </c>
      <c r="D1820" s="34" t="s">
        <v>4181</v>
      </c>
      <c r="E1820" s="35">
        <v>5.0670000000000002</v>
      </c>
      <c r="F1820" s="36" t="s">
        <v>4182</v>
      </c>
      <c r="G1820" s="37" t="s">
        <v>4183</v>
      </c>
      <c r="H1820" s="36">
        <v>1020</v>
      </c>
      <c r="I1820" s="38">
        <v>0.5</v>
      </c>
      <c r="K1820" s="38">
        <f t="shared" si="84"/>
        <v>0</v>
      </c>
      <c r="L1820" s="39">
        <v>235000</v>
      </c>
      <c r="M1820" s="39">
        <v>940</v>
      </c>
      <c r="N1820" s="38">
        <f t="shared" si="85"/>
        <v>940.5</v>
      </c>
    </row>
    <row r="1821" spans="1:17" x14ac:dyDescent="0.2">
      <c r="A1821" s="35" t="s">
        <v>4184</v>
      </c>
      <c r="C1821" s="40">
        <v>44399</v>
      </c>
      <c r="D1821" s="34" t="s">
        <v>4185</v>
      </c>
      <c r="E1821" s="35">
        <v>1.86</v>
      </c>
      <c r="F1821" s="36" t="s">
        <v>4186</v>
      </c>
      <c r="G1821" s="37" t="s">
        <v>4187</v>
      </c>
      <c r="H1821" s="36">
        <v>1090</v>
      </c>
      <c r="I1821" s="38">
        <v>0.5</v>
      </c>
      <c r="K1821" s="38">
        <f t="shared" si="84"/>
        <v>0</v>
      </c>
      <c r="N1821" s="38">
        <f t="shared" si="85"/>
        <v>0.5</v>
      </c>
    </row>
    <row r="1822" spans="1:17" x14ac:dyDescent="0.2">
      <c r="A1822" s="35" t="s">
        <v>4188</v>
      </c>
      <c r="C1822" s="40">
        <v>44399</v>
      </c>
      <c r="D1822" s="34" t="s">
        <v>1741</v>
      </c>
      <c r="E1822" s="35">
        <v>21.657</v>
      </c>
      <c r="F1822" s="36" t="s">
        <v>4189</v>
      </c>
      <c r="G1822" s="37" t="s">
        <v>4190</v>
      </c>
      <c r="H1822" s="36">
        <v>1150</v>
      </c>
      <c r="I1822" s="38">
        <v>0.5</v>
      </c>
      <c r="K1822" s="38">
        <f t="shared" si="84"/>
        <v>0</v>
      </c>
      <c r="N1822" s="38">
        <f t="shared" si="85"/>
        <v>0.5</v>
      </c>
    </row>
    <row r="1823" spans="1:17" s="51" customFormat="1" x14ac:dyDescent="0.2">
      <c r="A1823" s="48" t="s">
        <v>4191</v>
      </c>
      <c r="B1823" s="49"/>
      <c r="C1823" s="31">
        <v>44399</v>
      </c>
      <c r="D1823" s="50" t="s">
        <v>4192</v>
      </c>
      <c r="E1823" s="48">
        <v>0.22439999999999999</v>
      </c>
      <c r="F1823" s="51" t="s">
        <v>4193</v>
      </c>
      <c r="G1823" s="52" t="s">
        <v>4194</v>
      </c>
      <c r="H1823" s="51">
        <v>3010</v>
      </c>
      <c r="I1823" s="32">
        <v>0.5</v>
      </c>
      <c r="J1823" s="32"/>
      <c r="K1823" s="32">
        <f t="shared" si="84"/>
        <v>0</v>
      </c>
      <c r="L1823" s="33"/>
      <c r="M1823" s="33"/>
      <c r="N1823" s="32">
        <f t="shared" si="85"/>
        <v>0.5</v>
      </c>
      <c r="O1823" s="53"/>
      <c r="P1823" s="54"/>
      <c r="Q1823" s="49"/>
    </row>
    <row r="1824" spans="1:17" x14ac:dyDescent="0.2">
      <c r="N1824" s="38">
        <f>SUM(N1816:N1823)</f>
        <v>988.83</v>
      </c>
      <c r="O1824" s="44">
        <v>81169</v>
      </c>
      <c r="P1824" s="41">
        <v>44399</v>
      </c>
      <c r="Q1824" s="21" t="s">
        <v>716</v>
      </c>
    </row>
    <row r="1826" spans="1:17" x14ac:dyDescent="0.2">
      <c r="A1826" s="35" t="s">
        <v>4172</v>
      </c>
      <c r="C1826" s="40">
        <v>44398</v>
      </c>
      <c r="D1826" s="34" t="s">
        <v>4169</v>
      </c>
      <c r="E1826" s="35">
        <v>8.1799999999999998E-2</v>
      </c>
      <c r="F1826" s="36" t="s">
        <v>4170</v>
      </c>
      <c r="G1826" s="37" t="s">
        <v>1705</v>
      </c>
      <c r="H1826" s="36">
        <v>1060</v>
      </c>
      <c r="I1826" s="38">
        <v>0.5</v>
      </c>
      <c r="K1826" s="38">
        <f>ROUND(J1826/0.35,-1)</f>
        <v>0</v>
      </c>
      <c r="N1826" s="38">
        <f>I1826+M1826</f>
        <v>0.5</v>
      </c>
    </row>
    <row r="1827" spans="1:17" x14ac:dyDescent="0.2">
      <c r="A1827" s="35" t="s">
        <v>4195</v>
      </c>
      <c r="C1827" s="40">
        <v>44399</v>
      </c>
      <c r="D1827" s="34" t="s">
        <v>4197</v>
      </c>
      <c r="E1827" s="35">
        <v>26.204999999999998</v>
      </c>
      <c r="F1827" s="36" t="s">
        <v>4198</v>
      </c>
      <c r="G1827" s="37" t="s">
        <v>4199</v>
      </c>
      <c r="H1827" s="36">
        <v>1190</v>
      </c>
      <c r="I1827" s="38">
        <v>0.5</v>
      </c>
      <c r="K1827" s="38">
        <f t="shared" si="84"/>
        <v>0</v>
      </c>
      <c r="N1827" s="38">
        <f t="shared" si="85"/>
        <v>0.5</v>
      </c>
    </row>
    <row r="1828" spans="1:17" x14ac:dyDescent="0.2">
      <c r="A1828" s="35" t="s">
        <v>4196</v>
      </c>
      <c r="C1828" s="40">
        <v>44399</v>
      </c>
      <c r="D1828" s="34" t="s">
        <v>4197</v>
      </c>
      <c r="E1828" s="35">
        <v>26.204999999999998</v>
      </c>
      <c r="F1828" s="36" t="s">
        <v>4198</v>
      </c>
      <c r="G1828" s="37" t="s">
        <v>4199</v>
      </c>
      <c r="H1828" s="36">
        <v>1190</v>
      </c>
      <c r="I1828" s="38">
        <v>0.5</v>
      </c>
      <c r="K1828" s="38">
        <f t="shared" si="84"/>
        <v>0</v>
      </c>
      <c r="N1828" s="38">
        <f t="shared" si="85"/>
        <v>0.5</v>
      </c>
    </row>
    <row r="1829" spans="1:17" x14ac:dyDescent="0.2">
      <c r="A1829" s="35">
        <v>689</v>
      </c>
      <c r="C1829" s="40">
        <v>44399</v>
      </c>
      <c r="D1829" s="34" t="s">
        <v>4200</v>
      </c>
      <c r="E1829" s="35">
        <v>15.6647</v>
      </c>
      <c r="F1829" s="36" t="s">
        <v>4201</v>
      </c>
      <c r="G1829" s="37" t="s">
        <v>4202</v>
      </c>
      <c r="H1829" s="36">
        <v>1150</v>
      </c>
      <c r="I1829" s="38">
        <v>0.5</v>
      </c>
      <c r="K1829" s="38">
        <f t="shared" si="84"/>
        <v>0</v>
      </c>
      <c r="L1829" s="39">
        <v>299000</v>
      </c>
      <c r="M1829" s="39">
        <v>1196</v>
      </c>
      <c r="N1829" s="38">
        <f t="shared" si="85"/>
        <v>1196.5</v>
      </c>
    </row>
    <row r="1830" spans="1:17" s="51" customFormat="1" x14ac:dyDescent="0.2">
      <c r="A1830" s="48" t="s">
        <v>4203</v>
      </c>
      <c r="B1830" s="49"/>
      <c r="C1830" s="31">
        <v>44399</v>
      </c>
      <c r="D1830" s="50" t="s">
        <v>4204</v>
      </c>
      <c r="E1830" s="48">
        <v>0.8629</v>
      </c>
      <c r="F1830" s="51" t="s">
        <v>4205</v>
      </c>
      <c r="G1830" s="52" t="s">
        <v>4206</v>
      </c>
      <c r="H1830" s="51">
        <v>1060</v>
      </c>
      <c r="I1830" s="32">
        <v>0.5</v>
      </c>
      <c r="J1830" s="32"/>
      <c r="K1830" s="32">
        <f t="shared" si="84"/>
        <v>0</v>
      </c>
      <c r="L1830" s="33"/>
      <c r="M1830" s="33"/>
      <c r="N1830" s="32">
        <f t="shared" si="85"/>
        <v>0.5</v>
      </c>
      <c r="O1830" s="53"/>
      <c r="P1830" s="54"/>
      <c r="Q1830" s="49"/>
    </row>
    <row r="1831" spans="1:17" x14ac:dyDescent="0.2">
      <c r="N1831" s="38">
        <f>SUM(N1826:N1830)</f>
        <v>1198.5</v>
      </c>
      <c r="O1831" s="44">
        <v>81183</v>
      </c>
      <c r="P1831" s="41">
        <v>44400</v>
      </c>
      <c r="Q1831" s="21" t="s">
        <v>3461</v>
      </c>
    </row>
    <row r="1833" spans="1:17" x14ac:dyDescent="0.2">
      <c r="A1833" s="35" t="s">
        <v>4207</v>
      </c>
      <c r="C1833" s="40">
        <v>44400</v>
      </c>
      <c r="D1833" s="34" t="s">
        <v>673</v>
      </c>
      <c r="E1833" s="35" t="s">
        <v>674</v>
      </c>
      <c r="F1833" s="36" t="s">
        <v>4213</v>
      </c>
      <c r="G1833" s="37" t="s">
        <v>4212</v>
      </c>
      <c r="H1833" s="36">
        <v>3010</v>
      </c>
      <c r="I1833" s="38">
        <v>0.5</v>
      </c>
      <c r="K1833" s="38">
        <f t="shared" ref="K1833:K1836" si="86">ROUND(J1833/0.35,-1)</f>
        <v>0</v>
      </c>
      <c r="N1833" s="38">
        <f t="shared" ref="N1833:N1836" si="87">I1833+M1833</f>
        <v>0.5</v>
      </c>
    </row>
    <row r="1834" spans="1:17" x14ac:dyDescent="0.2">
      <c r="A1834" s="35" t="s">
        <v>4208</v>
      </c>
      <c r="C1834" s="40">
        <v>44400</v>
      </c>
      <c r="D1834" s="34" t="s">
        <v>675</v>
      </c>
      <c r="E1834" s="35" t="s">
        <v>676</v>
      </c>
      <c r="F1834" s="36" t="s">
        <v>4213</v>
      </c>
      <c r="G1834" s="37" t="s">
        <v>4212</v>
      </c>
      <c r="H1834" s="36">
        <v>3010</v>
      </c>
      <c r="I1834" s="38">
        <v>0.5</v>
      </c>
      <c r="K1834" s="38">
        <f t="shared" si="86"/>
        <v>0</v>
      </c>
      <c r="N1834" s="38">
        <f t="shared" si="87"/>
        <v>0.5</v>
      </c>
    </row>
    <row r="1835" spans="1:17" x14ac:dyDescent="0.2">
      <c r="A1835" s="35" t="s">
        <v>4209</v>
      </c>
      <c r="C1835" s="40">
        <v>44400</v>
      </c>
      <c r="D1835" s="34" t="s">
        <v>671</v>
      </c>
      <c r="E1835" s="35" t="s">
        <v>672</v>
      </c>
      <c r="F1835" s="36" t="s">
        <v>4213</v>
      </c>
      <c r="G1835" s="37" t="s">
        <v>4212</v>
      </c>
      <c r="H1835" s="36">
        <v>3010</v>
      </c>
      <c r="I1835" s="38">
        <v>0.5</v>
      </c>
      <c r="K1835" s="38">
        <f t="shared" si="86"/>
        <v>0</v>
      </c>
      <c r="N1835" s="38">
        <f t="shared" si="87"/>
        <v>0.5</v>
      </c>
    </row>
    <row r="1836" spans="1:17" x14ac:dyDescent="0.2">
      <c r="A1836" s="35" t="s">
        <v>4210</v>
      </c>
      <c r="C1836" s="40">
        <v>44400</v>
      </c>
      <c r="D1836" s="34" t="s">
        <v>677</v>
      </c>
      <c r="E1836" s="35" t="s">
        <v>288</v>
      </c>
      <c r="F1836" s="36" t="s">
        <v>4213</v>
      </c>
      <c r="G1836" s="37" t="s">
        <v>4214</v>
      </c>
      <c r="H1836" s="36">
        <v>3010</v>
      </c>
      <c r="I1836" s="38">
        <v>0.5</v>
      </c>
      <c r="K1836" s="38">
        <f t="shared" si="86"/>
        <v>0</v>
      </c>
      <c r="N1836" s="38">
        <f t="shared" si="87"/>
        <v>0.5</v>
      </c>
    </row>
    <row r="1837" spans="1:17" x14ac:dyDescent="0.2">
      <c r="A1837" s="35" t="s">
        <v>4211</v>
      </c>
      <c r="C1837" s="40">
        <v>44400</v>
      </c>
      <c r="D1837" s="34" t="s">
        <v>678</v>
      </c>
      <c r="E1837" s="35" t="s">
        <v>679</v>
      </c>
      <c r="F1837" s="36" t="s">
        <v>4213</v>
      </c>
      <c r="G1837" s="37" t="s">
        <v>4214</v>
      </c>
      <c r="H1837" s="36">
        <v>3010</v>
      </c>
      <c r="I1837" s="38">
        <v>1</v>
      </c>
      <c r="K1837" s="38">
        <f>ROUND(J1837/0.35,-1)</f>
        <v>0</v>
      </c>
      <c r="N1837" s="38">
        <f>I1837+M1837</f>
        <v>1</v>
      </c>
    </row>
    <row r="1838" spans="1:17" x14ac:dyDescent="0.2">
      <c r="D1838" s="34" t="s">
        <v>680</v>
      </c>
      <c r="E1838" s="35" t="s">
        <v>681</v>
      </c>
      <c r="F1838" s="36" t="s">
        <v>77</v>
      </c>
      <c r="G1838" s="37" t="s">
        <v>77</v>
      </c>
      <c r="K1838" s="38">
        <f>ROUND(J1838/0.35,-1)</f>
        <v>0</v>
      </c>
      <c r="N1838" s="38">
        <f>I1838+M1838</f>
        <v>0</v>
      </c>
    </row>
    <row r="1839" spans="1:17" x14ac:dyDescent="0.2">
      <c r="A1839" s="35">
        <v>690</v>
      </c>
      <c r="C1839" s="40">
        <v>44400</v>
      </c>
      <c r="D1839" s="34" t="s">
        <v>4215</v>
      </c>
      <c r="E1839" s="35">
        <v>0.2208</v>
      </c>
      <c r="F1839" s="36" t="s">
        <v>4216</v>
      </c>
      <c r="G1839" s="37" t="s">
        <v>4217</v>
      </c>
      <c r="H1839" s="36">
        <v>3010</v>
      </c>
      <c r="I1839" s="38">
        <v>0.5</v>
      </c>
      <c r="K1839" s="38">
        <f t="shared" si="84"/>
        <v>0</v>
      </c>
      <c r="L1839" s="39">
        <v>145000</v>
      </c>
      <c r="M1839" s="39">
        <v>580</v>
      </c>
      <c r="N1839" s="38">
        <f t="shared" si="85"/>
        <v>580.5</v>
      </c>
    </row>
    <row r="1840" spans="1:17" x14ac:dyDescent="0.2">
      <c r="A1840" s="35" t="s">
        <v>4218</v>
      </c>
      <c r="B1840" s="86"/>
      <c r="C1840" s="40">
        <v>44400</v>
      </c>
      <c r="D1840" s="34" t="s">
        <v>4219</v>
      </c>
      <c r="E1840" s="35">
        <v>0.24</v>
      </c>
      <c r="F1840" s="36" t="s">
        <v>4179</v>
      </c>
      <c r="G1840" s="37" t="s">
        <v>4220</v>
      </c>
      <c r="H1840" s="36">
        <v>3010</v>
      </c>
      <c r="I1840" s="38">
        <v>0.5</v>
      </c>
      <c r="K1840" s="38">
        <f t="shared" si="84"/>
        <v>0</v>
      </c>
      <c r="N1840" s="38">
        <f t="shared" si="85"/>
        <v>0.5</v>
      </c>
    </row>
    <row r="1841" spans="1:17" x14ac:dyDescent="0.2">
      <c r="A1841" s="35">
        <v>691</v>
      </c>
      <c r="C1841" s="40">
        <v>44400</v>
      </c>
      <c r="D1841" s="34" t="s">
        <v>4221</v>
      </c>
      <c r="E1841" s="35">
        <v>15.839</v>
      </c>
      <c r="F1841" s="36" t="s">
        <v>4222</v>
      </c>
      <c r="G1841" s="37" t="s">
        <v>4223</v>
      </c>
      <c r="H1841" s="36">
        <v>1120</v>
      </c>
      <c r="I1841" s="38">
        <v>0.5</v>
      </c>
      <c r="K1841" s="38">
        <f t="shared" si="84"/>
        <v>0</v>
      </c>
      <c r="L1841" s="39">
        <v>182150</v>
      </c>
      <c r="M1841" s="39">
        <v>728.8</v>
      </c>
      <c r="N1841" s="38">
        <f t="shared" si="85"/>
        <v>729.3</v>
      </c>
    </row>
    <row r="1842" spans="1:17" x14ac:dyDescent="0.2">
      <c r="A1842" s="35">
        <v>698</v>
      </c>
      <c r="C1842" s="40">
        <v>44403</v>
      </c>
      <c r="D1842" s="34" t="s">
        <v>4224</v>
      </c>
      <c r="E1842" s="35">
        <v>0.11940000000000001</v>
      </c>
      <c r="F1842" s="36" t="s">
        <v>4225</v>
      </c>
      <c r="G1842" s="37" t="s">
        <v>4226</v>
      </c>
      <c r="H1842" s="36">
        <v>3010</v>
      </c>
      <c r="I1842" s="38">
        <v>0.5</v>
      </c>
      <c r="K1842" s="38">
        <f t="shared" si="84"/>
        <v>0</v>
      </c>
      <c r="L1842" s="39">
        <v>3000</v>
      </c>
      <c r="M1842" s="39">
        <v>12</v>
      </c>
      <c r="N1842" s="38">
        <f t="shared" si="85"/>
        <v>12.5</v>
      </c>
    </row>
    <row r="1843" spans="1:17" x14ac:dyDescent="0.2">
      <c r="A1843" s="35">
        <v>697</v>
      </c>
      <c r="C1843" s="40">
        <v>44403</v>
      </c>
      <c r="D1843" s="34" t="s">
        <v>4227</v>
      </c>
      <c r="E1843" s="35">
        <v>0.60440000000000005</v>
      </c>
      <c r="F1843" s="36" t="s">
        <v>4135</v>
      </c>
      <c r="G1843" s="37" t="s">
        <v>4228</v>
      </c>
      <c r="H1843" s="36">
        <v>1070</v>
      </c>
      <c r="I1843" s="38">
        <v>0.5</v>
      </c>
      <c r="K1843" s="38">
        <f t="shared" si="84"/>
        <v>0</v>
      </c>
      <c r="L1843" s="39">
        <v>50000</v>
      </c>
      <c r="M1843" s="39">
        <v>200</v>
      </c>
      <c r="N1843" s="38">
        <f t="shared" si="85"/>
        <v>200.5</v>
      </c>
    </row>
    <row r="1844" spans="1:17" x14ac:dyDescent="0.2">
      <c r="A1844" s="35">
        <v>699</v>
      </c>
      <c r="C1844" s="40">
        <v>44403</v>
      </c>
      <c r="D1844" s="34" t="s">
        <v>453</v>
      </c>
      <c r="E1844" s="35">
        <v>301.93900000000002</v>
      </c>
      <c r="F1844" s="36" t="s">
        <v>456</v>
      </c>
      <c r="G1844" s="37" t="s">
        <v>4229</v>
      </c>
      <c r="H1844" s="36">
        <v>1160</v>
      </c>
      <c r="I1844" s="38">
        <v>0.5</v>
      </c>
      <c r="K1844" s="38">
        <f t="shared" si="84"/>
        <v>0</v>
      </c>
      <c r="L1844" s="39">
        <v>1358725.5</v>
      </c>
      <c r="M1844" s="39">
        <v>5434.9</v>
      </c>
      <c r="N1844" s="38">
        <f t="shared" si="85"/>
        <v>5435.4</v>
      </c>
    </row>
    <row r="1845" spans="1:17" x14ac:dyDescent="0.2">
      <c r="A1845" s="35">
        <v>692</v>
      </c>
      <c r="C1845" s="40">
        <v>44403</v>
      </c>
      <c r="D1845" s="34" t="s">
        <v>4230</v>
      </c>
      <c r="E1845" s="35">
        <v>0.745</v>
      </c>
      <c r="F1845" s="36" t="s">
        <v>4135</v>
      </c>
      <c r="G1845" s="37" t="s">
        <v>1306</v>
      </c>
      <c r="H1845" s="36">
        <v>3010</v>
      </c>
      <c r="I1845" s="38">
        <v>1.5</v>
      </c>
      <c r="K1845" s="38">
        <f t="shared" si="84"/>
        <v>0</v>
      </c>
      <c r="L1845" s="39">
        <v>20000</v>
      </c>
      <c r="M1845" s="39">
        <v>80</v>
      </c>
      <c r="N1845" s="38">
        <f t="shared" si="85"/>
        <v>81.5</v>
      </c>
    </row>
    <row r="1846" spans="1:17" x14ac:dyDescent="0.2">
      <c r="D1846" s="34" t="s">
        <v>4231</v>
      </c>
      <c r="E1846" s="35">
        <v>0.38400000000000001</v>
      </c>
      <c r="F1846" s="36" t="s">
        <v>77</v>
      </c>
      <c r="G1846" s="37" t="s">
        <v>77</v>
      </c>
      <c r="K1846" s="38">
        <f t="shared" si="84"/>
        <v>0</v>
      </c>
      <c r="N1846" s="38">
        <f t="shared" si="85"/>
        <v>0</v>
      </c>
    </row>
    <row r="1847" spans="1:17" x14ac:dyDescent="0.2">
      <c r="D1847" s="34" t="s">
        <v>4232</v>
      </c>
      <c r="E1847" s="35">
        <v>0.35499999999999998</v>
      </c>
      <c r="F1847" s="36" t="s">
        <v>77</v>
      </c>
      <c r="G1847" s="37" t="s">
        <v>77</v>
      </c>
      <c r="K1847" s="38">
        <f t="shared" ref="K1847:K1909" si="88">ROUND(J1847/0.35,-1)</f>
        <v>0</v>
      </c>
      <c r="N1847" s="38">
        <f t="shared" ref="N1847:N1909" si="89">I1847+M1847</f>
        <v>0</v>
      </c>
    </row>
    <row r="1848" spans="1:17" x14ac:dyDescent="0.2">
      <c r="A1848" s="35">
        <v>693</v>
      </c>
      <c r="C1848" s="40">
        <v>44403</v>
      </c>
      <c r="D1848" s="34" t="s">
        <v>4233</v>
      </c>
      <c r="E1848" s="35">
        <v>0.72799999999999998</v>
      </c>
      <c r="F1848" s="36" t="s">
        <v>4234</v>
      </c>
      <c r="G1848" s="37" t="s">
        <v>4235</v>
      </c>
      <c r="H1848" s="36">
        <v>1100</v>
      </c>
      <c r="I1848" s="38">
        <v>0.5</v>
      </c>
      <c r="K1848" s="38">
        <f>ROUND(J1848/0.35,-1)</f>
        <v>0</v>
      </c>
      <c r="L1848" s="39">
        <v>27880</v>
      </c>
      <c r="M1848" s="39">
        <v>111.52</v>
      </c>
      <c r="N1848" s="38">
        <f>I1848+M1848</f>
        <v>112.02</v>
      </c>
    </row>
    <row r="1849" spans="1:17" x14ac:dyDescent="0.2">
      <c r="A1849" s="35">
        <v>694</v>
      </c>
      <c r="C1849" s="40">
        <v>44403</v>
      </c>
      <c r="D1849" s="34" t="s">
        <v>4236</v>
      </c>
      <c r="E1849" s="35" t="s">
        <v>4238</v>
      </c>
      <c r="F1849" s="36" t="s">
        <v>4240</v>
      </c>
      <c r="G1849" s="37" t="s">
        <v>4241</v>
      </c>
      <c r="H1849" s="36">
        <v>2040</v>
      </c>
      <c r="I1849" s="38">
        <v>1</v>
      </c>
      <c r="K1849" s="38">
        <f t="shared" si="88"/>
        <v>0</v>
      </c>
      <c r="L1849" s="39">
        <v>60000</v>
      </c>
      <c r="M1849" s="39">
        <v>240</v>
      </c>
      <c r="N1849" s="38">
        <f t="shared" si="89"/>
        <v>241</v>
      </c>
    </row>
    <row r="1850" spans="1:17" x14ac:dyDescent="0.2">
      <c r="D1850" s="34" t="s">
        <v>4237</v>
      </c>
      <c r="E1850" s="35" t="s">
        <v>4239</v>
      </c>
      <c r="F1850" s="36" t="s">
        <v>77</v>
      </c>
      <c r="G1850" s="37" t="s">
        <v>77</v>
      </c>
      <c r="K1850" s="38">
        <f t="shared" si="88"/>
        <v>0</v>
      </c>
      <c r="N1850" s="38">
        <f t="shared" si="89"/>
        <v>0</v>
      </c>
    </row>
    <row r="1851" spans="1:17" x14ac:dyDescent="0.2">
      <c r="A1851" s="35">
        <v>695</v>
      </c>
      <c r="C1851" s="40">
        <v>44403</v>
      </c>
      <c r="D1851" s="34" t="s">
        <v>3924</v>
      </c>
      <c r="E1851" s="35" t="s">
        <v>4242</v>
      </c>
      <c r="F1851" s="36" t="s">
        <v>4243</v>
      </c>
      <c r="G1851" s="37" t="s">
        <v>4244</v>
      </c>
      <c r="H1851" s="36">
        <v>3010</v>
      </c>
      <c r="I1851" s="38">
        <v>0.5</v>
      </c>
      <c r="K1851" s="38">
        <f t="shared" si="88"/>
        <v>0</v>
      </c>
      <c r="L1851" s="39">
        <v>100000</v>
      </c>
      <c r="M1851" s="39">
        <v>400</v>
      </c>
      <c r="N1851" s="38">
        <f t="shared" si="89"/>
        <v>400.5</v>
      </c>
    </row>
    <row r="1852" spans="1:17" x14ac:dyDescent="0.2">
      <c r="A1852" s="35">
        <v>696</v>
      </c>
      <c r="C1852" s="40">
        <v>44403</v>
      </c>
      <c r="D1852" s="34" t="s">
        <v>4245</v>
      </c>
      <c r="E1852" s="35">
        <v>0.1273</v>
      </c>
      <c r="F1852" s="36" t="s">
        <v>4247</v>
      </c>
      <c r="G1852" s="37" t="s">
        <v>4248</v>
      </c>
      <c r="H1852" s="36">
        <v>2050</v>
      </c>
      <c r="I1852" s="38">
        <v>1</v>
      </c>
      <c r="K1852" s="38">
        <f t="shared" si="88"/>
        <v>0</v>
      </c>
      <c r="L1852" s="39">
        <v>135000</v>
      </c>
      <c r="M1852" s="39">
        <v>540</v>
      </c>
      <c r="N1852" s="38">
        <f t="shared" si="89"/>
        <v>541</v>
      </c>
    </row>
    <row r="1853" spans="1:17" x14ac:dyDescent="0.2">
      <c r="D1853" s="34" t="s">
        <v>4246</v>
      </c>
      <c r="E1853" s="35">
        <v>6.8199999999999997E-2</v>
      </c>
      <c r="F1853" s="36" t="s">
        <v>77</v>
      </c>
      <c r="G1853" s="37" t="s">
        <v>77</v>
      </c>
      <c r="K1853" s="38">
        <f t="shared" si="88"/>
        <v>0</v>
      </c>
      <c r="N1853" s="38">
        <f t="shared" si="89"/>
        <v>0</v>
      </c>
    </row>
    <row r="1854" spans="1:17" x14ac:dyDescent="0.2">
      <c r="A1854" s="35" t="s">
        <v>4249</v>
      </c>
      <c r="C1854" s="40">
        <v>44403</v>
      </c>
      <c r="D1854" s="34" t="s">
        <v>4250</v>
      </c>
      <c r="E1854" s="35">
        <v>4.1000000000000002E-2</v>
      </c>
      <c r="F1854" s="36" t="s">
        <v>4252</v>
      </c>
      <c r="G1854" s="37" t="s">
        <v>4253</v>
      </c>
      <c r="H1854" s="36">
        <v>3010</v>
      </c>
      <c r="I1854" s="38">
        <v>1</v>
      </c>
      <c r="K1854" s="38">
        <f t="shared" si="88"/>
        <v>0</v>
      </c>
      <c r="N1854" s="38">
        <f t="shared" si="89"/>
        <v>1</v>
      </c>
    </row>
    <row r="1855" spans="1:17" x14ac:dyDescent="0.2">
      <c r="D1855" s="34" t="s">
        <v>4251</v>
      </c>
      <c r="E1855" s="35">
        <v>0.32300000000000001</v>
      </c>
      <c r="F1855" s="36" t="s">
        <v>77</v>
      </c>
      <c r="G1855" s="37" t="s">
        <v>77</v>
      </c>
      <c r="K1855" s="38">
        <f t="shared" si="88"/>
        <v>0</v>
      </c>
      <c r="N1855" s="38">
        <f t="shared" si="89"/>
        <v>0</v>
      </c>
    </row>
    <row r="1856" spans="1:17" s="51" customFormat="1" x14ac:dyDescent="0.2">
      <c r="A1856" s="48" t="s">
        <v>4254</v>
      </c>
      <c r="B1856" s="49"/>
      <c r="C1856" s="31">
        <v>44403</v>
      </c>
      <c r="D1856" s="50" t="s">
        <v>4255</v>
      </c>
      <c r="E1856" s="48">
        <v>57.84</v>
      </c>
      <c r="F1856" s="51" t="s">
        <v>4256</v>
      </c>
      <c r="G1856" s="52" t="s">
        <v>4256</v>
      </c>
      <c r="H1856" s="51">
        <v>1080</v>
      </c>
      <c r="I1856" s="32">
        <v>2</v>
      </c>
      <c r="J1856" s="32"/>
      <c r="K1856" s="32">
        <f t="shared" si="88"/>
        <v>0</v>
      </c>
      <c r="L1856" s="33"/>
      <c r="M1856" s="33"/>
      <c r="N1856" s="32">
        <f t="shared" si="89"/>
        <v>2</v>
      </c>
      <c r="O1856" s="53"/>
      <c r="P1856" s="54"/>
      <c r="Q1856" s="49"/>
    </row>
    <row r="1857" spans="1:17" x14ac:dyDescent="0.2">
      <c r="N1857" s="38">
        <f>SUM(N1833:N1856)</f>
        <v>8340.7200000000012</v>
      </c>
      <c r="O1857" s="44">
        <v>81200</v>
      </c>
      <c r="P1857" s="41">
        <v>44403</v>
      </c>
      <c r="Q1857" s="21" t="s">
        <v>3461</v>
      </c>
    </row>
    <row r="1859" spans="1:17" x14ac:dyDescent="0.2">
      <c r="A1859" s="35">
        <v>700</v>
      </c>
      <c r="C1859" s="40">
        <v>44403</v>
      </c>
      <c r="D1859" s="34" t="s">
        <v>4258</v>
      </c>
      <c r="E1859" s="35">
        <v>5.12</v>
      </c>
      <c r="F1859" s="36" t="s">
        <v>294</v>
      </c>
      <c r="G1859" s="37" t="s">
        <v>4259</v>
      </c>
      <c r="H1859" s="36">
        <v>1050</v>
      </c>
      <c r="I1859" s="38">
        <v>0.5</v>
      </c>
      <c r="K1859" s="38">
        <f t="shared" si="88"/>
        <v>0</v>
      </c>
      <c r="L1859" s="39">
        <v>57000</v>
      </c>
      <c r="M1859" s="39">
        <v>228</v>
      </c>
      <c r="N1859" s="38">
        <f t="shared" si="89"/>
        <v>228.5</v>
      </c>
    </row>
    <row r="1860" spans="1:17" x14ac:dyDescent="0.2">
      <c r="A1860" s="35" t="s">
        <v>4260</v>
      </c>
      <c r="C1860" s="40">
        <v>44403</v>
      </c>
      <c r="D1860" s="34" t="s">
        <v>4261</v>
      </c>
      <c r="E1860" s="35">
        <v>3.0619999999999998</v>
      </c>
      <c r="F1860" s="36" t="s">
        <v>4263</v>
      </c>
      <c r="G1860" s="37" t="s">
        <v>4264</v>
      </c>
      <c r="H1860" s="36">
        <v>1010</v>
      </c>
      <c r="I1860" s="38">
        <v>1</v>
      </c>
      <c r="K1860" s="38">
        <f t="shared" si="88"/>
        <v>0</v>
      </c>
      <c r="N1860" s="38">
        <f t="shared" si="89"/>
        <v>1</v>
      </c>
    </row>
    <row r="1861" spans="1:17" x14ac:dyDescent="0.2">
      <c r="D1861" s="34" t="s">
        <v>4262</v>
      </c>
      <c r="E1861" s="35">
        <v>68.97</v>
      </c>
      <c r="F1861" s="36" t="s">
        <v>77</v>
      </c>
      <c r="G1861" s="37" t="s">
        <v>77</v>
      </c>
      <c r="K1861" s="38">
        <f t="shared" si="88"/>
        <v>0</v>
      </c>
      <c r="N1861" s="38">
        <f t="shared" si="89"/>
        <v>0</v>
      </c>
    </row>
    <row r="1862" spans="1:17" x14ac:dyDescent="0.2">
      <c r="A1862" s="35">
        <v>701</v>
      </c>
      <c r="C1862" s="40">
        <v>44403</v>
      </c>
      <c r="D1862" s="34" t="s">
        <v>4265</v>
      </c>
      <c r="E1862" s="35">
        <v>0.39650000000000002</v>
      </c>
      <c r="F1862" s="36" t="s">
        <v>4266</v>
      </c>
      <c r="G1862" s="37" t="s">
        <v>4267</v>
      </c>
      <c r="H1862" s="36">
        <v>3010</v>
      </c>
      <c r="I1862" s="38">
        <v>0.5</v>
      </c>
      <c r="K1862" s="38">
        <f t="shared" si="88"/>
        <v>0</v>
      </c>
      <c r="L1862" s="39">
        <v>100000</v>
      </c>
      <c r="M1862" s="39">
        <v>400</v>
      </c>
      <c r="N1862" s="38">
        <f t="shared" si="89"/>
        <v>400.5</v>
      </c>
    </row>
    <row r="1863" spans="1:17" x14ac:dyDescent="0.2">
      <c r="A1863" s="35">
        <v>702</v>
      </c>
      <c r="C1863" s="40">
        <v>44403</v>
      </c>
      <c r="D1863" s="34" t="s">
        <v>4268</v>
      </c>
      <c r="E1863" s="35">
        <v>5.3334000000000001</v>
      </c>
      <c r="F1863" s="36" t="s">
        <v>4270</v>
      </c>
      <c r="G1863" s="37" t="s">
        <v>4271</v>
      </c>
      <c r="H1863" s="36">
        <v>1220</v>
      </c>
      <c r="I1863" s="38">
        <v>1</v>
      </c>
      <c r="K1863" s="38">
        <f t="shared" si="88"/>
        <v>0</v>
      </c>
      <c r="L1863" s="39">
        <v>250000</v>
      </c>
      <c r="M1863" s="39">
        <v>1000</v>
      </c>
      <c r="N1863" s="38">
        <f t="shared" si="89"/>
        <v>1001</v>
      </c>
    </row>
    <row r="1864" spans="1:17" x14ac:dyDescent="0.2">
      <c r="D1864" s="34" t="s">
        <v>4269</v>
      </c>
      <c r="E1864" s="35">
        <v>10.379200000000001</v>
      </c>
      <c r="F1864" s="36" t="s">
        <v>77</v>
      </c>
      <c r="G1864" s="37" t="s">
        <v>77</v>
      </c>
      <c r="K1864" s="38">
        <f t="shared" si="88"/>
        <v>0</v>
      </c>
      <c r="N1864" s="38">
        <f t="shared" si="89"/>
        <v>0</v>
      </c>
    </row>
    <row r="1865" spans="1:17" x14ac:dyDescent="0.2">
      <c r="A1865" s="35" t="s">
        <v>4272</v>
      </c>
      <c r="C1865" s="40">
        <v>44403</v>
      </c>
      <c r="D1865" s="34" t="s">
        <v>4273</v>
      </c>
      <c r="E1865" s="35">
        <v>9.6000000000000002E-2</v>
      </c>
      <c r="F1865" s="36" t="s">
        <v>4275</v>
      </c>
      <c r="G1865" s="36" t="s">
        <v>4276</v>
      </c>
      <c r="H1865" s="36">
        <v>1060</v>
      </c>
      <c r="I1865" s="38">
        <v>1</v>
      </c>
      <c r="K1865" s="38">
        <f t="shared" si="88"/>
        <v>0</v>
      </c>
      <c r="N1865" s="38">
        <f t="shared" si="89"/>
        <v>1</v>
      </c>
    </row>
    <row r="1866" spans="1:17" x14ac:dyDescent="0.2">
      <c r="D1866" s="34" t="s">
        <v>4274</v>
      </c>
      <c r="E1866" s="35">
        <v>0.625</v>
      </c>
      <c r="F1866" s="36" t="s">
        <v>77</v>
      </c>
      <c r="G1866" s="37" t="s">
        <v>77</v>
      </c>
      <c r="H1866" s="36">
        <v>2010</v>
      </c>
      <c r="K1866" s="38">
        <f t="shared" si="88"/>
        <v>0</v>
      </c>
      <c r="N1866" s="38">
        <f t="shared" si="89"/>
        <v>0</v>
      </c>
    </row>
    <row r="1867" spans="1:17" x14ac:dyDescent="0.2">
      <c r="A1867" s="35">
        <v>703</v>
      </c>
      <c r="C1867" s="40">
        <v>44403</v>
      </c>
      <c r="D1867" s="34" t="s">
        <v>4277</v>
      </c>
      <c r="E1867" s="35">
        <v>0.2</v>
      </c>
      <c r="F1867" s="36" t="s">
        <v>4278</v>
      </c>
      <c r="G1867" s="37" t="s">
        <v>4279</v>
      </c>
      <c r="H1867" s="36">
        <v>1190</v>
      </c>
      <c r="I1867" s="38">
        <v>0.5</v>
      </c>
      <c r="K1867" s="38">
        <f t="shared" si="88"/>
        <v>0</v>
      </c>
      <c r="L1867" s="39">
        <v>125000</v>
      </c>
      <c r="M1867" s="39">
        <v>500</v>
      </c>
      <c r="N1867" s="38">
        <f t="shared" si="89"/>
        <v>500.5</v>
      </c>
    </row>
    <row r="1868" spans="1:17" s="51" customFormat="1" x14ac:dyDescent="0.2">
      <c r="A1868" s="48">
        <v>704</v>
      </c>
      <c r="B1868" s="49"/>
      <c r="C1868" s="31">
        <v>44404</v>
      </c>
      <c r="D1868" s="50" t="s">
        <v>1110</v>
      </c>
      <c r="E1868" s="48">
        <v>19.59</v>
      </c>
      <c r="F1868" s="51" t="s">
        <v>4287</v>
      </c>
      <c r="G1868" s="52" t="s">
        <v>4288</v>
      </c>
      <c r="H1868" s="51">
        <v>1210</v>
      </c>
      <c r="I1868" s="32">
        <v>0.5</v>
      </c>
      <c r="J1868" s="32"/>
      <c r="K1868" s="32">
        <f t="shared" si="88"/>
        <v>0</v>
      </c>
      <c r="L1868" s="33">
        <v>108000</v>
      </c>
      <c r="M1868" s="33">
        <v>432</v>
      </c>
      <c r="N1868" s="32">
        <f t="shared" si="89"/>
        <v>432.5</v>
      </c>
      <c r="O1868" s="53"/>
      <c r="P1868" s="54"/>
      <c r="Q1868" s="49"/>
    </row>
    <row r="1869" spans="1:17" x14ac:dyDescent="0.2">
      <c r="N1869" s="38">
        <f>SUM(N1859:N1868)</f>
        <v>2565</v>
      </c>
      <c r="O1869" s="44">
        <v>81220</v>
      </c>
      <c r="P1869" s="41">
        <v>44404</v>
      </c>
      <c r="Q1869" s="21" t="s">
        <v>3461</v>
      </c>
    </row>
    <row r="1872" spans="1:17" x14ac:dyDescent="0.2">
      <c r="A1872" s="35" t="s">
        <v>4292</v>
      </c>
      <c r="C1872" s="40">
        <v>44403</v>
      </c>
      <c r="D1872" s="34" t="s">
        <v>4280</v>
      </c>
      <c r="E1872" s="35">
        <v>0.28050000000000003</v>
      </c>
      <c r="F1872" s="36" t="s">
        <v>4281</v>
      </c>
      <c r="G1872" s="37" t="s">
        <v>4282</v>
      </c>
      <c r="H1872" s="36">
        <v>3010</v>
      </c>
      <c r="I1872" s="38">
        <v>0.5</v>
      </c>
      <c r="K1872" s="38">
        <f>ROUND(J1872/0.35,-1)</f>
        <v>0</v>
      </c>
      <c r="N1872" s="38">
        <f>I1872+M1872</f>
        <v>0.5</v>
      </c>
    </row>
    <row r="1873" spans="1:17 16384:16384" x14ac:dyDescent="0.2">
      <c r="A1873" s="35" t="s">
        <v>4283</v>
      </c>
      <c r="C1873" s="40">
        <v>44404</v>
      </c>
      <c r="D1873" s="34" t="s">
        <v>4284</v>
      </c>
      <c r="E1873" s="35">
        <v>45.15</v>
      </c>
      <c r="F1873" s="36" t="s">
        <v>4285</v>
      </c>
      <c r="G1873" s="36" t="s">
        <v>4286</v>
      </c>
      <c r="H1873" s="36">
        <v>1220</v>
      </c>
      <c r="I1873" s="38">
        <v>0.5</v>
      </c>
      <c r="K1873" s="38">
        <f>ROUND(J1873/0.35,-1)</f>
        <v>0</v>
      </c>
      <c r="N1873" s="38">
        <f>I1873+M1873</f>
        <v>0.5</v>
      </c>
    </row>
    <row r="1874" spans="1:17 16384:16384" x14ac:dyDescent="0.2">
      <c r="A1874" s="35">
        <v>705</v>
      </c>
      <c r="C1874" s="40">
        <v>44404</v>
      </c>
      <c r="D1874" s="34" t="s">
        <v>4289</v>
      </c>
      <c r="E1874" s="35">
        <v>11.62</v>
      </c>
      <c r="F1874" s="36" t="s">
        <v>4290</v>
      </c>
      <c r="G1874" s="37" t="s">
        <v>4291</v>
      </c>
      <c r="H1874" s="36">
        <v>1140</v>
      </c>
      <c r="I1874" s="38">
        <v>0.5</v>
      </c>
      <c r="K1874" s="38">
        <f t="shared" si="88"/>
        <v>0</v>
      </c>
      <c r="L1874" s="39">
        <v>57000</v>
      </c>
      <c r="M1874" s="39">
        <v>228</v>
      </c>
      <c r="N1874" s="38">
        <f t="shared" si="89"/>
        <v>228.5</v>
      </c>
    </row>
    <row r="1875" spans="1:17 16384:16384" x14ac:dyDescent="0.2">
      <c r="A1875" s="35">
        <v>706</v>
      </c>
      <c r="C1875" s="40">
        <v>44404</v>
      </c>
      <c r="D1875" s="34" t="s">
        <v>4293</v>
      </c>
      <c r="E1875" s="35">
        <v>0.37719999999999998</v>
      </c>
      <c r="F1875" s="36" t="s">
        <v>4294</v>
      </c>
      <c r="G1875" s="37" t="s">
        <v>4295</v>
      </c>
      <c r="H1875" s="36">
        <v>3010</v>
      </c>
      <c r="I1875" s="38">
        <v>0.5</v>
      </c>
      <c r="K1875" s="38">
        <f t="shared" si="88"/>
        <v>0</v>
      </c>
      <c r="L1875" s="39">
        <v>54000</v>
      </c>
      <c r="M1875" s="39">
        <v>216</v>
      </c>
      <c r="N1875" s="38">
        <f t="shared" si="89"/>
        <v>216.5</v>
      </c>
    </row>
    <row r="1876" spans="1:17 16384:16384" x14ac:dyDescent="0.2">
      <c r="A1876" s="35">
        <v>707</v>
      </c>
      <c r="C1876" s="40">
        <v>44404</v>
      </c>
      <c r="D1876" s="34" t="s">
        <v>4296</v>
      </c>
      <c r="E1876" s="35">
        <v>16.628</v>
      </c>
      <c r="F1876" s="36" t="s">
        <v>4297</v>
      </c>
      <c r="G1876" s="37" t="s">
        <v>4298</v>
      </c>
      <c r="H1876" s="36">
        <v>1150</v>
      </c>
      <c r="I1876" s="38">
        <v>0.5</v>
      </c>
      <c r="K1876" s="38">
        <f t="shared" si="88"/>
        <v>0</v>
      </c>
      <c r="L1876" s="39">
        <v>103000</v>
      </c>
      <c r="M1876" s="39">
        <v>412</v>
      </c>
      <c r="N1876" s="38">
        <f t="shared" si="89"/>
        <v>412.5</v>
      </c>
    </row>
    <row r="1877" spans="1:17 16384:16384" s="51" customFormat="1" x14ac:dyDescent="0.2">
      <c r="A1877" s="48">
        <v>708</v>
      </c>
      <c r="B1877" s="49"/>
      <c r="C1877" s="31">
        <v>44405</v>
      </c>
      <c r="D1877" s="50" t="s">
        <v>4299</v>
      </c>
      <c r="E1877" s="48">
        <v>0.58179999999999998</v>
      </c>
      <c r="F1877" s="51" t="s">
        <v>4300</v>
      </c>
      <c r="G1877" s="52" t="s">
        <v>4301</v>
      </c>
      <c r="H1877" s="51">
        <v>3010</v>
      </c>
      <c r="I1877" s="32">
        <v>0.5</v>
      </c>
      <c r="J1877" s="32"/>
      <c r="K1877" s="32">
        <f t="shared" si="88"/>
        <v>0</v>
      </c>
      <c r="L1877" s="33">
        <v>169000</v>
      </c>
      <c r="M1877" s="33">
        <v>676</v>
      </c>
      <c r="N1877" s="32">
        <f t="shared" si="89"/>
        <v>676.5</v>
      </c>
      <c r="O1877" s="53"/>
      <c r="P1877" s="54"/>
      <c r="Q1877" s="49"/>
    </row>
    <row r="1878" spans="1:17 16384:16384" x14ac:dyDescent="0.2">
      <c r="N1878" s="38">
        <f>SUM(N1872:N1877)</f>
        <v>1535</v>
      </c>
      <c r="O1878" s="44">
        <v>81235</v>
      </c>
      <c r="P1878" s="41">
        <v>44405</v>
      </c>
      <c r="Q1878" s="21" t="s">
        <v>176</v>
      </c>
    </row>
    <row r="1880" spans="1:17 16384:16384" x14ac:dyDescent="0.2">
      <c r="A1880" s="35">
        <v>709</v>
      </c>
      <c r="C1880" s="40">
        <v>44405</v>
      </c>
      <c r="D1880" s="34" t="s">
        <v>2560</v>
      </c>
      <c r="E1880" s="35">
        <v>23.734999999999999</v>
      </c>
      <c r="F1880" s="36" t="s">
        <v>2562</v>
      </c>
      <c r="G1880" s="37" t="s">
        <v>4306</v>
      </c>
      <c r="H1880" s="36">
        <v>1210</v>
      </c>
      <c r="I1880" s="38">
        <v>0.5</v>
      </c>
      <c r="K1880" s="38">
        <f t="shared" si="88"/>
        <v>0</v>
      </c>
      <c r="L1880" s="39">
        <v>165000</v>
      </c>
      <c r="M1880" s="39">
        <v>660.5</v>
      </c>
      <c r="N1880" s="38">
        <f t="shared" si="89"/>
        <v>661</v>
      </c>
    </row>
    <row r="1881" spans="1:17 16384:16384" x14ac:dyDescent="0.2">
      <c r="A1881" s="35" t="s">
        <v>4302</v>
      </c>
      <c r="C1881" s="40">
        <v>44405</v>
      </c>
      <c r="D1881" s="34" t="s">
        <v>4303</v>
      </c>
      <c r="E1881" s="35">
        <v>63.6</v>
      </c>
      <c r="F1881" s="36" t="s">
        <v>4304</v>
      </c>
      <c r="G1881" s="37" t="s">
        <v>4305</v>
      </c>
      <c r="H1881" s="36">
        <v>1020</v>
      </c>
      <c r="I1881" s="38">
        <v>0.5</v>
      </c>
      <c r="K1881" s="38">
        <f>ROUND(J1881/0.35,-1)</f>
        <v>0</v>
      </c>
      <c r="N1881" s="38">
        <f>I1881+M1881</f>
        <v>0.5</v>
      </c>
      <c r="XFD1881" s="36">
        <f>SUM(E1881:XFC1881)</f>
        <v>1084.5999999999999</v>
      </c>
    </row>
    <row r="1882" spans="1:17 16384:16384" x14ac:dyDescent="0.2">
      <c r="A1882" s="35" t="s">
        <v>4307</v>
      </c>
      <c r="C1882" s="40">
        <v>44405</v>
      </c>
      <c r="D1882" s="34" t="s">
        <v>4308</v>
      </c>
      <c r="E1882" s="35">
        <v>1.3972</v>
      </c>
      <c r="F1882" s="36" t="s">
        <v>4309</v>
      </c>
      <c r="G1882" s="37" t="s">
        <v>4310</v>
      </c>
      <c r="H1882" s="36">
        <v>1070</v>
      </c>
      <c r="I1882" s="38">
        <v>0.5</v>
      </c>
      <c r="K1882" s="38">
        <f t="shared" si="88"/>
        <v>0</v>
      </c>
      <c r="N1882" s="38">
        <f t="shared" si="89"/>
        <v>0.5</v>
      </c>
    </row>
    <row r="1883" spans="1:17 16384:16384" x14ac:dyDescent="0.2">
      <c r="A1883" s="35" t="s">
        <v>4311</v>
      </c>
      <c r="C1883" s="40">
        <v>44405</v>
      </c>
      <c r="D1883" s="34" t="s">
        <v>3057</v>
      </c>
      <c r="E1883" s="35">
        <v>23.369</v>
      </c>
      <c r="F1883" s="36" t="s">
        <v>3055</v>
      </c>
      <c r="G1883" s="37" t="s">
        <v>1284</v>
      </c>
      <c r="H1883" s="36">
        <v>1150</v>
      </c>
      <c r="I1883" s="38">
        <v>0.5</v>
      </c>
      <c r="K1883" s="38">
        <f t="shared" si="88"/>
        <v>0</v>
      </c>
      <c r="N1883" s="38">
        <f t="shared" si="89"/>
        <v>0.5</v>
      </c>
    </row>
    <row r="1884" spans="1:17 16384:16384" x14ac:dyDescent="0.2">
      <c r="A1884" s="35" t="s">
        <v>4312</v>
      </c>
      <c r="C1884" s="40">
        <v>44405</v>
      </c>
      <c r="D1884" s="34" t="s">
        <v>4313</v>
      </c>
      <c r="E1884" s="35">
        <v>1.0740000000000001</v>
      </c>
      <c r="F1884" s="36" t="s">
        <v>4314</v>
      </c>
      <c r="G1884" s="37" t="s">
        <v>4315</v>
      </c>
      <c r="H1884" s="36">
        <v>3010</v>
      </c>
      <c r="I1884" s="38">
        <v>0.5</v>
      </c>
      <c r="K1884" s="38">
        <f t="shared" si="88"/>
        <v>0</v>
      </c>
      <c r="N1884" s="38">
        <f t="shared" si="89"/>
        <v>0.5</v>
      </c>
    </row>
    <row r="1885" spans="1:17 16384:16384" x14ac:dyDescent="0.2">
      <c r="A1885" s="35" t="s">
        <v>4316</v>
      </c>
      <c r="C1885" s="40">
        <v>44406</v>
      </c>
      <c r="D1885" s="34" t="s">
        <v>4317</v>
      </c>
      <c r="E1885" s="35" t="s">
        <v>4319</v>
      </c>
      <c r="F1885" s="36" t="s">
        <v>4320</v>
      </c>
      <c r="G1885" s="37" t="s">
        <v>4321</v>
      </c>
      <c r="H1885" s="36">
        <v>3010</v>
      </c>
      <c r="I1885" s="38">
        <v>1</v>
      </c>
      <c r="K1885" s="38">
        <f t="shared" si="88"/>
        <v>0</v>
      </c>
      <c r="N1885" s="38">
        <f t="shared" si="89"/>
        <v>1</v>
      </c>
    </row>
    <row r="1886" spans="1:17 16384:16384" x14ac:dyDescent="0.2">
      <c r="D1886" s="34" t="s">
        <v>4318</v>
      </c>
      <c r="E1886" s="35" t="s">
        <v>1296</v>
      </c>
      <c r="F1886" s="36" t="s">
        <v>77</v>
      </c>
      <c r="G1886" s="37" t="s">
        <v>77</v>
      </c>
      <c r="K1886" s="38">
        <f t="shared" si="88"/>
        <v>0</v>
      </c>
      <c r="N1886" s="38">
        <f t="shared" si="89"/>
        <v>0</v>
      </c>
    </row>
    <row r="1887" spans="1:17 16384:16384" x14ac:dyDescent="0.2">
      <c r="A1887" s="35">
        <v>710</v>
      </c>
      <c r="C1887" s="40">
        <v>44406</v>
      </c>
      <c r="D1887" s="34" t="s">
        <v>4322</v>
      </c>
      <c r="E1887" s="35">
        <v>0.19189999999999999</v>
      </c>
      <c r="F1887" s="36" t="s">
        <v>4136</v>
      </c>
      <c r="G1887" s="37" t="s">
        <v>4324</v>
      </c>
      <c r="H1887" s="36">
        <v>2050</v>
      </c>
      <c r="I1887" s="38">
        <v>1</v>
      </c>
      <c r="K1887" s="38">
        <f t="shared" si="88"/>
        <v>0</v>
      </c>
      <c r="L1887" s="39">
        <v>30000</v>
      </c>
      <c r="M1887" s="39">
        <v>120</v>
      </c>
      <c r="N1887" s="38">
        <f t="shared" si="89"/>
        <v>121</v>
      </c>
    </row>
    <row r="1888" spans="1:17 16384:16384" x14ac:dyDescent="0.2">
      <c r="D1888" s="34" t="s">
        <v>4323</v>
      </c>
      <c r="E1888" s="35">
        <v>0.21690000000000001</v>
      </c>
      <c r="F1888" s="36" t="s">
        <v>77</v>
      </c>
      <c r="G1888" s="37" t="s">
        <v>77</v>
      </c>
      <c r="K1888" s="38">
        <f t="shared" si="88"/>
        <v>0</v>
      </c>
      <c r="N1888" s="38">
        <f t="shared" si="89"/>
        <v>0</v>
      </c>
    </row>
    <row r="1889" spans="1:17" x14ac:dyDescent="0.2">
      <c r="A1889" s="35">
        <v>711</v>
      </c>
      <c r="C1889" s="40">
        <v>44406</v>
      </c>
      <c r="D1889" s="34" t="s">
        <v>4325</v>
      </c>
      <c r="E1889" s="35">
        <v>0.18090000000000001</v>
      </c>
      <c r="F1889" s="36" t="s">
        <v>4326</v>
      </c>
      <c r="G1889" s="37" t="s">
        <v>4327</v>
      </c>
      <c r="H1889" s="36">
        <v>2020</v>
      </c>
      <c r="I1889" s="38">
        <v>0.5</v>
      </c>
      <c r="K1889" s="38">
        <f t="shared" si="88"/>
        <v>0</v>
      </c>
      <c r="L1889" s="39">
        <v>150000</v>
      </c>
      <c r="M1889" s="39">
        <v>600</v>
      </c>
      <c r="N1889" s="38">
        <f t="shared" si="89"/>
        <v>600.5</v>
      </c>
    </row>
    <row r="1890" spans="1:17" s="51" customFormat="1" x14ac:dyDescent="0.2">
      <c r="A1890" s="48">
        <v>712</v>
      </c>
      <c r="B1890" s="49"/>
      <c r="C1890" s="31">
        <v>44406</v>
      </c>
      <c r="D1890" s="50" t="s">
        <v>4328</v>
      </c>
      <c r="E1890" s="48">
        <v>0.34399999999999997</v>
      </c>
      <c r="F1890" s="51" t="s">
        <v>4329</v>
      </c>
      <c r="G1890" s="52" t="s">
        <v>4330</v>
      </c>
      <c r="H1890" s="51">
        <v>3010</v>
      </c>
      <c r="I1890" s="32">
        <v>0.5</v>
      </c>
      <c r="J1890" s="32"/>
      <c r="K1890" s="32">
        <f t="shared" si="88"/>
        <v>0</v>
      </c>
      <c r="L1890" s="33">
        <v>150000</v>
      </c>
      <c r="M1890" s="33">
        <v>600</v>
      </c>
      <c r="N1890" s="32">
        <f t="shared" si="89"/>
        <v>600.5</v>
      </c>
      <c r="O1890" s="53"/>
      <c r="P1890" s="54"/>
      <c r="Q1890" s="49"/>
    </row>
    <row r="1891" spans="1:17" x14ac:dyDescent="0.2">
      <c r="N1891" s="38">
        <f>SUM(N1880:N1890)</f>
        <v>1986</v>
      </c>
      <c r="O1891" s="44">
        <v>81261</v>
      </c>
      <c r="P1891" s="41">
        <v>44406</v>
      </c>
      <c r="Q1891" s="21" t="s">
        <v>423</v>
      </c>
    </row>
    <row r="1893" spans="1:17" x14ac:dyDescent="0.2">
      <c r="A1893" s="35">
        <v>714</v>
      </c>
      <c r="C1893" s="40">
        <v>44406</v>
      </c>
      <c r="D1893" s="34" t="s">
        <v>4331</v>
      </c>
      <c r="E1893" s="35">
        <v>0.11749999999999999</v>
      </c>
      <c r="F1893" s="36" t="s">
        <v>4333</v>
      </c>
      <c r="G1893" s="37" t="s">
        <v>4334</v>
      </c>
      <c r="H1893" s="36">
        <v>3010</v>
      </c>
      <c r="I1893" s="38">
        <v>1</v>
      </c>
      <c r="K1893" s="38">
        <f t="shared" si="88"/>
        <v>0</v>
      </c>
      <c r="L1893" s="39">
        <v>120000</v>
      </c>
      <c r="M1893" s="39">
        <v>480</v>
      </c>
      <c r="N1893" s="38">
        <f t="shared" si="89"/>
        <v>481</v>
      </c>
    </row>
    <row r="1894" spans="1:17" x14ac:dyDescent="0.2">
      <c r="D1894" s="34" t="s">
        <v>4332</v>
      </c>
      <c r="E1894" s="35">
        <v>3.95E-2</v>
      </c>
      <c r="F1894" s="36" t="s">
        <v>77</v>
      </c>
      <c r="G1894" s="37" t="s">
        <v>77</v>
      </c>
      <c r="K1894" s="38">
        <f t="shared" si="88"/>
        <v>0</v>
      </c>
      <c r="N1894" s="38">
        <f t="shared" si="89"/>
        <v>0</v>
      </c>
    </row>
    <row r="1895" spans="1:17" x14ac:dyDescent="0.2">
      <c r="A1895" s="35">
        <v>713</v>
      </c>
      <c r="C1895" s="40">
        <v>44406</v>
      </c>
      <c r="D1895" s="34" t="s">
        <v>2854</v>
      </c>
      <c r="E1895" s="35">
        <v>28.392099999999999</v>
      </c>
      <c r="F1895" s="36" t="s">
        <v>2857</v>
      </c>
      <c r="G1895" s="37" t="s">
        <v>4336</v>
      </c>
      <c r="H1895" s="36">
        <v>1150</v>
      </c>
      <c r="I1895" s="38">
        <v>1</v>
      </c>
      <c r="K1895" s="38">
        <f t="shared" si="88"/>
        <v>0</v>
      </c>
      <c r="L1895" s="39">
        <v>175000</v>
      </c>
      <c r="M1895" s="39">
        <v>700</v>
      </c>
      <c r="N1895" s="38">
        <f t="shared" si="89"/>
        <v>701</v>
      </c>
    </row>
    <row r="1896" spans="1:17" x14ac:dyDescent="0.2">
      <c r="D1896" s="34" t="s">
        <v>4335</v>
      </c>
      <c r="F1896" s="36" t="s">
        <v>77</v>
      </c>
      <c r="G1896" s="37" t="s">
        <v>77</v>
      </c>
      <c r="K1896" s="38">
        <f t="shared" si="88"/>
        <v>0</v>
      </c>
      <c r="N1896" s="38">
        <f t="shared" si="89"/>
        <v>0</v>
      </c>
    </row>
    <row r="1897" spans="1:17" x14ac:dyDescent="0.2">
      <c r="A1897" s="35" t="s">
        <v>4337</v>
      </c>
      <c r="C1897" s="40">
        <v>44407</v>
      </c>
      <c r="D1897" s="34" t="s">
        <v>4338</v>
      </c>
      <c r="E1897" s="35">
        <v>0.17219999999999999</v>
      </c>
      <c r="F1897" s="36" t="s">
        <v>4339</v>
      </c>
      <c r="G1897" s="37" t="s">
        <v>4340</v>
      </c>
      <c r="H1897" s="36">
        <v>3010</v>
      </c>
      <c r="I1897" s="38">
        <v>0.5</v>
      </c>
      <c r="K1897" s="38">
        <f t="shared" si="88"/>
        <v>0</v>
      </c>
      <c r="N1897" s="38">
        <f t="shared" si="89"/>
        <v>0.5</v>
      </c>
    </row>
    <row r="1898" spans="1:17" s="51" customFormat="1" x14ac:dyDescent="0.2">
      <c r="A1898" s="48">
        <v>717</v>
      </c>
      <c r="B1898" s="49"/>
      <c r="C1898" s="31">
        <v>44407</v>
      </c>
      <c r="D1898" s="50" t="s">
        <v>1109</v>
      </c>
      <c r="E1898" s="48">
        <v>44.292999999999999</v>
      </c>
      <c r="F1898" s="51" t="s">
        <v>4341</v>
      </c>
      <c r="G1898" s="52" t="s">
        <v>4342</v>
      </c>
      <c r="H1898" s="51">
        <v>1210</v>
      </c>
      <c r="I1898" s="32">
        <v>0.5</v>
      </c>
      <c r="J1898" s="32"/>
      <c r="K1898" s="32">
        <f t="shared" si="88"/>
        <v>0</v>
      </c>
      <c r="L1898" s="33">
        <v>230323</v>
      </c>
      <c r="M1898" s="33">
        <v>921.6</v>
      </c>
      <c r="N1898" s="32">
        <f t="shared" si="89"/>
        <v>922.1</v>
      </c>
      <c r="O1898" s="53"/>
      <c r="P1898" s="54"/>
      <c r="Q1898" s="49"/>
    </row>
    <row r="1899" spans="1:17" x14ac:dyDescent="0.2">
      <c r="N1899" s="38">
        <f>SUM(N1893:N1898)</f>
        <v>2104.6</v>
      </c>
      <c r="O1899" s="44">
        <v>81273</v>
      </c>
      <c r="P1899" s="41">
        <v>44407</v>
      </c>
      <c r="Q1899" s="21" t="s">
        <v>423</v>
      </c>
    </row>
    <row r="1901" spans="1:17" x14ac:dyDescent="0.2">
      <c r="A1901" s="35">
        <v>715</v>
      </c>
      <c r="C1901" s="40">
        <v>44407</v>
      </c>
      <c r="D1901" s="34" t="s">
        <v>4145</v>
      </c>
      <c r="E1901" s="35">
        <v>0.19800000000000001</v>
      </c>
      <c r="F1901" s="36" t="s">
        <v>4347</v>
      </c>
      <c r="G1901" s="37" t="s">
        <v>4348</v>
      </c>
      <c r="H1901" s="36">
        <v>3010</v>
      </c>
      <c r="I1901" s="38">
        <v>0.5</v>
      </c>
      <c r="K1901" s="38">
        <f t="shared" si="88"/>
        <v>0</v>
      </c>
      <c r="L1901" s="39">
        <v>170000</v>
      </c>
      <c r="M1901" s="39">
        <v>680</v>
      </c>
      <c r="N1901" s="38">
        <f t="shared" si="89"/>
        <v>680.5</v>
      </c>
    </row>
    <row r="1902" spans="1:17" x14ac:dyDescent="0.2">
      <c r="A1902" s="35">
        <v>716</v>
      </c>
      <c r="C1902" s="40">
        <v>44407</v>
      </c>
      <c r="D1902" s="34" t="s">
        <v>4349</v>
      </c>
      <c r="E1902" s="35">
        <v>0.1313</v>
      </c>
      <c r="F1902" s="36" t="s">
        <v>4350</v>
      </c>
      <c r="G1902" s="37" t="s">
        <v>4351</v>
      </c>
      <c r="H1902" s="36">
        <v>3010</v>
      </c>
      <c r="I1902" s="38">
        <v>0.5</v>
      </c>
      <c r="K1902" s="38">
        <f t="shared" si="88"/>
        <v>0</v>
      </c>
      <c r="L1902" s="39">
        <v>142950</v>
      </c>
      <c r="M1902" s="39">
        <v>571.79999999999995</v>
      </c>
      <c r="N1902" s="38">
        <f t="shared" si="89"/>
        <v>572.29999999999995</v>
      </c>
    </row>
    <row r="1903" spans="1:17" x14ac:dyDescent="0.2">
      <c r="A1903" s="35" t="s">
        <v>4344</v>
      </c>
      <c r="C1903" s="40">
        <v>44407</v>
      </c>
      <c r="D1903" s="34" t="s">
        <v>4345</v>
      </c>
      <c r="E1903" s="35">
        <v>27.734000000000002</v>
      </c>
      <c r="F1903" s="36" t="s">
        <v>4346</v>
      </c>
      <c r="G1903" s="36" t="s">
        <v>4346</v>
      </c>
      <c r="H1903" s="36">
        <v>1090</v>
      </c>
      <c r="I1903" s="38">
        <v>1</v>
      </c>
      <c r="K1903" s="38">
        <f t="shared" si="88"/>
        <v>0</v>
      </c>
      <c r="N1903" s="38">
        <f t="shared" si="89"/>
        <v>1</v>
      </c>
    </row>
    <row r="1904" spans="1:17" x14ac:dyDescent="0.2">
      <c r="A1904" s="35">
        <v>718</v>
      </c>
      <c r="C1904" s="40">
        <v>44407</v>
      </c>
      <c r="D1904" s="34" t="s">
        <v>4352</v>
      </c>
      <c r="E1904" s="35">
        <v>0.46579999999999999</v>
      </c>
      <c r="F1904" s="36" t="s">
        <v>4353</v>
      </c>
      <c r="G1904" s="37" t="s">
        <v>4354</v>
      </c>
      <c r="H1904" s="36">
        <v>1150</v>
      </c>
      <c r="I1904" s="38">
        <v>0.5</v>
      </c>
      <c r="K1904" s="38">
        <f t="shared" si="88"/>
        <v>0</v>
      </c>
      <c r="L1904" s="39">
        <v>212500</v>
      </c>
      <c r="M1904" s="39">
        <v>850</v>
      </c>
      <c r="N1904" s="38">
        <f t="shared" si="89"/>
        <v>850.5</v>
      </c>
    </row>
    <row r="1905" spans="1:17" x14ac:dyDescent="0.2">
      <c r="A1905" s="35" t="s">
        <v>4355</v>
      </c>
      <c r="C1905" s="40">
        <v>44407</v>
      </c>
      <c r="D1905" s="34" t="s">
        <v>4356</v>
      </c>
      <c r="E1905" s="35">
        <v>18.152000000000001</v>
      </c>
      <c r="F1905" s="36" t="s">
        <v>4357</v>
      </c>
      <c r="G1905" s="36" t="s">
        <v>4358</v>
      </c>
      <c r="H1905" s="36">
        <v>1090</v>
      </c>
      <c r="I1905" s="38">
        <v>0.5</v>
      </c>
      <c r="K1905" s="38">
        <f t="shared" si="88"/>
        <v>0</v>
      </c>
      <c r="N1905" s="38">
        <f t="shared" si="89"/>
        <v>0.5</v>
      </c>
    </row>
    <row r="1906" spans="1:17" x14ac:dyDescent="0.2">
      <c r="A1906" s="35">
        <v>719</v>
      </c>
      <c r="C1906" s="40">
        <v>44407</v>
      </c>
      <c r="D1906" s="34" t="s">
        <v>4360</v>
      </c>
      <c r="E1906" s="35">
        <v>0.19339999999999999</v>
      </c>
      <c r="F1906" s="36" t="s">
        <v>4361</v>
      </c>
      <c r="G1906" s="37" t="s">
        <v>4362</v>
      </c>
      <c r="H1906" s="36">
        <v>2050</v>
      </c>
      <c r="I1906" s="38">
        <v>1</v>
      </c>
      <c r="K1906" s="38">
        <f t="shared" si="88"/>
        <v>0</v>
      </c>
      <c r="L1906" s="39">
        <v>185500</v>
      </c>
      <c r="M1906" s="39">
        <v>742</v>
      </c>
      <c r="N1906" s="38">
        <f t="shared" si="89"/>
        <v>743</v>
      </c>
    </row>
    <row r="1907" spans="1:17" x14ac:dyDescent="0.2">
      <c r="D1907" s="34" t="s">
        <v>4359</v>
      </c>
      <c r="E1907" s="35">
        <v>0.19339999999999999</v>
      </c>
      <c r="F1907" s="36" t="s">
        <v>77</v>
      </c>
      <c r="G1907" s="37" t="s">
        <v>77</v>
      </c>
      <c r="K1907" s="38">
        <f t="shared" si="88"/>
        <v>0</v>
      </c>
      <c r="N1907" s="38">
        <f t="shared" si="89"/>
        <v>0</v>
      </c>
    </row>
    <row r="1908" spans="1:17" x14ac:dyDescent="0.2">
      <c r="A1908" s="35">
        <v>720</v>
      </c>
      <c r="C1908" s="40">
        <v>44407</v>
      </c>
      <c r="D1908" s="34" t="s">
        <v>4363</v>
      </c>
      <c r="E1908" s="35">
        <v>0.13769999999999999</v>
      </c>
      <c r="F1908" s="36" t="s">
        <v>4364</v>
      </c>
      <c r="G1908" s="37" t="s">
        <v>4365</v>
      </c>
      <c r="H1908" s="36">
        <v>3010</v>
      </c>
      <c r="I1908" s="38">
        <v>0.5</v>
      </c>
      <c r="K1908" s="38">
        <f t="shared" si="88"/>
        <v>0</v>
      </c>
      <c r="L1908" s="39">
        <v>92500</v>
      </c>
      <c r="M1908" s="39">
        <v>370</v>
      </c>
      <c r="N1908" s="38">
        <f t="shared" si="89"/>
        <v>370.5</v>
      </c>
    </row>
    <row r="1909" spans="1:17" x14ac:dyDescent="0.2">
      <c r="A1909" s="35">
        <v>721</v>
      </c>
      <c r="C1909" s="40">
        <v>44410</v>
      </c>
      <c r="D1909" s="34" t="s">
        <v>4366</v>
      </c>
      <c r="E1909" s="35">
        <v>0.1231</v>
      </c>
      <c r="F1909" s="36" t="s">
        <v>4372</v>
      </c>
      <c r="G1909" s="37" t="s">
        <v>4373</v>
      </c>
      <c r="H1909" s="36">
        <v>3010</v>
      </c>
      <c r="I1909" s="38">
        <v>3</v>
      </c>
      <c r="K1909" s="38">
        <f t="shared" si="88"/>
        <v>0</v>
      </c>
      <c r="L1909" s="39">
        <v>225000</v>
      </c>
      <c r="M1909" s="39">
        <v>900</v>
      </c>
      <c r="N1909" s="38">
        <f t="shared" si="89"/>
        <v>903</v>
      </c>
    </row>
    <row r="1910" spans="1:17" x14ac:dyDescent="0.2">
      <c r="D1910" s="34" t="s">
        <v>4367</v>
      </c>
      <c r="E1910" s="35">
        <v>0.1231</v>
      </c>
      <c r="F1910" s="36" t="s">
        <v>77</v>
      </c>
      <c r="G1910" s="36" t="s">
        <v>77</v>
      </c>
      <c r="K1910" s="38">
        <f t="shared" ref="K1910:K1977" si="90">ROUND(J1910/0.35,-1)</f>
        <v>0</v>
      </c>
      <c r="N1910" s="38">
        <f t="shared" ref="N1910:N1977" si="91">I1910+M1910</f>
        <v>0</v>
      </c>
    </row>
    <row r="1911" spans="1:17" x14ac:dyDescent="0.2">
      <c r="D1911" s="34" t="s">
        <v>4368</v>
      </c>
      <c r="E1911" s="35">
        <v>0.24629999999999999</v>
      </c>
      <c r="F1911" s="36" t="s">
        <v>77</v>
      </c>
      <c r="G1911" s="36" t="s">
        <v>77</v>
      </c>
      <c r="K1911" s="38">
        <f t="shared" si="90"/>
        <v>0</v>
      </c>
      <c r="N1911" s="38">
        <f t="shared" si="91"/>
        <v>0</v>
      </c>
    </row>
    <row r="1912" spans="1:17" x14ac:dyDescent="0.2">
      <c r="D1912" s="34" t="s">
        <v>4369</v>
      </c>
      <c r="E1912" s="35">
        <v>0.1231</v>
      </c>
      <c r="F1912" s="36" t="s">
        <v>77</v>
      </c>
      <c r="G1912" s="36" t="s">
        <v>77</v>
      </c>
      <c r="K1912" s="38">
        <f t="shared" si="90"/>
        <v>0</v>
      </c>
      <c r="N1912" s="38">
        <f t="shared" si="91"/>
        <v>0</v>
      </c>
    </row>
    <row r="1913" spans="1:17" x14ac:dyDescent="0.2">
      <c r="D1913" s="34" t="s">
        <v>4370</v>
      </c>
      <c r="E1913" s="35">
        <v>0.1231</v>
      </c>
      <c r="F1913" s="36" t="s">
        <v>77</v>
      </c>
      <c r="G1913" s="36" t="s">
        <v>77</v>
      </c>
      <c r="K1913" s="38">
        <f t="shared" si="90"/>
        <v>0</v>
      </c>
      <c r="N1913" s="38">
        <f t="shared" si="91"/>
        <v>0</v>
      </c>
    </row>
    <row r="1914" spans="1:17" s="51" customFormat="1" x14ac:dyDescent="0.2">
      <c r="A1914" s="48"/>
      <c r="B1914" s="49"/>
      <c r="C1914" s="31"/>
      <c r="D1914" s="50" t="s">
        <v>4371</v>
      </c>
      <c r="E1914" s="48">
        <v>0.1231</v>
      </c>
      <c r="F1914" s="51" t="s">
        <v>77</v>
      </c>
      <c r="G1914" s="51" t="s">
        <v>77</v>
      </c>
      <c r="I1914" s="32"/>
      <c r="J1914" s="32"/>
      <c r="K1914" s="32">
        <f t="shared" si="90"/>
        <v>0</v>
      </c>
      <c r="L1914" s="33"/>
      <c r="M1914" s="33"/>
      <c r="N1914" s="32">
        <f t="shared" si="91"/>
        <v>0</v>
      </c>
      <c r="O1914" s="53"/>
      <c r="P1914" s="54"/>
      <c r="Q1914" s="49"/>
    </row>
    <row r="1915" spans="1:17" x14ac:dyDescent="0.2">
      <c r="N1915" s="38">
        <f>SUM(N1901:N1914)</f>
        <v>4121.3</v>
      </c>
      <c r="O1915" s="44">
        <v>81289</v>
      </c>
      <c r="P1915" s="41">
        <v>44410</v>
      </c>
      <c r="Q1915" s="21" t="s">
        <v>423</v>
      </c>
    </row>
    <row r="1917" spans="1:17" x14ac:dyDescent="0.2">
      <c r="A1917" s="35" t="s">
        <v>4343</v>
      </c>
      <c r="C1917" s="40">
        <v>44406</v>
      </c>
      <c r="D1917" s="34" t="s">
        <v>4382</v>
      </c>
      <c r="E1917" s="35">
        <v>4.3400000000000001E-2</v>
      </c>
      <c r="F1917" s="36" t="s">
        <v>4383</v>
      </c>
      <c r="G1917" s="37" t="s">
        <v>4384</v>
      </c>
      <c r="H1917" s="36">
        <v>2050</v>
      </c>
      <c r="I1917" s="38">
        <v>0.5</v>
      </c>
      <c r="K1917" s="38">
        <f>ROUND(J1917/0.35,-1)</f>
        <v>0</v>
      </c>
      <c r="N1917" s="38">
        <f>I1917+M1917</f>
        <v>0.5</v>
      </c>
    </row>
    <row r="1918" spans="1:17" x14ac:dyDescent="0.2">
      <c r="A1918" s="35" t="s">
        <v>4374</v>
      </c>
      <c r="C1918" s="40">
        <v>44410</v>
      </c>
      <c r="D1918" s="34" t="s">
        <v>3482</v>
      </c>
      <c r="E1918" s="35">
        <v>31.734999999999999</v>
      </c>
      <c r="F1918" s="36" t="s">
        <v>4375</v>
      </c>
      <c r="G1918" s="37" t="s">
        <v>4376</v>
      </c>
      <c r="H1918" s="36">
        <v>1010</v>
      </c>
      <c r="I1918" s="38">
        <v>0.5</v>
      </c>
      <c r="K1918" s="38">
        <f t="shared" si="90"/>
        <v>0</v>
      </c>
      <c r="N1918" s="38">
        <f t="shared" si="91"/>
        <v>0.5</v>
      </c>
    </row>
    <row r="1919" spans="1:17" x14ac:dyDescent="0.2">
      <c r="A1919" s="35">
        <v>722</v>
      </c>
      <c r="C1919" s="40">
        <v>44410</v>
      </c>
      <c r="D1919" s="34" t="s">
        <v>4377</v>
      </c>
      <c r="E1919" s="35">
        <v>0.25290000000000001</v>
      </c>
      <c r="F1919" s="36" t="s">
        <v>4378</v>
      </c>
      <c r="G1919" s="37" t="s">
        <v>3561</v>
      </c>
      <c r="H1919" s="36">
        <v>1110</v>
      </c>
      <c r="I1919" s="38">
        <v>1</v>
      </c>
      <c r="K1919" s="38">
        <f t="shared" si="90"/>
        <v>0</v>
      </c>
      <c r="L1919" s="39">
        <v>5000</v>
      </c>
      <c r="M1919" s="39">
        <v>20</v>
      </c>
      <c r="N1919" s="38">
        <f t="shared" si="91"/>
        <v>21</v>
      </c>
    </row>
    <row r="1920" spans="1:17" x14ac:dyDescent="0.2">
      <c r="D1920" s="34" t="s">
        <v>4418</v>
      </c>
      <c r="E1920" s="35">
        <v>0.2545</v>
      </c>
      <c r="F1920" s="36" t="s">
        <v>77</v>
      </c>
      <c r="G1920" s="37" t="s">
        <v>77</v>
      </c>
    </row>
    <row r="1921" spans="1:17" x14ac:dyDescent="0.2">
      <c r="A1921" s="35">
        <v>723</v>
      </c>
      <c r="C1921" s="40">
        <v>44410</v>
      </c>
      <c r="D1921" s="34" t="s">
        <v>4379</v>
      </c>
      <c r="E1921" s="35">
        <v>10.946</v>
      </c>
      <c r="F1921" s="36" t="s">
        <v>4380</v>
      </c>
      <c r="G1921" s="37" t="s">
        <v>4381</v>
      </c>
      <c r="H1921" s="36">
        <v>1070</v>
      </c>
      <c r="I1921" s="38">
        <v>0.5</v>
      </c>
      <c r="K1921" s="38">
        <f t="shared" si="90"/>
        <v>0</v>
      </c>
      <c r="L1921" s="39">
        <v>235000</v>
      </c>
      <c r="M1921" s="39">
        <v>940</v>
      </c>
      <c r="N1921" s="38">
        <f t="shared" si="91"/>
        <v>940.5</v>
      </c>
    </row>
    <row r="1922" spans="1:17" s="51" customFormat="1" x14ac:dyDescent="0.2">
      <c r="A1922" s="48">
        <v>724</v>
      </c>
      <c r="B1922" s="49"/>
      <c r="C1922" s="31">
        <v>44410</v>
      </c>
      <c r="D1922" s="50" t="s">
        <v>4385</v>
      </c>
      <c r="E1922" s="48">
        <v>0.71</v>
      </c>
      <c r="F1922" s="51" t="s">
        <v>4386</v>
      </c>
      <c r="G1922" s="52" t="s">
        <v>4387</v>
      </c>
      <c r="H1922" s="51">
        <v>1130</v>
      </c>
      <c r="I1922" s="32">
        <v>0.5</v>
      </c>
      <c r="J1922" s="32"/>
      <c r="K1922" s="32">
        <f t="shared" si="90"/>
        <v>0</v>
      </c>
      <c r="L1922" s="33">
        <v>103000</v>
      </c>
      <c r="M1922" s="33">
        <v>412</v>
      </c>
      <c r="N1922" s="32">
        <f t="shared" si="91"/>
        <v>412.5</v>
      </c>
      <c r="O1922" s="53"/>
      <c r="P1922" s="54"/>
      <c r="Q1922" s="49"/>
    </row>
    <row r="1923" spans="1:17" x14ac:dyDescent="0.2">
      <c r="N1923" s="38">
        <f>SUM(N1917:N1922)</f>
        <v>1375</v>
      </c>
      <c r="O1923" s="44">
        <v>81310</v>
      </c>
      <c r="P1923" s="41">
        <v>44411</v>
      </c>
      <c r="Q1923" s="21" t="s">
        <v>423</v>
      </c>
    </row>
    <row r="1925" spans="1:17" x14ac:dyDescent="0.2">
      <c r="A1925" s="35" t="s">
        <v>4392</v>
      </c>
      <c r="C1925" s="40">
        <v>44411</v>
      </c>
      <c r="D1925" s="34" t="s">
        <v>4393</v>
      </c>
      <c r="E1925" s="35">
        <v>165.5</v>
      </c>
      <c r="F1925" s="36" t="s">
        <v>4394</v>
      </c>
      <c r="G1925" s="37" t="s">
        <v>4395</v>
      </c>
      <c r="H1925" s="36">
        <v>1180</v>
      </c>
      <c r="I1925" s="38">
        <v>0.5</v>
      </c>
      <c r="K1925" s="38">
        <f t="shared" si="90"/>
        <v>0</v>
      </c>
      <c r="N1925" s="38">
        <f t="shared" si="91"/>
        <v>0.5</v>
      </c>
    </row>
    <row r="1926" spans="1:17" x14ac:dyDescent="0.2">
      <c r="A1926" s="35" t="s">
        <v>4396</v>
      </c>
      <c r="C1926" s="40">
        <v>44411</v>
      </c>
      <c r="D1926" s="34" t="s">
        <v>4397</v>
      </c>
      <c r="E1926" s="35">
        <v>0.97399999999999998</v>
      </c>
      <c r="F1926" s="36" t="s">
        <v>4398</v>
      </c>
      <c r="G1926" s="37" t="s">
        <v>4399</v>
      </c>
      <c r="H1926" s="36">
        <v>1150</v>
      </c>
      <c r="I1926" s="38">
        <v>0.5</v>
      </c>
      <c r="K1926" s="38">
        <f t="shared" si="90"/>
        <v>0</v>
      </c>
      <c r="N1926" s="38">
        <f t="shared" si="91"/>
        <v>0.5</v>
      </c>
    </row>
    <row r="1927" spans="1:17" x14ac:dyDescent="0.2">
      <c r="A1927" s="35" t="s">
        <v>4400</v>
      </c>
      <c r="C1927" s="40">
        <v>44411</v>
      </c>
      <c r="D1927" s="34" t="s">
        <v>975</v>
      </c>
      <c r="E1927" s="35">
        <v>14.6447</v>
      </c>
      <c r="F1927" s="36" t="s">
        <v>4401</v>
      </c>
      <c r="G1927" s="36" t="s">
        <v>4402</v>
      </c>
      <c r="H1927" s="36">
        <v>1220</v>
      </c>
      <c r="I1927" s="38">
        <v>1.5</v>
      </c>
      <c r="K1927" s="38">
        <f t="shared" si="90"/>
        <v>0</v>
      </c>
      <c r="N1927" s="38">
        <f t="shared" si="91"/>
        <v>1.5</v>
      </c>
    </row>
    <row r="1928" spans="1:17" x14ac:dyDescent="0.2">
      <c r="D1928" s="34" t="s">
        <v>976</v>
      </c>
      <c r="E1928" s="35">
        <v>13.196999999999999</v>
      </c>
      <c r="F1928" s="36" t="s">
        <v>77</v>
      </c>
      <c r="G1928" s="36" t="s">
        <v>77</v>
      </c>
      <c r="K1928" s="38">
        <f t="shared" si="90"/>
        <v>0</v>
      </c>
      <c r="N1928" s="38">
        <f t="shared" si="91"/>
        <v>0</v>
      </c>
    </row>
    <row r="1929" spans="1:17" x14ac:dyDescent="0.2">
      <c r="D1929" s="34" t="s">
        <v>977</v>
      </c>
      <c r="E1929" s="35">
        <v>10.628</v>
      </c>
      <c r="F1929" s="36" t="s">
        <v>77</v>
      </c>
      <c r="G1929" s="36" t="s">
        <v>77</v>
      </c>
      <c r="K1929" s="38">
        <f t="shared" si="90"/>
        <v>0</v>
      </c>
      <c r="N1929" s="38">
        <f t="shared" si="91"/>
        <v>0</v>
      </c>
    </row>
    <row r="1930" spans="1:17" x14ac:dyDescent="0.2">
      <c r="A1930" s="35" t="s">
        <v>4403</v>
      </c>
      <c r="C1930" s="40">
        <v>44411</v>
      </c>
      <c r="D1930" s="34" t="s">
        <v>119</v>
      </c>
      <c r="E1930" s="35">
        <v>0.41299999999999998</v>
      </c>
      <c r="F1930" s="36" t="s">
        <v>120</v>
      </c>
      <c r="G1930" s="37" t="s">
        <v>4404</v>
      </c>
      <c r="H1930" s="36">
        <v>1030</v>
      </c>
      <c r="I1930" s="38">
        <v>0.5</v>
      </c>
      <c r="K1930" s="38">
        <f t="shared" si="90"/>
        <v>0</v>
      </c>
      <c r="N1930" s="38">
        <f t="shared" si="91"/>
        <v>0.5</v>
      </c>
    </row>
    <row r="1931" spans="1:17" x14ac:dyDescent="0.2">
      <c r="A1931" s="35">
        <v>725</v>
      </c>
      <c r="C1931" s="40">
        <v>44411</v>
      </c>
      <c r="D1931" s="34" t="s">
        <v>4405</v>
      </c>
      <c r="E1931" s="35">
        <v>6.88E-2</v>
      </c>
      <c r="F1931" s="36" t="s">
        <v>4406</v>
      </c>
      <c r="G1931" s="37" t="s">
        <v>4407</v>
      </c>
      <c r="H1931" s="36">
        <v>3010</v>
      </c>
      <c r="I1931" s="38">
        <v>0.5</v>
      </c>
      <c r="K1931" s="38">
        <f t="shared" si="90"/>
        <v>0</v>
      </c>
      <c r="L1931" s="39">
        <v>170000</v>
      </c>
      <c r="M1931" s="39">
        <v>680</v>
      </c>
      <c r="N1931" s="38">
        <f t="shared" si="91"/>
        <v>680.5</v>
      </c>
    </row>
    <row r="1932" spans="1:17" x14ac:dyDescent="0.2">
      <c r="A1932" s="35" t="s">
        <v>4408</v>
      </c>
      <c r="C1932" s="40">
        <v>44411</v>
      </c>
      <c r="D1932" s="34" t="s">
        <v>4409</v>
      </c>
      <c r="E1932" s="35" t="s">
        <v>4117</v>
      </c>
      <c r="F1932" s="36" t="s">
        <v>4410</v>
      </c>
      <c r="G1932" s="37" t="s">
        <v>4411</v>
      </c>
      <c r="H1932" s="36">
        <v>1090</v>
      </c>
      <c r="I1932" s="38">
        <v>0.5</v>
      </c>
      <c r="K1932" s="38">
        <f t="shared" si="90"/>
        <v>0</v>
      </c>
      <c r="N1932" s="38">
        <f t="shared" si="91"/>
        <v>0.5</v>
      </c>
    </row>
    <row r="1933" spans="1:17" x14ac:dyDescent="0.2">
      <c r="A1933" s="35">
        <v>726</v>
      </c>
      <c r="C1933" s="40">
        <v>44412</v>
      </c>
      <c r="D1933" s="34" t="s">
        <v>4412</v>
      </c>
      <c r="E1933" s="35">
        <v>9.7200000000000006</v>
      </c>
      <c r="F1933" s="36" t="s">
        <v>4413</v>
      </c>
      <c r="G1933" s="37" t="s">
        <v>4414</v>
      </c>
      <c r="H1933" s="36">
        <v>1200</v>
      </c>
      <c r="I1933" s="38">
        <v>0.5</v>
      </c>
      <c r="K1933" s="38">
        <f t="shared" si="90"/>
        <v>0</v>
      </c>
      <c r="L1933" s="39">
        <v>21600</v>
      </c>
      <c r="M1933" s="39">
        <v>86.4</v>
      </c>
      <c r="N1933" s="38">
        <f t="shared" si="91"/>
        <v>86.9</v>
      </c>
    </row>
    <row r="1934" spans="1:17" s="51" customFormat="1" x14ac:dyDescent="0.2">
      <c r="A1934" s="48">
        <v>727</v>
      </c>
      <c r="B1934" s="49"/>
      <c r="C1934" s="31">
        <v>44412</v>
      </c>
      <c r="D1934" s="50" t="s">
        <v>4415</v>
      </c>
      <c r="E1934" s="48">
        <v>0.1033</v>
      </c>
      <c r="F1934" s="51" t="s">
        <v>4416</v>
      </c>
      <c r="G1934" s="52" t="s">
        <v>4417</v>
      </c>
      <c r="H1934" s="51">
        <v>3010</v>
      </c>
      <c r="I1934" s="32">
        <v>0.5</v>
      </c>
      <c r="J1934" s="32"/>
      <c r="K1934" s="32">
        <f t="shared" si="90"/>
        <v>0</v>
      </c>
      <c r="L1934" s="33">
        <v>1500</v>
      </c>
      <c r="M1934" s="33">
        <v>6</v>
      </c>
      <c r="N1934" s="32">
        <f t="shared" si="91"/>
        <v>6.5</v>
      </c>
      <c r="O1934" s="53"/>
      <c r="P1934" s="54"/>
      <c r="Q1934" s="49"/>
    </row>
    <row r="1935" spans="1:17" x14ac:dyDescent="0.2">
      <c r="N1935" s="38">
        <f>SUM(N1925:N1934)</f>
        <v>777.4</v>
      </c>
      <c r="O1935" s="44">
        <v>81329</v>
      </c>
      <c r="P1935" s="41">
        <v>44412</v>
      </c>
      <c r="Q1935" s="21" t="s">
        <v>176</v>
      </c>
    </row>
    <row r="1937" spans="1:17" x14ac:dyDescent="0.2">
      <c r="A1937" s="35">
        <v>728</v>
      </c>
      <c r="C1937" s="40">
        <v>44412</v>
      </c>
      <c r="D1937" s="34" t="s">
        <v>4419</v>
      </c>
      <c r="E1937" s="35" t="s">
        <v>4421</v>
      </c>
      <c r="F1937" s="36" t="s">
        <v>4423</v>
      </c>
      <c r="G1937" s="37" t="s">
        <v>4424</v>
      </c>
      <c r="H1937" s="36">
        <v>3010</v>
      </c>
      <c r="I1937" s="38">
        <v>1</v>
      </c>
      <c r="K1937" s="38">
        <f t="shared" si="90"/>
        <v>0</v>
      </c>
      <c r="L1937" s="39">
        <v>196000</v>
      </c>
      <c r="M1937" s="39">
        <v>784</v>
      </c>
      <c r="N1937" s="38">
        <f t="shared" si="91"/>
        <v>785</v>
      </c>
    </row>
    <row r="1938" spans="1:17" x14ac:dyDescent="0.2">
      <c r="D1938" s="34" t="s">
        <v>4420</v>
      </c>
      <c r="E1938" s="35" t="s">
        <v>4422</v>
      </c>
      <c r="F1938" s="36" t="s">
        <v>77</v>
      </c>
      <c r="G1938" s="36" t="s">
        <v>77</v>
      </c>
      <c r="K1938" s="38">
        <f t="shared" si="90"/>
        <v>0</v>
      </c>
      <c r="N1938" s="38">
        <f t="shared" si="91"/>
        <v>0</v>
      </c>
    </row>
    <row r="1939" spans="1:17" x14ac:dyDescent="0.2">
      <c r="A1939" s="35" t="s">
        <v>4425</v>
      </c>
      <c r="C1939" s="40">
        <v>44412</v>
      </c>
      <c r="D1939" s="34" t="s">
        <v>4426</v>
      </c>
      <c r="E1939" s="35">
        <v>5.8449999999999998</v>
      </c>
      <c r="F1939" s="36" t="s">
        <v>4428</v>
      </c>
      <c r="G1939" s="36" t="s">
        <v>4429</v>
      </c>
      <c r="H1939" s="36">
        <v>1030</v>
      </c>
      <c r="I1939" s="38">
        <v>1</v>
      </c>
      <c r="K1939" s="38">
        <f t="shared" si="90"/>
        <v>0</v>
      </c>
      <c r="N1939" s="38">
        <f t="shared" si="91"/>
        <v>1</v>
      </c>
    </row>
    <row r="1940" spans="1:17" x14ac:dyDescent="0.2">
      <c r="D1940" s="34" t="s">
        <v>4427</v>
      </c>
      <c r="E1940" s="35">
        <v>7.8470000000000004</v>
      </c>
      <c r="F1940" s="36" t="s">
        <v>77</v>
      </c>
      <c r="G1940" s="37" t="s">
        <v>77</v>
      </c>
      <c r="K1940" s="38">
        <f t="shared" si="90"/>
        <v>0</v>
      </c>
      <c r="N1940" s="38">
        <f t="shared" si="91"/>
        <v>0</v>
      </c>
    </row>
    <row r="1941" spans="1:17" x14ac:dyDescent="0.2">
      <c r="A1941" s="35" t="s">
        <v>4430</v>
      </c>
      <c r="C1941" s="40">
        <v>44412</v>
      </c>
      <c r="D1941" s="34" t="s">
        <v>4426</v>
      </c>
      <c r="E1941" s="35">
        <v>5.8449999999999998</v>
      </c>
      <c r="F1941" s="36" t="s">
        <v>4429</v>
      </c>
      <c r="H1941" s="36">
        <v>1030</v>
      </c>
      <c r="I1941" s="38">
        <v>1</v>
      </c>
      <c r="K1941" s="38">
        <f t="shared" si="90"/>
        <v>0</v>
      </c>
      <c r="N1941" s="38">
        <f t="shared" si="91"/>
        <v>1</v>
      </c>
    </row>
    <row r="1942" spans="1:17" x14ac:dyDescent="0.2">
      <c r="D1942" s="34" t="s">
        <v>4427</v>
      </c>
      <c r="E1942" s="35">
        <v>7.8470000000000004</v>
      </c>
      <c r="F1942" s="36" t="s">
        <v>77</v>
      </c>
      <c r="G1942" s="37" t="s">
        <v>77</v>
      </c>
      <c r="K1942" s="38">
        <f t="shared" si="90"/>
        <v>0</v>
      </c>
      <c r="N1942" s="38">
        <f t="shared" si="91"/>
        <v>0</v>
      </c>
    </row>
    <row r="1943" spans="1:17" x14ac:dyDescent="0.2">
      <c r="A1943" s="35" t="s">
        <v>4431</v>
      </c>
      <c r="C1943" s="40">
        <v>44412</v>
      </c>
      <c r="D1943" s="34" t="s">
        <v>4432</v>
      </c>
      <c r="E1943" s="35">
        <v>0.11700000000000001</v>
      </c>
      <c r="F1943" s="36" t="s">
        <v>4434</v>
      </c>
      <c r="G1943" s="37" t="s">
        <v>4435</v>
      </c>
      <c r="H1943" s="36">
        <v>2050</v>
      </c>
      <c r="I1943" s="38">
        <v>1</v>
      </c>
      <c r="K1943" s="38">
        <f t="shared" si="90"/>
        <v>0</v>
      </c>
      <c r="N1943" s="38">
        <f t="shared" si="91"/>
        <v>1</v>
      </c>
    </row>
    <row r="1944" spans="1:17" s="51" customFormat="1" x14ac:dyDescent="0.2">
      <c r="A1944" s="48"/>
      <c r="B1944" s="49"/>
      <c r="C1944" s="31"/>
      <c r="D1944" s="50" t="s">
        <v>4433</v>
      </c>
      <c r="E1944" s="48">
        <v>0.46560000000000001</v>
      </c>
      <c r="F1944" s="51" t="s">
        <v>77</v>
      </c>
      <c r="G1944" s="52"/>
      <c r="H1944" s="51">
        <v>1150</v>
      </c>
      <c r="I1944" s="32"/>
      <c r="J1944" s="32"/>
      <c r="K1944" s="32">
        <f t="shared" si="90"/>
        <v>0</v>
      </c>
      <c r="L1944" s="33"/>
      <c r="M1944" s="33"/>
      <c r="N1944" s="32">
        <f t="shared" si="91"/>
        <v>0</v>
      </c>
      <c r="O1944" s="53"/>
      <c r="P1944" s="54"/>
      <c r="Q1944" s="49"/>
    </row>
    <row r="1945" spans="1:17" x14ac:dyDescent="0.2">
      <c r="N1945" s="38">
        <f>SUM(N1937:N1944)</f>
        <v>788</v>
      </c>
      <c r="O1945" s="44">
        <v>81337</v>
      </c>
      <c r="P1945" s="41">
        <v>44413</v>
      </c>
      <c r="Q1945" s="21" t="s">
        <v>176</v>
      </c>
    </row>
    <row r="1947" spans="1:17" x14ac:dyDescent="0.2">
      <c r="A1947" s="35" t="s">
        <v>4436</v>
      </c>
      <c r="C1947" s="40">
        <v>44412</v>
      </c>
      <c r="D1947" s="34" t="s">
        <v>4437</v>
      </c>
      <c r="E1947" s="35" t="s">
        <v>4438</v>
      </c>
      <c r="F1947" s="36" t="s">
        <v>4439</v>
      </c>
      <c r="G1947" s="37" t="s">
        <v>4440</v>
      </c>
      <c r="H1947" s="36">
        <v>1190</v>
      </c>
      <c r="I1947" s="38">
        <v>0.5</v>
      </c>
      <c r="K1947" s="38">
        <f>ROUND(J1947/0.35,-1)</f>
        <v>0</v>
      </c>
      <c r="N1947" s="38">
        <f>I1947+M1947</f>
        <v>0.5</v>
      </c>
    </row>
    <row r="1948" spans="1:17" x14ac:dyDescent="0.2">
      <c r="A1948" s="35">
        <v>729</v>
      </c>
      <c r="C1948" s="40">
        <v>44413</v>
      </c>
      <c r="D1948" s="34" t="s">
        <v>4441</v>
      </c>
      <c r="E1948" s="35">
        <v>41.469000000000001</v>
      </c>
      <c r="F1948" s="36" t="s">
        <v>4442</v>
      </c>
      <c r="G1948" s="37" t="s">
        <v>4443</v>
      </c>
      <c r="H1948" s="36">
        <v>1180</v>
      </c>
      <c r="I1948" s="38">
        <v>0.5</v>
      </c>
      <c r="K1948" s="38">
        <f t="shared" si="90"/>
        <v>0</v>
      </c>
      <c r="L1948" s="39">
        <v>225000</v>
      </c>
      <c r="M1948" s="39">
        <v>900</v>
      </c>
      <c r="N1948" s="38">
        <f t="shared" si="91"/>
        <v>900.5</v>
      </c>
    </row>
    <row r="1949" spans="1:17" x14ac:dyDescent="0.2">
      <c r="A1949" s="35">
        <v>731</v>
      </c>
      <c r="C1949" s="40">
        <v>44414</v>
      </c>
      <c r="D1949" s="34" t="s">
        <v>4444</v>
      </c>
      <c r="E1949" s="35">
        <v>9.5150000000000006</v>
      </c>
      <c r="F1949" s="36" t="s">
        <v>4445</v>
      </c>
      <c r="G1949" s="37" t="s">
        <v>4446</v>
      </c>
      <c r="H1949" s="36">
        <v>1170</v>
      </c>
      <c r="I1949" s="38">
        <v>0.5</v>
      </c>
      <c r="K1949" s="38">
        <f t="shared" si="90"/>
        <v>0</v>
      </c>
      <c r="L1949" s="39">
        <v>185000</v>
      </c>
      <c r="M1949" s="39">
        <v>740</v>
      </c>
      <c r="N1949" s="38">
        <f t="shared" si="91"/>
        <v>740.5</v>
      </c>
    </row>
    <row r="1950" spans="1:17" x14ac:dyDescent="0.2">
      <c r="A1950" s="35" t="s">
        <v>4447</v>
      </c>
      <c r="C1950" s="40">
        <v>44414</v>
      </c>
      <c r="D1950" s="34" t="s">
        <v>4448</v>
      </c>
      <c r="E1950" s="35" t="s">
        <v>1879</v>
      </c>
      <c r="F1950" s="36" t="s">
        <v>4449</v>
      </c>
      <c r="G1950" s="37" t="s">
        <v>4450</v>
      </c>
      <c r="H1950" s="36">
        <v>2050</v>
      </c>
      <c r="I1950" s="38">
        <v>0.5</v>
      </c>
      <c r="K1950" s="38">
        <f t="shared" si="90"/>
        <v>0</v>
      </c>
      <c r="N1950" s="38">
        <f t="shared" si="91"/>
        <v>0.5</v>
      </c>
    </row>
    <row r="1951" spans="1:17" x14ac:dyDescent="0.2">
      <c r="A1951" s="35">
        <v>730</v>
      </c>
      <c r="C1951" s="40">
        <v>44413</v>
      </c>
      <c r="D1951" s="34" t="s">
        <v>4451</v>
      </c>
      <c r="E1951" s="35">
        <v>13.551</v>
      </c>
      <c r="F1951" s="36" t="s">
        <v>4452</v>
      </c>
      <c r="G1951" s="37" t="s">
        <v>4453</v>
      </c>
      <c r="H1951" s="36">
        <v>1070</v>
      </c>
      <c r="I1951" s="38">
        <v>0.5</v>
      </c>
      <c r="K1951" s="38">
        <f t="shared" si="90"/>
        <v>0</v>
      </c>
      <c r="L1951" s="39">
        <v>250000</v>
      </c>
      <c r="M1951" s="39">
        <v>1000</v>
      </c>
      <c r="N1951" s="38">
        <f t="shared" si="91"/>
        <v>1000.5</v>
      </c>
    </row>
    <row r="1952" spans="1:17" x14ac:dyDescent="0.2">
      <c r="A1952" s="35">
        <v>733</v>
      </c>
      <c r="C1952" s="40">
        <v>44414</v>
      </c>
      <c r="D1952" s="34" t="s">
        <v>4123</v>
      </c>
      <c r="E1952" s="35" t="s">
        <v>4454</v>
      </c>
      <c r="F1952" s="36" t="s">
        <v>4124</v>
      </c>
      <c r="G1952" s="37" t="s">
        <v>4455</v>
      </c>
      <c r="H1952" s="36">
        <v>3010</v>
      </c>
      <c r="I1952" s="38">
        <v>0.5</v>
      </c>
      <c r="K1952" s="38">
        <f t="shared" si="90"/>
        <v>0</v>
      </c>
      <c r="L1952" s="39">
        <v>89900</v>
      </c>
      <c r="M1952" s="39">
        <v>359.6</v>
      </c>
      <c r="N1952" s="38">
        <f t="shared" si="91"/>
        <v>360.1</v>
      </c>
    </row>
    <row r="1953" spans="1:17" x14ac:dyDescent="0.2">
      <c r="A1953" s="35">
        <v>732</v>
      </c>
      <c r="C1953" s="40">
        <v>44414</v>
      </c>
      <c r="D1953" s="34" t="s">
        <v>4456</v>
      </c>
      <c r="E1953" s="35">
        <v>1.1213</v>
      </c>
      <c r="F1953" s="36" t="s">
        <v>4459</v>
      </c>
      <c r="G1953" s="37" t="s">
        <v>4460</v>
      </c>
      <c r="H1953" s="36">
        <v>1070</v>
      </c>
      <c r="I1953" s="38">
        <v>1.5</v>
      </c>
      <c r="K1953" s="38">
        <f t="shared" si="90"/>
        <v>0</v>
      </c>
      <c r="L1953" s="39">
        <v>299900</v>
      </c>
      <c r="M1953" s="39">
        <v>1199.5999999999999</v>
      </c>
      <c r="N1953" s="38">
        <f t="shared" si="91"/>
        <v>1201.0999999999999</v>
      </c>
    </row>
    <row r="1954" spans="1:17" x14ac:dyDescent="0.2">
      <c r="D1954" s="34" t="s">
        <v>4457</v>
      </c>
      <c r="E1954" s="35">
        <v>0.83</v>
      </c>
      <c r="F1954" s="36" t="s">
        <v>77</v>
      </c>
      <c r="G1954" s="36" t="s">
        <v>77</v>
      </c>
      <c r="K1954" s="38">
        <f t="shared" si="90"/>
        <v>0</v>
      </c>
      <c r="N1954" s="38">
        <f t="shared" si="91"/>
        <v>0</v>
      </c>
    </row>
    <row r="1955" spans="1:17" x14ac:dyDescent="0.2">
      <c r="D1955" s="34" t="s">
        <v>4458</v>
      </c>
      <c r="E1955" s="35">
        <v>0.13830000000000001</v>
      </c>
      <c r="F1955" s="36" t="s">
        <v>77</v>
      </c>
      <c r="G1955" s="36" t="s">
        <v>77</v>
      </c>
      <c r="K1955" s="38">
        <f t="shared" si="90"/>
        <v>0</v>
      </c>
      <c r="N1955" s="38">
        <f t="shared" si="91"/>
        <v>0</v>
      </c>
    </row>
    <row r="1956" spans="1:17" x14ac:dyDescent="0.2">
      <c r="A1956" s="35">
        <v>734</v>
      </c>
      <c r="C1956" s="40">
        <v>44414</v>
      </c>
      <c r="D1956" s="34" t="s">
        <v>4461</v>
      </c>
      <c r="E1956" s="35" t="s">
        <v>4464</v>
      </c>
      <c r="F1956" s="36" t="s">
        <v>4466</v>
      </c>
      <c r="G1956" s="37" t="s">
        <v>4467</v>
      </c>
      <c r="H1956" s="36">
        <v>3010</v>
      </c>
      <c r="I1956" s="38">
        <v>1.5</v>
      </c>
      <c r="K1956" s="38">
        <f t="shared" si="90"/>
        <v>0</v>
      </c>
      <c r="L1956" s="39">
        <v>5000</v>
      </c>
      <c r="M1956" s="39">
        <v>20</v>
      </c>
      <c r="N1956" s="38">
        <f t="shared" si="91"/>
        <v>21.5</v>
      </c>
    </row>
    <row r="1957" spans="1:17" x14ac:dyDescent="0.2">
      <c r="D1957" s="34" t="s">
        <v>4462</v>
      </c>
      <c r="E1957" s="35" t="s">
        <v>4465</v>
      </c>
      <c r="F1957" s="36" t="s">
        <v>77</v>
      </c>
      <c r="G1957" s="37" t="s">
        <v>77</v>
      </c>
      <c r="K1957" s="38">
        <f t="shared" si="90"/>
        <v>0</v>
      </c>
      <c r="N1957" s="38">
        <f t="shared" si="91"/>
        <v>0</v>
      </c>
    </row>
    <row r="1958" spans="1:17" x14ac:dyDescent="0.2">
      <c r="D1958" s="34" t="s">
        <v>4463</v>
      </c>
      <c r="E1958" s="35">
        <v>3.9E-2</v>
      </c>
      <c r="F1958" s="36" t="s">
        <v>77</v>
      </c>
      <c r="G1958" s="37" t="s">
        <v>77</v>
      </c>
      <c r="K1958" s="38">
        <f t="shared" si="90"/>
        <v>0</v>
      </c>
      <c r="N1958" s="38">
        <f t="shared" si="91"/>
        <v>0</v>
      </c>
    </row>
    <row r="1959" spans="1:17" s="51" customFormat="1" x14ac:dyDescent="0.2">
      <c r="A1959" s="48">
        <v>735</v>
      </c>
      <c r="B1959" s="49"/>
      <c r="C1959" s="31">
        <v>44414</v>
      </c>
      <c r="D1959" s="50" t="s">
        <v>4468</v>
      </c>
      <c r="E1959" s="48" t="s">
        <v>81</v>
      </c>
      <c r="F1959" s="51" t="s">
        <v>4469</v>
      </c>
      <c r="G1959" s="52" t="s">
        <v>4470</v>
      </c>
      <c r="H1959" s="51">
        <v>3010</v>
      </c>
      <c r="I1959" s="32">
        <v>0.5</v>
      </c>
      <c r="J1959" s="32"/>
      <c r="K1959" s="32">
        <f t="shared" si="90"/>
        <v>0</v>
      </c>
      <c r="L1959" s="33">
        <v>175000</v>
      </c>
      <c r="M1959" s="33">
        <v>700</v>
      </c>
      <c r="N1959" s="32">
        <f t="shared" si="91"/>
        <v>700.5</v>
      </c>
      <c r="O1959" s="53"/>
      <c r="P1959" s="54"/>
      <c r="Q1959" s="49"/>
    </row>
    <row r="1960" spans="1:17" x14ac:dyDescent="0.2">
      <c r="N1960" s="38">
        <f>SUM(N1947:N1959)</f>
        <v>4925.7</v>
      </c>
      <c r="O1960" s="44">
        <v>81360</v>
      </c>
      <c r="P1960" s="41">
        <v>44414</v>
      </c>
      <c r="Q1960" s="21" t="s">
        <v>176</v>
      </c>
    </row>
    <row r="1962" spans="1:17" x14ac:dyDescent="0.2">
      <c r="A1962" s="35" t="s">
        <v>4471</v>
      </c>
      <c r="C1962" s="40">
        <v>44414</v>
      </c>
      <c r="D1962" s="34" t="s">
        <v>4472</v>
      </c>
      <c r="E1962" s="35">
        <v>0.247</v>
      </c>
      <c r="F1962" s="36" t="s">
        <v>4473</v>
      </c>
      <c r="G1962" s="37" t="s">
        <v>4474</v>
      </c>
      <c r="H1962" s="36">
        <v>3010</v>
      </c>
      <c r="I1962" s="38">
        <v>0.5</v>
      </c>
      <c r="K1962" s="38">
        <f t="shared" si="90"/>
        <v>0</v>
      </c>
      <c r="N1962" s="38">
        <f t="shared" si="91"/>
        <v>0.5</v>
      </c>
    </row>
    <row r="1963" spans="1:17" x14ac:dyDescent="0.2">
      <c r="A1963" s="35" t="s">
        <v>4475</v>
      </c>
      <c r="C1963" s="40">
        <v>44414</v>
      </c>
      <c r="D1963" s="34" t="s">
        <v>4476</v>
      </c>
      <c r="E1963" s="35">
        <v>80</v>
      </c>
      <c r="F1963" s="36" t="s">
        <v>4478</v>
      </c>
      <c r="G1963" s="37" t="s">
        <v>4479</v>
      </c>
      <c r="H1963" s="36">
        <v>1050</v>
      </c>
      <c r="I1963" s="38">
        <v>1</v>
      </c>
      <c r="K1963" s="38">
        <f t="shared" si="90"/>
        <v>0</v>
      </c>
      <c r="N1963" s="38">
        <f t="shared" si="91"/>
        <v>1</v>
      </c>
    </row>
    <row r="1964" spans="1:17" x14ac:dyDescent="0.2">
      <c r="D1964" s="34" t="s">
        <v>4477</v>
      </c>
      <c r="E1964" s="35">
        <v>0.20300000000000001</v>
      </c>
      <c r="F1964" s="36" t="s">
        <v>77</v>
      </c>
      <c r="G1964" s="37" t="s">
        <v>77</v>
      </c>
      <c r="K1964" s="38">
        <f t="shared" si="90"/>
        <v>0</v>
      </c>
      <c r="N1964" s="38">
        <f t="shared" si="91"/>
        <v>0</v>
      </c>
    </row>
    <row r="1965" spans="1:17" x14ac:dyDescent="0.2">
      <c r="A1965" s="35">
        <v>736</v>
      </c>
      <c r="C1965" s="40">
        <v>44414</v>
      </c>
      <c r="D1965" s="34" t="s">
        <v>4480</v>
      </c>
      <c r="E1965" s="35">
        <v>0.5</v>
      </c>
      <c r="F1965" s="36" t="s">
        <v>4482</v>
      </c>
      <c r="G1965" s="37" t="s">
        <v>4483</v>
      </c>
      <c r="H1965" s="36">
        <v>1150</v>
      </c>
      <c r="I1965" s="38">
        <v>1</v>
      </c>
      <c r="K1965" s="38">
        <f t="shared" si="90"/>
        <v>0</v>
      </c>
      <c r="L1965" s="39">
        <v>2537.84</v>
      </c>
      <c r="M1965" s="39">
        <v>10.15</v>
      </c>
      <c r="N1965" s="38">
        <f t="shared" si="91"/>
        <v>11.15</v>
      </c>
    </row>
    <row r="1966" spans="1:17" x14ac:dyDescent="0.2">
      <c r="D1966" s="34" t="s">
        <v>4481</v>
      </c>
      <c r="K1966" s="38">
        <f t="shared" si="90"/>
        <v>0</v>
      </c>
      <c r="N1966" s="38">
        <f t="shared" si="91"/>
        <v>0</v>
      </c>
    </row>
    <row r="1967" spans="1:17" x14ac:dyDescent="0.2">
      <c r="A1967" s="35" t="s">
        <v>4484</v>
      </c>
      <c r="C1967" s="40">
        <v>44414</v>
      </c>
      <c r="D1967" s="34" t="s">
        <v>4485</v>
      </c>
      <c r="E1967" s="35">
        <v>146</v>
      </c>
      <c r="F1967" s="36" t="s">
        <v>4486</v>
      </c>
      <c r="G1967" s="36" t="s">
        <v>4487</v>
      </c>
      <c r="H1967" s="36">
        <v>1010</v>
      </c>
      <c r="I1967" s="38">
        <v>0.5</v>
      </c>
      <c r="K1967" s="38">
        <f t="shared" si="90"/>
        <v>0</v>
      </c>
      <c r="N1967" s="38">
        <f t="shared" si="91"/>
        <v>0.5</v>
      </c>
    </row>
    <row r="1968" spans="1:17" x14ac:dyDescent="0.2">
      <c r="A1968" s="35" t="s">
        <v>4488</v>
      </c>
      <c r="C1968" s="40">
        <v>44414</v>
      </c>
      <c r="D1968" s="34" t="s">
        <v>4489</v>
      </c>
      <c r="E1968" s="35">
        <v>0.86699999999999999</v>
      </c>
      <c r="F1968" s="36" t="s">
        <v>4491</v>
      </c>
      <c r="G1968" s="37" t="s">
        <v>4492</v>
      </c>
      <c r="H1968" s="36">
        <v>1100</v>
      </c>
      <c r="I1968" s="38">
        <v>1</v>
      </c>
      <c r="K1968" s="38">
        <f t="shared" si="90"/>
        <v>0</v>
      </c>
      <c r="N1968" s="38">
        <f t="shared" si="91"/>
        <v>1</v>
      </c>
    </row>
    <row r="1969" spans="1:17" x14ac:dyDescent="0.2">
      <c r="D1969" s="34" t="s">
        <v>4490</v>
      </c>
      <c r="E1969" s="35">
        <v>0.498</v>
      </c>
      <c r="F1969" s="36" t="s">
        <v>77</v>
      </c>
      <c r="G1969" s="37" t="s">
        <v>77</v>
      </c>
      <c r="K1969" s="38">
        <f t="shared" si="90"/>
        <v>0</v>
      </c>
      <c r="N1969" s="38">
        <f t="shared" si="91"/>
        <v>0</v>
      </c>
    </row>
    <row r="1970" spans="1:17" x14ac:dyDescent="0.2">
      <c r="A1970" s="35" t="s">
        <v>4493</v>
      </c>
      <c r="C1970" s="40">
        <v>44414</v>
      </c>
      <c r="D1970" s="34" t="s">
        <v>3917</v>
      </c>
      <c r="E1970" s="35" t="s">
        <v>4494</v>
      </c>
      <c r="F1970" s="36" t="s">
        <v>3918</v>
      </c>
      <c r="G1970" s="37" t="s">
        <v>2849</v>
      </c>
      <c r="H1970" s="36">
        <v>3010</v>
      </c>
      <c r="I1970" s="38">
        <v>0.5</v>
      </c>
      <c r="K1970" s="38">
        <f t="shared" si="90"/>
        <v>0</v>
      </c>
      <c r="N1970" s="38">
        <f t="shared" si="91"/>
        <v>0.5</v>
      </c>
    </row>
    <row r="1971" spans="1:17" x14ac:dyDescent="0.2">
      <c r="A1971" s="35">
        <v>737</v>
      </c>
      <c r="C1971" s="40">
        <v>44417</v>
      </c>
      <c r="D1971" s="34" t="s">
        <v>4495</v>
      </c>
      <c r="E1971" s="35">
        <v>0.51</v>
      </c>
      <c r="F1971" s="36" t="s">
        <v>4497</v>
      </c>
      <c r="G1971" s="37" t="s">
        <v>4498</v>
      </c>
      <c r="H1971" s="36">
        <v>1070</v>
      </c>
      <c r="I1971" s="38">
        <v>1</v>
      </c>
      <c r="K1971" s="38">
        <f t="shared" si="90"/>
        <v>0</v>
      </c>
      <c r="L1971" s="39">
        <v>220000</v>
      </c>
      <c r="M1971" s="39">
        <v>880</v>
      </c>
      <c r="N1971" s="38">
        <f t="shared" si="91"/>
        <v>881</v>
      </c>
    </row>
    <row r="1972" spans="1:17" s="51" customFormat="1" x14ac:dyDescent="0.2">
      <c r="A1972" s="48"/>
      <c r="B1972" s="49"/>
      <c r="C1972" s="31"/>
      <c r="D1972" s="50" t="s">
        <v>4496</v>
      </c>
      <c r="E1972" s="48">
        <v>0.38200000000000001</v>
      </c>
      <c r="F1972" s="51" t="s">
        <v>77</v>
      </c>
      <c r="G1972" s="52" t="s">
        <v>77</v>
      </c>
      <c r="I1972" s="32"/>
      <c r="J1972" s="32"/>
      <c r="K1972" s="32">
        <f t="shared" si="90"/>
        <v>0</v>
      </c>
      <c r="L1972" s="33"/>
      <c r="M1972" s="33"/>
      <c r="N1972" s="32">
        <f t="shared" si="91"/>
        <v>0</v>
      </c>
      <c r="O1972" s="53"/>
      <c r="P1972" s="54"/>
      <c r="Q1972" s="49"/>
    </row>
    <row r="1973" spans="1:17" x14ac:dyDescent="0.2">
      <c r="N1973" s="38">
        <f>SUM(N1962:N1972)</f>
        <v>895.65</v>
      </c>
      <c r="O1973" s="44">
        <v>81382</v>
      </c>
      <c r="P1973" s="41">
        <v>44417</v>
      </c>
      <c r="Q1973" s="21" t="s">
        <v>176</v>
      </c>
    </row>
    <row r="1975" spans="1:17" x14ac:dyDescent="0.2">
      <c r="A1975" s="35" t="s">
        <v>4499</v>
      </c>
      <c r="C1975" s="40">
        <v>44418</v>
      </c>
      <c r="D1975" s="34" t="s">
        <v>4500</v>
      </c>
      <c r="E1975" s="35">
        <v>0.13769999999999999</v>
      </c>
      <c r="F1975" s="36" t="s">
        <v>4501</v>
      </c>
      <c r="G1975" s="37" t="s">
        <v>4502</v>
      </c>
      <c r="H1975" s="36">
        <v>1190</v>
      </c>
      <c r="I1975" s="38">
        <v>0.5</v>
      </c>
      <c r="K1975" s="38">
        <f t="shared" si="90"/>
        <v>0</v>
      </c>
      <c r="N1975" s="38">
        <f t="shared" si="91"/>
        <v>0.5</v>
      </c>
    </row>
    <row r="1976" spans="1:17" x14ac:dyDescent="0.2">
      <c r="A1976" s="35" t="s">
        <v>4503</v>
      </c>
      <c r="C1976" s="40">
        <v>44418</v>
      </c>
      <c r="D1976" s="34" t="s">
        <v>4504</v>
      </c>
      <c r="E1976" s="35">
        <v>45.587000000000003</v>
      </c>
      <c r="F1976" s="36" t="s">
        <v>4509</v>
      </c>
      <c r="G1976" s="37" t="s">
        <v>4510</v>
      </c>
      <c r="H1976" s="36">
        <v>1040</v>
      </c>
      <c r="I1976" s="38">
        <v>2.5</v>
      </c>
      <c r="K1976" s="38">
        <f t="shared" si="90"/>
        <v>0</v>
      </c>
      <c r="N1976" s="38">
        <f t="shared" si="91"/>
        <v>2.5</v>
      </c>
    </row>
    <row r="1977" spans="1:17" x14ac:dyDescent="0.2">
      <c r="D1977" s="34" t="s">
        <v>4505</v>
      </c>
      <c r="E1977" s="35">
        <v>28.422999999999998</v>
      </c>
      <c r="F1977" s="36" t="s">
        <v>77</v>
      </c>
      <c r="G1977" s="37" t="s">
        <v>77</v>
      </c>
      <c r="K1977" s="38">
        <f t="shared" si="90"/>
        <v>0</v>
      </c>
      <c r="N1977" s="38">
        <f t="shared" si="91"/>
        <v>0</v>
      </c>
    </row>
    <row r="1978" spans="1:17" x14ac:dyDescent="0.2">
      <c r="D1978" s="34" t="s">
        <v>4506</v>
      </c>
      <c r="E1978" s="35">
        <v>1.65</v>
      </c>
      <c r="F1978" s="36" t="s">
        <v>77</v>
      </c>
      <c r="G1978" s="37" t="s">
        <v>77</v>
      </c>
      <c r="K1978" s="38">
        <f t="shared" ref="K1978:K2038" si="92">ROUND(J1978/0.35,-1)</f>
        <v>0</v>
      </c>
      <c r="N1978" s="38">
        <f t="shared" ref="N1978:N2038" si="93">I1978+M1978</f>
        <v>0</v>
      </c>
    </row>
    <row r="1979" spans="1:17" x14ac:dyDescent="0.2">
      <c r="D1979" s="34" t="s">
        <v>4507</v>
      </c>
      <c r="E1979" s="35">
        <v>1.843</v>
      </c>
      <c r="F1979" s="36" t="s">
        <v>77</v>
      </c>
      <c r="G1979" s="37" t="s">
        <v>77</v>
      </c>
      <c r="K1979" s="38">
        <f t="shared" si="92"/>
        <v>0</v>
      </c>
      <c r="N1979" s="38">
        <f t="shared" si="93"/>
        <v>0</v>
      </c>
    </row>
    <row r="1980" spans="1:17" x14ac:dyDescent="0.2">
      <c r="D1980" s="34" t="s">
        <v>4508</v>
      </c>
      <c r="E1980" s="35">
        <v>0.14699999999999999</v>
      </c>
      <c r="F1980" s="36" t="s">
        <v>77</v>
      </c>
      <c r="G1980" s="37" t="s">
        <v>77</v>
      </c>
      <c r="K1980" s="38">
        <f t="shared" si="92"/>
        <v>0</v>
      </c>
      <c r="N1980" s="38">
        <f t="shared" si="93"/>
        <v>0</v>
      </c>
    </row>
    <row r="1981" spans="1:17" x14ac:dyDescent="0.2">
      <c r="A1981" s="35">
        <v>738</v>
      </c>
      <c r="C1981" s="40">
        <v>44418</v>
      </c>
      <c r="D1981" s="34" t="s">
        <v>4511</v>
      </c>
      <c r="E1981" s="35">
        <v>0.24099999999999999</v>
      </c>
      <c r="F1981" s="36" t="s">
        <v>4512</v>
      </c>
      <c r="G1981" s="37" t="s">
        <v>4513</v>
      </c>
      <c r="H1981" s="36">
        <v>1100</v>
      </c>
      <c r="I1981" s="38">
        <v>0.5</v>
      </c>
      <c r="K1981" s="38">
        <f t="shared" si="92"/>
        <v>0</v>
      </c>
      <c r="L1981" s="39">
        <v>160000</v>
      </c>
      <c r="M1981" s="39">
        <v>640</v>
      </c>
      <c r="N1981" s="38">
        <f t="shared" si="93"/>
        <v>640.5</v>
      </c>
    </row>
    <row r="1982" spans="1:17" x14ac:dyDescent="0.2">
      <c r="A1982" s="35">
        <v>739</v>
      </c>
      <c r="C1982" s="40">
        <v>44418</v>
      </c>
      <c r="D1982" s="34" t="s">
        <v>4514</v>
      </c>
      <c r="E1982" s="35">
        <v>1</v>
      </c>
      <c r="F1982" s="36" t="s">
        <v>4515</v>
      </c>
      <c r="G1982" s="37" t="s">
        <v>4516</v>
      </c>
      <c r="H1982" s="36">
        <v>1070</v>
      </c>
      <c r="I1982" s="38">
        <v>0.5</v>
      </c>
      <c r="K1982" s="38">
        <f t="shared" si="92"/>
        <v>0</v>
      </c>
      <c r="L1982" s="39">
        <v>165000</v>
      </c>
      <c r="M1982" s="39">
        <v>660</v>
      </c>
      <c r="N1982" s="38">
        <f t="shared" si="93"/>
        <v>660.5</v>
      </c>
    </row>
    <row r="1983" spans="1:17" x14ac:dyDescent="0.2">
      <c r="A1983" s="35">
        <v>740</v>
      </c>
      <c r="C1983" s="40">
        <v>44418</v>
      </c>
      <c r="D1983" s="34" t="s">
        <v>4517</v>
      </c>
      <c r="E1983" s="35">
        <v>5.0119999999999996</v>
      </c>
      <c r="F1983" s="36" t="s">
        <v>4518</v>
      </c>
      <c r="G1983" s="37" t="s">
        <v>4519</v>
      </c>
      <c r="H1983" s="36">
        <v>1020</v>
      </c>
      <c r="I1983" s="38">
        <v>0.5</v>
      </c>
      <c r="K1983" s="38">
        <f t="shared" si="92"/>
        <v>0</v>
      </c>
      <c r="L1983" s="39">
        <v>42900</v>
      </c>
      <c r="M1983" s="39">
        <v>171.6</v>
      </c>
      <c r="N1983" s="38">
        <f t="shared" si="93"/>
        <v>172.1</v>
      </c>
    </row>
    <row r="1984" spans="1:17" x14ac:dyDescent="0.2">
      <c r="A1984" s="35">
        <v>741</v>
      </c>
      <c r="C1984" s="40">
        <v>44418</v>
      </c>
      <c r="D1984" s="34" t="s">
        <v>4520</v>
      </c>
      <c r="E1984" s="35">
        <v>0.32900000000000001</v>
      </c>
      <c r="F1984" s="36" t="s">
        <v>4521</v>
      </c>
      <c r="G1984" s="37" t="s">
        <v>4522</v>
      </c>
      <c r="H1984" s="36">
        <v>1100</v>
      </c>
      <c r="I1984" s="38">
        <v>0.5</v>
      </c>
      <c r="K1984" s="38">
        <f t="shared" si="92"/>
        <v>0</v>
      </c>
      <c r="L1984" s="39">
        <v>149000</v>
      </c>
      <c r="M1984" s="39">
        <v>596</v>
      </c>
      <c r="N1984" s="38">
        <f t="shared" si="93"/>
        <v>596.5</v>
      </c>
    </row>
    <row r="1985" spans="1:17" x14ac:dyDescent="0.2">
      <c r="A1985" s="35">
        <v>742</v>
      </c>
      <c r="C1985" s="40">
        <v>44418</v>
      </c>
      <c r="D1985" s="34" t="s">
        <v>1679</v>
      </c>
      <c r="E1985" s="35">
        <v>0.17219999999999999</v>
      </c>
      <c r="F1985" s="36" t="s">
        <v>4523</v>
      </c>
      <c r="G1985" s="37" t="s">
        <v>4524</v>
      </c>
      <c r="H1985" s="36">
        <v>3010</v>
      </c>
      <c r="I1985" s="38">
        <v>0.5</v>
      </c>
      <c r="K1985" s="38">
        <f t="shared" si="92"/>
        <v>0</v>
      </c>
      <c r="L1985" s="39">
        <v>100000</v>
      </c>
      <c r="M1985" s="39">
        <v>400</v>
      </c>
      <c r="N1985" s="38">
        <f t="shared" si="93"/>
        <v>400.5</v>
      </c>
    </row>
    <row r="1986" spans="1:17" s="51" customFormat="1" x14ac:dyDescent="0.2">
      <c r="A1986" s="48">
        <v>743</v>
      </c>
      <c r="B1986" s="49"/>
      <c r="C1986" s="31">
        <v>44418</v>
      </c>
      <c r="D1986" s="50" t="s">
        <v>4525</v>
      </c>
      <c r="E1986" s="48">
        <v>0.91800000000000004</v>
      </c>
      <c r="F1986" s="51" t="s">
        <v>4526</v>
      </c>
      <c r="G1986" s="52" t="s">
        <v>4527</v>
      </c>
      <c r="H1986" s="51">
        <v>1150</v>
      </c>
      <c r="I1986" s="32">
        <v>2</v>
      </c>
      <c r="J1986" s="32"/>
      <c r="K1986" s="32">
        <f t="shared" si="92"/>
        <v>0</v>
      </c>
      <c r="L1986" s="33">
        <v>190000</v>
      </c>
      <c r="M1986" s="33">
        <v>760</v>
      </c>
      <c r="N1986" s="32">
        <f t="shared" si="93"/>
        <v>762</v>
      </c>
      <c r="O1986" s="53"/>
      <c r="P1986" s="54"/>
      <c r="Q1986" s="49"/>
    </row>
    <row r="1987" spans="1:17" x14ac:dyDescent="0.2">
      <c r="N1987" s="38">
        <f>SUM(N1975:N1986)</f>
        <v>3235.1</v>
      </c>
      <c r="O1987" s="44">
        <v>81404</v>
      </c>
      <c r="P1987" s="41">
        <v>44418</v>
      </c>
      <c r="Q1987" s="21" t="s">
        <v>176</v>
      </c>
    </row>
    <row r="1989" spans="1:17" x14ac:dyDescent="0.2">
      <c r="A1989" s="35">
        <v>744</v>
      </c>
      <c r="C1989" s="40">
        <v>44418</v>
      </c>
      <c r="D1989" s="34" t="s">
        <v>4528</v>
      </c>
      <c r="E1989" s="35">
        <v>81.421999999999997</v>
      </c>
      <c r="F1989" s="36" t="s">
        <v>3562</v>
      </c>
      <c r="G1989" s="37" t="s">
        <v>4529</v>
      </c>
      <c r="H1989" s="36">
        <v>1160</v>
      </c>
      <c r="I1989" s="38">
        <v>0.5</v>
      </c>
      <c r="K1989" s="38">
        <f t="shared" si="92"/>
        <v>0</v>
      </c>
      <c r="L1989" s="39">
        <v>130000</v>
      </c>
      <c r="M1989" s="39">
        <v>520</v>
      </c>
      <c r="N1989" s="38">
        <f t="shared" si="93"/>
        <v>520.5</v>
      </c>
    </row>
    <row r="1990" spans="1:17" x14ac:dyDescent="0.2">
      <c r="A1990" s="35">
        <v>745</v>
      </c>
      <c r="C1990" s="40">
        <v>44419</v>
      </c>
      <c r="D1990" s="34" t="s">
        <v>2559</v>
      </c>
      <c r="E1990" s="35">
        <v>24.597999999999999</v>
      </c>
      <c r="F1990" s="36" t="s">
        <v>2562</v>
      </c>
      <c r="G1990" s="37" t="s">
        <v>4530</v>
      </c>
      <c r="H1990" s="36">
        <v>1170</v>
      </c>
      <c r="I1990" s="38">
        <v>1</v>
      </c>
      <c r="K1990" s="38">
        <f t="shared" si="92"/>
        <v>0</v>
      </c>
      <c r="L1990" s="39">
        <v>164500</v>
      </c>
      <c r="M1990" s="39">
        <v>658</v>
      </c>
      <c r="N1990" s="38">
        <f t="shared" si="93"/>
        <v>659</v>
      </c>
    </row>
    <row r="1991" spans="1:17" x14ac:dyDescent="0.2">
      <c r="D1991" s="34" t="s">
        <v>2560</v>
      </c>
      <c r="F1991" s="36" t="s">
        <v>77</v>
      </c>
      <c r="G1991" s="37" t="s">
        <v>77</v>
      </c>
      <c r="H1991" s="36">
        <v>1210</v>
      </c>
      <c r="K1991" s="38">
        <f t="shared" si="92"/>
        <v>0</v>
      </c>
      <c r="N1991" s="38">
        <f t="shared" si="93"/>
        <v>0</v>
      </c>
    </row>
    <row r="1992" spans="1:17" x14ac:dyDescent="0.2">
      <c r="A1992" s="35">
        <v>746</v>
      </c>
      <c r="C1992" s="40">
        <v>44421</v>
      </c>
      <c r="D1992" s="34" t="s">
        <v>4531</v>
      </c>
      <c r="E1992" s="35">
        <v>72.733000000000004</v>
      </c>
      <c r="F1992" s="36" t="s">
        <v>4536</v>
      </c>
      <c r="G1992" s="37" t="s">
        <v>4537</v>
      </c>
      <c r="H1992" s="36">
        <v>1020</v>
      </c>
      <c r="I1992" s="38">
        <v>2.5</v>
      </c>
      <c r="K1992" s="38">
        <f t="shared" si="92"/>
        <v>0</v>
      </c>
      <c r="L1992" s="39">
        <v>150000</v>
      </c>
      <c r="M1992" s="39">
        <v>600</v>
      </c>
      <c r="N1992" s="38">
        <f t="shared" si="93"/>
        <v>602.5</v>
      </c>
    </row>
    <row r="1993" spans="1:17" x14ac:dyDescent="0.2">
      <c r="D1993" s="34" t="s">
        <v>4532</v>
      </c>
      <c r="F1993" s="36" t="s">
        <v>77</v>
      </c>
      <c r="G1993" s="37" t="s">
        <v>77</v>
      </c>
      <c r="H1993" s="36">
        <v>1210</v>
      </c>
      <c r="K1993" s="38">
        <f t="shared" si="92"/>
        <v>0</v>
      </c>
      <c r="N1993" s="38">
        <f t="shared" si="93"/>
        <v>0</v>
      </c>
    </row>
    <row r="1994" spans="1:17" x14ac:dyDescent="0.2">
      <c r="D1994" s="34" t="s">
        <v>4533</v>
      </c>
      <c r="F1994" s="36" t="s">
        <v>77</v>
      </c>
      <c r="G1994" s="37" t="s">
        <v>77</v>
      </c>
      <c r="K1994" s="38">
        <f t="shared" si="92"/>
        <v>0</v>
      </c>
      <c r="N1994" s="38">
        <f t="shared" si="93"/>
        <v>0</v>
      </c>
    </row>
    <row r="1995" spans="1:17" x14ac:dyDescent="0.2">
      <c r="D1995" s="34" t="s">
        <v>4534</v>
      </c>
      <c r="F1995" s="36" t="s">
        <v>77</v>
      </c>
      <c r="G1995" s="37" t="s">
        <v>77</v>
      </c>
      <c r="K1995" s="38">
        <f t="shared" si="92"/>
        <v>0</v>
      </c>
      <c r="N1995" s="38">
        <f t="shared" si="93"/>
        <v>0</v>
      </c>
    </row>
    <row r="1996" spans="1:17" x14ac:dyDescent="0.2">
      <c r="D1996" s="34" t="s">
        <v>4535</v>
      </c>
      <c r="F1996" s="36" t="s">
        <v>77</v>
      </c>
      <c r="G1996" s="37" t="s">
        <v>77</v>
      </c>
      <c r="K1996" s="38">
        <f t="shared" si="92"/>
        <v>0</v>
      </c>
      <c r="N1996" s="38">
        <f t="shared" si="93"/>
        <v>0</v>
      </c>
    </row>
    <row r="1997" spans="1:17" x14ac:dyDescent="0.2">
      <c r="A1997" s="35">
        <v>747</v>
      </c>
      <c r="C1997" s="40">
        <v>44421</v>
      </c>
      <c r="D1997" s="34" t="s">
        <v>4538</v>
      </c>
      <c r="E1997" s="35">
        <v>2.6307999999999998</v>
      </c>
      <c r="F1997" s="36" t="s">
        <v>4539</v>
      </c>
      <c r="G1997" s="37" t="s">
        <v>4540</v>
      </c>
      <c r="H1997" s="36">
        <v>1070</v>
      </c>
      <c r="I1997" s="38">
        <v>0.5</v>
      </c>
      <c r="K1997" s="38">
        <f t="shared" si="92"/>
        <v>0</v>
      </c>
      <c r="L1997" s="39">
        <v>199000</v>
      </c>
      <c r="M1997" s="39">
        <v>796</v>
      </c>
      <c r="N1997" s="38">
        <f t="shared" si="93"/>
        <v>796.5</v>
      </c>
    </row>
    <row r="1998" spans="1:17" x14ac:dyDescent="0.2">
      <c r="A1998" s="35" t="s">
        <v>4541</v>
      </c>
      <c r="C1998" s="40">
        <v>44421</v>
      </c>
      <c r="D1998" s="34" t="s">
        <v>4542</v>
      </c>
      <c r="E1998" s="35">
        <v>1</v>
      </c>
      <c r="F1998" s="36" t="s">
        <v>4543</v>
      </c>
      <c r="G1998" s="36" t="s">
        <v>4544</v>
      </c>
      <c r="H1998" s="36">
        <v>1140</v>
      </c>
      <c r="I1998" s="38">
        <v>0.5</v>
      </c>
      <c r="K1998" s="38">
        <f t="shared" si="92"/>
        <v>0</v>
      </c>
      <c r="N1998" s="38">
        <f t="shared" si="93"/>
        <v>0.5</v>
      </c>
    </row>
    <row r="1999" spans="1:17" x14ac:dyDescent="0.2">
      <c r="A1999" s="35">
        <v>748</v>
      </c>
      <c r="C1999" s="40">
        <v>44421</v>
      </c>
      <c r="D1999" s="34" t="s">
        <v>4545</v>
      </c>
      <c r="E1999" s="35">
        <v>0.84299999999999997</v>
      </c>
      <c r="F1999" s="36" t="s">
        <v>4546</v>
      </c>
      <c r="G1999" s="37" t="s">
        <v>4116</v>
      </c>
      <c r="H1999" s="36">
        <v>1090</v>
      </c>
      <c r="I1999" s="38">
        <v>0.5</v>
      </c>
      <c r="K1999" s="38">
        <f t="shared" si="92"/>
        <v>0</v>
      </c>
      <c r="L1999" s="39">
        <v>80000</v>
      </c>
      <c r="M1999" s="39">
        <v>320</v>
      </c>
      <c r="N1999" s="38">
        <f t="shared" si="93"/>
        <v>320.5</v>
      </c>
    </row>
    <row r="2000" spans="1:17" x14ac:dyDescent="0.2">
      <c r="A2000" s="35">
        <v>750</v>
      </c>
      <c r="C2000" s="40">
        <v>44421</v>
      </c>
      <c r="D2000" s="34" t="s">
        <v>4550</v>
      </c>
      <c r="E2000" s="35">
        <v>8.6329999999999991</v>
      </c>
      <c r="F2000" s="36" t="s">
        <v>4551</v>
      </c>
      <c r="G2000" s="37" t="s">
        <v>4552</v>
      </c>
      <c r="H2000" s="36">
        <v>1010</v>
      </c>
      <c r="I2000" s="38">
        <v>0.5</v>
      </c>
      <c r="K2000" s="38">
        <f t="shared" si="92"/>
        <v>0</v>
      </c>
      <c r="L2000" s="39">
        <v>165000</v>
      </c>
      <c r="M2000" s="39">
        <v>660</v>
      </c>
      <c r="N2000" s="38">
        <f t="shared" si="93"/>
        <v>660.5</v>
      </c>
    </row>
    <row r="2001" spans="1:17" x14ac:dyDescent="0.2">
      <c r="A2001" s="35">
        <v>751</v>
      </c>
      <c r="C2001" s="40">
        <v>44421</v>
      </c>
      <c r="D2001" s="34" t="s">
        <v>4553</v>
      </c>
      <c r="E2001" s="35">
        <v>0.16600000000000001</v>
      </c>
      <c r="F2001" s="36" t="s">
        <v>4554</v>
      </c>
      <c r="G2001" s="37" t="s">
        <v>4555</v>
      </c>
      <c r="H2001" s="36">
        <v>3010</v>
      </c>
      <c r="I2001" s="38">
        <v>0.5</v>
      </c>
      <c r="K2001" s="38">
        <f t="shared" si="92"/>
        <v>0</v>
      </c>
      <c r="L2001" s="39">
        <v>87500</v>
      </c>
      <c r="M2001" s="39">
        <v>350</v>
      </c>
      <c r="N2001" s="38">
        <f t="shared" si="93"/>
        <v>350.5</v>
      </c>
    </row>
    <row r="2002" spans="1:17" x14ac:dyDescent="0.2">
      <c r="A2002" s="35" t="s">
        <v>4556</v>
      </c>
      <c r="C2002" s="40">
        <v>44421</v>
      </c>
      <c r="D2002" s="34" t="s">
        <v>4558</v>
      </c>
      <c r="E2002" s="35">
        <v>0.68210000000000004</v>
      </c>
      <c r="F2002" s="36" t="s">
        <v>4559</v>
      </c>
      <c r="G2002" s="36" t="s">
        <v>4560</v>
      </c>
      <c r="H2002" s="36">
        <v>3010</v>
      </c>
      <c r="I2002" s="38">
        <v>0.5</v>
      </c>
      <c r="K2002" s="38">
        <f t="shared" si="92"/>
        <v>0</v>
      </c>
      <c r="N2002" s="38">
        <f t="shared" si="93"/>
        <v>0.5</v>
      </c>
    </row>
    <row r="2003" spans="1:17" s="51" customFormat="1" x14ac:dyDescent="0.2">
      <c r="A2003" s="48" t="s">
        <v>4557</v>
      </c>
      <c r="B2003" s="49"/>
      <c r="C2003" s="31">
        <v>44421</v>
      </c>
      <c r="D2003" s="50" t="s">
        <v>4558</v>
      </c>
      <c r="E2003" s="48">
        <v>0.68210000000000004</v>
      </c>
      <c r="F2003" s="51" t="s">
        <v>4560</v>
      </c>
      <c r="G2003" s="51" t="s">
        <v>4559</v>
      </c>
      <c r="H2003" s="51">
        <v>3010</v>
      </c>
      <c r="I2003" s="32">
        <v>0.5</v>
      </c>
      <c r="J2003" s="32"/>
      <c r="K2003" s="32">
        <f t="shared" si="92"/>
        <v>0</v>
      </c>
      <c r="L2003" s="33"/>
      <c r="M2003" s="33"/>
      <c r="N2003" s="32">
        <f t="shared" si="93"/>
        <v>0.5</v>
      </c>
      <c r="O2003" s="53"/>
      <c r="P2003" s="54"/>
      <c r="Q2003" s="49"/>
    </row>
    <row r="2004" spans="1:17" x14ac:dyDescent="0.2">
      <c r="N2004" s="38">
        <f>SUM(N1989:N2003)</f>
        <v>3911.5</v>
      </c>
      <c r="O2004" s="44">
        <v>81460</v>
      </c>
      <c r="P2004" s="41">
        <v>44421</v>
      </c>
      <c r="Q2004" s="21" t="s">
        <v>176</v>
      </c>
    </row>
    <row r="2006" spans="1:17" x14ac:dyDescent="0.2">
      <c r="A2006" s="35" t="s">
        <v>4547</v>
      </c>
      <c r="C2006" s="40">
        <v>44421</v>
      </c>
      <c r="D2006" s="34" t="s">
        <v>3347</v>
      </c>
      <c r="E2006" s="35">
        <v>0.9</v>
      </c>
      <c r="F2006" s="36" t="s">
        <v>4548</v>
      </c>
      <c r="G2006" s="36" t="s">
        <v>4549</v>
      </c>
      <c r="H2006" s="36">
        <v>1090</v>
      </c>
      <c r="I2006" s="38">
        <v>0.5</v>
      </c>
      <c r="K2006" s="38">
        <f>ROUND(J2006/0.35,-1)</f>
        <v>0</v>
      </c>
      <c r="N2006" s="38">
        <f>I2006+M2006</f>
        <v>0.5</v>
      </c>
    </row>
    <row r="2007" spans="1:17" x14ac:dyDescent="0.2">
      <c r="A2007" s="35">
        <v>749</v>
      </c>
      <c r="C2007" s="40">
        <v>44421</v>
      </c>
      <c r="D2007" s="34" t="s">
        <v>4561</v>
      </c>
      <c r="E2007" s="35" t="s">
        <v>4562</v>
      </c>
      <c r="F2007" s="36" t="s">
        <v>4563</v>
      </c>
      <c r="G2007" s="37" t="s">
        <v>4564</v>
      </c>
      <c r="H2007" s="36">
        <v>3010</v>
      </c>
      <c r="I2007" s="38">
        <v>0.5</v>
      </c>
      <c r="K2007" s="38">
        <f t="shared" si="92"/>
        <v>0</v>
      </c>
      <c r="L2007" s="39">
        <v>162000</v>
      </c>
      <c r="M2007" s="39">
        <v>648</v>
      </c>
      <c r="N2007" s="38">
        <f t="shared" si="93"/>
        <v>648.5</v>
      </c>
    </row>
    <row r="2008" spans="1:17" x14ac:dyDescent="0.2">
      <c r="A2008" s="35" t="s">
        <v>4565</v>
      </c>
      <c r="C2008" s="40">
        <v>44421</v>
      </c>
      <c r="D2008" s="34" t="s">
        <v>4566</v>
      </c>
      <c r="E2008" s="35">
        <v>0.45900000000000002</v>
      </c>
      <c r="F2008" s="36" t="s">
        <v>4569</v>
      </c>
      <c r="G2008" s="37" t="s">
        <v>4570</v>
      </c>
      <c r="H2008" s="36">
        <v>1070</v>
      </c>
      <c r="I2008" s="38">
        <v>1.5</v>
      </c>
      <c r="K2008" s="38">
        <f t="shared" si="92"/>
        <v>0</v>
      </c>
      <c r="N2008" s="38">
        <f t="shared" si="93"/>
        <v>1.5</v>
      </c>
    </row>
    <row r="2009" spans="1:17" x14ac:dyDescent="0.2">
      <c r="D2009" s="34" t="s">
        <v>4567</v>
      </c>
      <c r="E2009" s="35">
        <v>0.45900000000000002</v>
      </c>
      <c r="F2009" s="36" t="s">
        <v>77</v>
      </c>
      <c r="G2009" s="37" t="s">
        <v>77</v>
      </c>
      <c r="K2009" s="38">
        <f t="shared" si="92"/>
        <v>0</v>
      </c>
      <c r="N2009" s="38">
        <f t="shared" si="93"/>
        <v>0</v>
      </c>
    </row>
    <row r="2010" spans="1:17" x14ac:dyDescent="0.2">
      <c r="D2010" s="34" t="s">
        <v>4568</v>
      </c>
      <c r="E2010" s="35">
        <v>0.45900000000000002</v>
      </c>
      <c r="F2010" s="36" t="s">
        <v>77</v>
      </c>
      <c r="G2010" s="37" t="s">
        <v>77</v>
      </c>
      <c r="K2010" s="38">
        <f t="shared" si="92"/>
        <v>0</v>
      </c>
      <c r="N2010" s="38">
        <f t="shared" si="93"/>
        <v>0</v>
      </c>
    </row>
    <row r="2011" spans="1:17" x14ac:dyDescent="0.2">
      <c r="A2011" s="35">
        <v>752</v>
      </c>
      <c r="C2011" s="40">
        <v>44421</v>
      </c>
      <c r="D2011" s="34" t="s">
        <v>4571</v>
      </c>
      <c r="E2011" s="35">
        <v>5.1689999999999996</v>
      </c>
      <c r="F2011" s="36" t="s">
        <v>4572</v>
      </c>
      <c r="G2011" s="37" t="s">
        <v>4573</v>
      </c>
      <c r="H2011" s="36">
        <v>1150</v>
      </c>
      <c r="I2011" s="38">
        <v>0.5</v>
      </c>
      <c r="K2011" s="38">
        <f t="shared" si="92"/>
        <v>0</v>
      </c>
      <c r="L2011" s="39">
        <v>60000</v>
      </c>
      <c r="M2011" s="39">
        <v>240</v>
      </c>
      <c r="N2011" s="38">
        <f t="shared" si="93"/>
        <v>240.5</v>
      </c>
    </row>
    <row r="2012" spans="1:17" x14ac:dyDescent="0.2">
      <c r="A2012" s="35">
        <v>753</v>
      </c>
      <c r="C2012" s="40">
        <v>44424</v>
      </c>
      <c r="D2012" s="34" t="s">
        <v>4578</v>
      </c>
      <c r="E2012" s="35" t="s">
        <v>4580</v>
      </c>
      <c r="F2012" s="36" t="s">
        <v>4581</v>
      </c>
      <c r="G2012" s="37" t="s">
        <v>4582</v>
      </c>
      <c r="H2012" s="36">
        <v>2050</v>
      </c>
      <c r="I2012" s="38">
        <v>1</v>
      </c>
      <c r="K2012" s="38">
        <f t="shared" si="92"/>
        <v>0</v>
      </c>
      <c r="L2012" s="39">
        <v>30000</v>
      </c>
      <c r="M2012" s="39">
        <v>120</v>
      </c>
      <c r="N2012" s="38">
        <f t="shared" si="93"/>
        <v>121</v>
      </c>
    </row>
    <row r="2013" spans="1:17" s="51" customFormat="1" x14ac:dyDescent="0.2">
      <c r="A2013" s="48"/>
      <c r="B2013" s="49"/>
      <c r="C2013" s="31"/>
      <c r="D2013" s="50" t="s">
        <v>4579</v>
      </c>
      <c r="E2013" s="48" t="s">
        <v>4580</v>
      </c>
      <c r="F2013" s="51" t="s">
        <v>77</v>
      </c>
      <c r="G2013" s="52" t="s">
        <v>77</v>
      </c>
      <c r="I2013" s="32"/>
      <c r="J2013" s="32"/>
      <c r="K2013" s="32">
        <f t="shared" si="92"/>
        <v>0</v>
      </c>
      <c r="L2013" s="33"/>
      <c r="M2013" s="33"/>
      <c r="N2013" s="32">
        <f t="shared" si="93"/>
        <v>0</v>
      </c>
      <c r="O2013" s="53"/>
      <c r="P2013" s="54"/>
      <c r="Q2013" s="49"/>
    </row>
    <row r="2014" spans="1:17" x14ac:dyDescent="0.2">
      <c r="N2014" s="38">
        <f>SUM(N2006:N2013)</f>
        <v>1012</v>
      </c>
      <c r="O2014" s="44">
        <v>81474</v>
      </c>
      <c r="P2014" s="41">
        <v>44424</v>
      </c>
      <c r="Q2014" s="21" t="s">
        <v>716</v>
      </c>
    </row>
    <row r="2016" spans="1:17" x14ac:dyDescent="0.2">
      <c r="A2016" s="35">
        <v>754</v>
      </c>
      <c r="C2016" s="40">
        <v>44424</v>
      </c>
      <c r="D2016" s="34" t="s">
        <v>4617</v>
      </c>
      <c r="E2016" s="35">
        <v>0.35199999999999998</v>
      </c>
      <c r="F2016" s="36" t="s">
        <v>4616</v>
      </c>
      <c r="G2016" s="37" t="s">
        <v>4618</v>
      </c>
      <c r="H2016" s="36">
        <v>1100</v>
      </c>
      <c r="I2016" s="38">
        <v>0.5</v>
      </c>
      <c r="K2016" s="38">
        <f t="shared" si="92"/>
        <v>0</v>
      </c>
      <c r="L2016" s="39">
        <v>190000</v>
      </c>
      <c r="M2016" s="39">
        <v>760</v>
      </c>
      <c r="N2016" s="38">
        <f t="shared" si="93"/>
        <v>760.5</v>
      </c>
    </row>
    <row r="2017" spans="1:14" x14ac:dyDescent="0.2">
      <c r="A2017" s="35" t="s">
        <v>4574</v>
      </c>
      <c r="C2017" s="40">
        <v>44421</v>
      </c>
      <c r="D2017" s="34" t="s">
        <v>3959</v>
      </c>
      <c r="E2017" s="35" t="s">
        <v>4575</v>
      </c>
      <c r="F2017" s="36" t="s">
        <v>4576</v>
      </c>
      <c r="G2017" s="37" t="s">
        <v>4577</v>
      </c>
      <c r="H2017" s="36">
        <v>3010</v>
      </c>
      <c r="I2017" s="38">
        <v>0.5</v>
      </c>
      <c r="K2017" s="38">
        <f>ROUND(J2017/0.35,-1)</f>
        <v>0</v>
      </c>
      <c r="N2017" s="38">
        <f>I2017+M2017</f>
        <v>0.5</v>
      </c>
    </row>
    <row r="2018" spans="1:14" x14ac:dyDescent="0.2">
      <c r="A2018" s="35">
        <v>755</v>
      </c>
      <c r="C2018" s="40">
        <v>44424</v>
      </c>
      <c r="D2018" s="34" t="s">
        <v>4583</v>
      </c>
      <c r="E2018" s="35">
        <v>3.0596000000000001</v>
      </c>
      <c r="F2018" s="36" t="s">
        <v>4596</v>
      </c>
      <c r="G2018" s="37" t="s">
        <v>4597</v>
      </c>
      <c r="H2018" s="36">
        <v>3010</v>
      </c>
      <c r="I2018" s="38">
        <v>6.5</v>
      </c>
      <c r="K2018" s="38">
        <f t="shared" si="92"/>
        <v>0</v>
      </c>
      <c r="L2018" s="39">
        <v>60000</v>
      </c>
      <c r="M2018" s="39">
        <v>240</v>
      </c>
      <c r="N2018" s="38">
        <f t="shared" si="93"/>
        <v>246.5</v>
      </c>
    </row>
    <row r="2019" spans="1:14" x14ac:dyDescent="0.2">
      <c r="D2019" s="34" t="s">
        <v>4584</v>
      </c>
      <c r="F2019" s="36" t="s">
        <v>77</v>
      </c>
      <c r="G2019" s="37" t="s">
        <v>77</v>
      </c>
      <c r="K2019" s="38">
        <f t="shared" si="92"/>
        <v>0</v>
      </c>
      <c r="N2019" s="38">
        <f t="shared" si="93"/>
        <v>0</v>
      </c>
    </row>
    <row r="2020" spans="1:14" x14ac:dyDescent="0.2">
      <c r="D2020" s="34" t="s">
        <v>4585</v>
      </c>
      <c r="F2020" s="36" t="s">
        <v>77</v>
      </c>
      <c r="G2020" s="37" t="s">
        <v>77</v>
      </c>
      <c r="K2020" s="38">
        <f t="shared" si="92"/>
        <v>0</v>
      </c>
      <c r="N2020" s="38">
        <f t="shared" si="93"/>
        <v>0</v>
      </c>
    </row>
    <row r="2021" spans="1:14" x14ac:dyDescent="0.2">
      <c r="D2021" s="34" t="s">
        <v>4586</v>
      </c>
      <c r="F2021" s="36" t="s">
        <v>77</v>
      </c>
      <c r="G2021" s="37" t="s">
        <v>77</v>
      </c>
      <c r="K2021" s="38">
        <f t="shared" si="92"/>
        <v>0</v>
      </c>
      <c r="N2021" s="38">
        <f t="shared" si="93"/>
        <v>0</v>
      </c>
    </row>
    <row r="2022" spans="1:14" x14ac:dyDescent="0.2">
      <c r="D2022" s="34" t="s">
        <v>4587</v>
      </c>
      <c r="F2022" s="36" t="s">
        <v>77</v>
      </c>
      <c r="G2022" s="37" t="s">
        <v>77</v>
      </c>
      <c r="K2022" s="38">
        <f t="shared" si="92"/>
        <v>0</v>
      </c>
      <c r="N2022" s="38">
        <f t="shared" si="93"/>
        <v>0</v>
      </c>
    </row>
    <row r="2023" spans="1:14" x14ac:dyDescent="0.2">
      <c r="D2023" s="34" t="s">
        <v>4588</v>
      </c>
      <c r="F2023" s="36" t="s">
        <v>77</v>
      </c>
      <c r="G2023" s="37" t="s">
        <v>77</v>
      </c>
      <c r="K2023" s="38">
        <f t="shared" si="92"/>
        <v>0</v>
      </c>
      <c r="N2023" s="38">
        <f t="shared" si="93"/>
        <v>0</v>
      </c>
    </row>
    <row r="2024" spans="1:14" x14ac:dyDescent="0.2">
      <c r="D2024" s="34" t="s">
        <v>4589</v>
      </c>
      <c r="F2024" s="36" t="s">
        <v>77</v>
      </c>
      <c r="G2024" s="37" t="s">
        <v>77</v>
      </c>
      <c r="K2024" s="38">
        <f t="shared" si="92"/>
        <v>0</v>
      </c>
      <c r="N2024" s="38">
        <f t="shared" si="93"/>
        <v>0</v>
      </c>
    </row>
    <row r="2025" spans="1:14" x14ac:dyDescent="0.2">
      <c r="D2025" s="34" t="s">
        <v>4590</v>
      </c>
      <c r="F2025" s="36" t="s">
        <v>77</v>
      </c>
      <c r="G2025" s="37" t="s">
        <v>77</v>
      </c>
      <c r="K2025" s="38">
        <f t="shared" si="92"/>
        <v>0</v>
      </c>
      <c r="N2025" s="38">
        <f t="shared" si="93"/>
        <v>0</v>
      </c>
    </row>
    <row r="2026" spans="1:14" x14ac:dyDescent="0.2">
      <c r="D2026" s="34" t="s">
        <v>4591</v>
      </c>
      <c r="F2026" s="36" t="s">
        <v>77</v>
      </c>
      <c r="G2026" s="37" t="s">
        <v>77</v>
      </c>
      <c r="K2026" s="38">
        <f t="shared" si="92"/>
        <v>0</v>
      </c>
      <c r="N2026" s="38">
        <f t="shared" si="93"/>
        <v>0</v>
      </c>
    </row>
    <row r="2027" spans="1:14" x14ac:dyDescent="0.2">
      <c r="D2027" s="34" t="s">
        <v>4592</v>
      </c>
      <c r="E2027" s="35">
        <v>0.13769999999999999</v>
      </c>
      <c r="F2027" s="36" t="s">
        <v>77</v>
      </c>
      <c r="G2027" s="37" t="s">
        <v>77</v>
      </c>
      <c r="K2027" s="38">
        <f t="shared" si="92"/>
        <v>0</v>
      </c>
      <c r="N2027" s="38">
        <f t="shared" si="93"/>
        <v>0</v>
      </c>
    </row>
    <row r="2028" spans="1:14" x14ac:dyDescent="0.2">
      <c r="D2028" s="34" t="s">
        <v>4593</v>
      </c>
      <c r="E2028" s="35">
        <v>0.13769999999999999</v>
      </c>
      <c r="F2028" s="36" t="s">
        <v>77</v>
      </c>
      <c r="G2028" s="37" t="s">
        <v>77</v>
      </c>
      <c r="K2028" s="38">
        <f t="shared" si="92"/>
        <v>0</v>
      </c>
      <c r="N2028" s="38">
        <f t="shared" si="93"/>
        <v>0</v>
      </c>
    </row>
    <row r="2029" spans="1:14" x14ac:dyDescent="0.2">
      <c r="D2029" s="34" t="s">
        <v>4594</v>
      </c>
      <c r="E2029" s="35">
        <v>0.13769999999999999</v>
      </c>
      <c r="F2029" s="36" t="s">
        <v>77</v>
      </c>
      <c r="G2029" s="37" t="s">
        <v>77</v>
      </c>
      <c r="K2029" s="38">
        <f t="shared" si="92"/>
        <v>0</v>
      </c>
      <c r="N2029" s="38">
        <f t="shared" si="93"/>
        <v>0</v>
      </c>
    </row>
    <row r="2030" spans="1:14" x14ac:dyDescent="0.2">
      <c r="D2030" s="34" t="s">
        <v>4595</v>
      </c>
      <c r="E2030" s="35">
        <v>9.3700000000000006E-2</v>
      </c>
      <c r="F2030" s="36" t="s">
        <v>77</v>
      </c>
      <c r="G2030" s="37" t="s">
        <v>77</v>
      </c>
      <c r="K2030" s="38">
        <f t="shared" si="92"/>
        <v>0</v>
      </c>
      <c r="N2030" s="38">
        <f t="shared" si="93"/>
        <v>0</v>
      </c>
    </row>
    <row r="2031" spans="1:14" x14ac:dyDescent="0.2">
      <c r="A2031" s="35">
        <v>756</v>
      </c>
      <c r="C2031" s="40">
        <v>44424</v>
      </c>
      <c r="D2031" s="34" t="s">
        <v>4598</v>
      </c>
      <c r="E2031" s="35">
        <v>92.776300000000006</v>
      </c>
      <c r="F2031" s="36" t="s">
        <v>4599</v>
      </c>
      <c r="G2031" s="37" t="s">
        <v>4600</v>
      </c>
      <c r="H2031" s="36">
        <v>1150</v>
      </c>
      <c r="I2031" s="38">
        <v>0.5</v>
      </c>
      <c r="K2031" s="38">
        <f t="shared" si="92"/>
        <v>0</v>
      </c>
      <c r="L2031" s="39">
        <v>380000</v>
      </c>
      <c r="M2031" s="39">
        <v>1520.5</v>
      </c>
      <c r="N2031" s="38">
        <f t="shared" si="93"/>
        <v>1521</v>
      </c>
    </row>
    <row r="2032" spans="1:14" x14ac:dyDescent="0.2">
      <c r="A2032" s="35">
        <v>757</v>
      </c>
      <c r="C2032" s="40">
        <v>44424</v>
      </c>
      <c r="D2032" s="34" t="s">
        <v>4601</v>
      </c>
      <c r="E2032" s="35">
        <v>2.0651999999999999</v>
      </c>
      <c r="F2032" s="36" t="s">
        <v>4602</v>
      </c>
      <c r="G2032" s="37" t="s">
        <v>4603</v>
      </c>
      <c r="H2032" s="36">
        <v>2030</v>
      </c>
      <c r="I2032" s="38">
        <v>0.5</v>
      </c>
      <c r="K2032" s="38">
        <f t="shared" si="92"/>
        <v>0</v>
      </c>
      <c r="L2032" s="39">
        <v>70000</v>
      </c>
      <c r="M2032" s="39">
        <v>280</v>
      </c>
      <c r="N2032" s="38">
        <f t="shared" si="93"/>
        <v>280.5</v>
      </c>
    </row>
    <row r="2033" spans="1:17" x14ac:dyDescent="0.2">
      <c r="A2033" s="35" t="s">
        <v>4628</v>
      </c>
      <c r="C2033" s="40">
        <v>44424</v>
      </c>
      <c r="D2033" s="34" t="s">
        <v>4604</v>
      </c>
      <c r="E2033" s="87">
        <v>13.39</v>
      </c>
      <c r="F2033" s="36" t="s">
        <v>4614</v>
      </c>
      <c r="G2033" s="37" t="s">
        <v>4615</v>
      </c>
      <c r="H2033" s="36">
        <v>1090</v>
      </c>
      <c r="I2033" s="38">
        <v>5</v>
      </c>
      <c r="K2033" s="38">
        <f t="shared" si="92"/>
        <v>0</v>
      </c>
      <c r="N2033" s="38">
        <f t="shared" si="93"/>
        <v>5</v>
      </c>
    </row>
    <row r="2034" spans="1:17" x14ac:dyDescent="0.2">
      <c r="D2034" s="34" t="s">
        <v>4605</v>
      </c>
      <c r="E2034" s="87">
        <v>0.45910000000000001</v>
      </c>
      <c r="F2034" s="36" t="s">
        <v>77</v>
      </c>
      <c r="G2034" s="37" t="s">
        <v>77</v>
      </c>
      <c r="H2034" s="36">
        <v>1090</v>
      </c>
      <c r="K2034" s="38">
        <f t="shared" si="92"/>
        <v>0</v>
      </c>
      <c r="N2034" s="38">
        <f t="shared" si="93"/>
        <v>0</v>
      </c>
    </row>
    <row r="2035" spans="1:17" x14ac:dyDescent="0.2">
      <c r="D2035" s="34" t="s">
        <v>4606</v>
      </c>
      <c r="E2035" s="87">
        <v>9.64E-2</v>
      </c>
      <c r="F2035" s="36" t="s">
        <v>77</v>
      </c>
      <c r="G2035" s="37" t="s">
        <v>77</v>
      </c>
      <c r="H2035" s="36">
        <v>1090</v>
      </c>
      <c r="K2035" s="38">
        <f t="shared" si="92"/>
        <v>0</v>
      </c>
      <c r="N2035" s="38">
        <f t="shared" si="93"/>
        <v>0</v>
      </c>
    </row>
    <row r="2036" spans="1:17" x14ac:dyDescent="0.2">
      <c r="D2036" s="34" t="s">
        <v>4607</v>
      </c>
      <c r="E2036" s="87">
        <v>0.42259999999999998</v>
      </c>
      <c r="F2036" s="36" t="s">
        <v>77</v>
      </c>
      <c r="G2036" s="37" t="s">
        <v>77</v>
      </c>
      <c r="H2036" s="36">
        <v>1090</v>
      </c>
      <c r="K2036" s="38">
        <f t="shared" si="92"/>
        <v>0</v>
      </c>
      <c r="N2036" s="38">
        <f t="shared" si="93"/>
        <v>0</v>
      </c>
    </row>
    <row r="2037" spans="1:17" x14ac:dyDescent="0.2">
      <c r="D2037" s="34" t="s">
        <v>4608</v>
      </c>
      <c r="E2037" s="87">
        <v>7.9200000000000007E-2</v>
      </c>
      <c r="F2037" s="36" t="s">
        <v>77</v>
      </c>
      <c r="G2037" s="37" t="s">
        <v>77</v>
      </c>
      <c r="H2037" s="36">
        <v>1090</v>
      </c>
      <c r="K2037" s="38">
        <f t="shared" si="92"/>
        <v>0</v>
      </c>
      <c r="N2037" s="38">
        <f t="shared" si="93"/>
        <v>0</v>
      </c>
    </row>
    <row r="2038" spans="1:17" x14ac:dyDescent="0.2">
      <c r="D2038" s="34" t="s">
        <v>4609</v>
      </c>
      <c r="E2038" s="87">
        <v>7.2910000000000004</v>
      </c>
      <c r="F2038" s="36" t="s">
        <v>77</v>
      </c>
      <c r="G2038" s="37" t="s">
        <v>77</v>
      </c>
      <c r="H2038" s="36">
        <v>1070</v>
      </c>
      <c r="K2038" s="38">
        <f t="shared" si="92"/>
        <v>0</v>
      </c>
      <c r="N2038" s="38">
        <f t="shared" si="93"/>
        <v>0</v>
      </c>
    </row>
    <row r="2039" spans="1:17" x14ac:dyDescent="0.2">
      <c r="D2039" s="34" t="s">
        <v>4610</v>
      </c>
      <c r="E2039" s="87">
        <v>115</v>
      </c>
      <c r="F2039" s="36" t="s">
        <v>77</v>
      </c>
      <c r="G2039" s="37" t="s">
        <v>77</v>
      </c>
      <c r="H2039" s="36">
        <v>1120</v>
      </c>
      <c r="K2039" s="38">
        <f t="shared" ref="K2039:K2097" si="94">ROUND(J2039/0.35,-1)</f>
        <v>0</v>
      </c>
      <c r="N2039" s="38">
        <f t="shared" ref="N2039:N2097" si="95">I2039+M2039</f>
        <v>0</v>
      </c>
    </row>
    <row r="2040" spans="1:17" x14ac:dyDescent="0.2">
      <c r="D2040" s="34" t="s">
        <v>4611</v>
      </c>
      <c r="E2040" s="87">
        <v>1.4650000000000001</v>
      </c>
      <c r="F2040" s="36" t="s">
        <v>77</v>
      </c>
      <c r="G2040" s="37" t="s">
        <v>77</v>
      </c>
      <c r="H2040" s="36">
        <v>1120</v>
      </c>
      <c r="K2040" s="38">
        <f t="shared" si="94"/>
        <v>0</v>
      </c>
      <c r="N2040" s="38">
        <f t="shared" si="95"/>
        <v>0</v>
      </c>
    </row>
    <row r="2041" spans="1:17" x14ac:dyDescent="0.2">
      <c r="D2041" s="34" t="s">
        <v>4612</v>
      </c>
      <c r="E2041" s="87">
        <v>186.82400000000001</v>
      </c>
      <c r="F2041" s="36" t="s">
        <v>77</v>
      </c>
      <c r="G2041" s="37" t="s">
        <v>77</v>
      </c>
      <c r="H2041" s="36">
        <v>1120</v>
      </c>
      <c r="K2041" s="38">
        <f t="shared" si="94"/>
        <v>0</v>
      </c>
      <c r="N2041" s="38">
        <f t="shared" si="95"/>
        <v>0</v>
      </c>
    </row>
    <row r="2042" spans="1:17" x14ac:dyDescent="0.2">
      <c r="D2042" s="34" t="s">
        <v>4613</v>
      </c>
      <c r="E2042" s="87">
        <v>110.718</v>
      </c>
      <c r="F2042" s="36" t="s">
        <v>77</v>
      </c>
      <c r="G2042" s="37" t="s">
        <v>77</v>
      </c>
      <c r="H2042" s="36">
        <v>1120</v>
      </c>
      <c r="K2042" s="38">
        <f t="shared" si="94"/>
        <v>0</v>
      </c>
      <c r="N2042" s="38">
        <f t="shared" si="95"/>
        <v>0</v>
      </c>
    </row>
    <row r="2043" spans="1:17" x14ac:dyDescent="0.2">
      <c r="A2043" s="35">
        <v>758</v>
      </c>
      <c r="C2043" s="40">
        <v>44424</v>
      </c>
      <c r="D2043" s="34" t="s">
        <v>4619</v>
      </c>
      <c r="E2043" s="35">
        <v>2.5219999999999998</v>
      </c>
      <c r="F2043" s="36" t="s">
        <v>4620</v>
      </c>
      <c r="G2043" s="37" t="s">
        <v>4621</v>
      </c>
      <c r="H2043" s="36">
        <v>1120</v>
      </c>
      <c r="I2043" s="38">
        <v>0.5</v>
      </c>
      <c r="K2043" s="38">
        <f t="shared" si="94"/>
        <v>0</v>
      </c>
      <c r="L2043" s="39">
        <v>192500</v>
      </c>
      <c r="M2043" s="39">
        <v>770</v>
      </c>
      <c r="N2043" s="38">
        <f t="shared" si="95"/>
        <v>770.5</v>
      </c>
    </row>
    <row r="2044" spans="1:17" x14ac:dyDescent="0.2">
      <c r="A2044" s="35" t="s">
        <v>4622</v>
      </c>
      <c r="C2044" s="40">
        <v>44424</v>
      </c>
      <c r="D2044" s="34" t="s">
        <v>4623</v>
      </c>
      <c r="E2044" s="35">
        <v>0.1837</v>
      </c>
      <c r="F2044" s="36" t="s">
        <v>4626</v>
      </c>
      <c r="G2044" s="37" t="s">
        <v>4627</v>
      </c>
      <c r="H2044" s="36">
        <v>2050</v>
      </c>
      <c r="I2044" s="38">
        <v>1.5</v>
      </c>
      <c r="K2044" s="38">
        <f t="shared" si="94"/>
        <v>0</v>
      </c>
      <c r="N2044" s="38">
        <f t="shared" si="95"/>
        <v>1.5</v>
      </c>
    </row>
    <row r="2045" spans="1:17" x14ac:dyDescent="0.2">
      <c r="D2045" s="34" t="s">
        <v>4624</v>
      </c>
      <c r="E2045" s="35">
        <v>0.1837</v>
      </c>
      <c r="F2045" s="36" t="s">
        <v>77</v>
      </c>
      <c r="G2045" s="37" t="s">
        <v>77</v>
      </c>
      <c r="K2045" s="38">
        <f t="shared" si="94"/>
        <v>0</v>
      </c>
      <c r="N2045" s="38">
        <f t="shared" si="95"/>
        <v>0</v>
      </c>
    </row>
    <row r="2046" spans="1:17" x14ac:dyDescent="0.2">
      <c r="D2046" s="34" t="s">
        <v>4625</v>
      </c>
      <c r="E2046" s="35">
        <v>0.55859999999999999</v>
      </c>
      <c r="F2046" s="36" t="s">
        <v>77</v>
      </c>
      <c r="G2046" s="37" t="s">
        <v>77</v>
      </c>
      <c r="H2046" s="36">
        <v>1100</v>
      </c>
      <c r="K2046" s="38">
        <f t="shared" si="94"/>
        <v>0</v>
      </c>
      <c r="N2046" s="38">
        <f t="shared" si="95"/>
        <v>0</v>
      </c>
    </row>
    <row r="2047" spans="1:17" x14ac:dyDescent="0.2">
      <c r="A2047" s="35">
        <v>759</v>
      </c>
      <c r="C2047" s="40">
        <v>44425</v>
      </c>
      <c r="D2047" s="34" t="s">
        <v>4318</v>
      </c>
      <c r="E2047" s="35" t="s">
        <v>1296</v>
      </c>
      <c r="F2047" s="36" t="s">
        <v>4321</v>
      </c>
      <c r="G2047" s="37" t="s">
        <v>4629</v>
      </c>
      <c r="H2047" s="36">
        <v>3010</v>
      </c>
      <c r="I2047" s="38">
        <v>1</v>
      </c>
      <c r="K2047" s="38">
        <f t="shared" si="94"/>
        <v>0</v>
      </c>
      <c r="L2047" s="39">
        <v>110000</v>
      </c>
      <c r="M2047" s="39">
        <v>440</v>
      </c>
      <c r="N2047" s="38">
        <f t="shared" si="95"/>
        <v>441</v>
      </c>
    </row>
    <row r="2048" spans="1:17" s="51" customFormat="1" x14ac:dyDescent="0.2">
      <c r="A2048" s="48"/>
      <c r="B2048" s="49"/>
      <c r="C2048" s="31"/>
      <c r="D2048" s="50" t="s">
        <v>4317</v>
      </c>
      <c r="E2048" s="48" t="s">
        <v>4319</v>
      </c>
      <c r="F2048" s="51" t="s">
        <v>77</v>
      </c>
      <c r="G2048" s="52" t="s">
        <v>77</v>
      </c>
      <c r="I2048" s="32"/>
      <c r="J2048" s="32"/>
      <c r="K2048" s="32">
        <f t="shared" si="94"/>
        <v>0</v>
      </c>
      <c r="L2048" s="33"/>
      <c r="M2048" s="33"/>
      <c r="N2048" s="32">
        <f t="shared" si="95"/>
        <v>0</v>
      </c>
      <c r="O2048" s="53"/>
      <c r="P2048" s="54"/>
      <c r="Q2048" s="49"/>
    </row>
    <row r="2049" spans="1:17" x14ac:dyDescent="0.2">
      <c r="N2049" s="38">
        <f>SUM(N2016:N2047)</f>
        <v>4027</v>
      </c>
      <c r="O2049" s="44">
        <v>81494</v>
      </c>
      <c r="P2049" s="41">
        <v>44425</v>
      </c>
      <c r="Q2049" s="21" t="s">
        <v>4630</v>
      </c>
    </row>
    <row r="2051" spans="1:17" x14ac:dyDescent="0.2">
      <c r="A2051" s="35" t="s">
        <v>4631</v>
      </c>
      <c r="C2051" s="40">
        <v>44425</v>
      </c>
      <c r="D2051" s="34" t="s">
        <v>4632</v>
      </c>
      <c r="E2051" s="35">
        <v>5.0049999999999999</v>
      </c>
      <c r="F2051" s="36" t="s">
        <v>4633</v>
      </c>
      <c r="G2051" s="37" t="s">
        <v>4634</v>
      </c>
      <c r="H2051" s="36">
        <v>1080</v>
      </c>
      <c r="I2051" s="38">
        <v>4.5</v>
      </c>
      <c r="K2051" s="38">
        <f t="shared" si="94"/>
        <v>0</v>
      </c>
      <c r="N2051" s="38">
        <f t="shared" si="95"/>
        <v>4.5</v>
      </c>
    </row>
    <row r="2052" spans="1:17" x14ac:dyDescent="0.2">
      <c r="D2052" s="34" t="s">
        <v>4635</v>
      </c>
      <c r="E2052" s="35">
        <v>5.6879999999999997</v>
      </c>
      <c r="F2052" s="36" t="s">
        <v>77</v>
      </c>
      <c r="G2052" s="37" t="s">
        <v>77</v>
      </c>
      <c r="H2052" s="36">
        <v>1080</v>
      </c>
      <c r="K2052" s="38">
        <f t="shared" si="94"/>
        <v>0</v>
      </c>
      <c r="N2052" s="38">
        <f t="shared" si="95"/>
        <v>0</v>
      </c>
    </row>
    <row r="2053" spans="1:17" x14ac:dyDescent="0.2">
      <c r="D2053" s="34" t="s">
        <v>4636</v>
      </c>
      <c r="E2053" s="35">
        <v>54.497999999999998</v>
      </c>
      <c r="F2053" s="36" t="s">
        <v>77</v>
      </c>
      <c r="G2053" s="37" t="s">
        <v>77</v>
      </c>
      <c r="H2053" s="36">
        <v>1130</v>
      </c>
      <c r="K2053" s="38">
        <f t="shared" si="94"/>
        <v>0</v>
      </c>
      <c r="N2053" s="38">
        <f t="shared" si="95"/>
        <v>0</v>
      </c>
    </row>
    <row r="2054" spans="1:17" x14ac:dyDescent="0.2">
      <c r="D2054" s="34" t="s">
        <v>4637</v>
      </c>
      <c r="E2054" s="35">
        <v>1.853</v>
      </c>
      <c r="F2054" s="36" t="s">
        <v>77</v>
      </c>
      <c r="G2054" s="37" t="s">
        <v>77</v>
      </c>
      <c r="H2054" s="36">
        <v>1040</v>
      </c>
      <c r="K2054" s="38">
        <f t="shared" si="94"/>
        <v>0</v>
      </c>
      <c r="N2054" s="38">
        <f t="shared" si="95"/>
        <v>0</v>
      </c>
    </row>
    <row r="2055" spans="1:17" x14ac:dyDescent="0.2">
      <c r="D2055" s="34" t="s">
        <v>4638</v>
      </c>
      <c r="E2055" s="35">
        <v>21.13</v>
      </c>
      <c r="F2055" s="36" t="s">
        <v>77</v>
      </c>
      <c r="G2055" s="37" t="s">
        <v>77</v>
      </c>
      <c r="H2055" s="36">
        <v>1080</v>
      </c>
      <c r="K2055" s="38">
        <f t="shared" si="94"/>
        <v>0</v>
      </c>
      <c r="N2055" s="38">
        <f t="shared" si="95"/>
        <v>0</v>
      </c>
    </row>
    <row r="2056" spans="1:17" x14ac:dyDescent="0.2">
      <c r="D2056" s="34" t="s">
        <v>4639</v>
      </c>
      <c r="E2056" s="35">
        <v>46.15</v>
      </c>
      <c r="F2056" s="36" t="s">
        <v>77</v>
      </c>
      <c r="G2056" s="37" t="s">
        <v>77</v>
      </c>
      <c r="H2056" s="36">
        <v>1080</v>
      </c>
      <c r="K2056" s="38">
        <f t="shared" si="94"/>
        <v>0</v>
      </c>
      <c r="N2056" s="38">
        <f t="shared" si="95"/>
        <v>0</v>
      </c>
    </row>
    <row r="2057" spans="1:17" x14ac:dyDescent="0.2">
      <c r="D2057" s="34" t="s">
        <v>4640</v>
      </c>
      <c r="E2057" s="35">
        <v>10</v>
      </c>
      <c r="F2057" s="36" t="s">
        <v>77</v>
      </c>
      <c r="G2057" s="37" t="s">
        <v>77</v>
      </c>
      <c r="H2057" s="36">
        <v>1080</v>
      </c>
      <c r="K2057" s="38">
        <f t="shared" si="94"/>
        <v>0</v>
      </c>
      <c r="N2057" s="38">
        <f t="shared" si="95"/>
        <v>0</v>
      </c>
    </row>
    <row r="2058" spans="1:17" x14ac:dyDescent="0.2">
      <c r="D2058" s="34" t="s">
        <v>4641</v>
      </c>
      <c r="E2058" s="35" t="s">
        <v>4642</v>
      </c>
      <c r="F2058" s="36" t="s">
        <v>77</v>
      </c>
      <c r="G2058" s="37" t="s">
        <v>77</v>
      </c>
      <c r="H2058" s="36">
        <v>1070</v>
      </c>
      <c r="K2058" s="38">
        <f t="shared" si="94"/>
        <v>0</v>
      </c>
      <c r="N2058" s="38">
        <f t="shared" si="95"/>
        <v>0</v>
      </c>
    </row>
    <row r="2059" spans="1:17" x14ac:dyDescent="0.2">
      <c r="D2059" s="34" t="s">
        <v>4643</v>
      </c>
      <c r="E2059" s="35">
        <v>5.0069999999999997</v>
      </c>
      <c r="F2059" s="36" t="s">
        <v>77</v>
      </c>
      <c r="G2059" s="37" t="s">
        <v>77</v>
      </c>
      <c r="H2059" s="36">
        <v>1080</v>
      </c>
      <c r="K2059" s="38">
        <f t="shared" si="94"/>
        <v>0</v>
      </c>
      <c r="N2059" s="38">
        <f t="shared" si="95"/>
        <v>0</v>
      </c>
    </row>
    <row r="2060" spans="1:17" s="51" customFormat="1" x14ac:dyDescent="0.2">
      <c r="A2060" s="48">
        <v>760</v>
      </c>
      <c r="B2060" s="49"/>
      <c r="C2060" s="31">
        <v>44425</v>
      </c>
      <c r="D2060" s="50" t="s">
        <v>2559</v>
      </c>
      <c r="E2060" s="48">
        <v>16.5</v>
      </c>
      <c r="F2060" s="51" t="s">
        <v>2562</v>
      </c>
      <c r="G2060" s="52" t="s">
        <v>4644</v>
      </c>
      <c r="H2060" s="51">
        <v>1170</v>
      </c>
      <c r="I2060" s="32">
        <v>0.5</v>
      </c>
      <c r="J2060" s="32"/>
      <c r="K2060" s="32">
        <f t="shared" si="94"/>
        <v>0</v>
      </c>
      <c r="L2060" s="33">
        <v>115000</v>
      </c>
      <c r="M2060" s="33">
        <v>460</v>
      </c>
      <c r="N2060" s="32">
        <f t="shared" si="95"/>
        <v>460.5</v>
      </c>
      <c r="O2060" s="53"/>
      <c r="P2060" s="54"/>
      <c r="Q2060" s="49"/>
    </row>
    <row r="2061" spans="1:17" x14ac:dyDescent="0.2">
      <c r="N2061" s="38">
        <f>SUM(N2051:N2060)</f>
        <v>465</v>
      </c>
      <c r="O2061" s="44">
        <v>81498</v>
      </c>
      <c r="P2061" s="41">
        <v>44425</v>
      </c>
      <c r="Q2061" s="21" t="s">
        <v>716</v>
      </c>
    </row>
    <row r="2062" spans="1:17" ht="14.25" customHeight="1" x14ac:dyDescent="0.2"/>
    <row r="2063" spans="1:17" x14ac:dyDescent="0.2">
      <c r="A2063" s="35">
        <v>761</v>
      </c>
      <c r="C2063" s="40">
        <v>44425</v>
      </c>
      <c r="D2063" s="34" t="s">
        <v>4645</v>
      </c>
      <c r="E2063" s="35">
        <v>0.15379999999999999</v>
      </c>
      <c r="F2063" s="36" t="s">
        <v>4647</v>
      </c>
      <c r="G2063" s="37" t="s">
        <v>4648</v>
      </c>
      <c r="H2063" s="36">
        <v>2050</v>
      </c>
      <c r="I2063" s="38">
        <v>1</v>
      </c>
      <c r="K2063" s="38">
        <f t="shared" si="94"/>
        <v>0</v>
      </c>
      <c r="L2063" s="39">
        <v>180000</v>
      </c>
      <c r="M2063" s="39">
        <v>720</v>
      </c>
      <c r="N2063" s="38">
        <f t="shared" si="95"/>
        <v>721</v>
      </c>
    </row>
    <row r="2064" spans="1:17" x14ac:dyDescent="0.2">
      <c r="D2064" s="34" t="s">
        <v>4646</v>
      </c>
      <c r="E2064" s="35">
        <v>0.155</v>
      </c>
      <c r="F2064" s="36" t="s">
        <v>77</v>
      </c>
      <c r="G2064" s="37" t="s">
        <v>77</v>
      </c>
      <c r="K2064" s="38">
        <f t="shared" si="94"/>
        <v>0</v>
      </c>
      <c r="N2064" s="38">
        <f t="shared" si="95"/>
        <v>0</v>
      </c>
    </row>
    <row r="2065" spans="1:17" x14ac:dyDescent="0.2">
      <c r="A2065" s="35" t="s">
        <v>4649</v>
      </c>
      <c r="C2065" s="40">
        <v>44425</v>
      </c>
      <c r="D2065" s="34" t="s">
        <v>4143</v>
      </c>
      <c r="E2065" s="35">
        <v>0.41220000000000001</v>
      </c>
      <c r="F2065" s="36" t="s">
        <v>4650</v>
      </c>
      <c r="G2065" s="36" t="s">
        <v>4650</v>
      </c>
      <c r="H2065" s="36">
        <v>1070</v>
      </c>
      <c r="I2065" s="38">
        <v>0.5</v>
      </c>
      <c r="K2065" s="38">
        <f t="shared" si="94"/>
        <v>0</v>
      </c>
      <c r="N2065" s="38">
        <f t="shared" si="95"/>
        <v>0.5</v>
      </c>
    </row>
    <row r="2066" spans="1:17" x14ac:dyDescent="0.2">
      <c r="A2066" s="35">
        <v>762</v>
      </c>
      <c r="C2066" s="40">
        <v>44425</v>
      </c>
      <c r="D2066" s="34" t="s">
        <v>4651</v>
      </c>
      <c r="E2066" s="35">
        <v>0.44690000000000002</v>
      </c>
      <c r="F2066" s="36" t="s">
        <v>4652</v>
      </c>
      <c r="G2066" s="37" t="s">
        <v>4653</v>
      </c>
      <c r="H2066" s="36">
        <v>1030</v>
      </c>
      <c r="I2066" s="38">
        <v>0.5</v>
      </c>
      <c r="K2066" s="38">
        <f t="shared" si="94"/>
        <v>0</v>
      </c>
      <c r="L2066" s="39">
        <v>80880</v>
      </c>
      <c r="M2066" s="39">
        <v>323.52</v>
      </c>
      <c r="N2066" s="38">
        <f t="shared" si="95"/>
        <v>324.02</v>
      </c>
    </row>
    <row r="2067" spans="1:17" x14ac:dyDescent="0.2">
      <c r="A2067" s="35">
        <v>763</v>
      </c>
      <c r="C2067" s="40">
        <v>44425</v>
      </c>
      <c r="D2067" s="34" t="s">
        <v>4654</v>
      </c>
      <c r="E2067" s="35">
        <v>1</v>
      </c>
      <c r="F2067" s="36" t="s">
        <v>4655</v>
      </c>
      <c r="G2067" s="37" t="s">
        <v>4656</v>
      </c>
      <c r="H2067" s="36">
        <v>1220</v>
      </c>
      <c r="I2067" s="38">
        <v>0.5</v>
      </c>
      <c r="K2067" s="38">
        <f t="shared" si="94"/>
        <v>0</v>
      </c>
      <c r="L2067" s="39">
        <v>232500</v>
      </c>
      <c r="M2067" s="39">
        <v>930</v>
      </c>
      <c r="N2067" s="38">
        <f t="shared" si="95"/>
        <v>930.5</v>
      </c>
    </row>
    <row r="2068" spans="1:17" x14ac:dyDescent="0.2">
      <c r="A2068" s="35">
        <v>764</v>
      </c>
      <c r="C2068" s="40">
        <v>44426</v>
      </c>
      <c r="D2068" s="34" t="s">
        <v>4657</v>
      </c>
      <c r="E2068" s="35">
        <v>0.17219999999999999</v>
      </c>
      <c r="F2068" s="36" t="s">
        <v>4659</v>
      </c>
      <c r="G2068" s="37" t="s">
        <v>4660</v>
      </c>
      <c r="H2068" s="36">
        <v>3010</v>
      </c>
      <c r="I2068" s="38">
        <v>1</v>
      </c>
      <c r="K2068" s="38">
        <f t="shared" si="94"/>
        <v>0</v>
      </c>
      <c r="L2068" s="39">
        <v>45000</v>
      </c>
      <c r="M2068" s="39">
        <v>180</v>
      </c>
      <c r="N2068" s="38">
        <f t="shared" si="95"/>
        <v>181</v>
      </c>
    </row>
    <row r="2069" spans="1:17" x14ac:dyDescent="0.2">
      <c r="D2069" s="34" t="s">
        <v>4658</v>
      </c>
      <c r="E2069" s="35">
        <v>0.17219999999999999</v>
      </c>
      <c r="F2069" s="36" t="s">
        <v>77</v>
      </c>
      <c r="G2069" s="37" t="s">
        <v>77</v>
      </c>
      <c r="K2069" s="38">
        <f t="shared" si="94"/>
        <v>0</v>
      </c>
      <c r="N2069" s="38">
        <f t="shared" si="95"/>
        <v>0</v>
      </c>
    </row>
    <row r="2070" spans="1:17" x14ac:dyDescent="0.2">
      <c r="A2070" s="35">
        <v>765</v>
      </c>
      <c r="C2070" s="40">
        <v>44426</v>
      </c>
      <c r="D2070" s="34" t="s">
        <v>4661</v>
      </c>
      <c r="E2070" s="35">
        <v>6</v>
      </c>
      <c r="F2070" s="36" t="s">
        <v>4662</v>
      </c>
      <c r="G2070" s="37" t="s">
        <v>4663</v>
      </c>
      <c r="H2070" s="36">
        <v>1050</v>
      </c>
      <c r="I2070" s="38">
        <v>0.5</v>
      </c>
      <c r="K2070" s="38">
        <f t="shared" si="94"/>
        <v>0</v>
      </c>
      <c r="L2070" s="39">
        <v>92500</v>
      </c>
      <c r="M2070" s="39">
        <v>370</v>
      </c>
      <c r="N2070" s="38">
        <f t="shared" si="95"/>
        <v>370.5</v>
      </c>
    </row>
    <row r="2071" spans="1:17" x14ac:dyDescent="0.2">
      <c r="A2071" s="35">
        <v>766</v>
      </c>
      <c r="C2071" s="40">
        <v>44061</v>
      </c>
      <c r="D2071" s="34" t="s">
        <v>4664</v>
      </c>
      <c r="E2071" s="35">
        <v>23.117000000000001</v>
      </c>
      <c r="F2071" s="36" t="s">
        <v>4665</v>
      </c>
      <c r="G2071" s="37" t="s">
        <v>4666</v>
      </c>
      <c r="H2071" s="36">
        <v>1220</v>
      </c>
      <c r="I2071" s="38">
        <v>0.5</v>
      </c>
      <c r="K2071" s="38">
        <f t="shared" si="94"/>
        <v>0</v>
      </c>
      <c r="L2071" s="39">
        <v>185000</v>
      </c>
      <c r="M2071" s="39">
        <v>740</v>
      </c>
      <c r="N2071" s="38">
        <f t="shared" si="95"/>
        <v>740.5</v>
      </c>
    </row>
    <row r="2072" spans="1:17" x14ac:dyDescent="0.2">
      <c r="A2072" s="35">
        <v>767</v>
      </c>
      <c r="C2072" s="40">
        <v>44426</v>
      </c>
      <c r="D2072" s="34" t="s">
        <v>4667</v>
      </c>
      <c r="E2072" s="35">
        <v>2.3679999999999999</v>
      </c>
      <c r="F2072" s="36" t="s">
        <v>4668</v>
      </c>
      <c r="G2072" s="37" t="s">
        <v>4669</v>
      </c>
      <c r="H2072" s="36">
        <v>1030</v>
      </c>
      <c r="I2072" s="38">
        <v>0.5</v>
      </c>
      <c r="K2072" s="38">
        <f t="shared" si="94"/>
        <v>0</v>
      </c>
      <c r="L2072" s="39">
        <v>236000</v>
      </c>
      <c r="M2072" s="39">
        <v>944</v>
      </c>
      <c r="N2072" s="38">
        <f t="shared" si="95"/>
        <v>944.5</v>
      </c>
    </row>
    <row r="2073" spans="1:17" s="51" customFormat="1" x14ac:dyDescent="0.2">
      <c r="A2073" s="48">
        <v>769</v>
      </c>
      <c r="B2073" s="49"/>
      <c r="C2073" s="31">
        <v>44426</v>
      </c>
      <c r="D2073" s="50" t="s">
        <v>4670</v>
      </c>
      <c r="E2073" s="48">
        <v>0.17219999999999999</v>
      </c>
      <c r="F2073" s="51" t="s">
        <v>4671</v>
      </c>
      <c r="G2073" s="52" t="s">
        <v>4672</v>
      </c>
      <c r="H2073" s="51">
        <v>3010</v>
      </c>
      <c r="I2073" s="32">
        <v>0.5</v>
      </c>
      <c r="J2073" s="32"/>
      <c r="K2073" s="32">
        <f t="shared" si="94"/>
        <v>0</v>
      </c>
      <c r="L2073" s="33">
        <v>85501</v>
      </c>
      <c r="M2073" s="33">
        <v>342.4</v>
      </c>
      <c r="N2073" s="32">
        <f t="shared" si="95"/>
        <v>342.9</v>
      </c>
      <c r="O2073" s="53"/>
      <c r="P2073" s="54"/>
      <c r="Q2073" s="49"/>
    </row>
    <row r="2074" spans="1:17" x14ac:dyDescent="0.2">
      <c r="N2074" s="38">
        <f>SUM(N2063:N2073)</f>
        <v>4555.42</v>
      </c>
      <c r="O2074" s="44">
        <v>81513</v>
      </c>
      <c r="P2074" s="41">
        <v>44426</v>
      </c>
      <c r="Q2074" s="21" t="s">
        <v>716</v>
      </c>
    </row>
    <row r="2076" spans="1:17" x14ac:dyDescent="0.2">
      <c r="A2076" s="35" t="s">
        <v>4680</v>
      </c>
      <c r="C2076" s="40">
        <v>44426</v>
      </c>
      <c r="D2076" s="34" t="s">
        <v>4681</v>
      </c>
      <c r="E2076" s="35" t="s">
        <v>4682</v>
      </c>
      <c r="F2076" s="36" t="s">
        <v>4683</v>
      </c>
      <c r="G2076" s="36" t="s">
        <v>4684</v>
      </c>
      <c r="H2076" s="36">
        <v>3010</v>
      </c>
      <c r="I2076" s="38">
        <v>0.5</v>
      </c>
      <c r="K2076" s="38">
        <f t="shared" si="94"/>
        <v>0</v>
      </c>
      <c r="N2076" s="38">
        <f t="shared" si="95"/>
        <v>0.5</v>
      </c>
    </row>
    <row r="2077" spans="1:17" x14ac:dyDescent="0.2">
      <c r="A2077" s="35" t="s">
        <v>4685</v>
      </c>
      <c r="C2077" s="40">
        <v>44426</v>
      </c>
      <c r="D2077" s="34" t="s">
        <v>4686</v>
      </c>
      <c r="E2077" s="35">
        <v>28.542000000000002</v>
      </c>
      <c r="F2077" s="36" t="s">
        <v>4687</v>
      </c>
      <c r="G2077" s="36" t="s">
        <v>4688</v>
      </c>
      <c r="H2077" s="36">
        <v>1140</v>
      </c>
      <c r="I2077" s="38">
        <v>0.5</v>
      </c>
      <c r="K2077" s="38">
        <f t="shared" si="94"/>
        <v>0</v>
      </c>
      <c r="N2077" s="38">
        <f t="shared" si="95"/>
        <v>0.5</v>
      </c>
    </row>
    <row r="2078" spans="1:17" x14ac:dyDescent="0.2">
      <c r="A2078" s="35" t="s">
        <v>4689</v>
      </c>
      <c r="C2078" s="40">
        <v>44426</v>
      </c>
      <c r="D2078" s="34" t="s">
        <v>4690</v>
      </c>
      <c r="E2078" s="35">
        <v>0.82599999999999996</v>
      </c>
      <c r="F2078" s="36" t="s">
        <v>4691</v>
      </c>
      <c r="G2078" s="36" t="s">
        <v>4691</v>
      </c>
      <c r="H2078" s="36">
        <v>1150</v>
      </c>
      <c r="I2078" s="38">
        <v>0.5</v>
      </c>
      <c r="K2078" s="38">
        <f t="shared" si="94"/>
        <v>0</v>
      </c>
      <c r="N2078" s="38">
        <f t="shared" si="95"/>
        <v>0.5</v>
      </c>
    </row>
    <row r="2079" spans="1:17" x14ac:dyDescent="0.2">
      <c r="A2079" s="35">
        <v>768</v>
      </c>
      <c r="C2079" s="40">
        <v>44426</v>
      </c>
      <c r="D2079" s="34" t="s">
        <v>4695</v>
      </c>
      <c r="E2079" s="35">
        <v>0.1079</v>
      </c>
      <c r="F2079" s="36" t="s">
        <v>4696</v>
      </c>
      <c r="G2079" s="37" t="s">
        <v>2767</v>
      </c>
      <c r="H2079" s="36">
        <v>3010</v>
      </c>
      <c r="I2079" s="38">
        <v>0.5</v>
      </c>
      <c r="K2079" s="38">
        <f t="shared" si="94"/>
        <v>0</v>
      </c>
      <c r="L2079" s="39">
        <v>52500</v>
      </c>
      <c r="M2079" s="39">
        <v>210</v>
      </c>
      <c r="N2079" s="38">
        <f t="shared" si="95"/>
        <v>210.5</v>
      </c>
    </row>
    <row r="2080" spans="1:17" x14ac:dyDescent="0.2">
      <c r="A2080" s="35">
        <v>770</v>
      </c>
      <c r="C2080" s="40">
        <v>44427</v>
      </c>
      <c r="D2080" s="34" t="s">
        <v>3844</v>
      </c>
      <c r="E2080" s="35">
        <v>3.5609999999999999</v>
      </c>
      <c r="F2080" s="36" t="s">
        <v>3991</v>
      </c>
      <c r="G2080" s="37" t="s">
        <v>4701</v>
      </c>
      <c r="H2080" s="36">
        <v>1160</v>
      </c>
      <c r="I2080" s="38">
        <v>0.5</v>
      </c>
      <c r="K2080" s="38">
        <f t="shared" si="94"/>
        <v>0</v>
      </c>
      <c r="L2080" s="39">
        <v>55000</v>
      </c>
      <c r="M2080" s="39">
        <v>220</v>
      </c>
      <c r="N2080" s="38">
        <f t="shared" si="95"/>
        <v>220.5</v>
      </c>
    </row>
    <row r="2081" spans="1:17" s="51" customFormat="1" x14ac:dyDescent="0.2">
      <c r="A2081" s="48">
        <v>771</v>
      </c>
      <c r="B2081" s="49"/>
      <c r="C2081" s="31">
        <v>44427</v>
      </c>
      <c r="D2081" s="50" t="s">
        <v>4702</v>
      </c>
      <c r="E2081" s="48">
        <v>2.7370000000000001</v>
      </c>
      <c r="F2081" s="51" t="s">
        <v>4703</v>
      </c>
      <c r="G2081" s="52" t="s">
        <v>4704</v>
      </c>
      <c r="H2081" s="51">
        <v>1100</v>
      </c>
      <c r="I2081" s="32">
        <v>0.5</v>
      </c>
      <c r="J2081" s="32"/>
      <c r="K2081" s="32">
        <f t="shared" si="94"/>
        <v>0</v>
      </c>
      <c r="L2081" s="33">
        <v>270000</v>
      </c>
      <c r="M2081" s="33">
        <v>1080</v>
      </c>
      <c r="N2081" s="32">
        <f t="shared" si="95"/>
        <v>1080.5</v>
      </c>
      <c r="O2081" s="53"/>
      <c r="P2081" s="54"/>
      <c r="Q2081" s="49"/>
    </row>
    <row r="2082" spans="1:17" x14ac:dyDescent="0.2">
      <c r="N2082" s="38">
        <f>SUM(N2076:N2081)</f>
        <v>1513</v>
      </c>
      <c r="O2082" s="44">
        <v>81524</v>
      </c>
      <c r="P2082" s="41">
        <v>44427</v>
      </c>
      <c r="Q2082" s="21" t="s">
        <v>3461</v>
      </c>
    </row>
    <row r="2085" spans="1:17" x14ac:dyDescent="0.2">
      <c r="A2085" s="35" t="s">
        <v>4673</v>
      </c>
      <c r="C2085" s="40">
        <v>44426</v>
      </c>
      <c r="D2085" s="34" t="s">
        <v>4674</v>
      </c>
      <c r="E2085" s="35">
        <v>1.825</v>
      </c>
      <c r="F2085" s="34" t="s">
        <v>4675</v>
      </c>
      <c r="G2085" s="37" t="s">
        <v>4676</v>
      </c>
      <c r="H2085" s="36">
        <v>1030</v>
      </c>
      <c r="I2085" s="38">
        <v>0.5</v>
      </c>
      <c r="K2085" s="38">
        <f>ROUND(J2085/0.35,-1)</f>
        <v>0</v>
      </c>
      <c r="N2085" s="38">
        <f>I2085+M2085</f>
        <v>0.5</v>
      </c>
    </row>
    <row r="2086" spans="1:17" x14ac:dyDescent="0.2">
      <c r="A2086" s="35" t="s">
        <v>4677</v>
      </c>
      <c r="C2086" s="40">
        <v>44426</v>
      </c>
      <c r="D2086" s="34" t="s">
        <v>4678</v>
      </c>
      <c r="E2086" s="35">
        <v>2.0699999999999998</v>
      </c>
      <c r="F2086" s="36" t="s">
        <v>4675</v>
      </c>
      <c r="G2086" s="37" t="s">
        <v>4679</v>
      </c>
      <c r="H2086" s="36">
        <v>1030</v>
      </c>
      <c r="I2086" s="38">
        <v>0.5</v>
      </c>
      <c r="K2086" s="38">
        <f>ROUND(J2086/0.35,-1)</f>
        <v>0</v>
      </c>
      <c r="N2086" s="38">
        <f>I2086+M2086</f>
        <v>0.5</v>
      </c>
    </row>
    <row r="2087" spans="1:17" x14ac:dyDescent="0.2">
      <c r="A2087" s="35" t="s">
        <v>4692</v>
      </c>
      <c r="C2087" s="40">
        <v>44426</v>
      </c>
      <c r="D2087" s="34" t="s">
        <v>4765</v>
      </c>
      <c r="E2087" s="35">
        <v>2.65</v>
      </c>
      <c r="F2087" s="36" t="s">
        <v>4693</v>
      </c>
      <c r="G2087" s="37" t="s">
        <v>4694</v>
      </c>
      <c r="H2087" s="36">
        <v>1110</v>
      </c>
      <c r="I2087" s="38">
        <v>0.5</v>
      </c>
      <c r="K2087" s="38">
        <f>ROUND(J2087/0.35,-1)</f>
        <v>0</v>
      </c>
      <c r="N2087" s="38">
        <f>I2087+M2087</f>
        <v>0.5</v>
      </c>
    </row>
    <row r="2088" spans="1:17" x14ac:dyDescent="0.2">
      <c r="A2088" s="35" t="s">
        <v>4697</v>
      </c>
      <c r="C2088" s="40">
        <v>44426</v>
      </c>
      <c r="D2088" s="34" t="s">
        <v>4698</v>
      </c>
      <c r="E2088" s="35">
        <v>3.64</v>
      </c>
      <c r="F2088" s="36" t="s">
        <v>4699</v>
      </c>
      <c r="G2088" s="37" t="s">
        <v>4700</v>
      </c>
      <c r="H2088" s="36">
        <v>1020</v>
      </c>
      <c r="I2088" s="38">
        <v>0.5</v>
      </c>
      <c r="K2088" s="38">
        <f>ROUND(J2088/0.35,-1)</f>
        <v>0</v>
      </c>
      <c r="N2088" s="38">
        <f>I2088+M2088</f>
        <v>0.5</v>
      </c>
    </row>
    <row r="2089" spans="1:17" x14ac:dyDescent="0.2">
      <c r="A2089" s="35">
        <v>772</v>
      </c>
      <c r="C2089" s="40">
        <v>44427</v>
      </c>
      <c r="D2089" s="34" t="s">
        <v>4705</v>
      </c>
      <c r="E2089" s="35">
        <v>0.57799999999999996</v>
      </c>
      <c r="F2089" s="36" t="s">
        <v>4708</v>
      </c>
      <c r="G2089" s="37" t="s">
        <v>4709</v>
      </c>
      <c r="H2089" s="36">
        <v>1140</v>
      </c>
      <c r="I2089" s="38">
        <v>1.5</v>
      </c>
      <c r="K2089" s="38">
        <f t="shared" si="94"/>
        <v>0</v>
      </c>
      <c r="L2089" s="39">
        <v>178500</v>
      </c>
      <c r="M2089" s="39">
        <v>714</v>
      </c>
      <c r="N2089" s="38">
        <f t="shared" si="95"/>
        <v>715.5</v>
      </c>
    </row>
    <row r="2090" spans="1:17" x14ac:dyDescent="0.2">
      <c r="D2090" s="34" t="s">
        <v>4706</v>
      </c>
      <c r="E2090" s="35">
        <v>0.57799999999999996</v>
      </c>
      <c r="F2090" s="36" t="s">
        <v>77</v>
      </c>
      <c r="G2090" s="37" t="s">
        <v>77</v>
      </c>
      <c r="K2090" s="38">
        <f t="shared" si="94"/>
        <v>0</v>
      </c>
      <c r="N2090" s="38">
        <f t="shared" si="95"/>
        <v>0</v>
      </c>
    </row>
    <row r="2091" spans="1:17" x14ac:dyDescent="0.2">
      <c r="D2091" s="34" t="s">
        <v>4707</v>
      </c>
      <c r="E2091" s="35">
        <v>2.2210999999999999</v>
      </c>
      <c r="F2091" s="36" t="s">
        <v>77</v>
      </c>
      <c r="G2091" s="37" t="s">
        <v>77</v>
      </c>
      <c r="K2091" s="38">
        <f t="shared" si="94"/>
        <v>0</v>
      </c>
      <c r="N2091" s="38">
        <f t="shared" si="95"/>
        <v>0</v>
      </c>
    </row>
    <row r="2092" spans="1:17" x14ac:dyDescent="0.2">
      <c r="A2092" s="35">
        <v>773</v>
      </c>
      <c r="C2092" s="40">
        <v>44427</v>
      </c>
      <c r="D2092" s="34" t="s">
        <v>4710</v>
      </c>
      <c r="E2092" s="35">
        <v>47.616</v>
      </c>
      <c r="F2092" s="36" t="s">
        <v>4711</v>
      </c>
      <c r="G2092" s="37" t="s">
        <v>4712</v>
      </c>
      <c r="H2092" s="36">
        <v>1030</v>
      </c>
      <c r="I2092" s="38">
        <v>0.5</v>
      </c>
      <c r="K2092" s="38">
        <f t="shared" si="94"/>
        <v>0</v>
      </c>
      <c r="L2092" s="39">
        <v>595200</v>
      </c>
      <c r="M2092" s="39">
        <v>2380.8000000000002</v>
      </c>
      <c r="N2092" s="38">
        <f t="shared" si="95"/>
        <v>2381.3000000000002</v>
      </c>
    </row>
    <row r="2093" spans="1:17" x14ac:dyDescent="0.2">
      <c r="A2093" s="35">
        <v>774</v>
      </c>
      <c r="C2093" s="40">
        <v>44427</v>
      </c>
      <c r="D2093" s="34" t="s">
        <v>4713</v>
      </c>
      <c r="E2093" s="35">
        <v>0.28299999999999997</v>
      </c>
      <c r="F2093" s="36" t="s">
        <v>4711</v>
      </c>
      <c r="G2093" s="37" t="s">
        <v>4712</v>
      </c>
      <c r="H2093" s="36">
        <v>1030</v>
      </c>
      <c r="I2093" s="38">
        <v>0.5</v>
      </c>
      <c r="K2093" s="38">
        <f t="shared" si="94"/>
        <v>0</v>
      </c>
      <c r="L2093" s="39">
        <v>3537.5</v>
      </c>
      <c r="M2093" s="39">
        <v>14.4</v>
      </c>
      <c r="N2093" s="38">
        <f t="shared" si="95"/>
        <v>14.9</v>
      </c>
    </row>
    <row r="2094" spans="1:17" x14ac:dyDescent="0.2">
      <c r="A2094" s="35">
        <v>775</v>
      </c>
      <c r="C2094" s="40">
        <v>44427</v>
      </c>
      <c r="D2094" s="34" t="s">
        <v>4714</v>
      </c>
      <c r="E2094" s="35">
        <v>0.65200000000000002</v>
      </c>
      <c r="F2094" s="36" t="s">
        <v>4715</v>
      </c>
      <c r="G2094" s="37" t="s">
        <v>4716</v>
      </c>
      <c r="H2094" s="36">
        <v>1060</v>
      </c>
      <c r="I2094" s="38">
        <v>0.5</v>
      </c>
      <c r="K2094" s="38">
        <f t="shared" si="94"/>
        <v>0</v>
      </c>
      <c r="L2094" s="39">
        <v>242500</v>
      </c>
      <c r="M2094" s="39">
        <v>970</v>
      </c>
      <c r="N2094" s="38">
        <f t="shared" si="95"/>
        <v>970.5</v>
      </c>
    </row>
    <row r="2095" spans="1:17" x14ac:dyDescent="0.2">
      <c r="A2095" s="35">
        <v>776</v>
      </c>
      <c r="C2095" s="40">
        <v>44427</v>
      </c>
      <c r="D2095" s="34" t="s">
        <v>3807</v>
      </c>
      <c r="E2095" s="35">
        <v>19.8</v>
      </c>
      <c r="F2095" s="37" t="s">
        <v>3809</v>
      </c>
      <c r="G2095" s="37" t="s">
        <v>4717</v>
      </c>
      <c r="H2095" s="36">
        <v>1080</v>
      </c>
      <c r="I2095" s="38">
        <v>1</v>
      </c>
      <c r="K2095" s="38">
        <f t="shared" si="94"/>
        <v>0</v>
      </c>
      <c r="L2095" s="39">
        <v>325000</v>
      </c>
      <c r="M2095" s="39">
        <v>1300</v>
      </c>
      <c r="N2095" s="38">
        <f t="shared" si="95"/>
        <v>1301</v>
      </c>
    </row>
    <row r="2096" spans="1:17" x14ac:dyDescent="0.2">
      <c r="D2096" s="34" t="s">
        <v>3808</v>
      </c>
      <c r="E2096" s="35">
        <v>5</v>
      </c>
      <c r="F2096" s="36" t="s">
        <v>77</v>
      </c>
      <c r="G2096" s="37" t="s">
        <v>77</v>
      </c>
      <c r="K2096" s="38">
        <f t="shared" si="94"/>
        <v>0</v>
      </c>
      <c r="N2096" s="38">
        <f t="shared" si="95"/>
        <v>0</v>
      </c>
    </row>
    <row r="2097" spans="1:17" x14ac:dyDescent="0.2">
      <c r="A2097" s="35">
        <v>777</v>
      </c>
      <c r="C2097" s="40">
        <v>44427</v>
      </c>
      <c r="D2097" s="34" t="s">
        <v>4718</v>
      </c>
      <c r="E2097" s="35">
        <v>0.54</v>
      </c>
      <c r="F2097" s="36" t="s">
        <v>4719</v>
      </c>
      <c r="G2097" s="37" t="s">
        <v>4720</v>
      </c>
      <c r="H2097" s="36">
        <v>1070</v>
      </c>
      <c r="I2097" s="38">
        <v>0.5</v>
      </c>
      <c r="K2097" s="38">
        <f t="shared" si="94"/>
        <v>0</v>
      </c>
      <c r="L2097" s="39">
        <v>124000</v>
      </c>
      <c r="M2097" s="39">
        <v>496</v>
      </c>
      <c r="N2097" s="38">
        <f t="shared" si="95"/>
        <v>496.5</v>
      </c>
    </row>
    <row r="2098" spans="1:17" x14ac:dyDescent="0.2">
      <c r="A2098" s="35">
        <v>778</v>
      </c>
      <c r="C2098" s="40">
        <v>44427</v>
      </c>
      <c r="D2098" s="34" t="s">
        <v>1428</v>
      </c>
      <c r="E2098" s="35">
        <v>0.34370000000000001</v>
      </c>
      <c r="F2098" s="36" t="s">
        <v>1430</v>
      </c>
      <c r="G2098" s="37" t="s">
        <v>4721</v>
      </c>
      <c r="H2098" s="36">
        <v>3010</v>
      </c>
      <c r="I2098" s="38">
        <v>0.5</v>
      </c>
      <c r="K2098" s="38">
        <f t="shared" ref="K2098:K2157" si="96">ROUND(J2098/0.35,-1)</f>
        <v>0</v>
      </c>
      <c r="L2098" s="39">
        <v>169900</v>
      </c>
      <c r="M2098" s="39">
        <v>679.6</v>
      </c>
      <c r="N2098" s="38">
        <f t="shared" ref="N2098:N2157" si="97">I2098+M2098</f>
        <v>680.1</v>
      </c>
    </row>
    <row r="2099" spans="1:17" x14ac:dyDescent="0.2">
      <c r="A2099" s="35">
        <v>779</v>
      </c>
      <c r="C2099" s="40">
        <v>44427</v>
      </c>
      <c r="D2099" s="34" t="s">
        <v>4722</v>
      </c>
      <c r="E2099" s="35">
        <v>3.738</v>
      </c>
      <c r="F2099" s="36" t="s">
        <v>4724</v>
      </c>
      <c r="G2099" s="37" t="s">
        <v>4725</v>
      </c>
      <c r="H2099" s="36">
        <v>1150</v>
      </c>
      <c r="I2099" s="38">
        <v>0.5</v>
      </c>
      <c r="K2099" s="38">
        <f t="shared" si="96"/>
        <v>0</v>
      </c>
      <c r="L2099" s="39">
        <v>65000</v>
      </c>
      <c r="M2099" s="39">
        <v>260</v>
      </c>
      <c r="N2099" s="38">
        <f t="shared" si="97"/>
        <v>260.5</v>
      </c>
    </row>
    <row r="2100" spans="1:17" x14ac:dyDescent="0.2">
      <c r="A2100" s="35" t="s">
        <v>4723</v>
      </c>
      <c r="C2100" s="40">
        <v>44427</v>
      </c>
      <c r="D2100" s="34" t="s">
        <v>4722</v>
      </c>
      <c r="E2100" s="35">
        <v>3.738</v>
      </c>
      <c r="F2100" s="36" t="s">
        <v>4726</v>
      </c>
      <c r="G2100" s="37" t="s">
        <v>4725</v>
      </c>
      <c r="H2100" s="36">
        <v>1150</v>
      </c>
      <c r="I2100" s="38">
        <v>0.5</v>
      </c>
      <c r="K2100" s="38">
        <f t="shared" si="96"/>
        <v>0</v>
      </c>
      <c r="N2100" s="38">
        <f t="shared" si="97"/>
        <v>0.5</v>
      </c>
    </row>
    <row r="2101" spans="1:17" x14ac:dyDescent="0.2">
      <c r="A2101" s="35">
        <v>780</v>
      </c>
      <c r="C2101" s="40">
        <v>44427</v>
      </c>
      <c r="D2101" s="34" t="s">
        <v>4727</v>
      </c>
      <c r="E2101" s="35">
        <v>3.0219999999999998</v>
      </c>
      <c r="F2101" s="36" t="s">
        <v>4728</v>
      </c>
      <c r="G2101" s="37" t="s">
        <v>4729</v>
      </c>
      <c r="H2101" s="36">
        <v>3010</v>
      </c>
      <c r="I2101" s="38">
        <v>0.5</v>
      </c>
      <c r="K2101" s="38">
        <f t="shared" si="96"/>
        <v>0</v>
      </c>
      <c r="L2101" s="39">
        <v>150000</v>
      </c>
      <c r="M2101" s="39">
        <v>600</v>
      </c>
      <c r="N2101" s="38">
        <f t="shared" si="97"/>
        <v>600.5</v>
      </c>
    </row>
    <row r="2102" spans="1:17" x14ac:dyDescent="0.2">
      <c r="A2102" s="35">
        <v>781</v>
      </c>
      <c r="C2102" s="40">
        <v>44428</v>
      </c>
      <c r="D2102" s="34" t="s">
        <v>4730</v>
      </c>
      <c r="E2102" s="35">
        <v>0.91669999999999996</v>
      </c>
      <c r="F2102" s="36" t="s">
        <v>4732</v>
      </c>
      <c r="G2102" s="37" t="s">
        <v>4733</v>
      </c>
      <c r="H2102" s="36">
        <v>1090</v>
      </c>
      <c r="I2102" s="38">
        <v>1</v>
      </c>
      <c r="K2102" s="38">
        <f t="shared" si="96"/>
        <v>0</v>
      </c>
      <c r="L2102" s="39">
        <v>36000</v>
      </c>
      <c r="M2102" s="39">
        <v>144</v>
      </c>
      <c r="N2102" s="38">
        <f t="shared" si="97"/>
        <v>145</v>
      </c>
    </row>
    <row r="2103" spans="1:17" x14ac:dyDescent="0.2">
      <c r="D2103" s="34" t="s">
        <v>4731</v>
      </c>
      <c r="E2103" s="35">
        <v>0.84699999999999998</v>
      </c>
      <c r="F2103" s="36" t="s">
        <v>77</v>
      </c>
      <c r="G2103" s="37" t="s">
        <v>77</v>
      </c>
      <c r="K2103" s="38">
        <f t="shared" si="96"/>
        <v>0</v>
      </c>
      <c r="N2103" s="38">
        <f t="shared" si="97"/>
        <v>0</v>
      </c>
    </row>
    <row r="2104" spans="1:17" s="51" customFormat="1" x14ac:dyDescent="0.2">
      <c r="A2104" s="48">
        <v>782</v>
      </c>
      <c r="B2104" s="49"/>
      <c r="C2104" s="31">
        <v>44428</v>
      </c>
      <c r="D2104" s="50" t="s">
        <v>4738</v>
      </c>
      <c r="E2104" s="48" t="s">
        <v>4739</v>
      </c>
      <c r="F2104" s="51" t="s">
        <v>4740</v>
      </c>
      <c r="G2104" s="52" t="s">
        <v>4741</v>
      </c>
      <c r="H2104" s="51">
        <v>1170</v>
      </c>
      <c r="I2104" s="32">
        <v>0.5</v>
      </c>
      <c r="J2104" s="32"/>
      <c r="K2104" s="32">
        <f t="shared" si="96"/>
        <v>0</v>
      </c>
      <c r="L2104" s="33">
        <v>44658</v>
      </c>
      <c r="M2104" s="33">
        <v>178.8</v>
      </c>
      <c r="N2104" s="32">
        <f t="shared" si="97"/>
        <v>179.3</v>
      </c>
      <c r="O2104" s="53"/>
      <c r="P2104" s="54"/>
      <c r="Q2104" s="49"/>
    </row>
    <row r="2105" spans="1:17" x14ac:dyDescent="0.2">
      <c r="N2105" s="38">
        <f>SUM(N2085:N2104)</f>
        <v>7747.6000000000013</v>
      </c>
      <c r="O2105" s="44">
        <v>81539</v>
      </c>
      <c r="P2105" s="41">
        <v>44428</v>
      </c>
      <c r="Q2105" s="21" t="s">
        <v>3461</v>
      </c>
    </row>
    <row r="2108" spans="1:17" x14ac:dyDescent="0.2">
      <c r="A2108" s="35" t="s">
        <v>4734</v>
      </c>
      <c r="C2108" s="40">
        <v>44428</v>
      </c>
      <c r="D2108" s="34" t="s">
        <v>4735</v>
      </c>
      <c r="E2108" s="35" t="s">
        <v>1103</v>
      </c>
      <c r="F2108" s="36" t="s">
        <v>4736</v>
      </c>
      <c r="G2108" s="37" t="s">
        <v>4737</v>
      </c>
      <c r="H2108" s="36">
        <v>1030</v>
      </c>
      <c r="I2108" s="38">
        <v>0.5</v>
      </c>
      <c r="K2108" s="38">
        <f>ROUND(J2108/0.35,-1)</f>
        <v>0</v>
      </c>
      <c r="N2108" s="38">
        <f>I2108+M2108</f>
        <v>0.5</v>
      </c>
    </row>
    <row r="2109" spans="1:17" x14ac:dyDescent="0.2">
      <c r="A2109" s="35">
        <v>783</v>
      </c>
      <c r="C2109" s="40">
        <v>44428</v>
      </c>
      <c r="D2109" s="34" t="s">
        <v>4742</v>
      </c>
      <c r="E2109" s="35">
        <v>0.73899999999999999</v>
      </c>
      <c r="F2109" s="36" t="s">
        <v>4743</v>
      </c>
      <c r="G2109" s="37" t="s">
        <v>4744</v>
      </c>
      <c r="H2109" s="36">
        <v>1060</v>
      </c>
      <c r="I2109" s="38">
        <v>0.5</v>
      </c>
      <c r="K2109" s="38">
        <f t="shared" si="96"/>
        <v>0</v>
      </c>
      <c r="L2109" s="39">
        <v>125000</v>
      </c>
      <c r="M2109" s="39">
        <v>500</v>
      </c>
      <c r="N2109" s="38">
        <f t="shared" si="97"/>
        <v>500.5</v>
      </c>
    </row>
    <row r="2110" spans="1:17" x14ac:dyDescent="0.2">
      <c r="A2110" s="35">
        <v>784</v>
      </c>
      <c r="C2110" s="40">
        <v>44428</v>
      </c>
      <c r="D2110" s="34" t="s">
        <v>4745</v>
      </c>
      <c r="E2110" s="35">
        <v>36.787999999999997</v>
      </c>
      <c r="F2110" s="36" t="s">
        <v>4746</v>
      </c>
      <c r="G2110" s="37" t="s">
        <v>4747</v>
      </c>
      <c r="H2110" s="36">
        <v>1130</v>
      </c>
      <c r="I2110" s="38">
        <v>0.5</v>
      </c>
      <c r="K2110" s="38">
        <f t="shared" si="96"/>
        <v>0</v>
      </c>
      <c r="L2110" s="39">
        <v>125000</v>
      </c>
      <c r="M2110" s="39">
        <v>500</v>
      </c>
      <c r="N2110" s="38">
        <f t="shared" si="97"/>
        <v>500.5</v>
      </c>
    </row>
    <row r="2111" spans="1:17" x14ac:dyDescent="0.2">
      <c r="A2111" s="35">
        <v>785</v>
      </c>
      <c r="C2111" s="40">
        <v>44428</v>
      </c>
      <c r="D2111" s="34" t="s">
        <v>4748</v>
      </c>
      <c r="E2111" s="35" t="s">
        <v>4749</v>
      </c>
      <c r="F2111" s="36" t="s">
        <v>4750</v>
      </c>
      <c r="G2111" s="37" t="s">
        <v>1757</v>
      </c>
      <c r="H2111" s="36">
        <v>3010</v>
      </c>
      <c r="I2111" s="38">
        <v>0.5</v>
      </c>
      <c r="K2111" s="38">
        <f t="shared" si="96"/>
        <v>0</v>
      </c>
      <c r="L2111" s="39">
        <v>12000</v>
      </c>
      <c r="M2111" s="39">
        <v>48</v>
      </c>
      <c r="N2111" s="38">
        <f t="shared" si="97"/>
        <v>48.5</v>
      </c>
    </row>
    <row r="2112" spans="1:17" x14ac:dyDescent="0.2">
      <c r="A2112" s="35">
        <v>786</v>
      </c>
      <c r="C2112" s="40">
        <v>44428</v>
      </c>
      <c r="D2112" s="34" t="s">
        <v>4751</v>
      </c>
      <c r="E2112" s="35">
        <v>1.5780000000000001</v>
      </c>
      <c r="F2112" s="36" t="s">
        <v>4752</v>
      </c>
      <c r="G2112" s="37" t="s">
        <v>4753</v>
      </c>
      <c r="H2112" s="36">
        <v>1120</v>
      </c>
      <c r="I2112" s="38">
        <v>0.5</v>
      </c>
      <c r="K2112" s="38">
        <f t="shared" si="96"/>
        <v>0</v>
      </c>
      <c r="L2112" s="39">
        <v>20000</v>
      </c>
      <c r="M2112" s="39">
        <v>80</v>
      </c>
      <c r="N2112" s="38">
        <f t="shared" si="97"/>
        <v>80.5</v>
      </c>
    </row>
    <row r="2113" spans="1:17" s="51" customFormat="1" x14ac:dyDescent="0.2">
      <c r="A2113" s="48">
        <v>787</v>
      </c>
      <c r="B2113" s="49"/>
      <c r="C2113" s="31">
        <v>44431</v>
      </c>
      <c r="D2113" s="50" t="s">
        <v>4754</v>
      </c>
      <c r="E2113" s="48">
        <v>5</v>
      </c>
      <c r="F2113" s="51" t="s">
        <v>1986</v>
      </c>
      <c r="G2113" s="52" t="s">
        <v>4755</v>
      </c>
      <c r="H2113" s="51">
        <v>1210</v>
      </c>
      <c r="I2113" s="32">
        <v>0.5</v>
      </c>
      <c r="J2113" s="32"/>
      <c r="K2113" s="32">
        <f t="shared" si="96"/>
        <v>0</v>
      </c>
      <c r="L2113" s="33">
        <v>133900</v>
      </c>
      <c r="M2113" s="33">
        <v>535.6</v>
      </c>
      <c r="N2113" s="32">
        <f t="shared" si="97"/>
        <v>536.1</v>
      </c>
      <c r="O2113" s="53"/>
      <c r="P2113" s="54"/>
      <c r="Q2113" s="49"/>
    </row>
    <row r="2114" spans="1:17" x14ac:dyDescent="0.2">
      <c r="N2114" s="38">
        <f>SUM(N2108:N2113)</f>
        <v>1666.6</v>
      </c>
      <c r="O2114" s="44">
        <v>81555</v>
      </c>
      <c r="P2114" s="41">
        <v>44431</v>
      </c>
      <c r="Q2114" s="21" t="s">
        <v>3461</v>
      </c>
    </row>
    <row r="2116" spans="1:17" x14ac:dyDescent="0.2">
      <c r="A2116" s="35" t="s">
        <v>4756</v>
      </c>
      <c r="C2116" s="40">
        <v>44431</v>
      </c>
      <c r="D2116" s="34" t="s">
        <v>4757</v>
      </c>
      <c r="E2116" s="35">
        <v>5.3900000000000003E-2</v>
      </c>
      <c r="F2116" s="36" t="s">
        <v>4759</v>
      </c>
      <c r="G2116" s="37" t="s">
        <v>4760</v>
      </c>
      <c r="H2116" s="36">
        <v>1100</v>
      </c>
      <c r="I2116" s="38">
        <v>1</v>
      </c>
      <c r="K2116" s="38">
        <f t="shared" si="96"/>
        <v>0</v>
      </c>
      <c r="N2116" s="38">
        <f t="shared" si="97"/>
        <v>1</v>
      </c>
    </row>
    <row r="2117" spans="1:17" x14ac:dyDescent="0.2">
      <c r="D2117" s="34" t="s">
        <v>4758</v>
      </c>
      <c r="E2117" s="35">
        <v>1.7138</v>
      </c>
      <c r="F2117" s="36" t="s">
        <v>77</v>
      </c>
      <c r="G2117" s="37" t="s">
        <v>77</v>
      </c>
      <c r="H2117" s="36">
        <v>2050</v>
      </c>
      <c r="K2117" s="38">
        <f t="shared" si="96"/>
        <v>0</v>
      </c>
      <c r="N2117" s="38">
        <f t="shared" si="97"/>
        <v>0</v>
      </c>
    </row>
    <row r="2118" spans="1:17" x14ac:dyDescent="0.2">
      <c r="A2118" s="35">
        <v>788</v>
      </c>
      <c r="C2118" s="40">
        <v>44431</v>
      </c>
      <c r="D2118" s="34" t="s">
        <v>4761</v>
      </c>
      <c r="E2118" s="35">
        <v>0.43569999999999998</v>
      </c>
      <c r="F2118" s="36" t="s">
        <v>4128</v>
      </c>
      <c r="G2118" s="37" t="s">
        <v>4762</v>
      </c>
      <c r="H2118" s="36">
        <v>3010</v>
      </c>
      <c r="I2118" s="38">
        <v>0.5</v>
      </c>
      <c r="K2118" s="38">
        <f t="shared" si="96"/>
        <v>0</v>
      </c>
      <c r="L2118" s="39">
        <v>79900</v>
      </c>
      <c r="M2118" s="39">
        <v>319.60000000000002</v>
      </c>
      <c r="N2118" s="38">
        <f t="shared" si="97"/>
        <v>320.10000000000002</v>
      </c>
    </row>
    <row r="2119" spans="1:17" x14ac:dyDescent="0.2">
      <c r="A2119" s="35" t="s">
        <v>4763</v>
      </c>
      <c r="C2119" s="40">
        <v>44432</v>
      </c>
      <c r="D2119" s="34" t="s">
        <v>4765</v>
      </c>
      <c r="E2119" s="35">
        <v>46.433</v>
      </c>
      <c r="F2119" s="36" t="s">
        <v>4766</v>
      </c>
      <c r="G2119" s="37" t="s">
        <v>4767</v>
      </c>
      <c r="H2119" s="36">
        <v>1220</v>
      </c>
      <c r="I2119" s="38">
        <v>0.5</v>
      </c>
      <c r="K2119" s="38">
        <f t="shared" si="96"/>
        <v>0</v>
      </c>
      <c r="N2119" s="38">
        <f t="shared" si="97"/>
        <v>0.5</v>
      </c>
    </row>
    <row r="2120" spans="1:17" x14ac:dyDescent="0.2">
      <c r="A2120" s="35" t="s">
        <v>4764</v>
      </c>
      <c r="C2120" s="40">
        <v>44432</v>
      </c>
      <c r="D2120" s="34" t="s">
        <v>4765</v>
      </c>
      <c r="E2120" s="35">
        <v>46.433</v>
      </c>
      <c r="F2120" s="37" t="s">
        <v>4767</v>
      </c>
      <c r="G2120" s="37" t="s">
        <v>4768</v>
      </c>
      <c r="H2120" s="36">
        <v>1220</v>
      </c>
      <c r="I2120" s="38">
        <v>0.5</v>
      </c>
      <c r="K2120" s="38">
        <f t="shared" si="96"/>
        <v>0</v>
      </c>
      <c r="N2120" s="38">
        <f t="shared" si="97"/>
        <v>0.5</v>
      </c>
    </row>
    <row r="2121" spans="1:17" x14ac:dyDescent="0.2">
      <c r="A2121" s="35">
        <v>789</v>
      </c>
      <c r="C2121" s="40">
        <v>44432</v>
      </c>
      <c r="D2121" s="34" t="s">
        <v>4115</v>
      </c>
      <c r="E2121" s="35" t="s">
        <v>4125</v>
      </c>
      <c r="F2121" s="36" t="s">
        <v>3561</v>
      </c>
      <c r="G2121" s="37" t="s">
        <v>4769</v>
      </c>
      <c r="H2121" s="36">
        <v>1190</v>
      </c>
      <c r="I2121" s="38">
        <v>0.5</v>
      </c>
      <c r="K2121" s="38">
        <f t="shared" si="96"/>
        <v>0</v>
      </c>
      <c r="L2121" s="39">
        <v>35500</v>
      </c>
      <c r="M2121" s="39">
        <v>142</v>
      </c>
      <c r="N2121" s="38">
        <f t="shared" si="97"/>
        <v>142.5</v>
      </c>
    </row>
    <row r="2122" spans="1:17" s="51" customFormat="1" x14ac:dyDescent="0.2">
      <c r="A2122" s="48" t="s">
        <v>4770</v>
      </c>
      <c r="B2122" s="49"/>
      <c r="C2122" s="31">
        <v>44432</v>
      </c>
      <c r="D2122" s="50" t="s">
        <v>4771</v>
      </c>
      <c r="E2122" s="48">
        <v>5.79</v>
      </c>
      <c r="F2122" s="51" t="s">
        <v>4772</v>
      </c>
      <c r="G2122" s="52" t="s">
        <v>4773</v>
      </c>
      <c r="H2122" s="51">
        <v>1160</v>
      </c>
      <c r="I2122" s="32">
        <v>0.5</v>
      </c>
      <c r="J2122" s="32"/>
      <c r="K2122" s="32">
        <f t="shared" si="96"/>
        <v>0</v>
      </c>
      <c r="L2122" s="33"/>
      <c r="M2122" s="33"/>
      <c r="N2122" s="32">
        <f t="shared" si="97"/>
        <v>0.5</v>
      </c>
      <c r="O2122" s="53"/>
      <c r="P2122" s="54"/>
      <c r="Q2122" s="49"/>
    </row>
    <row r="2123" spans="1:17" x14ac:dyDescent="0.2">
      <c r="N2123" s="38">
        <f>SUM(N2116:N2122)</f>
        <v>465.1</v>
      </c>
      <c r="O2123" s="44">
        <v>81572</v>
      </c>
      <c r="P2123" s="41">
        <v>44432</v>
      </c>
      <c r="Q2123" s="21" t="s">
        <v>3461</v>
      </c>
    </row>
    <row r="2125" spans="1:17" x14ac:dyDescent="0.2">
      <c r="A2125" s="35">
        <v>790</v>
      </c>
      <c r="C2125" s="40">
        <v>44432</v>
      </c>
      <c r="D2125" s="34" t="s">
        <v>4813</v>
      </c>
      <c r="E2125" s="35">
        <v>6.4399999999999999E-2</v>
      </c>
      <c r="F2125" s="36" t="s">
        <v>4774</v>
      </c>
      <c r="G2125" s="37" t="s">
        <v>4775</v>
      </c>
      <c r="H2125" s="36">
        <v>3010</v>
      </c>
      <c r="I2125" s="38">
        <v>0.5</v>
      </c>
      <c r="K2125" s="38">
        <f t="shared" si="96"/>
        <v>0</v>
      </c>
      <c r="L2125" s="39">
        <v>60500</v>
      </c>
      <c r="M2125" s="39">
        <v>242</v>
      </c>
      <c r="N2125" s="38">
        <f t="shared" si="97"/>
        <v>242.5</v>
      </c>
    </row>
    <row r="2126" spans="1:17" x14ac:dyDescent="0.2">
      <c r="A2126" s="35" t="s">
        <v>4776</v>
      </c>
      <c r="C2126" s="40">
        <v>44432</v>
      </c>
      <c r="D2126" s="34" t="s">
        <v>4777</v>
      </c>
      <c r="E2126" s="35">
        <v>20</v>
      </c>
      <c r="F2126" s="36" t="s">
        <v>4778</v>
      </c>
      <c r="G2126" s="37" t="s">
        <v>4779</v>
      </c>
      <c r="H2126" s="36">
        <v>1150</v>
      </c>
      <c r="I2126" s="38">
        <v>0.5</v>
      </c>
      <c r="K2126" s="38">
        <f t="shared" si="96"/>
        <v>0</v>
      </c>
      <c r="N2126" s="38">
        <f t="shared" si="97"/>
        <v>0.5</v>
      </c>
    </row>
    <row r="2127" spans="1:17" x14ac:dyDescent="0.2">
      <c r="A2127" s="35">
        <v>791</v>
      </c>
      <c r="C2127" s="40">
        <v>44432</v>
      </c>
      <c r="D2127" s="34" t="s">
        <v>4780</v>
      </c>
      <c r="E2127" s="35">
        <v>3</v>
      </c>
      <c r="F2127" s="36" t="s">
        <v>4781</v>
      </c>
      <c r="G2127" s="37" t="s">
        <v>4782</v>
      </c>
      <c r="H2127" s="36">
        <v>1080</v>
      </c>
      <c r="I2127" s="38">
        <v>0.5</v>
      </c>
      <c r="K2127" s="38">
        <f t="shared" si="96"/>
        <v>0</v>
      </c>
      <c r="L2127" s="39">
        <v>329000</v>
      </c>
      <c r="M2127" s="39">
        <v>1316</v>
      </c>
      <c r="N2127" s="38">
        <f t="shared" si="97"/>
        <v>1316.5</v>
      </c>
    </row>
    <row r="2128" spans="1:17" x14ac:dyDescent="0.2">
      <c r="A2128" s="35" t="s">
        <v>4783</v>
      </c>
      <c r="C2128" s="40">
        <v>44432</v>
      </c>
      <c r="D2128" s="34" t="s">
        <v>4784</v>
      </c>
      <c r="E2128" s="35">
        <v>0.39400000000000002</v>
      </c>
      <c r="F2128" s="36" t="s">
        <v>4786</v>
      </c>
      <c r="G2128" s="37" t="s">
        <v>4787</v>
      </c>
      <c r="H2128" s="36">
        <v>1190</v>
      </c>
      <c r="I2128" s="38">
        <v>1</v>
      </c>
      <c r="K2128" s="38">
        <f>ROUND(J2128/0.35,-1)</f>
        <v>0</v>
      </c>
      <c r="N2128" s="38">
        <f>I2128+M2128</f>
        <v>1</v>
      </c>
    </row>
    <row r="2129" spans="1:17" x14ac:dyDescent="0.2">
      <c r="D2129" s="34" t="s">
        <v>4785</v>
      </c>
      <c r="E2129" s="35">
        <v>7.8E-2</v>
      </c>
      <c r="F2129" s="36" t="s">
        <v>77</v>
      </c>
      <c r="G2129" s="37" t="s">
        <v>77</v>
      </c>
      <c r="K2129" s="38">
        <f>ROUND(J2129/0.35,-1)</f>
        <v>0</v>
      </c>
      <c r="N2129" s="38">
        <f>I2129+M2129</f>
        <v>0</v>
      </c>
    </row>
    <row r="2130" spans="1:17" x14ac:dyDescent="0.2">
      <c r="A2130" s="35">
        <v>792</v>
      </c>
      <c r="C2130" s="40">
        <v>44432</v>
      </c>
      <c r="D2130" s="34" t="s">
        <v>4788</v>
      </c>
      <c r="E2130" s="35">
        <v>2.81</v>
      </c>
      <c r="F2130" s="36" t="s">
        <v>4789</v>
      </c>
      <c r="G2130" s="37" t="s">
        <v>4790</v>
      </c>
      <c r="H2130" s="36">
        <v>1050</v>
      </c>
      <c r="I2130" s="38">
        <v>0.5</v>
      </c>
      <c r="K2130" s="38">
        <f t="shared" si="96"/>
        <v>0</v>
      </c>
      <c r="L2130" s="39">
        <v>375000</v>
      </c>
      <c r="M2130" s="39">
        <v>1500</v>
      </c>
      <c r="N2130" s="38">
        <f t="shared" si="97"/>
        <v>1500.5</v>
      </c>
    </row>
    <row r="2131" spans="1:17" x14ac:dyDescent="0.2">
      <c r="A2131" s="35">
        <v>793</v>
      </c>
      <c r="C2131" s="40">
        <v>44432</v>
      </c>
      <c r="D2131" s="34" t="s">
        <v>4791</v>
      </c>
      <c r="E2131" s="35">
        <v>2.97</v>
      </c>
      <c r="F2131" s="36" t="s">
        <v>4792</v>
      </c>
      <c r="G2131" s="37" t="s">
        <v>4793</v>
      </c>
      <c r="H2131" s="36">
        <v>1150</v>
      </c>
      <c r="I2131" s="38">
        <v>0.5</v>
      </c>
      <c r="K2131" s="38">
        <f t="shared" si="96"/>
        <v>0</v>
      </c>
      <c r="L2131" s="39">
        <v>29070</v>
      </c>
      <c r="M2131" s="39">
        <v>116.78</v>
      </c>
      <c r="N2131" s="38">
        <f t="shared" si="97"/>
        <v>117.28</v>
      </c>
    </row>
    <row r="2132" spans="1:17" x14ac:dyDescent="0.2">
      <c r="D2132" s="34" t="s">
        <v>4794</v>
      </c>
      <c r="E2132" s="35">
        <v>0.25800000000000001</v>
      </c>
      <c r="F2132" s="36" t="s">
        <v>4792</v>
      </c>
      <c r="G2132" s="37" t="s">
        <v>4793</v>
      </c>
      <c r="H2132" s="36">
        <v>1150</v>
      </c>
      <c r="I2132" s="38">
        <v>2</v>
      </c>
      <c r="K2132" s="38">
        <f t="shared" si="96"/>
        <v>0</v>
      </c>
      <c r="L2132" s="39">
        <v>90930</v>
      </c>
      <c r="M2132" s="39">
        <v>363.72</v>
      </c>
      <c r="N2132" s="38">
        <f t="shared" si="97"/>
        <v>365.72</v>
      </c>
    </row>
    <row r="2133" spans="1:17" x14ac:dyDescent="0.2">
      <c r="D2133" s="34" t="s">
        <v>4795</v>
      </c>
      <c r="E2133" s="35">
        <v>0.25800000000000001</v>
      </c>
      <c r="F2133" s="36" t="s">
        <v>77</v>
      </c>
      <c r="G2133" s="37" t="s">
        <v>77</v>
      </c>
      <c r="K2133" s="38">
        <f t="shared" si="96"/>
        <v>0</v>
      </c>
      <c r="N2133" s="38">
        <f t="shared" si="97"/>
        <v>0</v>
      </c>
    </row>
    <row r="2134" spans="1:17" x14ac:dyDescent="0.2">
      <c r="D2134" s="34" t="s">
        <v>4796</v>
      </c>
      <c r="E2134" s="35">
        <v>0.21</v>
      </c>
      <c r="F2134" s="36" t="s">
        <v>77</v>
      </c>
      <c r="G2134" s="37" t="s">
        <v>77</v>
      </c>
      <c r="K2134" s="38">
        <f t="shared" si="96"/>
        <v>0</v>
      </c>
      <c r="N2134" s="38">
        <f t="shared" si="97"/>
        <v>0</v>
      </c>
    </row>
    <row r="2135" spans="1:17" x14ac:dyDescent="0.2">
      <c r="D2135" s="34" t="s">
        <v>4797</v>
      </c>
      <c r="E2135" s="35">
        <v>0.96</v>
      </c>
      <c r="F2135" s="36" t="s">
        <v>77</v>
      </c>
      <c r="G2135" s="37" t="s">
        <v>77</v>
      </c>
      <c r="K2135" s="38">
        <f t="shared" si="96"/>
        <v>0</v>
      </c>
      <c r="N2135" s="38">
        <f t="shared" si="97"/>
        <v>0</v>
      </c>
    </row>
    <row r="2136" spans="1:17" x14ac:dyDescent="0.2">
      <c r="A2136" s="35">
        <v>795</v>
      </c>
      <c r="C2136" s="40">
        <v>44432</v>
      </c>
      <c r="D2136" s="34" t="s">
        <v>4798</v>
      </c>
      <c r="E2136" s="35">
        <v>13.072900000000001</v>
      </c>
      <c r="F2136" s="36" t="s">
        <v>4799</v>
      </c>
      <c r="G2136" s="37" t="s">
        <v>4800</v>
      </c>
      <c r="H2136" s="36">
        <v>1090</v>
      </c>
      <c r="I2136" s="38">
        <v>0.5</v>
      </c>
      <c r="K2136" s="38">
        <f t="shared" si="96"/>
        <v>0</v>
      </c>
      <c r="L2136" s="39">
        <v>195000</v>
      </c>
      <c r="M2136" s="39">
        <v>780</v>
      </c>
      <c r="N2136" s="38">
        <f t="shared" si="97"/>
        <v>780.5</v>
      </c>
    </row>
    <row r="2137" spans="1:17" x14ac:dyDescent="0.2">
      <c r="A2137" s="35">
        <v>796</v>
      </c>
      <c r="C2137" s="40">
        <v>44433</v>
      </c>
      <c r="D2137" s="34" t="s">
        <v>4801</v>
      </c>
      <c r="E2137" s="35">
        <v>88.573999999999998</v>
      </c>
      <c r="F2137" s="36" t="s">
        <v>4803</v>
      </c>
      <c r="G2137" s="37" t="s">
        <v>4804</v>
      </c>
      <c r="H2137" s="36">
        <v>1150</v>
      </c>
      <c r="I2137" s="38">
        <v>1</v>
      </c>
      <c r="K2137" s="38">
        <f t="shared" si="96"/>
        <v>0</v>
      </c>
      <c r="L2137" s="39">
        <v>669232.5</v>
      </c>
      <c r="M2137" s="39">
        <v>2676.93</v>
      </c>
      <c r="N2137" s="38">
        <f t="shared" si="97"/>
        <v>2677.93</v>
      </c>
    </row>
    <row r="2138" spans="1:17" x14ac:dyDescent="0.2">
      <c r="D2138" s="34" t="s">
        <v>4802</v>
      </c>
      <c r="E2138" s="35">
        <v>55.594999999999999</v>
      </c>
      <c r="F2138" s="36" t="s">
        <v>77</v>
      </c>
      <c r="G2138" s="37" t="s">
        <v>77</v>
      </c>
      <c r="K2138" s="38">
        <f t="shared" si="96"/>
        <v>0</v>
      </c>
      <c r="N2138" s="38">
        <f t="shared" si="97"/>
        <v>0</v>
      </c>
    </row>
    <row r="2139" spans="1:17" x14ac:dyDescent="0.2">
      <c r="A2139" s="35">
        <v>797</v>
      </c>
      <c r="C2139" s="40">
        <v>44433</v>
      </c>
      <c r="D2139" s="34" t="s">
        <v>4805</v>
      </c>
      <c r="E2139" s="35">
        <v>21.393000000000001</v>
      </c>
      <c r="F2139" s="36" t="s">
        <v>4807</v>
      </c>
      <c r="G2139" s="37" t="s">
        <v>4808</v>
      </c>
      <c r="H2139" s="36">
        <v>1020</v>
      </c>
      <c r="I2139" s="38">
        <v>1</v>
      </c>
      <c r="K2139" s="38">
        <f t="shared" si="96"/>
        <v>0</v>
      </c>
      <c r="L2139" s="39">
        <v>245900</v>
      </c>
      <c r="M2139" s="39">
        <v>983.6</v>
      </c>
      <c r="N2139" s="38">
        <f t="shared" si="97"/>
        <v>984.6</v>
      </c>
    </row>
    <row r="2140" spans="1:17" x14ac:dyDescent="0.2">
      <c r="D2140" s="34" t="s">
        <v>4806</v>
      </c>
      <c r="E2140" s="35">
        <v>5.008</v>
      </c>
      <c r="F2140" s="36" t="s">
        <v>77</v>
      </c>
      <c r="G2140" s="37" t="s">
        <v>77</v>
      </c>
      <c r="K2140" s="38">
        <f t="shared" si="96"/>
        <v>0</v>
      </c>
      <c r="N2140" s="38">
        <f t="shared" si="97"/>
        <v>0</v>
      </c>
    </row>
    <row r="2141" spans="1:17" x14ac:dyDescent="0.2">
      <c r="A2141" s="35">
        <v>798</v>
      </c>
      <c r="C2141" s="40">
        <v>44433</v>
      </c>
      <c r="D2141" s="34" t="s">
        <v>4809</v>
      </c>
      <c r="E2141" s="35" t="s">
        <v>81</v>
      </c>
      <c r="F2141" s="36" t="s">
        <v>1653</v>
      </c>
      <c r="G2141" s="37" t="s">
        <v>4810</v>
      </c>
      <c r="H2141" s="36">
        <v>2050</v>
      </c>
      <c r="I2141" s="38">
        <v>0.5</v>
      </c>
      <c r="K2141" s="38">
        <f t="shared" si="96"/>
        <v>0</v>
      </c>
      <c r="L2141" s="39">
        <v>125000</v>
      </c>
      <c r="M2141" s="39">
        <v>500</v>
      </c>
      <c r="N2141" s="38">
        <f t="shared" si="97"/>
        <v>500.5</v>
      </c>
    </row>
    <row r="2142" spans="1:17" x14ac:dyDescent="0.2">
      <c r="A2142" s="35">
        <v>799</v>
      </c>
      <c r="C2142" s="40">
        <v>44433</v>
      </c>
      <c r="D2142" s="34" t="s">
        <v>4811</v>
      </c>
      <c r="E2142" s="35">
        <v>0.70130000000000003</v>
      </c>
      <c r="F2142" s="36" t="s">
        <v>3981</v>
      </c>
      <c r="G2142" s="37" t="s">
        <v>4812</v>
      </c>
      <c r="H2142" s="36">
        <v>1090</v>
      </c>
      <c r="I2142" s="38">
        <v>0.5</v>
      </c>
      <c r="K2142" s="38">
        <f t="shared" si="96"/>
        <v>0</v>
      </c>
      <c r="L2142" s="39">
        <v>22000</v>
      </c>
      <c r="M2142" s="39">
        <v>88</v>
      </c>
      <c r="N2142" s="38">
        <f t="shared" si="97"/>
        <v>88.5</v>
      </c>
    </row>
    <row r="2143" spans="1:17" s="51" customFormat="1" x14ac:dyDescent="0.2">
      <c r="A2143" s="48">
        <v>800</v>
      </c>
      <c r="B2143" s="49"/>
      <c r="C2143" s="31">
        <v>44433</v>
      </c>
      <c r="D2143" s="50" t="s">
        <v>1732</v>
      </c>
      <c r="E2143" s="48">
        <v>0.25109999999999999</v>
      </c>
      <c r="F2143" s="51" t="s">
        <v>1734</v>
      </c>
      <c r="G2143" s="52" t="s">
        <v>1653</v>
      </c>
      <c r="H2143" s="51">
        <v>1150</v>
      </c>
      <c r="I2143" s="32">
        <v>0.5</v>
      </c>
      <c r="J2143" s="32"/>
      <c r="K2143" s="32">
        <f t="shared" si="96"/>
        <v>0</v>
      </c>
      <c r="L2143" s="33">
        <v>55000</v>
      </c>
      <c r="M2143" s="33">
        <v>220</v>
      </c>
      <c r="N2143" s="32">
        <f t="shared" si="97"/>
        <v>220.5</v>
      </c>
      <c r="O2143" s="53"/>
      <c r="P2143" s="54"/>
      <c r="Q2143" s="49"/>
    </row>
    <row r="2144" spans="1:17" x14ac:dyDescent="0.2">
      <c r="N2144" s="38">
        <f>SUM(N2125:N2143)</f>
        <v>8796.5300000000007</v>
      </c>
      <c r="O2144" s="44">
        <v>81593</v>
      </c>
      <c r="P2144" s="41">
        <v>44433</v>
      </c>
      <c r="Q2144" s="21" t="s">
        <v>176</v>
      </c>
    </row>
    <row r="2146" spans="1:17" x14ac:dyDescent="0.2">
      <c r="A2146" s="35">
        <v>801</v>
      </c>
      <c r="C2146" s="40">
        <v>44433</v>
      </c>
      <c r="D2146" s="34" t="s">
        <v>4814</v>
      </c>
      <c r="E2146" s="35">
        <v>5.5119999999999996</v>
      </c>
      <c r="F2146" s="36" t="s">
        <v>4815</v>
      </c>
      <c r="G2146" s="37" t="s">
        <v>4816</v>
      </c>
      <c r="H2146" s="36">
        <v>1120</v>
      </c>
      <c r="I2146" s="38">
        <v>0.5</v>
      </c>
      <c r="K2146" s="38">
        <f t="shared" si="96"/>
        <v>0</v>
      </c>
      <c r="L2146" s="39">
        <v>82680</v>
      </c>
      <c r="M2146" s="39">
        <v>330.8</v>
      </c>
      <c r="N2146" s="38">
        <f t="shared" si="97"/>
        <v>331.3</v>
      </c>
    </row>
    <row r="2147" spans="1:17" x14ac:dyDescent="0.2">
      <c r="A2147" s="35">
        <v>803</v>
      </c>
      <c r="C2147" s="40">
        <v>44433</v>
      </c>
      <c r="D2147" s="34" t="s">
        <v>4817</v>
      </c>
      <c r="E2147" s="35">
        <v>16.095600000000001</v>
      </c>
      <c r="F2147" s="36" t="s">
        <v>4818</v>
      </c>
      <c r="G2147" s="37" t="s">
        <v>4819</v>
      </c>
      <c r="H2147" s="36">
        <v>1110</v>
      </c>
      <c r="I2147" s="38">
        <v>0.5</v>
      </c>
      <c r="K2147" s="38">
        <f t="shared" si="96"/>
        <v>0</v>
      </c>
      <c r="L2147" s="39">
        <v>65000</v>
      </c>
      <c r="M2147" s="39">
        <v>260</v>
      </c>
      <c r="N2147" s="38">
        <f t="shared" si="97"/>
        <v>260.5</v>
      </c>
    </row>
    <row r="2148" spans="1:17" x14ac:dyDescent="0.2">
      <c r="A2148" s="35">
        <v>802</v>
      </c>
      <c r="C2148" s="40">
        <v>44433</v>
      </c>
      <c r="D2148" s="34" t="s">
        <v>4820</v>
      </c>
      <c r="E2148" s="35">
        <v>0.16</v>
      </c>
      <c r="F2148" s="36" t="s">
        <v>4821</v>
      </c>
      <c r="G2148" s="37" t="s">
        <v>4822</v>
      </c>
      <c r="H2148" s="36">
        <v>3010</v>
      </c>
      <c r="I2148" s="38">
        <v>0.5</v>
      </c>
      <c r="K2148" s="38">
        <f t="shared" si="96"/>
        <v>0</v>
      </c>
      <c r="L2148" s="39">
        <v>111000</v>
      </c>
      <c r="M2148" s="39">
        <v>444</v>
      </c>
      <c r="N2148" s="38">
        <f t="shared" si="97"/>
        <v>444.5</v>
      </c>
    </row>
    <row r="2149" spans="1:17" x14ac:dyDescent="0.2">
      <c r="A2149" s="35">
        <v>804</v>
      </c>
      <c r="C2149" s="40">
        <v>44433</v>
      </c>
      <c r="D2149" s="34" t="s">
        <v>4823</v>
      </c>
      <c r="E2149" s="35">
        <v>0.24790000000000001</v>
      </c>
      <c r="F2149" s="36" t="s">
        <v>4824</v>
      </c>
      <c r="G2149" s="37" t="s">
        <v>4825</v>
      </c>
      <c r="H2149" s="36">
        <v>2030</v>
      </c>
      <c r="I2149" s="38">
        <v>0.5</v>
      </c>
      <c r="K2149" s="38">
        <f t="shared" si="96"/>
        <v>0</v>
      </c>
      <c r="L2149" s="39">
        <v>60000</v>
      </c>
      <c r="M2149" s="39">
        <v>240</v>
      </c>
      <c r="N2149" s="38">
        <f t="shared" si="97"/>
        <v>240.5</v>
      </c>
    </row>
    <row r="2150" spans="1:17" x14ac:dyDescent="0.2">
      <c r="A2150" s="35">
        <v>805</v>
      </c>
      <c r="C2150" s="40">
        <v>44433</v>
      </c>
      <c r="D2150" s="34" t="s">
        <v>4826</v>
      </c>
      <c r="E2150" s="35">
        <v>27.654</v>
      </c>
      <c r="F2150" s="36" t="s">
        <v>4827</v>
      </c>
      <c r="G2150" s="37" t="s">
        <v>4828</v>
      </c>
      <c r="H2150" s="36">
        <v>2040</v>
      </c>
      <c r="I2150" s="38">
        <v>0.5</v>
      </c>
      <c r="K2150" s="38">
        <f t="shared" si="96"/>
        <v>0</v>
      </c>
      <c r="L2150" s="39">
        <v>1050000</v>
      </c>
      <c r="M2150" s="39">
        <v>4200</v>
      </c>
      <c r="N2150" s="38">
        <f t="shared" si="97"/>
        <v>4200.5</v>
      </c>
    </row>
    <row r="2151" spans="1:17" x14ac:dyDescent="0.2">
      <c r="A2151" s="35" t="s">
        <v>4829</v>
      </c>
      <c r="C2151" s="40">
        <v>44433</v>
      </c>
      <c r="D2151" s="34" t="s">
        <v>4830</v>
      </c>
      <c r="E2151" s="35">
        <v>80.388999999999996</v>
      </c>
      <c r="F2151" s="36" t="s">
        <v>4832</v>
      </c>
      <c r="G2151" s="37" t="s">
        <v>4833</v>
      </c>
      <c r="H2151" s="36">
        <v>1050</v>
      </c>
      <c r="I2151" s="38">
        <v>1</v>
      </c>
      <c r="K2151" s="38">
        <f t="shared" si="96"/>
        <v>0</v>
      </c>
      <c r="N2151" s="38">
        <f t="shared" si="97"/>
        <v>1</v>
      </c>
    </row>
    <row r="2152" spans="1:17" x14ac:dyDescent="0.2">
      <c r="D2152" s="34" t="s">
        <v>4831</v>
      </c>
      <c r="E2152" s="35">
        <v>3.3439999999999999</v>
      </c>
      <c r="F2152" s="36" t="s">
        <v>77</v>
      </c>
      <c r="G2152" s="37" t="s">
        <v>77</v>
      </c>
      <c r="K2152" s="38">
        <f t="shared" si="96"/>
        <v>0</v>
      </c>
      <c r="N2152" s="38">
        <f t="shared" si="97"/>
        <v>0</v>
      </c>
    </row>
    <row r="2153" spans="1:17" s="51" customFormat="1" x14ac:dyDescent="0.2">
      <c r="A2153" s="48" t="s">
        <v>4834</v>
      </c>
      <c r="B2153" s="49"/>
      <c r="C2153" s="31">
        <v>44434</v>
      </c>
      <c r="D2153" s="50" t="s">
        <v>4835</v>
      </c>
      <c r="E2153" s="48">
        <v>39.127000000000002</v>
      </c>
      <c r="F2153" s="51" t="s">
        <v>4836</v>
      </c>
      <c r="G2153" s="52" t="s">
        <v>4837</v>
      </c>
      <c r="H2153" s="51">
        <v>1080</v>
      </c>
      <c r="I2153" s="32">
        <v>0.5</v>
      </c>
      <c r="J2153" s="32"/>
      <c r="K2153" s="32">
        <f t="shared" si="96"/>
        <v>0</v>
      </c>
      <c r="L2153" s="33"/>
      <c r="M2153" s="33"/>
      <c r="N2153" s="32">
        <f t="shared" si="97"/>
        <v>0.5</v>
      </c>
      <c r="O2153" s="53"/>
      <c r="P2153" s="54"/>
      <c r="Q2153" s="49"/>
    </row>
    <row r="2154" spans="1:17" x14ac:dyDescent="0.2">
      <c r="N2154" s="38">
        <f>SUM(N2146:N2153)</f>
        <v>5478.8</v>
      </c>
      <c r="O2154" s="44">
        <v>81614</v>
      </c>
      <c r="P2154" s="41">
        <v>44434</v>
      </c>
      <c r="Q2154" s="21" t="s">
        <v>176</v>
      </c>
    </row>
    <row r="2156" spans="1:17" x14ac:dyDescent="0.2">
      <c r="A2156" s="35">
        <v>806</v>
      </c>
      <c r="C2156" s="40">
        <v>44434</v>
      </c>
      <c r="D2156" s="34" t="s">
        <v>4838</v>
      </c>
      <c r="E2156" s="35">
        <v>0.13569999999999999</v>
      </c>
      <c r="F2156" s="36" t="s">
        <v>3772</v>
      </c>
      <c r="G2156" s="37" t="s">
        <v>4841</v>
      </c>
      <c r="H2156" s="36">
        <v>3010</v>
      </c>
      <c r="I2156" s="38">
        <v>1.5</v>
      </c>
      <c r="K2156" s="38">
        <f t="shared" si="96"/>
        <v>0</v>
      </c>
      <c r="L2156" s="39">
        <v>95000</v>
      </c>
      <c r="M2156" s="39">
        <v>380</v>
      </c>
      <c r="N2156" s="38">
        <f t="shared" si="97"/>
        <v>381.5</v>
      </c>
    </row>
    <row r="2157" spans="1:17" x14ac:dyDescent="0.2">
      <c r="D2157" s="34" t="s">
        <v>4839</v>
      </c>
      <c r="E2157" s="35">
        <v>0.1249</v>
      </c>
      <c r="F2157" s="36" t="s">
        <v>77</v>
      </c>
      <c r="G2157" s="37" t="s">
        <v>77</v>
      </c>
      <c r="K2157" s="38">
        <f t="shared" si="96"/>
        <v>0</v>
      </c>
      <c r="N2157" s="38">
        <f t="shared" si="97"/>
        <v>0</v>
      </c>
    </row>
    <row r="2158" spans="1:17" x14ac:dyDescent="0.2">
      <c r="D2158" s="34" t="s">
        <v>4840</v>
      </c>
      <c r="E2158" s="35">
        <v>0.13569999999999999</v>
      </c>
      <c r="F2158" s="36" t="s">
        <v>77</v>
      </c>
      <c r="G2158" s="37" t="s">
        <v>77</v>
      </c>
      <c r="K2158" s="38">
        <f t="shared" ref="K2158:K2222" si="98">ROUND(J2158/0.35,-1)</f>
        <v>0</v>
      </c>
      <c r="N2158" s="38">
        <f t="shared" ref="N2158:N2222" si="99">I2158+M2158</f>
        <v>0</v>
      </c>
    </row>
    <row r="2159" spans="1:17" x14ac:dyDescent="0.2">
      <c r="A2159" s="35">
        <v>807</v>
      </c>
      <c r="C2159" s="40">
        <v>44434</v>
      </c>
      <c r="D2159" s="34" t="s">
        <v>4842</v>
      </c>
      <c r="E2159" s="35">
        <v>96.558000000000007</v>
      </c>
      <c r="F2159" s="36" t="s">
        <v>4843</v>
      </c>
      <c r="G2159" s="37" t="s">
        <v>4844</v>
      </c>
      <c r="H2159" s="36">
        <v>1170</v>
      </c>
      <c r="I2159" s="38">
        <v>0.5</v>
      </c>
      <c r="K2159" s="38">
        <f t="shared" si="98"/>
        <v>0</v>
      </c>
      <c r="L2159" s="39">
        <v>531025</v>
      </c>
      <c r="M2159" s="39">
        <v>2124.4</v>
      </c>
      <c r="N2159" s="38">
        <f t="shared" si="99"/>
        <v>2124.9</v>
      </c>
    </row>
    <row r="2160" spans="1:17" x14ac:dyDescent="0.2">
      <c r="A2160" s="35">
        <v>808</v>
      </c>
      <c r="C2160" s="40">
        <v>44434</v>
      </c>
      <c r="D2160" s="34" t="s">
        <v>4845</v>
      </c>
      <c r="E2160" s="35" t="s">
        <v>4846</v>
      </c>
      <c r="F2160" s="36" t="s">
        <v>4847</v>
      </c>
      <c r="G2160" s="37" t="s">
        <v>4848</v>
      </c>
      <c r="H2160" s="36">
        <v>2050</v>
      </c>
      <c r="I2160" s="38">
        <v>0.5</v>
      </c>
      <c r="K2160" s="38">
        <f t="shared" si="98"/>
        <v>0</v>
      </c>
      <c r="L2160" s="39">
        <v>60000</v>
      </c>
      <c r="M2160" s="39">
        <v>240</v>
      </c>
      <c r="N2160" s="38">
        <f t="shared" si="99"/>
        <v>240.5</v>
      </c>
    </row>
    <row r="2161" spans="1:17" x14ac:dyDescent="0.2">
      <c r="A2161" s="35">
        <v>809</v>
      </c>
      <c r="C2161" s="40">
        <v>44434</v>
      </c>
      <c r="D2161" s="34" t="s">
        <v>4854</v>
      </c>
      <c r="E2161" s="35">
        <v>2.1707000000000001</v>
      </c>
      <c r="F2161" s="36" t="s">
        <v>4855</v>
      </c>
      <c r="G2161" s="37" t="s">
        <v>4856</v>
      </c>
      <c r="H2161" s="36">
        <v>1010</v>
      </c>
      <c r="I2161" s="38">
        <v>0.5</v>
      </c>
      <c r="K2161" s="38">
        <f t="shared" si="98"/>
        <v>0</v>
      </c>
      <c r="L2161" s="39">
        <v>10000</v>
      </c>
      <c r="M2161" s="39">
        <v>40</v>
      </c>
      <c r="N2161" s="38">
        <f t="shared" si="99"/>
        <v>40.5</v>
      </c>
    </row>
    <row r="2162" spans="1:17" x14ac:dyDescent="0.2">
      <c r="A2162" s="35">
        <v>810</v>
      </c>
      <c r="C2162" s="40">
        <v>44434</v>
      </c>
      <c r="D2162" s="34" t="s">
        <v>3800</v>
      </c>
      <c r="E2162" s="35">
        <v>1.7849999999999999</v>
      </c>
      <c r="F2162" s="36" t="s">
        <v>3802</v>
      </c>
      <c r="G2162" s="37" t="s">
        <v>4857</v>
      </c>
      <c r="H2162" s="36">
        <v>1090</v>
      </c>
      <c r="I2162" s="38">
        <v>0.5</v>
      </c>
      <c r="K2162" s="38">
        <f t="shared" si="98"/>
        <v>0</v>
      </c>
      <c r="L2162" s="39">
        <v>100000</v>
      </c>
      <c r="M2162" s="39">
        <v>400</v>
      </c>
      <c r="N2162" s="38">
        <f t="shared" si="99"/>
        <v>400.5</v>
      </c>
    </row>
    <row r="2163" spans="1:17" x14ac:dyDescent="0.2">
      <c r="A2163" s="35" t="s">
        <v>4858</v>
      </c>
      <c r="C2163" s="40">
        <v>44435</v>
      </c>
      <c r="D2163" s="34" t="s">
        <v>363</v>
      </c>
      <c r="E2163" s="35">
        <v>78.897000000000006</v>
      </c>
      <c r="F2163" s="36" t="s">
        <v>4860</v>
      </c>
      <c r="G2163" s="37" t="s">
        <v>4861</v>
      </c>
      <c r="H2163" s="36">
        <v>1130</v>
      </c>
      <c r="I2163" s="38">
        <v>6</v>
      </c>
      <c r="K2163" s="38">
        <f t="shared" si="98"/>
        <v>0</v>
      </c>
      <c r="N2163" s="38">
        <f t="shared" si="99"/>
        <v>6</v>
      </c>
    </row>
    <row r="2164" spans="1:17" x14ac:dyDescent="0.2">
      <c r="D2164" s="34" t="s">
        <v>376</v>
      </c>
      <c r="E2164" s="35">
        <v>3.3000000000000002E-2</v>
      </c>
      <c r="F2164" s="36" t="s">
        <v>77</v>
      </c>
      <c r="G2164" s="36" t="s">
        <v>77</v>
      </c>
      <c r="H2164" s="36">
        <v>1130</v>
      </c>
      <c r="K2164" s="38">
        <f t="shared" si="98"/>
        <v>0</v>
      </c>
      <c r="N2164" s="38">
        <f t="shared" si="99"/>
        <v>0</v>
      </c>
    </row>
    <row r="2165" spans="1:17" x14ac:dyDescent="0.2">
      <c r="D2165" s="34" t="s">
        <v>370</v>
      </c>
      <c r="E2165" s="35">
        <v>20</v>
      </c>
      <c r="F2165" s="36" t="s">
        <v>77</v>
      </c>
      <c r="G2165" s="36" t="s">
        <v>77</v>
      </c>
      <c r="H2165" s="36">
        <v>1130</v>
      </c>
      <c r="K2165" s="38">
        <f t="shared" si="98"/>
        <v>0</v>
      </c>
      <c r="N2165" s="38">
        <f t="shared" si="99"/>
        <v>0</v>
      </c>
    </row>
    <row r="2166" spans="1:17" x14ac:dyDescent="0.2">
      <c r="D2166" s="34" t="s">
        <v>367</v>
      </c>
      <c r="E2166" s="35">
        <v>9.19</v>
      </c>
      <c r="F2166" s="36" t="s">
        <v>77</v>
      </c>
      <c r="G2166" s="36" t="s">
        <v>77</v>
      </c>
      <c r="H2166" s="36">
        <v>1130</v>
      </c>
      <c r="K2166" s="38">
        <f t="shared" si="98"/>
        <v>0</v>
      </c>
      <c r="N2166" s="38">
        <f t="shared" si="99"/>
        <v>0</v>
      </c>
    </row>
    <row r="2167" spans="1:17" x14ac:dyDescent="0.2">
      <c r="D2167" s="34" t="s">
        <v>369</v>
      </c>
      <c r="E2167" s="35">
        <v>10</v>
      </c>
      <c r="F2167" s="36" t="s">
        <v>77</v>
      </c>
      <c r="G2167" s="36" t="s">
        <v>77</v>
      </c>
      <c r="H2167" s="36">
        <v>1130</v>
      </c>
      <c r="K2167" s="38">
        <f t="shared" si="98"/>
        <v>0</v>
      </c>
      <c r="N2167" s="38">
        <f t="shared" si="99"/>
        <v>0</v>
      </c>
    </row>
    <row r="2168" spans="1:17" x14ac:dyDescent="0.2">
      <c r="D2168" s="34" t="s">
        <v>4859</v>
      </c>
      <c r="E2168" s="35">
        <v>3.331</v>
      </c>
      <c r="F2168" s="36" t="s">
        <v>77</v>
      </c>
      <c r="G2168" s="36" t="s">
        <v>77</v>
      </c>
      <c r="H2168" s="36">
        <v>1130</v>
      </c>
      <c r="K2168" s="38">
        <f t="shared" si="98"/>
        <v>0</v>
      </c>
      <c r="N2168" s="38">
        <f t="shared" si="99"/>
        <v>0</v>
      </c>
    </row>
    <row r="2169" spans="1:17" x14ac:dyDescent="0.2">
      <c r="D2169" s="34" t="s">
        <v>371</v>
      </c>
      <c r="E2169" s="35">
        <v>2.75E-2</v>
      </c>
      <c r="F2169" s="36" t="s">
        <v>77</v>
      </c>
      <c r="G2169" s="36" t="s">
        <v>77</v>
      </c>
      <c r="H2169" s="36">
        <v>1130</v>
      </c>
      <c r="K2169" s="38">
        <f t="shared" si="98"/>
        <v>0</v>
      </c>
      <c r="N2169" s="38">
        <f t="shared" si="99"/>
        <v>0</v>
      </c>
    </row>
    <row r="2170" spans="1:17" x14ac:dyDescent="0.2">
      <c r="D2170" s="34" t="s">
        <v>372</v>
      </c>
      <c r="E2170" s="35">
        <v>0.14460000000000001</v>
      </c>
      <c r="F2170" s="36" t="s">
        <v>77</v>
      </c>
      <c r="G2170" s="36" t="s">
        <v>77</v>
      </c>
      <c r="H2170" s="36">
        <v>1130</v>
      </c>
      <c r="K2170" s="38">
        <f t="shared" si="98"/>
        <v>0</v>
      </c>
      <c r="N2170" s="38">
        <f t="shared" si="99"/>
        <v>0</v>
      </c>
    </row>
    <row r="2171" spans="1:17" x14ac:dyDescent="0.2">
      <c r="D2171" s="34" t="s">
        <v>374</v>
      </c>
      <c r="E2171" s="35">
        <v>7.9299999999999995E-2</v>
      </c>
      <c r="F2171" s="36" t="s">
        <v>77</v>
      </c>
      <c r="G2171" s="36" t="s">
        <v>77</v>
      </c>
      <c r="H2171" s="36">
        <v>1130</v>
      </c>
      <c r="K2171" s="38">
        <f t="shared" si="98"/>
        <v>0</v>
      </c>
      <c r="N2171" s="38">
        <f t="shared" si="99"/>
        <v>0</v>
      </c>
    </row>
    <row r="2172" spans="1:17" x14ac:dyDescent="0.2">
      <c r="D2172" s="34" t="s">
        <v>375</v>
      </c>
      <c r="E2172" s="35">
        <v>2.0400000000000001E-2</v>
      </c>
      <c r="F2172" s="36" t="s">
        <v>77</v>
      </c>
      <c r="G2172" s="36" t="s">
        <v>77</v>
      </c>
      <c r="H2172" s="36">
        <v>1130</v>
      </c>
      <c r="K2172" s="38">
        <f t="shared" si="98"/>
        <v>0</v>
      </c>
      <c r="N2172" s="38">
        <f t="shared" si="99"/>
        <v>0</v>
      </c>
    </row>
    <row r="2173" spans="1:17" x14ac:dyDescent="0.2">
      <c r="D2173" s="34" t="s">
        <v>373</v>
      </c>
      <c r="E2173" s="35">
        <v>1.0847</v>
      </c>
      <c r="F2173" s="36" t="s">
        <v>77</v>
      </c>
      <c r="G2173" s="36" t="s">
        <v>77</v>
      </c>
      <c r="H2173" s="36">
        <v>1130</v>
      </c>
      <c r="K2173" s="38">
        <f t="shared" si="98"/>
        <v>0</v>
      </c>
      <c r="N2173" s="38">
        <f t="shared" si="99"/>
        <v>0</v>
      </c>
    </row>
    <row r="2174" spans="1:17" x14ac:dyDescent="0.2">
      <c r="D2174" s="34" t="s">
        <v>362</v>
      </c>
      <c r="E2174" s="35">
        <v>15.5</v>
      </c>
      <c r="F2174" s="36" t="s">
        <v>77</v>
      </c>
      <c r="G2174" s="36" t="s">
        <v>77</v>
      </c>
      <c r="H2174" s="36">
        <v>1040</v>
      </c>
      <c r="K2174" s="38">
        <f t="shared" si="98"/>
        <v>0</v>
      </c>
      <c r="N2174" s="38">
        <f t="shared" si="99"/>
        <v>0</v>
      </c>
    </row>
    <row r="2175" spans="1:17" x14ac:dyDescent="0.2">
      <c r="A2175" s="35" t="s">
        <v>4862</v>
      </c>
      <c r="C2175" s="40">
        <v>44435</v>
      </c>
      <c r="D2175" s="34" t="s">
        <v>4863</v>
      </c>
      <c r="E2175" s="35">
        <v>37.74</v>
      </c>
      <c r="F2175" s="36" t="s">
        <v>4864</v>
      </c>
      <c r="G2175" s="37" t="s">
        <v>4865</v>
      </c>
      <c r="H2175" s="36">
        <v>1060</v>
      </c>
      <c r="I2175" s="38">
        <v>0.5</v>
      </c>
      <c r="K2175" s="38">
        <f t="shared" si="98"/>
        <v>0</v>
      </c>
      <c r="N2175" s="38">
        <f t="shared" si="99"/>
        <v>0.5</v>
      </c>
    </row>
    <row r="2176" spans="1:17" s="51" customFormat="1" x14ac:dyDescent="0.2">
      <c r="A2176" s="48" t="s">
        <v>4866</v>
      </c>
      <c r="B2176" s="49"/>
      <c r="C2176" s="31">
        <v>44435</v>
      </c>
      <c r="D2176" s="50" t="s">
        <v>4867</v>
      </c>
      <c r="E2176" s="48">
        <v>0.23200000000000001</v>
      </c>
      <c r="F2176" s="51" t="s">
        <v>4864</v>
      </c>
      <c r="G2176" s="52" t="s">
        <v>4865</v>
      </c>
      <c r="H2176" s="51">
        <v>3010</v>
      </c>
      <c r="I2176" s="32">
        <v>0.5</v>
      </c>
      <c r="J2176" s="32"/>
      <c r="K2176" s="32">
        <f t="shared" si="98"/>
        <v>0</v>
      </c>
      <c r="L2176" s="33"/>
      <c r="M2176" s="33"/>
      <c r="N2176" s="32">
        <f t="shared" si="99"/>
        <v>0.5</v>
      </c>
      <c r="O2176" s="53"/>
      <c r="P2176" s="54"/>
      <c r="Q2176" s="49"/>
    </row>
    <row r="2177" spans="1:17" x14ac:dyDescent="0.2">
      <c r="N2177" s="38">
        <f>SUM(N2156:N2176)</f>
        <v>3194.9</v>
      </c>
      <c r="O2177" s="44">
        <v>81629</v>
      </c>
      <c r="P2177" s="41">
        <v>44435</v>
      </c>
      <c r="Q2177" s="21" t="s">
        <v>176</v>
      </c>
    </row>
    <row r="2179" spans="1:17" x14ac:dyDescent="0.2">
      <c r="A2179" s="35" t="s">
        <v>4849</v>
      </c>
      <c r="C2179" s="40">
        <v>44434</v>
      </c>
      <c r="D2179" s="34" t="s">
        <v>4850</v>
      </c>
      <c r="E2179" s="35" t="s">
        <v>4851</v>
      </c>
      <c r="F2179" s="36" t="s">
        <v>4852</v>
      </c>
      <c r="G2179" s="37" t="s">
        <v>4853</v>
      </c>
      <c r="H2179" s="36">
        <v>3010</v>
      </c>
      <c r="I2179" s="38">
        <v>0.5</v>
      </c>
      <c r="K2179" s="38">
        <f>ROUND(J2179/0.35,-1)</f>
        <v>0</v>
      </c>
      <c r="N2179" s="38">
        <f>I2179+M2179</f>
        <v>0.5</v>
      </c>
    </row>
    <row r="2180" spans="1:17" x14ac:dyDescent="0.2">
      <c r="A2180" s="35">
        <v>811</v>
      </c>
      <c r="C2180" s="40">
        <v>44435</v>
      </c>
      <c r="D2180" s="34" t="s">
        <v>4868</v>
      </c>
      <c r="E2180" s="35">
        <v>9.8330000000000002</v>
      </c>
      <c r="F2180" s="36" t="s">
        <v>4869</v>
      </c>
      <c r="G2180" s="37" t="s">
        <v>4870</v>
      </c>
      <c r="H2180" s="36">
        <v>3010</v>
      </c>
      <c r="I2180" s="38">
        <v>0.5</v>
      </c>
      <c r="K2180" s="38">
        <f t="shared" si="98"/>
        <v>0</v>
      </c>
      <c r="L2180" s="39">
        <v>350000</v>
      </c>
      <c r="M2180" s="39">
        <v>1400</v>
      </c>
      <c r="N2180" s="38">
        <f t="shared" si="99"/>
        <v>1400.5</v>
      </c>
    </row>
    <row r="2181" spans="1:17" x14ac:dyDescent="0.2">
      <c r="A2181" s="35">
        <v>812</v>
      </c>
      <c r="C2181" s="40">
        <v>44435</v>
      </c>
      <c r="D2181" s="34" t="s">
        <v>4871</v>
      </c>
      <c r="E2181" s="35">
        <v>0.45910000000000001</v>
      </c>
      <c r="F2181" s="36" t="s">
        <v>4872</v>
      </c>
      <c r="G2181" s="37" t="s">
        <v>4873</v>
      </c>
      <c r="H2181" s="36">
        <v>1070</v>
      </c>
      <c r="I2181" s="38">
        <v>0.5</v>
      </c>
      <c r="K2181" s="38">
        <f t="shared" si="98"/>
        <v>0</v>
      </c>
      <c r="L2181" s="39">
        <v>154000</v>
      </c>
      <c r="M2181" s="39">
        <v>616</v>
      </c>
      <c r="N2181" s="38">
        <f t="shared" si="99"/>
        <v>616.5</v>
      </c>
    </row>
    <row r="2182" spans="1:17" x14ac:dyDescent="0.2">
      <c r="A2182" s="35">
        <v>813</v>
      </c>
      <c r="C2182" s="40">
        <v>44435</v>
      </c>
      <c r="D2182" s="34" t="s">
        <v>4874</v>
      </c>
      <c r="E2182" s="35" t="s">
        <v>4876</v>
      </c>
      <c r="F2182" s="36" t="s">
        <v>4877</v>
      </c>
      <c r="G2182" s="37" t="s">
        <v>886</v>
      </c>
      <c r="H2182" s="36">
        <v>3010</v>
      </c>
      <c r="I2182" s="38">
        <v>1</v>
      </c>
      <c r="K2182" s="38">
        <f t="shared" si="98"/>
        <v>0</v>
      </c>
      <c r="L2182" s="39">
        <v>57000</v>
      </c>
      <c r="M2182" s="39">
        <v>228</v>
      </c>
      <c r="N2182" s="38">
        <f t="shared" si="99"/>
        <v>229</v>
      </c>
    </row>
    <row r="2183" spans="1:17" x14ac:dyDescent="0.2">
      <c r="D2183" s="34" t="s">
        <v>4875</v>
      </c>
      <c r="E2183" s="35" t="s">
        <v>4876</v>
      </c>
      <c r="F2183" s="36" t="s">
        <v>77</v>
      </c>
      <c r="G2183" s="36" t="s">
        <v>77</v>
      </c>
      <c r="K2183" s="38">
        <f t="shared" si="98"/>
        <v>0</v>
      </c>
      <c r="N2183" s="38">
        <f t="shared" si="99"/>
        <v>0</v>
      </c>
    </row>
    <row r="2184" spans="1:17" x14ac:dyDescent="0.2">
      <c r="A2184" s="35">
        <v>814</v>
      </c>
      <c r="C2184" s="40">
        <v>44435</v>
      </c>
      <c r="D2184" s="34" t="s">
        <v>4878</v>
      </c>
      <c r="E2184" s="35" t="s">
        <v>1879</v>
      </c>
      <c r="F2184" s="36" t="s">
        <v>4093</v>
      </c>
      <c r="G2184" s="37" t="s">
        <v>4879</v>
      </c>
      <c r="H2184" s="36">
        <v>2040</v>
      </c>
      <c r="I2184" s="38">
        <v>0.5</v>
      </c>
      <c r="K2184" s="38">
        <f t="shared" si="98"/>
        <v>0</v>
      </c>
      <c r="L2184" s="39">
        <v>57200</v>
      </c>
      <c r="M2184" s="39">
        <v>228.8</v>
      </c>
      <c r="N2184" s="38">
        <f t="shared" si="99"/>
        <v>229.3</v>
      </c>
    </row>
    <row r="2185" spans="1:17" x14ac:dyDescent="0.2">
      <c r="A2185" s="35" t="s">
        <v>4880</v>
      </c>
      <c r="C2185" s="40">
        <v>44435</v>
      </c>
      <c r="D2185" s="34" t="s">
        <v>4881</v>
      </c>
      <c r="E2185" s="35" t="s">
        <v>4883</v>
      </c>
      <c r="F2185" s="36" t="s">
        <v>4884</v>
      </c>
      <c r="G2185" s="37" t="s">
        <v>4885</v>
      </c>
      <c r="H2185" s="36">
        <v>3010</v>
      </c>
      <c r="I2185" s="38">
        <v>1</v>
      </c>
      <c r="K2185" s="38">
        <f t="shared" si="98"/>
        <v>0</v>
      </c>
      <c r="N2185" s="38">
        <f t="shared" si="99"/>
        <v>1</v>
      </c>
    </row>
    <row r="2186" spans="1:17" x14ac:dyDescent="0.2">
      <c r="D2186" s="34" t="s">
        <v>4882</v>
      </c>
      <c r="E2186" s="35" t="s">
        <v>4883</v>
      </c>
      <c r="F2186" s="36" t="s">
        <v>77</v>
      </c>
      <c r="G2186" s="37" t="s">
        <v>77</v>
      </c>
      <c r="K2186" s="38">
        <f t="shared" si="98"/>
        <v>0</v>
      </c>
      <c r="N2186" s="38">
        <f t="shared" si="99"/>
        <v>0</v>
      </c>
    </row>
    <row r="2187" spans="1:17" s="51" customFormat="1" x14ac:dyDescent="0.2">
      <c r="A2187" s="48">
        <v>815</v>
      </c>
      <c r="B2187" s="49"/>
      <c r="C2187" s="31">
        <v>830</v>
      </c>
      <c r="D2187" s="50" t="s">
        <v>4886</v>
      </c>
      <c r="E2187" s="48">
        <v>0.89800000000000002</v>
      </c>
      <c r="F2187" s="51" t="s">
        <v>4887</v>
      </c>
      <c r="G2187" s="52" t="s">
        <v>4888</v>
      </c>
      <c r="H2187" s="51">
        <v>1150</v>
      </c>
      <c r="I2187" s="32">
        <v>0.5</v>
      </c>
      <c r="J2187" s="32"/>
      <c r="K2187" s="32">
        <f t="shared" si="98"/>
        <v>0</v>
      </c>
      <c r="L2187" s="33">
        <v>65000</v>
      </c>
      <c r="M2187" s="33">
        <v>260</v>
      </c>
      <c r="N2187" s="32">
        <f t="shared" si="99"/>
        <v>260.5</v>
      </c>
      <c r="O2187" s="53"/>
      <c r="P2187" s="54"/>
      <c r="Q2187" s="49"/>
    </row>
    <row r="2188" spans="1:17" x14ac:dyDescent="0.2">
      <c r="N2188" s="38">
        <f>SUM(N2179:N2187)</f>
        <v>2737.3</v>
      </c>
      <c r="O2188" s="44">
        <v>81639</v>
      </c>
      <c r="P2188" s="41">
        <v>44438</v>
      </c>
      <c r="Q2188" s="21" t="s">
        <v>176</v>
      </c>
    </row>
    <row r="2191" spans="1:17" x14ac:dyDescent="0.2">
      <c r="A2191" s="35" t="s">
        <v>4889</v>
      </c>
      <c r="C2191" s="40">
        <v>44438</v>
      </c>
      <c r="D2191" s="34" t="s">
        <v>4891</v>
      </c>
      <c r="E2191" s="35">
        <v>10.519</v>
      </c>
      <c r="F2191" s="36" t="s">
        <v>4893</v>
      </c>
      <c r="G2191" s="36" t="s">
        <v>4892</v>
      </c>
      <c r="H2191" s="36">
        <v>1020</v>
      </c>
      <c r="I2191" s="38">
        <v>0.5</v>
      </c>
      <c r="K2191" s="38">
        <f t="shared" si="98"/>
        <v>0</v>
      </c>
      <c r="N2191" s="38">
        <f t="shared" si="99"/>
        <v>0.5</v>
      </c>
      <c r="O2191" s="44" t="s">
        <v>4894</v>
      </c>
    </row>
    <row r="2192" spans="1:17" x14ac:dyDescent="0.2">
      <c r="A2192" s="35" t="s">
        <v>4890</v>
      </c>
      <c r="C2192" s="40">
        <v>44438</v>
      </c>
      <c r="D2192" s="34" t="s">
        <v>4097</v>
      </c>
      <c r="E2192" s="35">
        <v>29.428000000000001</v>
      </c>
      <c r="F2192" s="36" t="s">
        <v>4892</v>
      </c>
      <c r="G2192" s="36" t="s">
        <v>4893</v>
      </c>
      <c r="H2192" s="36">
        <v>1020</v>
      </c>
      <c r="I2192" s="38">
        <v>0.5</v>
      </c>
      <c r="K2192" s="38">
        <f t="shared" si="98"/>
        <v>0</v>
      </c>
      <c r="N2192" s="38">
        <f t="shared" si="99"/>
        <v>0.5</v>
      </c>
      <c r="O2192" s="44" t="s">
        <v>4894</v>
      </c>
    </row>
    <row r="2193" spans="1:17" x14ac:dyDescent="0.2">
      <c r="A2193" s="35" t="s">
        <v>4895</v>
      </c>
      <c r="C2193" s="40">
        <v>44438</v>
      </c>
      <c r="D2193" s="34" t="s">
        <v>4896</v>
      </c>
      <c r="E2193" s="35">
        <v>0.186</v>
      </c>
      <c r="F2193" s="36" t="s">
        <v>4897</v>
      </c>
      <c r="G2193" s="37" t="s">
        <v>4898</v>
      </c>
      <c r="H2193" s="36">
        <v>2010</v>
      </c>
      <c r="I2193" s="38">
        <v>0.5</v>
      </c>
      <c r="K2193" s="38">
        <f t="shared" si="98"/>
        <v>0</v>
      </c>
      <c r="N2193" s="38">
        <f t="shared" si="99"/>
        <v>0.5</v>
      </c>
    </row>
    <row r="2194" spans="1:17" x14ac:dyDescent="0.2">
      <c r="A2194" s="35">
        <v>816</v>
      </c>
      <c r="C2194" s="40">
        <v>44438</v>
      </c>
      <c r="D2194" s="34" t="s">
        <v>4899</v>
      </c>
      <c r="E2194" s="35">
        <v>2.6549999999999998</v>
      </c>
      <c r="F2194" s="36" t="s">
        <v>4900</v>
      </c>
      <c r="G2194" s="37" t="s">
        <v>4901</v>
      </c>
      <c r="H2194" s="36">
        <v>1170</v>
      </c>
      <c r="I2194" s="38">
        <v>0.5</v>
      </c>
      <c r="K2194" s="38">
        <f t="shared" si="98"/>
        <v>0</v>
      </c>
      <c r="L2194" s="39">
        <v>249900</v>
      </c>
      <c r="M2194" s="39">
        <v>999.6</v>
      </c>
      <c r="N2194" s="38">
        <f t="shared" si="99"/>
        <v>1000.1</v>
      </c>
    </row>
    <row r="2195" spans="1:17" x14ac:dyDescent="0.2">
      <c r="A2195" s="35" t="s">
        <v>4902</v>
      </c>
      <c r="C2195" s="40">
        <v>44438</v>
      </c>
      <c r="D2195" s="34" t="s">
        <v>722</v>
      </c>
      <c r="E2195" s="35">
        <v>6.657</v>
      </c>
      <c r="F2195" s="36" t="s">
        <v>4906</v>
      </c>
      <c r="G2195" s="36" t="s">
        <v>4907</v>
      </c>
      <c r="H2195" s="36">
        <v>1040</v>
      </c>
      <c r="I2195" s="38">
        <v>2</v>
      </c>
      <c r="K2195" s="38">
        <f t="shared" si="98"/>
        <v>0</v>
      </c>
      <c r="N2195" s="38">
        <f t="shared" si="99"/>
        <v>2</v>
      </c>
    </row>
    <row r="2196" spans="1:17" x14ac:dyDescent="0.2">
      <c r="D2196" s="34" t="s">
        <v>4903</v>
      </c>
      <c r="F2196" s="36" t="s">
        <v>77</v>
      </c>
      <c r="G2196" s="36" t="s">
        <v>77</v>
      </c>
      <c r="K2196" s="38">
        <f t="shared" si="98"/>
        <v>0</v>
      </c>
      <c r="N2196" s="38">
        <f t="shared" si="99"/>
        <v>0</v>
      </c>
    </row>
    <row r="2197" spans="1:17" x14ac:dyDescent="0.2">
      <c r="D2197" s="34" t="s">
        <v>4904</v>
      </c>
      <c r="F2197" s="36" t="s">
        <v>77</v>
      </c>
      <c r="G2197" s="36" t="s">
        <v>77</v>
      </c>
      <c r="K2197" s="38">
        <f t="shared" si="98"/>
        <v>0</v>
      </c>
      <c r="N2197" s="38">
        <f t="shared" si="99"/>
        <v>0</v>
      </c>
    </row>
    <row r="2198" spans="1:17" x14ac:dyDescent="0.2">
      <c r="D2198" s="34" t="s">
        <v>4905</v>
      </c>
      <c r="F2198" s="36" t="s">
        <v>77</v>
      </c>
      <c r="G2198" s="36" t="s">
        <v>77</v>
      </c>
      <c r="K2198" s="38">
        <f t="shared" si="98"/>
        <v>0</v>
      </c>
      <c r="N2198" s="38">
        <f t="shared" si="99"/>
        <v>0</v>
      </c>
    </row>
    <row r="2199" spans="1:17" x14ac:dyDescent="0.2">
      <c r="A2199" s="35">
        <v>817</v>
      </c>
      <c r="C2199" s="40">
        <v>44438</v>
      </c>
      <c r="D2199" s="34" t="s">
        <v>4566</v>
      </c>
      <c r="E2199" s="35">
        <v>0.45900000000000002</v>
      </c>
      <c r="F2199" s="36" t="s">
        <v>4908</v>
      </c>
      <c r="G2199" s="37" t="s">
        <v>4909</v>
      </c>
      <c r="H2199" s="36">
        <v>1070</v>
      </c>
      <c r="I2199" s="38">
        <v>0.5</v>
      </c>
      <c r="K2199" s="38">
        <f t="shared" si="98"/>
        <v>0</v>
      </c>
      <c r="L2199" s="39">
        <v>20000</v>
      </c>
      <c r="M2199" s="39">
        <v>80</v>
      </c>
      <c r="N2199" s="38">
        <f t="shared" si="99"/>
        <v>80.5</v>
      </c>
    </row>
    <row r="2200" spans="1:17" x14ac:dyDescent="0.2">
      <c r="A2200" s="35">
        <v>818</v>
      </c>
      <c r="C2200" s="40">
        <v>44438</v>
      </c>
      <c r="D2200" s="34" t="s">
        <v>4910</v>
      </c>
      <c r="E2200" s="35">
        <v>5.2080000000000002</v>
      </c>
      <c r="F2200" s="36" t="s">
        <v>4127</v>
      </c>
      <c r="G2200" s="37" t="s">
        <v>4911</v>
      </c>
      <c r="H2200" s="36">
        <v>1050</v>
      </c>
      <c r="I2200" s="38">
        <v>0.5</v>
      </c>
      <c r="K2200" s="38">
        <f t="shared" si="98"/>
        <v>0</v>
      </c>
      <c r="L2200" s="39">
        <v>397500</v>
      </c>
      <c r="M2200" s="39">
        <v>1590</v>
      </c>
      <c r="N2200" s="38">
        <f t="shared" si="99"/>
        <v>1590.5</v>
      </c>
    </row>
    <row r="2201" spans="1:17" x14ac:dyDescent="0.2">
      <c r="A2201" s="35" t="s">
        <v>4912</v>
      </c>
      <c r="C2201" s="40">
        <v>44438</v>
      </c>
      <c r="D2201" s="34" t="s">
        <v>4913</v>
      </c>
      <c r="E2201" s="35">
        <v>0.27039999999999997</v>
      </c>
      <c r="F2201" s="36" t="s">
        <v>4914</v>
      </c>
      <c r="G2201" s="37" t="s">
        <v>4915</v>
      </c>
      <c r="H2201" s="36">
        <v>3010</v>
      </c>
      <c r="I2201" s="38">
        <v>0.5</v>
      </c>
      <c r="K2201" s="38">
        <f t="shared" si="98"/>
        <v>0</v>
      </c>
      <c r="N2201" s="38">
        <f t="shared" si="99"/>
        <v>0.5</v>
      </c>
    </row>
    <row r="2202" spans="1:17" x14ac:dyDescent="0.2">
      <c r="A2202" s="35" t="s">
        <v>4916</v>
      </c>
      <c r="C2202" s="40">
        <v>44439</v>
      </c>
      <c r="D2202" s="34" t="s">
        <v>4917</v>
      </c>
      <c r="E2202" s="35">
        <v>0.28050000000000003</v>
      </c>
      <c r="F2202" s="36" t="s">
        <v>4918</v>
      </c>
      <c r="G2202" s="37" t="s">
        <v>4919</v>
      </c>
      <c r="H2202" s="36">
        <v>3010</v>
      </c>
      <c r="I2202" s="38">
        <v>0.5</v>
      </c>
      <c r="K2202" s="38">
        <f t="shared" si="98"/>
        <v>0</v>
      </c>
      <c r="N2202" s="38">
        <f t="shared" si="99"/>
        <v>0.5</v>
      </c>
    </row>
    <row r="2203" spans="1:17" s="51" customFormat="1" x14ac:dyDescent="0.2">
      <c r="A2203" s="48" t="s">
        <v>4920</v>
      </c>
      <c r="B2203" s="49"/>
      <c r="C2203" s="31">
        <v>44439</v>
      </c>
      <c r="D2203" s="50" t="s">
        <v>4921</v>
      </c>
      <c r="E2203" s="48">
        <v>0.38479999999999998</v>
      </c>
      <c r="F2203" s="51" t="s">
        <v>4922</v>
      </c>
      <c r="G2203" s="52" t="s">
        <v>4923</v>
      </c>
      <c r="H2203" s="51">
        <v>1060</v>
      </c>
      <c r="I2203" s="32">
        <v>0.5</v>
      </c>
      <c r="J2203" s="32"/>
      <c r="K2203" s="32">
        <f t="shared" si="98"/>
        <v>0</v>
      </c>
      <c r="L2203" s="33"/>
      <c r="M2203" s="33"/>
      <c r="N2203" s="32">
        <f t="shared" si="99"/>
        <v>0.5</v>
      </c>
      <c r="O2203" s="53"/>
      <c r="P2203" s="54"/>
      <c r="Q2203" s="49"/>
    </row>
    <row r="2204" spans="1:17" x14ac:dyDescent="0.2">
      <c r="N2204" s="38">
        <f>SUM(N2191:N2203)</f>
        <v>2676.1</v>
      </c>
      <c r="O2204" s="44">
        <v>81664</v>
      </c>
      <c r="P2204" s="41">
        <v>44439</v>
      </c>
      <c r="Q2204" s="21" t="s">
        <v>176</v>
      </c>
    </row>
    <row r="2206" spans="1:17" ht="12" customHeight="1" x14ac:dyDescent="0.2">
      <c r="A2206" s="35" t="s">
        <v>4924</v>
      </c>
      <c r="C2206" s="40">
        <v>44439</v>
      </c>
      <c r="D2206" s="34" t="s">
        <v>4925</v>
      </c>
      <c r="E2206" s="35">
        <v>0.10580000000000001</v>
      </c>
      <c r="F2206" s="36" t="s">
        <v>4926</v>
      </c>
      <c r="G2206" s="37" t="s">
        <v>4927</v>
      </c>
      <c r="H2206" s="36">
        <v>3010</v>
      </c>
      <c r="I2206" s="38">
        <v>0.5</v>
      </c>
      <c r="K2206" s="38">
        <f t="shared" si="98"/>
        <v>0</v>
      </c>
      <c r="N2206" s="38">
        <f t="shared" si="99"/>
        <v>0.5</v>
      </c>
    </row>
    <row r="2207" spans="1:17" x14ac:dyDescent="0.2">
      <c r="A2207" s="35" t="s">
        <v>4928</v>
      </c>
      <c r="C2207" s="40">
        <v>44439</v>
      </c>
      <c r="D2207" s="34" t="s">
        <v>4929</v>
      </c>
      <c r="E2207" s="35">
        <v>0.48</v>
      </c>
      <c r="F2207" s="36" t="s">
        <v>4926</v>
      </c>
      <c r="G2207" s="37" t="s">
        <v>4930</v>
      </c>
      <c r="H2207" s="36">
        <v>3010</v>
      </c>
      <c r="I2207" s="38">
        <v>0.5</v>
      </c>
      <c r="K2207" s="38">
        <f t="shared" si="98"/>
        <v>0</v>
      </c>
      <c r="N2207" s="38">
        <f t="shared" si="99"/>
        <v>0.5</v>
      </c>
    </row>
    <row r="2208" spans="1:17" s="51" customFormat="1" x14ac:dyDescent="0.2">
      <c r="A2208" s="48">
        <v>819</v>
      </c>
      <c r="B2208" s="49"/>
      <c r="C2208" s="31">
        <v>44439</v>
      </c>
      <c r="D2208" s="50" t="s">
        <v>4931</v>
      </c>
      <c r="E2208" s="48">
        <v>0.1832</v>
      </c>
      <c r="F2208" s="51" t="s">
        <v>4932</v>
      </c>
      <c r="G2208" s="52" t="s">
        <v>4933</v>
      </c>
      <c r="H2208" s="51">
        <v>3010</v>
      </c>
      <c r="I2208" s="32">
        <v>0.5</v>
      </c>
      <c r="J2208" s="32"/>
      <c r="K2208" s="32">
        <f t="shared" si="98"/>
        <v>0</v>
      </c>
      <c r="L2208" s="33">
        <v>135000</v>
      </c>
      <c r="M2208" s="33">
        <v>540</v>
      </c>
      <c r="N2208" s="32">
        <f t="shared" si="99"/>
        <v>540.5</v>
      </c>
      <c r="O2208" s="53"/>
      <c r="P2208" s="54"/>
      <c r="Q2208" s="49"/>
    </row>
    <row r="2209" spans="1:17" x14ac:dyDescent="0.2">
      <c r="N2209" s="38">
        <f>SUM(N2206:N2208)</f>
        <v>541.5</v>
      </c>
      <c r="O2209" s="44">
        <v>81680</v>
      </c>
      <c r="P2209" s="41">
        <v>44440</v>
      </c>
      <c r="Q2209" s="21" t="s">
        <v>423</v>
      </c>
    </row>
    <row r="2211" spans="1:17" x14ac:dyDescent="0.2">
      <c r="A2211" s="35">
        <v>820</v>
      </c>
      <c r="C2211" s="40">
        <v>44440</v>
      </c>
      <c r="D2211" s="34" t="s">
        <v>4934</v>
      </c>
      <c r="E2211" s="35" t="s">
        <v>4935</v>
      </c>
      <c r="F2211" s="36" t="s">
        <v>4936</v>
      </c>
      <c r="G2211" s="37" t="s">
        <v>4937</v>
      </c>
      <c r="H2211" s="36">
        <v>3010</v>
      </c>
      <c r="I2211" s="38">
        <v>0.5</v>
      </c>
      <c r="K2211" s="38">
        <f t="shared" si="98"/>
        <v>0</v>
      </c>
      <c r="L2211" s="39">
        <v>99000</v>
      </c>
      <c r="M2211" s="39">
        <v>396</v>
      </c>
      <c r="N2211" s="38">
        <f t="shared" si="99"/>
        <v>396.5</v>
      </c>
    </row>
    <row r="2212" spans="1:17" x14ac:dyDescent="0.2">
      <c r="A2212" s="35">
        <v>821</v>
      </c>
      <c r="C2212" s="40">
        <v>44441</v>
      </c>
      <c r="D2212" s="34" t="s">
        <v>4938</v>
      </c>
      <c r="E2212" s="35">
        <v>0.18940000000000001</v>
      </c>
      <c r="F2212" s="36" t="s">
        <v>4939</v>
      </c>
      <c r="G2212" s="37" t="s">
        <v>4940</v>
      </c>
      <c r="H2212" s="36">
        <v>2010</v>
      </c>
      <c r="I2212" s="38">
        <v>0.5</v>
      </c>
      <c r="K2212" s="38">
        <f t="shared" si="98"/>
        <v>0</v>
      </c>
      <c r="L2212" s="39">
        <v>88000</v>
      </c>
      <c r="M2212" s="39">
        <v>352</v>
      </c>
      <c r="N2212" s="38">
        <f t="shared" si="99"/>
        <v>352.5</v>
      </c>
    </row>
    <row r="2213" spans="1:17" x14ac:dyDescent="0.2">
      <c r="A2213" s="35">
        <v>822</v>
      </c>
      <c r="C2213" s="40">
        <v>44441</v>
      </c>
      <c r="D2213" s="34" t="s">
        <v>4280</v>
      </c>
      <c r="E2213" s="35" t="s">
        <v>4941</v>
      </c>
      <c r="F2213" s="36" t="s">
        <v>4282</v>
      </c>
      <c r="G2213" s="37" t="s">
        <v>4942</v>
      </c>
      <c r="H2213" s="36">
        <v>3010</v>
      </c>
      <c r="I2213" s="38">
        <v>0.5</v>
      </c>
      <c r="K2213" s="38">
        <f t="shared" si="98"/>
        <v>0</v>
      </c>
      <c r="L2213" s="39">
        <v>50000</v>
      </c>
      <c r="M2213" s="39">
        <v>200</v>
      </c>
      <c r="N2213" s="38">
        <f t="shared" si="99"/>
        <v>200.5</v>
      </c>
    </row>
    <row r="2214" spans="1:17" x14ac:dyDescent="0.2">
      <c r="A2214" s="35" t="s">
        <v>4943</v>
      </c>
      <c r="C2214" s="40">
        <v>44441</v>
      </c>
      <c r="D2214" s="34" t="s">
        <v>4944</v>
      </c>
      <c r="E2214" s="35">
        <v>0.124</v>
      </c>
      <c r="F2214" s="36" t="s">
        <v>4945</v>
      </c>
      <c r="G2214" s="37" t="s">
        <v>4946</v>
      </c>
      <c r="H2214" s="36">
        <v>3010</v>
      </c>
      <c r="I2214" s="38">
        <v>0.5</v>
      </c>
      <c r="K2214" s="38">
        <f t="shared" si="98"/>
        <v>0</v>
      </c>
      <c r="N2214" s="38">
        <f t="shared" si="99"/>
        <v>0.5</v>
      </c>
    </row>
    <row r="2215" spans="1:17" x14ac:dyDescent="0.2">
      <c r="A2215" s="35">
        <v>823</v>
      </c>
      <c r="C2215" s="40">
        <v>44441</v>
      </c>
      <c r="D2215" s="34" t="s">
        <v>4947</v>
      </c>
      <c r="E2215" s="35">
        <v>0.88629999999999998</v>
      </c>
      <c r="F2215" s="36" t="s">
        <v>4951</v>
      </c>
      <c r="G2215" s="37" t="s">
        <v>4952</v>
      </c>
      <c r="H2215" s="36">
        <v>1220</v>
      </c>
      <c r="I2215" s="38">
        <v>2</v>
      </c>
      <c r="K2215" s="38">
        <f t="shared" si="98"/>
        <v>0</v>
      </c>
      <c r="L2215" s="39">
        <v>120000</v>
      </c>
      <c r="M2215" s="39">
        <v>480</v>
      </c>
      <c r="N2215" s="38">
        <f t="shared" si="99"/>
        <v>482</v>
      </c>
    </row>
    <row r="2216" spans="1:17" x14ac:dyDescent="0.2">
      <c r="D2216" s="34" t="s">
        <v>4948</v>
      </c>
      <c r="F2216" s="36" t="s">
        <v>77</v>
      </c>
      <c r="G2216" s="37" t="s">
        <v>77</v>
      </c>
      <c r="K2216" s="38">
        <f t="shared" si="98"/>
        <v>0</v>
      </c>
      <c r="N2216" s="38">
        <f t="shared" si="99"/>
        <v>0</v>
      </c>
    </row>
    <row r="2217" spans="1:17" x14ac:dyDescent="0.2">
      <c r="D2217" s="34" t="s">
        <v>4949</v>
      </c>
      <c r="F2217" s="36" t="s">
        <v>77</v>
      </c>
      <c r="G2217" s="37" t="s">
        <v>77</v>
      </c>
      <c r="K2217" s="38">
        <f t="shared" si="98"/>
        <v>0</v>
      </c>
      <c r="N2217" s="38">
        <f t="shared" si="99"/>
        <v>0</v>
      </c>
    </row>
    <row r="2218" spans="1:17" x14ac:dyDescent="0.2">
      <c r="D2218" s="34" t="s">
        <v>4950</v>
      </c>
      <c r="F2218" s="36" t="s">
        <v>77</v>
      </c>
      <c r="G2218" s="37" t="s">
        <v>77</v>
      </c>
      <c r="K2218" s="38">
        <f t="shared" si="98"/>
        <v>0</v>
      </c>
      <c r="N2218" s="38">
        <f t="shared" si="99"/>
        <v>0</v>
      </c>
    </row>
    <row r="2219" spans="1:17" x14ac:dyDescent="0.2">
      <c r="A2219" s="35">
        <v>824</v>
      </c>
      <c r="C2219" s="40">
        <v>44441</v>
      </c>
      <c r="D2219" s="34" t="s">
        <v>4953</v>
      </c>
      <c r="E2219" s="35">
        <v>0.90900000000000003</v>
      </c>
      <c r="F2219" s="36" t="s">
        <v>84</v>
      </c>
      <c r="G2219" s="37" t="s">
        <v>4954</v>
      </c>
      <c r="H2219" s="36">
        <v>1100</v>
      </c>
      <c r="I2219" s="38">
        <v>0.5</v>
      </c>
      <c r="K2219" s="38">
        <f t="shared" si="98"/>
        <v>0</v>
      </c>
      <c r="L2219" s="39">
        <v>200000</v>
      </c>
      <c r="M2219" s="39">
        <v>800</v>
      </c>
      <c r="N2219" s="38">
        <f t="shared" si="99"/>
        <v>800.5</v>
      </c>
    </row>
    <row r="2220" spans="1:17" x14ac:dyDescent="0.2">
      <c r="A2220" s="35">
        <v>825</v>
      </c>
      <c r="B2220" s="21" t="s">
        <v>78</v>
      </c>
      <c r="C2220" s="40">
        <v>44441</v>
      </c>
      <c r="D2220" s="34" t="s">
        <v>4955</v>
      </c>
      <c r="E2220" s="35">
        <v>0.22600000000000001</v>
      </c>
      <c r="F2220" s="36" t="s">
        <v>4957</v>
      </c>
      <c r="G2220" s="37" t="s">
        <v>4958</v>
      </c>
      <c r="H2220" s="36">
        <v>1060</v>
      </c>
      <c r="I2220" s="38">
        <v>1</v>
      </c>
      <c r="K2220" s="38">
        <f t="shared" si="98"/>
        <v>0</v>
      </c>
      <c r="L2220" s="39">
        <v>20000</v>
      </c>
      <c r="M2220" s="39">
        <v>80</v>
      </c>
      <c r="N2220" s="38">
        <f t="shared" si="99"/>
        <v>81</v>
      </c>
    </row>
    <row r="2221" spans="1:17" x14ac:dyDescent="0.2">
      <c r="D2221" s="34" t="s">
        <v>4956</v>
      </c>
      <c r="E2221" s="35">
        <v>9.4200000000000006E-2</v>
      </c>
      <c r="F2221" s="36" t="s">
        <v>77</v>
      </c>
      <c r="G2221" s="37" t="s">
        <v>77</v>
      </c>
      <c r="K2221" s="38">
        <f t="shared" si="98"/>
        <v>0</v>
      </c>
      <c r="N2221" s="38">
        <f t="shared" si="99"/>
        <v>0</v>
      </c>
    </row>
    <row r="2222" spans="1:17" x14ac:dyDescent="0.2">
      <c r="A2222" s="35">
        <v>826</v>
      </c>
      <c r="C2222" s="40">
        <v>44441</v>
      </c>
      <c r="D2222" s="34" t="s">
        <v>4959</v>
      </c>
      <c r="E2222" s="35">
        <v>0.95399999999999996</v>
      </c>
      <c r="F2222" s="36" t="s">
        <v>4960</v>
      </c>
      <c r="G2222" s="37" t="s">
        <v>4961</v>
      </c>
      <c r="H2222" s="36">
        <v>3010</v>
      </c>
      <c r="I2222" s="38">
        <v>0.5</v>
      </c>
      <c r="K2222" s="38">
        <f t="shared" si="98"/>
        <v>0</v>
      </c>
      <c r="L2222" s="39">
        <v>400000</v>
      </c>
      <c r="M2222" s="39">
        <v>1600</v>
      </c>
      <c r="N2222" s="38">
        <f t="shared" si="99"/>
        <v>1600.5</v>
      </c>
    </row>
    <row r="2223" spans="1:17" x14ac:dyDescent="0.2">
      <c r="A2223" s="35">
        <v>827</v>
      </c>
      <c r="C2223" s="40">
        <v>44441</v>
      </c>
      <c r="D2223" s="34" t="s">
        <v>356</v>
      </c>
      <c r="E2223" s="35">
        <v>11.715</v>
      </c>
      <c r="F2223" s="36" t="s">
        <v>2000</v>
      </c>
      <c r="G2223" s="37" t="s">
        <v>4962</v>
      </c>
      <c r="H2223" s="36">
        <v>1220</v>
      </c>
      <c r="I2223" s="38">
        <v>1.5</v>
      </c>
      <c r="K2223" s="38">
        <f t="shared" ref="K2223:K2283" si="100">ROUND(J2223/0.35,-1)</f>
        <v>0</v>
      </c>
      <c r="L2223" s="39">
        <v>250000</v>
      </c>
      <c r="M2223" s="39">
        <v>1000</v>
      </c>
      <c r="N2223" s="38">
        <f t="shared" ref="N2223:N2283" si="101">I2223+M2223</f>
        <v>1001.5</v>
      </c>
    </row>
    <row r="2224" spans="1:17" x14ac:dyDescent="0.2">
      <c r="D2224" s="34" t="s">
        <v>357</v>
      </c>
      <c r="K2224" s="38">
        <f t="shared" si="100"/>
        <v>0</v>
      </c>
      <c r="N2224" s="38">
        <f t="shared" si="101"/>
        <v>0</v>
      </c>
    </row>
    <row r="2225" spans="1:17" s="51" customFormat="1" x14ac:dyDescent="0.2">
      <c r="A2225" s="48"/>
      <c r="B2225" s="49"/>
      <c r="C2225" s="31"/>
      <c r="D2225" s="50" t="s">
        <v>358</v>
      </c>
      <c r="E2225" s="48"/>
      <c r="G2225" s="52"/>
      <c r="I2225" s="32"/>
      <c r="J2225" s="32"/>
      <c r="K2225" s="32">
        <f t="shared" si="100"/>
        <v>0</v>
      </c>
      <c r="L2225" s="33"/>
      <c r="M2225" s="33"/>
      <c r="N2225" s="32">
        <f t="shared" si="101"/>
        <v>0</v>
      </c>
      <c r="O2225" s="53"/>
      <c r="P2225" s="54"/>
      <c r="Q2225" s="49"/>
    </row>
    <row r="2226" spans="1:17" x14ac:dyDescent="0.2">
      <c r="N2226" s="38">
        <f>SUM(N2211:N2225)</f>
        <v>4915.5</v>
      </c>
      <c r="O2226" s="44">
        <v>81701</v>
      </c>
      <c r="P2226" s="41">
        <v>44442</v>
      </c>
      <c r="Q2226" s="21" t="s">
        <v>716</v>
      </c>
    </row>
    <row r="2228" spans="1:17" x14ac:dyDescent="0.2">
      <c r="A2228" s="35" t="s">
        <v>4963</v>
      </c>
      <c r="C2228" s="40">
        <v>44442</v>
      </c>
      <c r="D2228" s="34" t="s">
        <v>4169</v>
      </c>
      <c r="E2228" s="35">
        <v>1.1275999999999999</v>
      </c>
      <c r="F2228" s="36" t="s">
        <v>4964</v>
      </c>
      <c r="G2228" s="37" t="s">
        <v>4965</v>
      </c>
      <c r="H2228" s="36">
        <v>1060</v>
      </c>
      <c r="I2228" s="38">
        <v>0.5</v>
      </c>
      <c r="K2228" s="38">
        <f t="shared" si="100"/>
        <v>0</v>
      </c>
      <c r="N2228" s="38">
        <f t="shared" si="101"/>
        <v>0.5</v>
      </c>
    </row>
    <row r="2229" spans="1:17" x14ac:dyDescent="0.2">
      <c r="A2229" s="35" t="s">
        <v>4966</v>
      </c>
      <c r="C2229" s="40">
        <v>44442</v>
      </c>
      <c r="D2229" s="34" t="s">
        <v>4967</v>
      </c>
      <c r="E2229" s="35">
        <v>0.7601</v>
      </c>
      <c r="F2229" s="37" t="s">
        <v>4965</v>
      </c>
      <c r="G2229" s="37" t="s">
        <v>4968</v>
      </c>
      <c r="H2229" s="36">
        <v>1060</v>
      </c>
      <c r="I2229" s="38">
        <v>1</v>
      </c>
      <c r="K2229" s="38">
        <f t="shared" si="100"/>
        <v>0</v>
      </c>
      <c r="N2229" s="38">
        <f t="shared" si="101"/>
        <v>1</v>
      </c>
    </row>
    <row r="2230" spans="1:17" x14ac:dyDescent="0.2">
      <c r="D2230" s="34" t="s">
        <v>4169</v>
      </c>
      <c r="E2230" s="35">
        <v>4.3999999999999997E-2</v>
      </c>
      <c r="F2230" s="36" t="s">
        <v>77</v>
      </c>
      <c r="K2230" s="38">
        <f t="shared" si="100"/>
        <v>0</v>
      </c>
      <c r="N2230" s="38">
        <f t="shared" si="101"/>
        <v>0</v>
      </c>
    </row>
    <row r="2231" spans="1:17" x14ac:dyDescent="0.2">
      <c r="A2231" s="35" t="s">
        <v>4969</v>
      </c>
      <c r="C2231" s="40">
        <v>44442</v>
      </c>
      <c r="D2231" s="34" t="s">
        <v>4970</v>
      </c>
      <c r="E2231" s="35">
        <v>4.3999999999999997E-2</v>
      </c>
      <c r="F2231" s="37" t="s">
        <v>4968</v>
      </c>
      <c r="G2231" s="37" t="s">
        <v>4971</v>
      </c>
      <c r="H2231" s="36">
        <v>1060</v>
      </c>
      <c r="I2231" s="38">
        <v>0.5</v>
      </c>
      <c r="K2231" s="38">
        <f t="shared" si="100"/>
        <v>0</v>
      </c>
      <c r="N2231" s="38">
        <f t="shared" si="101"/>
        <v>0.5</v>
      </c>
    </row>
    <row r="2232" spans="1:17" x14ac:dyDescent="0.2">
      <c r="A2232" s="35">
        <v>828</v>
      </c>
      <c r="C2232" s="40">
        <v>44442</v>
      </c>
      <c r="D2232" s="34" t="s">
        <v>4972</v>
      </c>
      <c r="E2232" s="35">
        <v>0.1686</v>
      </c>
      <c r="F2232" s="36" t="s">
        <v>4973</v>
      </c>
      <c r="G2232" s="37" t="s">
        <v>4974</v>
      </c>
      <c r="H2232" s="36">
        <v>2050</v>
      </c>
      <c r="I2232" s="38">
        <v>0.5</v>
      </c>
      <c r="K2232" s="38">
        <f t="shared" si="100"/>
        <v>0</v>
      </c>
      <c r="L2232" s="39">
        <v>93492</v>
      </c>
      <c r="M2232" s="39">
        <v>373.97</v>
      </c>
      <c r="N2232" s="38">
        <f t="shared" si="101"/>
        <v>374.47</v>
      </c>
    </row>
    <row r="2233" spans="1:17" x14ac:dyDescent="0.2">
      <c r="A2233" s="35" t="s">
        <v>4975</v>
      </c>
      <c r="C2233" s="40">
        <v>44442</v>
      </c>
      <c r="D2233" s="34" t="s">
        <v>4976</v>
      </c>
      <c r="E2233" s="35">
        <v>6.774</v>
      </c>
      <c r="F2233" s="36" t="s">
        <v>4977</v>
      </c>
      <c r="G2233" s="37" t="s">
        <v>4978</v>
      </c>
      <c r="H2233" s="36">
        <v>1210</v>
      </c>
      <c r="I2233" s="38">
        <v>0.5</v>
      </c>
      <c r="K2233" s="38">
        <f t="shared" si="100"/>
        <v>0</v>
      </c>
      <c r="N2233" s="38">
        <f t="shared" si="101"/>
        <v>0.5</v>
      </c>
    </row>
    <row r="2234" spans="1:17" x14ac:dyDescent="0.2">
      <c r="A2234" s="35">
        <v>829</v>
      </c>
      <c r="C2234" s="40">
        <v>44442</v>
      </c>
      <c r="D2234" s="34" t="s">
        <v>4979</v>
      </c>
      <c r="E2234" s="35">
        <v>100.01600000000001</v>
      </c>
      <c r="F2234" s="36" t="s">
        <v>4980</v>
      </c>
      <c r="G2234" s="37" t="s">
        <v>4981</v>
      </c>
      <c r="H2234" s="36">
        <v>1180</v>
      </c>
      <c r="I2234" s="38">
        <v>2.5</v>
      </c>
      <c r="K2234" s="38">
        <f t="shared" si="100"/>
        <v>0</v>
      </c>
      <c r="L2234" s="39">
        <v>835000</v>
      </c>
      <c r="M2234" s="39">
        <v>3340</v>
      </c>
      <c r="N2234" s="38">
        <f t="shared" si="101"/>
        <v>3342.5</v>
      </c>
    </row>
    <row r="2235" spans="1:17" x14ac:dyDescent="0.2">
      <c r="A2235" s="35">
        <v>831</v>
      </c>
      <c r="C2235" s="40">
        <v>44446</v>
      </c>
      <c r="D2235" s="34" t="s">
        <v>4982</v>
      </c>
      <c r="E2235" s="35">
        <v>0.18110000000000001</v>
      </c>
      <c r="F2235" s="36" t="s">
        <v>4983</v>
      </c>
      <c r="G2235" s="37" t="s">
        <v>4984</v>
      </c>
      <c r="H2235" s="36">
        <v>1190</v>
      </c>
      <c r="I2235" s="38">
        <v>0.5</v>
      </c>
      <c r="K2235" s="38">
        <f t="shared" si="100"/>
        <v>0</v>
      </c>
      <c r="L2235" s="39">
        <v>2500</v>
      </c>
      <c r="M2235" s="39">
        <v>10</v>
      </c>
      <c r="N2235" s="38">
        <f t="shared" si="101"/>
        <v>10.5</v>
      </c>
    </row>
    <row r="2236" spans="1:17" s="51" customFormat="1" x14ac:dyDescent="0.2">
      <c r="A2236" s="48">
        <v>832</v>
      </c>
      <c r="B2236" s="49"/>
      <c r="C2236" s="31">
        <v>44446</v>
      </c>
      <c r="D2236" s="50" t="s">
        <v>4985</v>
      </c>
      <c r="E2236" s="48">
        <v>20.087</v>
      </c>
      <c r="F2236" s="51" t="s">
        <v>4986</v>
      </c>
      <c r="G2236" s="52" t="s">
        <v>4987</v>
      </c>
      <c r="H2236" s="51">
        <v>1070</v>
      </c>
      <c r="I2236" s="32">
        <v>0.5</v>
      </c>
      <c r="J2236" s="32"/>
      <c r="K2236" s="32">
        <f t="shared" si="100"/>
        <v>0</v>
      </c>
      <c r="L2236" s="33">
        <v>100000</v>
      </c>
      <c r="M2236" s="33">
        <v>400</v>
      </c>
      <c r="N2236" s="32">
        <f t="shared" si="101"/>
        <v>400.5</v>
      </c>
      <c r="O2236" s="53"/>
      <c r="P2236" s="54"/>
      <c r="Q2236" s="49"/>
    </row>
    <row r="2237" spans="1:17" x14ac:dyDescent="0.2">
      <c r="N2237" s="38">
        <f>SUM(N2228:N2236)</f>
        <v>4130.47</v>
      </c>
      <c r="O2237" s="44">
        <v>81726</v>
      </c>
      <c r="P2237" s="41">
        <v>44446</v>
      </c>
      <c r="Q2237" s="21" t="s">
        <v>176</v>
      </c>
    </row>
    <row r="2239" spans="1:17" x14ac:dyDescent="0.2">
      <c r="A2239" s="35">
        <v>830</v>
      </c>
      <c r="C2239" s="40">
        <v>44446</v>
      </c>
      <c r="D2239" s="34" t="s">
        <v>4988</v>
      </c>
      <c r="E2239" s="35">
        <v>113.438</v>
      </c>
      <c r="F2239" s="36" t="s">
        <v>3553</v>
      </c>
      <c r="G2239" s="37" t="s">
        <v>4989</v>
      </c>
      <c r="H2239" s="36">
        <v>1080</v>
      </c>
      <c r="I2239" s="38">
        <v>0.5</v>
      </c>
      <c r="K2239" s="38">
        <f>ROUND(J2239/0.35,-1)</f>
        <v>0</v>
      </c>
      <c r="L2239" s="39">
        <v>625000</v>
      </c>
      <c r="M2239" s="39">
        <v>2500</v>
      </c>
      <c r="N2239" s="38">
        <f>I2239+M2239</f>
        <v>2500.5</v>
      </c>
    </row>
    <row r="2240" spans="1:17" x14ac:dyDescent="0.2">
      <c r="A2240" s="35">
        <v>833</v>
      </c>
      <c r="C2240" s="40">
        <v>44446</v>
      </c>
      <c r="D2240" s="34" t="s">
        <v>4990</v>
      </c>
      <c r="E2240" s="35">
        <v>0.65100000000000002</v>
      </c>
      <c r="F2240" s="36" t="s">
        <v>4992</v>
      </c>
      <c r="G2240" s="37" t="s">
        <v>4993</v>
      </c>
      <c r="H2240" s="36">
        <v>1070</v>
      </c>
      <c r="I2240" s="38">
        <v>1</v>
      </c>
      <c r="K2240" s="38">
        <f t="shared" si="100"/>
        <v>0</v>
      </c>
      <c r="L2240" s="39">
        <v>294500</v>
      </c>
      <c r="M2240" s="39">
        <v>1178</v>
      </c>
      <c r="N2240" s="38">
        <f t="shared" si="101"/>
        <v>1179</v>
      </c>
    </row>
    <row r="2241" spans="1:17" x14ac:dyDescent="0.2">
      <c r="D2241" s="34" t="s">
        <v>4991</v>
      </c>
      <c r="E2241" s="35">
        <v>0.622</v>
      </c>
      <c r="F2241" s="36" t="s">
        <v>77</v>
      </c>
      <c r="G2241" s="37" t="s">
        <v>77</v>
      </c>
      <c r="K2241" s="38">
        <f t="shared" si="100"/>
        <v>0</v>
      </c>
      <c r="N2241" s="38">
        <f t="shared" si="101"/>
        <v>0</v>
      </c>
    </row>
    <row r="2242" spans="1:17" x14ac:dyDescent="0.2">
      <c r="A2242" s="35">
        <v>834</v>
      </c>
      <c r="C2242" s="40">
        <v>44446</v>
      </c>
      <c r="D2242" s="34" t="s">
        <v>1037</v>
      </c>
      <c r="E2242" s="35">
        <v>6.4160000000000004</v>
      </c>
      <c r="F2242" s="36" t="s">
        <v>1039</v>
      </c>
      <c r="G2242" s="37" t="s">
        <v>4994</v>
      </c>
      <c r="H2242" s="36">
        <v>1180</v>
      </c>
      <c r="I2242" s="38">
        <v>0.5</v>
      </c>
      <c r="K2242" s="38">
        <f t="shared" si="100"/>
        <v>0</v>
      </c>
      <c r="L2242" s="39">
        <v>28000</v>
      </c>
      <c r="M2242" s="39">
        <v>112</v>
      </c>
      <c r="N2242" s="38">
        <f t="shared" si="101"/>
        <v>112.5</v>
      </c>
    </row>
    <row r="2243" spans="1:17" x14ac:dyDescent="0.2">
      <c r="A2243" s="35" t="s">
        <v>4995</v>
      </c>
      <c r="C2243" s="40">
        <v>44447</v>
      </c>
      <c r="D2243" s="34" t="s">
        <v>4996</v>
      </c>
      <c r="E2243" s="35">
        <v>0.20519999999999999</v>
      </c>
      <c r="F2243" s="36" t="s">
        <v>5001</v>
      </c>
      <c r="G2243" s="37" t="s">
        <v>4997</v>
      </c>
      <c r="H2243" s="36">
        <v>3010</v>
      </c>
      <c r="I2243" s="38">
        <v>0.5</v>
      </c>
      <c r="K2243" s="38">
        <f t="shared" si="100"/>
        <v>0</v>
      </c>
      <c r="N2243" s="38">
        <f t="shared" si="101"/>
        <v>0.5</v>
      </c>
    </row>
    <row r="2244" spans="1:17" s="51" customFormat="1" x14ac:dyDescent="0.2">
      <c r="A2244" s="48" t="s">
        <v>4998</v>
      </c>
      <c r="B2244" s="49"/>
      <c r="C2244" s="31">
        <v>44447</v>
      </c>
      <c r="D2244" s="50" t="s">
        <v>4999</v>
      </c>
      <c r="E2244" s="48">
        <v>1.87</v>
      </c>
      <c r="F2244" s="51" t="s">
        <v>5000</v>
      </c>
      <c r="G2244" s="52" t="s">
        <v>5002</v>
      </c>
      <c r="H2244" s="51">
        <v>1190</v>
      </c>
      <c r="I2244" s="32">
        <v>0.5</v>
      </c>
      <c r="J2244" s="32"/>
      <c r="K2244" s="32">
        <f t="shared" si="100"/>
        <v>0</v>
      </c>
      <c r="L2244" s="33"/>
      <c r="M2244" s="33"/>
      <c r="N2244" s="32">
        <f t="shared" si="101"/>
        <v>0.5</v>
      </c>
      <c r="O2244" s="53"/>
      <c r="P2244" s="54"/>
      <c r="Q2244" s="49"/>
    </row>
    <row r="2245" spans="1:17" x14ac:dyDescent="0.2">
      <c r="N2245" s="38">
        <f>SUM(N2239:N2244)</f>
        <v>3793</v>
      </c>
      <c r="O2245" s="44">
        <v>81746</v>
      </c>
      <c r="P2245" s="41">
        <v>44447</v>
      </c>
      <c r="Q2245" s="21" t="s">
        <v>176</v>
      </c>
    </row>
    <row r="2247" spans="1:17" x14ac:dyDescent="0.2">
      <c r="A2247" s="35">
        <v>835</v>
      </c>
      <c r="C2247" s="40">
        <v>44447</v>
      </c>
      <c r="D2247" s="34" t="s">
        <v>5003</v>
      </c>
      <c r="E2247" s="35">
        <v>2.0390000000000001</v>
      </c>
      <c r="F2247" s="36" t="s">
        <v>5004</v>
      </c>
      <c r="G2247" s="37" t="s">
        <v>4353</v>
      </c>
      <c r="H2247" s="36">
        <v>1110</v>
      </c>
      <c r="I2247" s="38">
        <v>0.5</v>
      </c>
      <c r="K2247" s="38">
        <f t="shared" si="100"/>
        <v>0</v>
      </c>
      <c r="L2247" s="39">
        <v>196000</v>
      </c>
      <c r="M2247" s="39">
        <v>784</v>
      </c>
      <c r="N2247" s="38">
        <f t="shared" si="101"/>
        <v>784.5</v>
      </c>
    </row>
    <row r="2248" spans="1:17" x14ac:dyDescent="0.2">
      <c r="A2248" s="35">
        <v>836</v>
      </c>
      <c r="C2248" s="40">
        <v>44448</v>
      </c>
      <c r="D2248" s="34" t="s">
        <v>5005</v>
      </c>
      <c r="E2248" s="35">
        <v>0.121</v>
      </c>
      <c r="F2248" s="36" t="s">
        <v>5006</v>
      </c>
      <c r="G2248" s="37" t="s">
        <v>5007</v>
      </c>
      <c r="H2248" s="36">
        <v>3010</v>
      </c>
      <c r="I2248" s="38">
        <v>0.5</v>
      </c>
      <c r="K2248" s="38">
        <f t="shared" si="100"/>
        <v>0</v>
      </c>
      <c r="L2248" s="39">
        <v>25000</v>
      </c>
      <c r="M2248" s="39">
        <v>100</v>
      </c>
      <c r="N2248" s="38">
        <f t="shared" si="101"/>
        <v>100.5</v>
      </c>
    </row>
    <row r="2249" spans="1:17" x14ac:dyDescent="0.2">
      <c r="A2249" s="35" t="s">
        <v>5008</v>
      </c>
      <c r="C2249" s="40">
        <v>44448</v>
      </c>
      <c r="D2249" s="34" t="s">
        <v>5009</v>
      </c>
      <c r="E2249" s="35">
        <v>0.26319999999999999</v>
      </c>
      <c r="F2249" s="36" t="s">
        <v>5011</v>
      </c>
      <c r="G2249" s="36" t="s">
        <v>5012</v>
      </c>
      <c r="H2249" s="36">
        <v>3010</v>
      </c>
      <c r="I2249" s="38">
        <v>1</v>
      </c>
      <c r="K2249" s="38">
        <f t="shared" si="100"/>
        <v>0</v>
      </c>
      <c r="N2249" s="38">
        <f t="shared" si="101"/>
        <v>1</v>
      </c>
    </row>
    <row r="2250" spans="1:17" x14ac:dyDescent="0.2">
      <c r="D2250" s="34" t="s">
        <v>5010</v>
      </c>
      <c r="E2250" s="35">
        <v>0.25140000000000001</v>
      </c>
      <c r="F2250" s="36" t="s">
        <v>77</v>
      </c>
      <c r="G2250" s="37" t="s">
        <v>77</v>
      </c>
      <c r="K2250" s="38">
        <f t="shared" si="100"/>
        <v>0</v>
      </c>
      <c r="N2250" s="38">
        <f t="shared" si="101"/>
        <v>0</v>
      </c>
    </row>
    <row r="2251" spans="1:17" x14ac:dyDescent="0.2">
      <c r="A2251" s="35">
        <v>837</v>
      </c>
      <c r="C2251" s="40">
        <v>44448</v>
      </c>
      <c r="D2251" s="34" t="s">
        <v>5013</v>
      </c>
      <c r="E2251" s="35">
        <v>6.13E-2</v>
      </c>
      <c r="F2251" s="36" t="s">
        <v>5017</v>
      </c>
      <c r="G2251" s="37" t="s">
        <v>5018</v>
      </c>
      <c r="H2251" s="36">
        <v>3010</v>
      </c>
      <c r="I2251" s="38">
        <v>2</v>
      </c>
      <c r="K2251" s="38">
        <f t="shared" si="100"/>
        <v>0</v>
      </c>
      <c r="L2251" s="39">
        <v>358000</v>
      </c>
      <c r="M2251" s="39">
        <v>1432</v>
      </c>
      <c r="N2251" s="38">
        <f t="shared" si="101"/>
        <v>1434</v>
      </c>
    </row>
    <row r="2252" spans="1:17" x14ac:dyDescent="0.2">
      <c r="D2252" s="34" t="s">
        <v>5014</v>
      </c>
      <c r="E2252" s="35">
        <v>3.2300000000000002E-2</v>
      </c>
      <c r="F2252" s="36" t="s">
        <v>77</v>
      </c>
      <c r="G2252" s="37" t="s">
        <v>77</v>
      </c>
      <c r="K2252" s="38">
        <f t="shared" si="100"/>
        <v>0</v>
      </c>
      <c r="N2252" s="38">
        <f t="shared" si="101"/>
        <v>0</v>
      </c>
    </row>
    <row r="2253" spans="1:17" x14ac:dyDescent="0.2">
      <c r="D2253" s="34" t="s">
        <v>5015</v>
      </c>
      <c r="E2253" s="35">
        <v>0.26960000000000001</v>
      </c>
      <c r="F2253" s="36" t="s">
        <v>77</v>
      </c>
      <c r="G2253" s="37" t="s">
        <v>77</v>
      </c>
      <c r="K2253" s="38">
        <f t="shared" si="100"/>
        <v>0</v>
      </c>
      <c r="N2253" s="38">
        <f t="shared" si="101"/>
        <v>0</v>
      </c>
    </row>
    <row r="2254" spans="1:17" x14ac:dyDescent="0.2">
      <c r="D2254" s="34" t="s">
        <v>5016</v>
      </c>
      <c r="E2254" s="35">
        <v>1.0999999999999999E-2</v>
      </c>
      <c r="F2254" s="36" t="s">
        <v>77</v>
      </c>
      <c r="G2254" s="37" t="s">
        <v>77</v>
      </c>
      <c r="K2254" s="38">
        <f t="shared" si="100"/>
        <v>0</v>
      </c>
      <c r="N2254" s="38">
        <f t="shared" si="101"/>
        <v>0</v>
      </c>
    </row>
    <row r="2255" spans="1:17" x14ac:dyDescent="0.2">
      <c r="A2255" s="35">
        <v>838</v>
      </c>
      <c r="C2255" s="40">
        <v>44448</v>
      </c>
      <c r="D2255" s="34" t="s">
        <v>5019</v>
      </c>
      <c r="E2255" s="35">
        <v>0.52080000000000004</v>
      </c>
      <c r="F2255" s="36" t="s">
        <v>5022</v>
      </c>
      <c r="G2255" s="37" t="s">
        <v>5023</v>
      </c>
      <c r="H2255" s="36">
        <v>1060</v>
      </c>
      <c r="I2255" s="38">
        <v>1.5</v>
      </c>
      <c r="K2255" s="38">
        <f t="shared" si="100"/>
        <v>0</v>
      </c>
      <c r="L2255" s="39">
        <v>237000</v>
      </c>
      <c r="M2255" s="39">
        <v>948</v>
      </c>
      <c r="N2255" s="38">
        <f t="shared" si="101"/>
        <v>949.5</v>
      </c>
    </row>
    <row r="2256" spans="1:17" x14ac:dyDescent="0.2">
      <c r="D2256" s="34" t="s">
        <v>5020</v>
      </c>
      <c r="E2256" s="35">
        <v>0.25019999999999998</v>
      </c>
      <c r="F2256" s="36" t="s">
        <v>77</v>
      </c>
      <c r="G2256" s="37" t="s">
        <v>77</v>
      </c>
      <c r="K2256" s="38">
        <f t="shared" si="100"/>
        <v>0</v>
      </c>
      <c r="N2256" s="38">
        <f t="shared" si="101"/>
        <v>0</v>
      </c>
    </row>
    <row r="2257" spans="1:17" x14ac:dyDescent="0.2">
      <c r="D2257" s="34" t="s">
        <v>5021</v>
      </c>
      <c r="E2257" s="35">
        <v>0.23849999999999999</v>
      </c>
      <c r="F2257" s="36" t="s">
        <v>77</v>
      </c>
      <c r="G2257" s="37" t="s">
        <v>77</v>
      </c>
      <c r="K2257" s="38">
        <f t="shared" si="100"/>
        <v>0</v>
      </c>
      <c r="N2257" s="38">
        <f t="shared" si="101"/>
        <v>0</v>
      </c>
    </row>
    <row r="2258" spans="1:17" x14ac:dyDescent="0.2">
      <c r="A2258" s="35">
        <v>839</v>
      </c>
      <c r="C2258" s="40">
        <v>44448</v>
      </c>
      <c r="D2258" s="34" t="s">
        <v>5024</v>
      </c>
      <c r="E2258" s="35" t="s">
        <v>5025</v>
      </c>
      <c r="F2258" s="36" t="s">
        <v>5028</v>
      </c>
      <c r="G2258" s="37" t="s">
        <v>5029</v>
      </c>
      <c r="H2258" s="36">
        <v>3010</v>
      </c>
      <c r="I2258" s="38">
        <v>1</v>
      </c>
      <c r="K2258" s="38">
        <f t="shared" si="100"/>
        <v>0</v>
      </c>
      <c r="L2258" s="39">
        <v>135000</v>
      </c>
      <c r="M2258" s="39">
        <v>540</v>
      </c>
      <c r="N2258" s="38">
        <f t="shared" si="101"/>
        <v>541</v>
      </c>
    </row>
    <row r="2259" spans="1:17" x14ac:dyDescent="0.2">
      <c r="D2259" s="34" t="s">
        <v>5026</v>
      </c>
      <c r="E2259" s="35" t="s">
        <v>5027</v>
      </c>
      <c r="F2259" s="36" t="s">
        <v>77</v>
      </c>
      <c r="G2259" s="37" t="s">
        <v>77</v>
      </c>
      <c r="K2259" s="38">
        <f t="shared" si="100"/>
        <v>0</v>
      </c>
      <c r="N2259" s="38">
        <f t="shared" si="101"/>
        <v>0</v>
      </c>
    </row>
    <row r="2260" spans="1:17" x14ac:dyDescent="0.2">
      <c r="A2260" s="35">
        <v>840</v>
      </c>
      <c r="C2260" s="40">
        <v>44448</v>
      </c>
      <c r="D2260" s="34" t="s">
        <v>5030</v>
      </c>
      <c r="E2260" s="35">
        <v>57.220999999999997</v>
      </c>
      <c r="F2260" s="36" t="s">
        <v>5031</v>
      </c>
      <c r="G2260" s="36" t="s">
        <v>5032</v>
      </c>
      <c r="H2260" s="36">
        <v>1010</v>
      </c>
      <c r="I2260" s="38">
        <v>0.5</v>
      </c>
      <c r="K2260" s="38">
        <f t="shared" si="100"/>
        <v>0</v>
      </c>
      <c r="L2260" s="39">
        <v>169160</v>
      </c>
      <c r="M2260" s="39">
        <v>676.69</v>
      </c>
      <c r="N2260" s="38">
        <f t="shared" si="101"/>
        <v>677.19</v>
      </c>
    </row>
    <row r="2261" spans="1:17" x14ac:dyDescent="0.2">
      <c r="A2261" s="35">
        <v>841</v>
      </c>
      <c r="C2261" s="40">
        <v>44448</v>
      </c>
      <c r="D2261" s="34" t="s">
        <v>5033</v>
      </c>
      <c r="E2261" s="35">
        <v>11.005000000000001</v>
      </c>
      <c r="F2261" s="36" t="s">
        <v>5034</v>
      </c>
      <c r="G2261" s="37" t="s">
        <v>5035</v>
      </c>
      <c r="H2261" s="36">
        <v>1210</v>
      </c>
      <c r="I2261" s="38">
        <v>0.5</v>
      </c>
      <c r="K2261" s="38">
        <f t="shared" si="100"/>
        <v>0</v>
      </c>
      <c r="L2261" s="39">
        <v>197000</v>
      </c>
      <c r="M2261" s="39">
        <v>788</v>
      </c>
      <c r="N2261" s="38">
        <f t="shared" si="101"/>
        <v>788.5</v>
      </c>
    </row>
    <row r="2262" spans="1:17" x14ac:dyDescent="0.2">
      <c r="A2262" s="35">
        <v>842</v>
      </c>
      <c r="C2262" s="40">
        <v>44449</v>
      </c>
      <c r="D2262" s="34" t="s">
        <v>5036</v>
      </c>
      <c r="E2262" s="35">
        <v>29.081</v>
      </c>
      <c r="F2262" s="36" t="s">
        <v>5037</v>
      </c>
      <c r="G2262" s="37" t="s">
        <v>5038</v>
      </c>
      <c r="H2262" s="36">
        <v>1220</v>
      </c>
      <c r="I2262" s="38">
        <v>0.5</v>
      </c>
      <c r="K2262" s="38">
        <f t="shared" si="100"/>
        <v>0</v>
      </c>
      <c r="L2262" s="39">
        <v>750000</v>
      </c>
      <c r="M2262" s="39">
        <v>3000</v>
      </c>
      <c r="N2262" s="38">
        <f t="shared" si="101"/>
        <v>3000.5</v>
      </c>
    </row>
    <row r="2263" spans="1:17" x14ac:dyDescent="0.2">
      <c r="A2263" s="35">
        <v>843</v>
      </c>
      <c r="C2263" s="40">
        <v>44449</v>
      </c>
      <c r="D2263" s="34" t="s">
        <v>5039</v>
      </c>
      <c r="E2263" s="35" t="s">
        <v>5040</v>
      </c>
      <c r="F2263" s="36" t="s">
        <v>5041</v>
      </c>
      <c r="G2263" s="37" t="s">
        <v>5042</v>
      </c>
      <c r="H2263" s="36">
        <v>2010</v>
      </c>
      <c r="I2263" s="38">
        <v>0.5</v>
      </c>
      <c r="K2263" s="38">
        <f t="shared" si="100"/>
        <v>0</v>
      </c>
      <c r="L2263" s="39">
        <v>11000</v>
      </c>
      <c r="M2263" s="39">
        <v>44</v>
      </c>
      <c r="N2263" s="38">
        <f t="shared" si="101"/>
        <v>44.5</v>
      </c>
    </row>
    <row r="2264" spans="1:17" x14ac:dyDescent="0.2">
      <c r="A2264" s="35">
        <v>844</v>
      </c>
      <c r="C2264" s="40">
        <v>44449</v>
      </c>
      <c r="D2264" s="34" t="s">
        <v>5043</v>
      </c>
      <c r="E2264" s="35">
        <v>20.006</v>
      </c>
      <c r="F2264" s="36" t="s">
        <v>5044</v>
      </c>
      <c r="G2264" s="37" t="s">
        <v>5045</v>
      </c>
      <c r="H2264" s="36">
        <v>1210</v>
      </c>
      <c r="I2264" s="38">
        <v>0.5</v>
      </c>
      <c r="K2264" s="38">
        <f t="shared" si="100"/>
        <v>0</v>
      </c>
      <c r="L2264" s="39">
        <v>245000</v>
      </c>
      <c r="M2264" s="39">
        <v>980</v>
      </c>
      <c r="N2264" s="38">
        <f t="shared" si="101"/>
        <v>980.5</v>
      </c>
    </row>
    <row r="2265" spans="1:17" x14ac:dyDescent="0.2">
      <c r="A2265" s="35">
        <v>845</v>
      </c>
      <c r="C2265" s="40">
        <v>44449</v>
      </c>
      <c r="D2265" s="34" t="s">
        <v>5046</v>
      </c>
      <c r="E2265" s="35">
        <v>0.17219999999999999</v>
      </c>
      <c r="F2265" s="36" t="s">
        <v>5048</v>
      </c>
      <c r="G2265" s="37" t="s">
        <v>5049</v>
      </c>
      <c r="H2265" s="36">
        <v>2050</v>
      </c>
      <c r="I2265" s="38">
        <v>1</v>
      </c>
      <c r="K2265" s="38">
        <f t="shared" si="100"/>
        <v>0</v>
      </c>
      <c r="L2265" s="39">
        <v>170</v>
      </c>
      <c r="M2265" s="39">
        <v>680</v>
      </c>
      <c r="N2265" s="38">
        <f t="shared" si="101"/>
        <v>681</v>
      </c>
    </row>
    <row r="2266" spans="1:17" x14ac:dyDescent="0.2">
      <c r="D2266" s="34" t="s">
        <v>5047</v>
      </c>
      <c r="E2266" s="35">
        <v>0.17560000000000001</v>
      </c>
      <c r="F2266" s="36" t="s">
        <v>77</v>
      </c>
      <c r="G2266" s="37" t="s">
        <v>77</v>
      </c>
      <c r="K2266" s="38">
        <f t="shared" si="100"/>
        <v>0</v>
      </c>
      <c r="N2266" s="38">
        <f t="shared" si="101"/>
        <v>0</v>
      </c>
    </row>
    <row r="2267" spans="1:17" x14ac:dyDescent="0.2">
      <c r="A2267" s="35" t="s">
        <v>5050</v>
      </c>
      <c r="C2267" s="40">
        <v>44449</v>
      </c>
      <c r="D2267" s="34" t="s">
        <v>5051</v>
      </c>
      <c r="E2267" s="35" t="s">
        <v>5053</v>
      </c>
      <c r="F2267" s="36" t="s">
        <v>5055</v>
      </c>
      <c r="G2267" s="37" t="s">
        <v>5056</v>
      </c>
      <c r="H2267" s="36">
        <v>3010</v>
      </c>
      <c r="I2267" s="38">
        <v>1</v>
      </c>
      <c r="K2267" s="38">
        <f t="shared" si="100"/>
        <v>0</v>
      </c>
      <c r="N2267" s="38">
        <f t="shared" si="101"/>
        <v>1</v>
      </c>
    </row>
    <row r="2268" spans="1:17" s="51" customFormat="1" x14ac:dyDescent="0.2">
      <c r="A2268" s="48"/>
      <c r="B2268" s="49"/>
      <c r="C2268" s="31"/>
      <c r="D2268" s="50" t="s">
        <v>5052</v>
      </c>
      <c r="E2268" s="48" t="s">
        <v>5054</v>
      </c>
      <c r="F2268" s="51" t="s">
        <v>77</v>
      </c>
      <c r="G2268" s="52" t="s">
        <v>77</v>
      </c>
      <c r="I2268" s="32"/>
      <c r="J2268" s="32"/>
      <c r="K2268" s="32">
        <f t="shared" si="100"/>
        <v>0</v>
      </c>
      <c r="L2268" s="33"/>
      <c r="M2268" s="33"/>
      <c r="N2268" s="32">
        <f t="shared" si="101"/>
        <v>0</v>
      </c>
      <c r="O2268" s="53"/>
      <c r="P2268" s="54"/>
      <c r="Q2268" s="49"/>
    </row>
    <row r="2269" spans="1:17" x14ac:dyDescent="0.2">
      <c r="N2269" s="38">
        <f>SUM(N2247:N2268)</f>
        <v>9983.69</v>
      </c>
      <c r="O2269" s="44">
        <v>81798</v>
      </c>
      <c r="P2269" s="41">
        <v>44448</v>
      </c>
      <c r="Q2269" s="21" t="s">
        <v>176</v>
      </c>
    </row>
    <row r="2272" spans="1:17" x14ac:dyDescent="0.2">
      <c r="A2272" s="35">
        <v>846</v>
      </c>
      <c r="C2272" s="40">
        <v>44449</v>
      </c>
      <c r="D2272" s="34" t="s">
        <v>5057</v>
      </c>
      <c r="E2272" s="35">
        <v>23.385400000000001</v>
      </c>
      <c r="F2272" s="36" t="s">
        <v>5058</v>
      </c>
      <c r="G2272" s="37" t="s">
        <v>4804</v>
      </c>
      <c r="H2272" s="36">
        <v>1150</v>
      </c>
      <c r="I2272" s="38">
        <v>0.5</v>
      </c>
      <c r="K2272" s="38">
        <f>ROUND(J2272/0.35,-1)</f>
        <v>0</v>
      </c>
      <c r="L2272" s="39">
        <v>103683.99</v>
      </c>
      <c r="M2272" s="39">
        <v>414.74</v>
      </c>
      <c r="N2272" s="38">
        <f>I2272+M2272</f>
        <v>415.24</v>
      </c>
    </row>
    <row r="2273" spans="1:17" x14ac:dyDescent="0.2">
      <c r="A2273" s="35">
        <v>847</v>
      </c>
      <c r="C2273" s="40">
        <v>44449</v>
      </c>
      <c r="D2273" s="34" t="s">
        <v>5059</v>
      </c>
      <c r="E2273" s="35" t="s">
        <v>5060</v>
      </c>
      <c r="F2273" s="36" t="s">
        <v>5061</v>
      </c>
      <c r="G2273" s="37" t="s">
        <v>5062</v>
      </c>
      <c r="H2273" s="36">
        <v>3010</v>
      </c>
      <c r="I2273" s="38">
        <v>0.5</v>
      </c>
      <c r="K2273" s="38">
        <f t="shared" si="100"/>
        <v>0</v>
      </c>
      <c r="L2273" s="39">
        <v>119000</v>
      </c>
      <c r="M2273" s="39">
        <v>476</v>
      </c>
      <c r="N2273" s="38">
        <f t="shared" si="101"/>
        <v>476.5</v>
      </c>
    </row>
    <row r="2274" spans="1:17" x14ac:dyDescent="0.2">
      <c r="A2274" s="35">
        <v>848</v>
      </c>
      <c r="C2274" s="40">
        <v>44449</v>
      </c>
      <c r="D2274" s="34" t="s">
        <v>5063</v>
      </c>
      <c r="E2274" s="35">
        <v>0.70399999999999996</v>
      </c>
      <c r="F2274" s="36" t="s">
        <v>5064</v>
      </c>
      <c r="G2274" s="37" t="s">
        <v>2097</v>
      </c>
      <c r="H2274" s="36">
        <v>1060</v>
      </c>
      <c r="I2274" s="38">
        <v>0.5</v>
      </c>
      <c r="K2274" s="38">
        <f t="shared" si="100"/>
        <v>0</v>
      </c>
      <c r="L2274" s="39">
        <v>147000</v>
      </c>
      <c r="M2274" s="39">
        <v>588</v>
      </c>
      <c r="N2274" s="38">
        <f t="shared" si="101"/>
        <v>588.5</v>
      </c>
    </row>
    <row r="2275" spans="1:17" x14ac:dyDescent="0.2">
      <c r="A2275" s="35">
        <v>849</v>
      </c>
      <c r="C2275" s="40">
        <v>44449</v>
      </c>
      <c r="D2275" s="34" t="s">
        <v>5065</v>
      </c>
      <c r="E2275" s="35">
        <v>7.2889999999999997</v>
      </c>
      <c r="F2275" s="36" t="s">
        <v>5066</v>
      </c>
      <c r="G2275" s="37" t="s">
        <v>5067</v>
      </c>
      <c r="H2275" s="36">
        <v>1170</v>
      </c>
      <c r="I2275" s="38">
        <v>0.5</v>
      </c>
      <c r="K2275" s="38">
        <f t="shared" si="100"/>
        <v>0</v>
      </c>
      <c r="L2275" s="39">
        <v>130000</v>
      </c>
      <c r="M2275" s="39">
        <v>520.5</v>
      </c>
      <c r="N2275" s="38">
        <f t="shared" si="101"/>
        <v>521</v>
      </c>
    </row>
    <row r="2276" spans="1:17" x14ac:dyDescent="0.2">
      <c r="A2276" s="35">
        <v>850</v>
      </c>
      <c r="C2276" s="40">
        <v>44449</v>
      </c>
      <c r="D2276" s="34" t="s">
        <v>5065</v>
      </c>
      <c r="E2276" s="35">
        <v>45.816699999999997</v>
      </c>
      <c r="F2276" s="36" t="s">
        <v>5066</v>
      </c>
      <c r="G2276" s="37" t="s">
        <v>5067</v>
      </c>
      <c r="H2276" s="36">
        <v>1170</v>
      </c>
      <c r="I2276" s="38">
        <v>0.5</v>
      </c>
      <c r="K2276" s="38">
        <f t="shared" si="100"/>
        <v>0</v>
      </c>
      <c r="L2276" s="39">
        <v>260582.2</v>
      </c>
      <c r="M2276" s="39">
        <v>1043.4000000000001</v>
      </c>
      <c r="N2276" s="38">
        <f t="shared" si="101"/>
        <v>1043.9000000000001</v>
      </c>
    </row>
    <row r="2277" spans="1:17" x14ac:dyDescent="0.2">
      <c r="A2277" s="35">
        <v>851</v>
      </c>
      <c r="C2277" s="40">
        <v>44449</v>
      </c>
      <c r="D2277" s="34" t="s">
        <v>5065</v>
      </c>
      <c r="E2277" s="35">
        <v>30.905999999999999</v>
      </c>
      <c r="F2277" s="36" t="s">
        <v>5066</v>
      </c>
      <c r="G2277" s="37" t="s">
        <v>5068</v>
      </c>
      <c r="H2277" s="36">
        <v>1170</v>
      </c>
      <c r="I2277" s="38">
        <v>0.5</v>
      </c>
      <c r="K2277" s="38">
        <f t="shared" si="100"/>
        <v>0</v>
      </c>
      <c r="L2277" s="39">
        <v>188526.6</v>
      </c>
      <c r="M2277" s="39">
        <v>754.4</v>
      </c>
      <c r="N2277" s="38">
        <f t="shared" si="101"/>
        <v>754.9</v>
      </c>
    </row>
    <row r="2278" spans="1:17" x14ac:dyDescent="0.2">
      <c r="A2278" s="35">
        <v>852</v>
      </c>
      <c r="C2278" s="40">
        <v>44449</v>
      </c>
      <c r="D2278" s="34" t="s">
        <v>5065</v>
      </c>
      <c r="E2278" s="35">
        <v>6.8410000000000002</v>
      </c>
      <c r="F2278" s="36" t="s">
        <v>5066</v>
      </c>
      <c r="G2278" s="37" t="s">
        <v>5069</v>
      </c>
      <c r="H2278" s="36">
        <v>1170</v>
      </c>
      <c r="I2278" s="38">
        <v>0.5</v>
      </c>
      <c r="K2278" s="38">
        <f t="shared" si="100"/>
        <v>0</v>
      </c>
      <c r="L2278" s="39">
        <v>37625.5</v>
      </c>
      <c r="M2278" s="39">
        <v>150.80000000000001</v>
      </c>
      <c r="N2278" s="38">
        <f t="shared" si="101"/>
        <v>151.30000000000001</v>
      </c>
    </row>
    <row r="2279" spans="1:17" x14ac:dyDescent="0.2">
      <c r="A2279" s="35" t="s">
        <v>5070</v>
      </c>
      <c r="C2279" s="40">
        <v>44449</v>
      </c>
      <c r="D2279" s="34" t="s">
        <v>5071</v>
      </c>
      <c r="E2279" s="35">
        <v>2</v>
      </c>
      <c r="F2279" s="36" t="s">
        <v>5072</v>
      </c>
      <c r="G2279" s="36" t="s">
        <v>5073</v>
      </c>
      <c r="H2279" s="36">
        <v>1030</v>
      </c>
      <c r="I2279" s="38">
        <v>0.5</v>
      </c>
      <c r="K2279" s="38">
        <f t="shared" si="100"/>
        <v>0</v>
      </c>
      <c r="N2279" s="38">
        <f t="shared" si="101"/>
        <v>0.5</v>
      </c>
    </row>
    <row r="2280" spans="1:17" x14ac:dyDescent="0.2">
      <c r="A2280" s="35">
        <v>853</v>
      </c>
      <c r="C2280" s="40">
        <v>44452</v>
      </c>
      <c r="D2280" s="34" t="s">
        <v>5074</v>
      </c>
      <c r="E2280" s="35">
        <v>0.1492</v>
      </c>
      <c r="F2280" s="36" t="s">
        <v>5075</v>
      </c>
      <c r="G2280" s="37" t="s">
        <v>5076</v>
      </c>
      <c r="H2280" s="36">
        <v>3010</v>
      </c>
      <c r="I2280" s="38">
        <v>0.5</v>
      </c>
      <c r="K2280" s="38">
        <f t="shared" si="100"/>
        <v>0</v>
      </c>
      <c r="L2280" s="39">
        <v>107500</v>
      </c>
      <c r="M2280" s="39">
        <v>430</v>
      </c>
      <c r="N2280" s="38">
        <f t="shared" si="101"/>
        <v>430.5</v>
      </c>
    </row>
    <row r="2281" spans="1:17" x14ac:dyDescent="0.2">
      <c r="A2281" s="35">
        <v>854</v>
      </c>
      <c r="C2281" s="40">
        <v>44452</v>
      </c>
      <c r="D2281" s="34" t="s">
        <v>5077</v>
      </c>
      <c r="E2281" s="35">
        <v>8</v>
      </c>
      <c r="F2281" s="36" t="s">
        <v>5078</v>
      </c>
      <c r="G2281" s="37" t="s">
        <v>5079</v>
      </c>
      <c r="H2281" s="36">
        <v>1090</v>
      </c>
      <c r="I2281" s="38">
        <v>0.5</v>
      </c>
      <c r="K2281" s="38">
        <f t="shared" si="100"/>
        <v>0</v>
      </c>
      <c r="L2281" s="39">
        <v>270000</v>
      </c>
      <c r="M2281" s="39">
        <v>1080</v>
      </c>
      <c r="N2281" s="38">
        <f t="shared" si="101"/>
        <v>1080.5</v>
      </c>
    </row>
    <row r="2282" spans="1:17" x14ac:dyDescent="0.2">
      <c r="A2282" s="35">
        <v>855</v>
      </c>
      <c r="C2282" s="40">
        <v>44452</v>
      </c>
      <c r="D2282" s="34" t="s">
        <v>5080</v>
      </c>
      <c r="E2282" s="35" t="s">
        <v>5081</v>
      </c>
      <c r="F2282" s="36" t="s">
        <v>2544</v>
      </c>
      <c r="G2282" s="37" t="s">
        <v>5082</v>
      </c>
      <c r="H2282" s="36">
        <v>3010</v>
      </c>
      <c r="I2282" s="38">
        <v>0.5</v>
      </c>
      <c r="K2282" s="38">
        <f t="shared" si="100"/>
        <v>0</v>
      </c>
      <c r="L2282" s="39">
        <v>54000</v>
      </c>
      <c r="M2282" s="39">
        <v>216</v>
      </c>
      <c r="N2282" s="38">
        <f t="shared" si="101"/>
        <v>216.5</v>
      </c>
    </row>
    <row r="2283" spans="1:17" s="51" customFormat="1" x14ac:dyDescent="0.2">
      <c r="A2283" s="48">
        <v>856</v>
      </c>
      <c r="B2283" s="49"/>
      <c r="C2283" s="31">
        <v>44452</v>
      </c>
      <c r="D2283" s="50" t="s">
        <v>5083</v>
      </c>
      <c r="E2283" s="48">
        <v>38.311</v>
      </c>
      <c r="F2283" s="51" t="s">
        <v>5084</v>
      </c>
      <c r="G2283" s="52" t="s">
        <v>5085</v>
      </c>
      <c r="H2283" s="51">
        <v>1030</v>
      </c>
      <c r="I2283" s="32">
        <v>0.5</v>
      </c>
      <c r="J2283" s="32"/>
      <c r="K2283" s="32">
        <f t="shared" si="100"/>
        <v>0</v>
      </c>
      <c r="L2283" s="33">
        <v>465000</v>
      </c>
      <c r="M2283" s="33">
        <v>1860</v>
      </c>
      <c r="N2283" s="32">
        <f t="shared" si="101"/>
        <v>1860.5</v>
      </c>
      <c r="O2283" s="53"/>
      <c r="P2283" s="54"/>
      <c r="Q2283" s="49"/>
    </row>
    <row r="2284" spans="1:17" x14ac:dyDescent="0.2">
      <c r="N2284" s="38">
        <f>SUM(N2272:N2283)</f>
        <v>7539.84</v>
      </c>
      <c r="O2284" s="44">
        <v>81811</v>
      </c>
      <c r="P2284" s="41">
        <v>44452</v>
      </c>
      <c r="Q2284" s="21" t="s">
        <v>3461</v>
      </c>
    </row>
    <row r="2286" spans="1:17" x14ac:dyDescent="0.2">
      <c r="A2286" s="35" t="s">
        <v>4388</v>
      </c>
      <c r="C2286" s="40">
        <v>44410</v>
      </c>
      <c r="D2286" s="34" t="s">
        <v>4389</v>
      </c>
      <c r="E2286" s="35">
        <v>0.19</v>
      </c>
      <c r="F2286" s="36" t="s">
        <v>4390</v>
      </c>
      <c r="G2286" s="37" t="s">
        <v>4391</v>
      </c>
      <c r="H2286" s="36">
        <v>3010</v>
      </c>
      <c r="I2286" s="38">
        <v>0.5</v>
      </c>
      <c r="K2286" s="38">
        <f>ROUND(J2286/0.35,-1)</f>
        <v>0</v>
      </c>
      <c r="N2286" s="38">
        <f>I2286+M2286</f>
        <v>0.5</v>
      </c>
    </row>
    <row r="2287" spans="1:17" x14ac:dyDescent="0.2">
      <c r="A2287" s="35">
        <v>857</v>
      </c>
      <c r="C2287" s="40">
        <v>44452</v>
      </c>
      <c r="D2287" s="34" t="s">
        <v>2366</v>
      </c>
      <c r="E2287" s="35">
        <v>0.93320000000000003</v>
      </c>
      <c r="F2287" s="36" t="s">
        <v>2369</v>
      </c>
      <c r="G2287" s="37" t="s">
        <v>5086</v>
      </c>
      <c r="H2287" s="36">
        <v>1070</v>
      </c>
      <c r="I2287" s="38">
        <v>1</v>
      </c>
      <c r="K2287" s="38">
        <f t="shared" ref="K2287:K2346" si="102">ROUND(J2287/0.35,-1)</f>
        <v>0</v>
      </c>
      <c r="L2287" s="39">
        <v>85000</v>
      </c>
      <c r="M2287" s="39">
        <v>340</v>
      </c>
      <c r="N2287" s="38">
        <f t="shared" ref="N2287:N2346" si="103">I2287+M2287</f>
        <v>341</v>
      </c>
    </row>
    <row r="2288" spans="1:17" x14ac:dyDescent="0.2">
      <c r="D2288" s="34" t="s">
        <v>2367</v>
      </c>
      <c r="E2288" s="35">
        <v>0.52769999999999995</v>
      </c>
      <c r="K2288" s="38">
        <f t="shared" si="102"/>
        <v>0</v>
      </c>
      <c r="N2288" s="38">
        <f t="shared" si="103"/>
        <v>0</v>
      </c>
    </row>
    <row r="2289" spans="1:17" x14ac:dyDescent="0.2">
      <c r="A2289" s="35">
        <v>858</v>
      </c>
      <c r="C2289" s="40">
        <v>44452</v>
      </c>
      <c r="D2289" s="34" t="s">
        <v>5087</v>
      </c>
      <c r="E2289" s="35">
        <v>0.1346</v>
      </c>
      <c r="F2289" s="36" t="s">
        <v>5088</v>
      </c>
      <c r="G2289" s="37" t="s">
        <v>4142</v>
      </c>
      <c r="H2289" s="36">
        <v>1190</v>
      </c>
      <c r="I2289" s="38">
        <v>0.5</v>
      </c>
      <c r="K2289" s="38">
        <f t="shared" si="102"/>
        <v>0</v>
      </c>
      <c r="L2289" s="39">
        <v>48000</v>
      </c>
      <c r="M2289" s="39">
        <v>192</v>
      </c>
      <c r="N2289" s="38">
        <f t="shared" si="103"/>
        <v>192.5</v>
      </c>
    </row>
    <row r="2290" spans="1:17" x14ac:dyDescent="0.2">
      <c r="A2290" s="35">
        <v>859</v>
      </c>
      <c r="C2290" s="40">
        <v>44452</v>
      </c>
      <c r="D2290" s="34" t="s">
        <v>5089</v>
      </c>
      <c r="E2290" s="35">
        <v>6.1832000000000003</v>
      </c>
      <c r="F2290" s="36" t="s">
        <v>5092</v>
      </c>
      <c r="G2290" s="37" t="s">
        <v>2550</v>
      </c>
      <c r="H2290" s="36">
        <v>3010</v>
      </c>
      <c r="I2290" s="38">
        <v>1.5</v>
      </c>
      <c r="K2290" s="38">
        <f t="shared" si="102"/>
        <v>0</v>
      </c>
      <c r="L2290" s="39">
        <v>40000</v>
      </c>
      <c r="M2290" s="39">
        <v>160</v>
      </c>
      <c r="N2290" s="38">
        <f t="shared" si="103"/>
        <v>161.5</v>
      </c>
    </row>
    <row r="2291" spans="1:17" x14ac:dyDescent="0.2">
      <c r="D2291" s="34" t="s">
        <v>5090</v>
      </c>
      <c r="F2291" s="36" t="s">
        <v>77</v>
      </c>
      <c r="G2291" s="37" t="s">
        <v>77</v>
      </c>
      <c r="K2291" s="38">
        <f t="shared" si="102"/>
        <v>0</v>
      </c>
      <c r="N2291" s="38">
        <f t="shared" si="103"/>
        <v>0</v>
      </c>
    </row>
    <row r="2292" spans="1:17" x14ac:dyDescent="0.2">
      <c r="D2292" s="34" t="s">
        <v>5091</v>
      </c>
      <c r="F2292" s="36" t="s">
        <v>77</v>
      </c>
      <c r="G2292" s="37" t="s">
        <v>77</v>
      </c>
      <c r="K2292" s="38">
        <f t="shared" si="102"/>
        <v>0</v>
      </c>
      <c r="N2292" s="38">
        <f t="shared" si="103"/>
        <v>0</v>
      </c>
    </row>
    <row r="2293" spans="1:17" x14ac:dyDescent="0.2">
      <c r="A2293" s="35">
        <v>860</v>
      </c>
      <c r="C2293" s="40">
        <v>44453</v>
      </c>
      <c r="D2293" s="34" t="s">
        <v>5093</v>
      </c>
      <c r="E2293" s="35" t="s">
        <v>5094</v>
      </c>
      <c r="F2293" s="36" t="s">
        <v>5095</v>
      </c>
      <c r="G2293" s="37" t="s">
        <v>5096</v>
      </c>
      <c r="H2293" s="36">
        <v>2040</v>
      </c>
      <c r="I2293" s="38">
        <v>0.5</v>
      </c>
      <c r="K2293" s="38">
        <f t="shared" si="102"/>
        <v>0</v>
      </c>
      <c r="L2293" s="39">
        <v>123349</v>
      </c>
      <c r="M2293" s="39">
        <v>493.4</v>
      </c>
      <c r="N2293" s="38">
        <f t="shared" si="103"/>
        <v>493.9</v>
      </c>
    </row>
    <row r="2294" spans="1:17" x14ac:dyDescent="0.2">
      <c r="A2294" s="35" t="s">
        <v>5097</v>
      </c>
      <c r="C2294" s="40">
        <v>44453</v>
      </c>
      <c r="D2294" s="34" t="s">
        <v>5098</v>
      </c>
      <c r="E2294" s="35">
        <v>0.26</v>
      </c>
      <c r="F2294" s="36" t="s">
        <v>5099</v>
      </c>
      <c r="G2294" s="37" t="s">
        <v>5100</v>
      </c>
      <c r="H2294" s="36">
        <v>1040</v>
      </c>
      <c r="I2294" s="38">
        <v>0.5</v>
      </c>
      <c r="K2294" s="38">
        <f t="shared" si="102"/>
        <v>0</v>
      </c>
      <c r="N2294" s="38">
        <f t="shared" si="103"/>
        <v>0.5</v>
      </c>
    </row>
    <row r="2295" spans="1:17" s="51" customFormat="1" x14ac:dyDescent="0.2">
      <c r="A2295" s="48">
        <v>862</v>
      </c>
      <c r="B2295" s="49"/>
      <c r="C2295" s="31">
        <v>44453</v>
      </c>
      <c r="D2295" s="50" t="s">
        <v>4113</v>
      </c>
      <c r="E2295" s="48">
        <v>34</v>
      </c>
      <c r="F2295" s="51" t="s">
        <v>4114</v>
      </c>
      <c r="G2295" s="52" t="s">
        <v>5101</v>
      </c>
      <c r="H2295" s="51">
        <v>1120</v>
      </c>
      <c r="I2295" s="32">
        <v>0.5</v>
      </c>
      <c r="J2295" s="32"/>
      <c r="K2295" s="32">
        <f t="shared" si="102"/>
        <v>0</v>
      </c>
      <c r="L2295" s="33">
        <v>155000</v>
      </c>
      <c r="M2295" s="33">
        <v>620</v>
      </c>
      <c r="N2295" s="32">
        <f t="shared" si="103"/>
        <v>620.5</v>
      </c>
      <c r="O2295" s="53"/>
      <c r="P2295" s="54"/>
      <c r="Q2295" s="49"/>
    </row>
    <row r="2296" spans="1:17" x14ac:dyDescent="0.2">
      <c r="N2296" s="38">
        <f>SUM(N2286:N2295)</f>
        <v>1810.4</v>
      </c>
      <c r="O2296" s="44">
        <v>81840</v>
      </c>
      <c r="P2296" s="41">
        <v>44453</v>
      </c>
      <c r="Q2296" s="21" t="s">
        <v>3461</v>
      </c>
    </row>
    <row r="2298" spans="1:17" x14ac:dyDescent="0.2">
      <c r="A2298" s="35">
        <v>861</v>
      </c>
      <c r="C2298" s="40">
        <v>44453</v>
      </c>
      <c r="D2298" s="34" t="s">
        <v>4133</v>
      </c>
      <c r="E2298" s="35">
        <v>1.0329999999999999</v>
      </c>
      <c r="F2298" s="36" t="s">
        <v>5103</v>
      </c>
      <c r="G2298" s="37" t="s">
        <v>5104</v>
      </c>
      <c r="H2298" s="36">
        <v>1070</v>
      </c>
      <c r="I2298" s="38">
        <v>1</v>
      </c>
      <c r="K2298" s="38">
        <f t="shared" si="102"/>
        <v>0</v>
      </c>
      <c r="L2298" s="39">
        <v>200000</v>
      </c>
      <c r="M2298" s="39">
        <v>800</v>
      </c>
      <c r="N2298" s="38">
        <f t="shared" si="103"/>
        <v>801</v>
      </c>
    </row>
    <row r="2299" spans="1:17" x14ac:dyDescent="0.2">
      <c r="D2299" s="34" t="s">
        <v>5102</v>
      </c>
      <c r="E2299" s="35">
        <v>0.157</v>
      </c>
      <c r="F2299" s="36" t="s">
        <v>77</v>
      </c>
      <c r="G2299" s="37" t="s">
        <v>77</v>
      </c>
      <c r="K2299" s="38">
        <f t="shared" si="102"/>
        <v>0</v>
      </c>
      <c r="N2299" s="38">
        <f t="shared" si="103"/>
        <v>0</v>
      </c>
    </row>
    <row r="2300" spans="1:17" x14ac:dyDescent="0.2">
      <c r="A2300" s="35" t="s">
        <v>5105</v>
      </c>
      <c r="C2300" s="40">
        <v>44453</v>
      </c>
      <c r="D2300" s="34" t="s">
        <v>5106</v>
      </c>
      <c r="E2300" s="35">
        <v>5.9550000000000001</v>
      </c>
      <c r="F2300" s="36" t="s">
        <v>5107</v>
      </c>
      <c r="G2300" s="37" t="s">
        <v>5108</v>
      </c>
      <c r="H2300" s="36">
        <v>1010</v>
      </c>
      <c r="I2300" s="38">
        <v>0.5</v>
      </c>
      <c r="K2300" s="38">
        <f t="shared" si="102"/>
        <v>0</v>
      </c>
      <c r="N2300" s="38">
        <f t="shared" si="103"/>
        <v>0.5</v>
      </c>
    </row>
    <row r="2301" spans="1:17" x14ac:dyDescent="0.2">
      <c r="A2301" s="35">
        <v>863</v>
      </c>
      <c r="C2301" s="40">
        <v>44453</v>
      </c>
      <c r="D2301" s="34" t="s">
        <v>5109</v>
      </c>
      <c r="E2301" s="35" t="s">
        <v>5110</v>
      </c>
      <c r="F2301" s="36" t="s">
        <v>5111</v>
      </c>
      <c r="G2301" s="37" t="s">
        <v>2088</v>
      </c>
      <c r="H2301" s="36">
        <v>3010</v>
      </c>
      <c r="I2301" s="38">
        <v>0.5</v>
      </c>
      <c r="K2301" s="38">
        <f t="shared" si="102"/>
        <v>0</v>
      </c>
      <c r="L2301" s="39">
        <v>1500</v>
      </c>
      <c r="M2301" s="39">
        <v>6</v>
      </c>
      <c r="N2301" s="38">
        <f t="shared" si="103"/>
        <v>6.5</v>
      </c>
    </row>
    <row r="2302" spans="1:17" x14ac:dyDescent="0.2">
      <c r="A2302" s="35">
        <v>864</v>
      </c>
      <c r="C2302" s="40">
        <v>44453</v>
      </c>
      <c r="D2302" s="34" t="s">
        <v>5112</v>
      </c>
      <c r="E2302" s="35">
        <v>8.0299999999999996E-2</v>
      </c>
      <c r="F2302" s="36" t="s">
        <v>5113</v>
      </c>
      <c r="G2302" s="37" t="s">
        <v>113</v>
      </c>
      <c r="H2302" s="36">
        <v>3010</v>
      </c>
      <c r="I2302" s="38">
        <v>0.5</v>
      </c>
      <c r="K2302" s="38">
        <f t="shared" si="102"/>
        <v>0</v>
      </c>
      <c r="L2302" s="39">
        <v>94996</v>
      </c>
      <c r="M2302" s="39">
        <v>380</v>
      </c>
      <c r="N2302" s="38">
        <f t="shared" si="103"/>
        <v>380.5</v>
      </c>
    </row>
    <row r="2303" spans="1:17" x14ac:dyDescent="0.2">
      <c r="A2303" s="35">
        <v>865</v>
      </c>
      <c r="C2303" s="40">
        <v>44454</v>
      </c>
      <c r="D2303" s="34" t="s">
        <v>5114</v>
      </c>
      <c r="E2303" s="35">
        <v>2.5449999999999999</v>
      </c>
      <c r="F2303" s="36" t="s">
        <v>5115</v>
      </c>
      <c r="G2303" s="37" t="s">
        <v>5116</v>
      </c>
      <c r="H2303" s="36">
        <v>1220</v>
      </c>
      <c r="I2303" s="38">
        <v>0.5</v>
      </c>
      <c r="K2303" s="38">
        <f t="shared" si="102"/>
        <v>0</v>
      </c>
      <c r="L2303" s="39">
        <v>10000</v>
      </c>
      <c r="M2303" s="39">
        <v>40</v>
      </c>
      <c r="N2303" s="38">
        <f t="shared" si="103"/>
        <v>40.5</v>
      </c>
    </row>
    <row r="2304" spans="1:17" x14ac:dyDescent="0.2">
      <c r="A2304" s="35" t="s">
        <v>5117</v>
      </c>
      <c r="C2304" s="40">
        <v>44454</v>
      </c>
      <c r="D2304" s="34" t="s">
        <v>5118</v>
      </c>
      <c r="E2304" s="35">
        <v>1.3819999999999999</v>
      </c>
      <c r="F2304" s="36" t="s">
        <v>5119</v>
      </c>
      <c r="G2304" s="36" t="s">
        <v>5120</v>
      </c>
      <c r="H2304" s="36">
        <v>1030</v>
      </c>
      <c r="I2304" s="38">
        <v>0.5</v>
      </c>
      <c r="K2304" s="38">
        <f t="shared" si="102"/>
        <v>0</v>
      </c>
      <c r="N2304" s="38">
        <f t="shared" si="103"/>
        <v>0.5</v>
      </c>
    </row>
    <row r="2305" spans="1:17" x14ac:dyDescent="0.2">
      <c r="A2305" s="35" t="s">
        <v>5121</v>
      </c>
      <c r="C2305" s="40">
        <v>44454</v>
      </c>
      <c r="D2305" s="34" t="s">
        <v>5122</v>
      </c>
      <c r="E2305" s="35">
        <v>0.16200000000000001</v>
      </c>
      <c r="F2305" s="36" t="s">
        <v>5123</v>
      </c>
      <c r="G2305" s="37" t="s">
        <v>5124</v>
      </c>
      <c r="H2305" s="36">
        <v>1210</v>
      </c>
      <c r="I2305" s="38">
        <v>0.5</v>
      </c>
      <c r="K2305" s="38">
        <f t="shared" si="102"/>
        <v>0</v>
      </c>
      <c r="N2305" s="38">
        <f t="shared" si="103"/>
        <v>0.5</v>
      </c>
    </row>
    <row r="2306" spans="1:17" s="51" customFormat="1" x14ac:dyDescent="0.2">
      <c r="A2306" s="48">
        <v>866</v>
      </c>
      <c r="B2306" s="49"/>
      <c r="C2306" s="31">
        <v>44454</v>
      </c>
      <c r="D2306" s="50" t="s">
        <v>5125</v>
      </c>
      <c r="E2306" s="48">
        <v>0.128</v>
      </c>
      <c r="F2306" s="51" t="s">
        <v>5126</v>
      </c>
      <c r="G2306" s="52" t="s">
        <v>5127</v>
      </c>
      <c r="H2306" s="51">
        <v>1090</v>
      </c>
      <c r="I2306" s="32">
        <v>0.5</v>
      </c>
      <c r="J2306" s="32"/>
      <c r="K2306" s="32">
        <f t="shared" si="102"/>
        <v>0</v>
      </c>
      <c r="L2306" s="33">
        <v>20000</v>
      </c>
      <c r="M2306" s="33">
        <v>80</v>
      </c>
      <c r="N2306" s="32">
        <f t="shared" si="103"/>
        <v>80.5</v>
      </c>
      <c r="O2306" s="53"/>
      <c r="P2306" s="54"/>
      <c r="Q2306" s="49"/>
    </row>
    <row r="2307" spans="1:17" x14ac:dyDescent="0.2">
      <c r="N2307" s="38">
        <f>SUM(N2298:N2306)</f>
        <v>1310.5</v>
      </c>
      <c r="O2307" s="44">
        <v>81854</v>
      </c>
      <c r="P2307" s="41">
        <v>44454</v>
      </c>
      <c r="Q2307" s="21" t="s">
        <v>716</v>
      </c>
    </row>
    <row r="2309" spans="1:17" x14ac:dyDescent="0.2">
      <c r="A2309" s="35">
        <v>867</v>
      </c>
      <c r="C2309" s="40">
        <v>44454</v>
      </c>
      <c r="D2309" s="34" t="s">
        <v>5128</v>
      </c>
      <c r="E2309" s="35">
        <v>0.65800000000000003</v>
      </c>
      <c r="F2309" s="36" t="s">
        <v>5129</v>
      </c>
      <c r="G2309" s="37" t="s">
        <v>5130</v>
      </c>
      <c r="H2309" s="36">
        <v>1090</v>
      </c>
      <c r="I2309" s="38">
        <v>0.5</v>
      </c>
      <c r="K2309" s="38">
        <f t="shared" si="102"/>
        <v>0</v>
      </c>
      <c r="L2309" s="39">
        <v>46839.7</v>
      </c>
      <c r="M2309" s="39">
        <v>187.36</v>
      </c>
      <c r="N2309" s="38">
        <f t="shared" si="103"/>
        <v>187.86</v>
      </c>
    </row>
    <row r="2310" spans="1:17" x14ac:dyDescent="0.2">
      <c r="A2310" s="35" t="s">
        <v>5131</v>
      </c>
      <c r="C2310" s="40">
        <v>44455</v>
      </c>
      <c r="D2310" s="34" t="s">
        <v>5132</v>
      </c>
      <c r="E2310" s="35">
        <v>12.797000000000001</v>
      </c>
      <c r="F2310" s="36" t="s">
        <v>5133</v>
      </c>
      <c r="G2310" s="37" t="s">
        <v>5134</v>
      </c>
      <c r="H2310" s="36">
        <v>1040</v>
      </c>
      <c r="I2310" s="38">
        <v>0.5</v>
      </c>
      <c r="K2310" s="38">
        <f t="shared" si="102"/>
        <v>0</v>
      </c>
      <c r="N2310" s="38">
        <f t="shared" si="103"/>
        <v>0.5</v>
      </c>
    </row>
    <row r="2311" spans="1:17" x14ac:dyDescent="0.2">
      <c r="A2311" s="35">
        <v>868</v>
      </c>
      <c r="C2311" s="40">
        <v>44455</v>
      </c>
      <c r="D2311" s="34" t="s">
        <v>4227</v>
      </c>
      <c r="E2311" s="35">
        <v>0.60440000000000005</v>
      </c>
      <c r="F2311" s="36" t="s">
        <v>4228</v>
      </c>
      <c r="G2311" s="37" t="s">
        <v>1306</v>
      </c>
      <c r="H2311" s="36">
        <v>1070</v>
      </c>
      <c r="I2311" s="38">
        <v>0.5</v>
      </c>
      <c r="K2311" s="38">
        <f t="shared" si="102"/>
        <v>0</v>
      </c>
      <c r="L2311" s="39">
        <v>50000</v>
      </c>
      <c r="M2311" s="39">
        <v>200</v>
      </c>
      <c r="N2311" s="38">
        <f t="shared" si="103"/>
        <v>200.5</v>
      </c>
    </row>
    <row r="2312" spans="1:17" x14ac:dyDescent="0.2">
      <c r="A2312" s="35">
        <v>869</v>
      </c>
      <c r="C2312" s="40">
        <v>44455</v>
      </c>
      <c r="D2312" s="34" t="s">
        <v>5135</v>
      </c>
      <c r="E2312" s="35">
        <v>0.13769999999999999</v>
      </c>
      <c r="F2312" s="36" t="s">
        <v>5136</v>
      </c>
      <c r="G2312" s="37" t="s">
        <v>5137</v>
      </c>
      <c r="H2312" s="36">
        <v>1190</v>
      </c>
      <c r="I2312" s="38">
        <v>0.5</v>
      </c>
      <c r="K2312" s="38">
        <f t="shared" si="102"/>
        <v>0</v>
      </c>
      <c r="L2312" s="39">
        <v>72000</v>
      </c>
      <c r="M2312" s="39">
        <v>288</v>
      </c>
      <c r="N2312" s="38">
        <f t="shared" si="103"/>
        <v>288.5</v>
      </c>
    </row>
    <row r="2313" spans="1:17" s="51" customFormat="1" x14ac:dyDescent="0.2">
      <c r="A2313" s="48">
        <v>870</v>
      </c>
      <c r="B2313" s="49"/>
      <c r="C2313" s="31">
        <v>44455</v>
      </c>
      <c r="D2313" s="50" t="s">
        <v>5142</v>
      </c>
      <c r="E2313" s="48">
        <v>15</v>
      </c>
      <c r="F2313" s="51" t="s">
        <v>5143</v>
      </c>
      <c r="G2313" s="52" t="s">
        <v>5144</v>
      </c>
      <c r="H2313" s="51">
        <v>1220</v>
      </c>
      <c r="I2313" s="32">
        <v>0.5</v>
      </c>
      <c r="J2313" s="32"/>
      <c r="K2313" s="32">
        <f t="shared" si="102"/>
        <v>0</v>
      </c>
      <c r="L2313" s="33">
        <v>180000</v>
      </c>
      <c r="M2313" s="33">
        <v>720</v>
      </c>
      <c r="N2313" s="32">
        <f t="shared" si="103"/>
        <v>720.5</v>
      </c>
      <c r="O2313" s="53"/>
      <c r="P2313" s="54"/>
      <c r="Q2313" s="49"/>
    </row>
    <row r="2314" spans="1:17" x14ac:dyDescent="0.2">
      <c r="N2314" s="38">
        <f>SUM(N2309:N2313)</f>
        <v>1397.8600000000001</v>
      </c>
      <c r="O2314" s="44">
        <v>81875</v>
      </c>
      <c r="P2314" s="41">
        <v>44455</v>
      </c>
      <c r="Q2314" s="21" t="s">
        <v>3461</v>
      </c>
    </row>
    <row r="2316" spans="1:17" x14ac:dyDescent="0.2">
      <c r="A2316" s="35" t="s">
        <v>5138</v>
      </c>
      <c r="C2316" s="40">
        <v>44455</v>
      </c>
      <c r="D2316" s="34" t="s">
        <v>5139</v>
      </c>
      <c r="E2316" s="35">
        <v>80</v>
      </c>
      <c r="F2316" s="36" t="s">
        <v>5140</v>
      </c>
      <c r="G2316" s="37" t="s">
        <v>5141</v>
      </c>
      <c r="H2316" s="36">
        <v>1220</v>
      </c>
      <c r="I2316" s="38">
        <v>0.5</v>
      </c>
      <c r="K2316" s="38">
        <f>ROUND(J2316/0.35,-1)</f>
        <v>0</v>
      </c>
      <c r="N2316" s="38">
        <f>I2316+M2316</f>
        <v>0.5</v>
      </c>
    </row>
    <row r="2317" spans="1:17" x14ac:dyDescent="0.2">
      <c r="A2317" s="35" t="s">
        <v>5145</v>
      </c>
      <c r="C2317" s="40">
        <v>44454</v>
      </c>
      <c r="D2317" s="34" t="s">
        <v>5146</v>
      </c>
      <c r="E2317" s="35">
        <v>75.085999999999999</v>
      </c>
      <c r="F2317" s="36" t="s">
        <v>5148</v>
      </c>
      <c r="G2317" s="37" t="s">
        <v>5149</v>
      </c>
      <c r="H2317" s="36">
        <v>1020</v>
      </c>
      <c r="I2317" s="38">
        <v>1</v>
      </c>
      <c r="K2317" s="38">
        <f t="shared" si="102"/>
        <v>0</v>
      </c>
      <c r="N2317" s="38">
        <f t="shared" si="103"/>
        <v>1</v>
      </c>
    </row>
    <row r="2318" spans="1:17" x14ac:dyDescent="0.2">
      <c r="D2318" s="34" t="s">
        <v>5147</v>
      </c>
      <c r="E2318" s="35">
        <v>5.6420000000000003</v>
      </c>
      <c r="F2318" s="36" t="s">
        <v>77</v>
      </c>
      <c r="G2318" s="36" t="s">
        <v>77</v>
      </c>
      <c r="K2318" s="38">
        <f t="shared" si="102"/>
        <v>0</v>
      </c>
      <c r="N2318" s="38">
        <f t="shared" si="103"/>
        <v>0</v>
      </c>
    </row>
    <row r="2319" spans="1:17" x14ac:dyDescent="0.2">
      <c r="A2319" s="35" t="s">
        <v>5131</v>
      </c>
      <c r="C2319" s="40">
        <v>44454</v>
      </c>
      <c r="D2319" s="34" t="s">
        <v>5146</v>
      </c>
      <c r="E2319" s="35">
        <v>75.085999999999999</v>
      </c>
      <c r="F2319" s="37" t="s">
        <v>5149</v>
      </c>
      <c r="G2319" s="37" t="s">
        <v>5150</v>
      </c>
      <c r="H2319" s="36">
        <v>1020</v>
      </c>
      <c r="I2319" s="38">
        <v>1</v>
      </c>
      <c r="K2319" s="38">
        <f t="shared" si="102"/>
        <v>0</v>
      </c>
      <c r="N2319" s="38">
        <f t="shared" si="103"/>
        <v>1</v>
      </c>
    </row>
    <row r="2320" spans="1:17" x14ac:dyDescent="0.2">
      <c r="D2320" s="34" t="s">
        <v>5147</v>
      </c>
      <c r="E2320" s="35">
        <v>5.6420000000000003</v>
      </c>
      <c r="F2320" s="36" t="s">
        <v>77</v>
      </c>
      <c r="G2320" s="36" t="s">
        <v>77</v>
      </c>
      <c r="K2320" s="38">
        <f t="shared" si="102"/>
        <v>0</v>
      </c>
      <c r="N2320" s="38">
        <f t="shared" si="103"/>
        <v>0</v>
      </c>
    </row>
    <row r="2321" spans="1:17" x14ac:dyDescent="0.2">
      <c r="A2321" s="35">
        <v>871</v>
      </c>
      <c r="C2321" s="40">
        <v>44454</v>
      </c>
      <c r="D2321" s="34" t="s">
        <v>5151</v>
      </c>
      <c r="E2321" s="35">
        <v>1.0740000000000001</v>
      </c>
      <c r="F2321" s="36" t="s">
        <v>5152</v>
      </c>
      <c r="G2321" s="37" t="s">
        <v>5153</v>
      </c>
      <c r="H2321" s="36">
        <v>1100</v>
      </c>
      <c r="I2321" s="38">
        <v>0.5</v>
      </c>
      <c r="K2321" s="38">
        <f t="shared" si="102"/>
        <v>0</v>
      </c>
      <c r="L2321" s="39">
        <v>150000</v>
      </c>
      <c r="M2321" s="39">
        <v>600</v>
      </c>
      <c r="N2321" s="38">
        <f t="shared" si="103"/>
        <v>600.5</v>
      </c>
    </row>
    <row r="2322" spans="1:17" x14ac:dyDescent="0.2">
      <c r="A2322" s="35" t="s">
        <v>5154</v>
      </c>
      <c r="C2322" s="40">
        <v>44456</v>
      </c>
      <c r="D2322" s="34" t="s">
        <v>5155</v>
      </c>
      <c r="E2322" s="35">
        <v>0.14460000000000001</v>
      </c>
      <c r="F2322" s="36" t="s">
        <v>5055</v>
      </c>
      <c r="G2322" s="37" t="s">
        <v>5157</v>
      </c>
      <c r="H2322" s="36">
        <v>1190</v>
      </c>
      <c r="I2322" s="38">
        <v>1</v>
      </c>
      <c r="K2322" s="38">
        <f t="shared" si="102"/>
        <v>0</v>
      </c>
      <c r="N2322" s="38">
        <f t="shared" si="103"/>
        <v>1</v>
      </c>
    </row>
    <row r="2323" spans="1:17" x14ac:dyDescent="0.2">
      <c r="D2323" s="34" t="s">
        <v>5156</v>
      </c>
      <c r="E2323" s="35">
        <v>0.14460000000000001</v>
      </c>
      <c r="F2323" s="36" t="s">
        <v>77</v>
      </c>
      <c r="G2323" s="37" t="s">
        <v>77</v>
      </c>
      <c r="K2323" s="38">
        <f t="shared" si="102"/>
        <v>0</v>
      </c>
      <c r="N2323" s="38">
        <f t="shared" si="103"/>
        <v>0</v>
      </c>
    </row>
    <row r="2324" spans="1:17" x14ac:dyDescent="0.2">
      <c r="A2324" s="35">
        <v>872</v>
      </c>
      <c r="C2324" s="40">
        <v>44456</v>
      </c>
      <c r="D2324" s="34" t="s">
        <v>5158</v>
      </c>
      <c r="E2324" s="35">
        <v>8.2600000000000007E-2</v>
      </c>
      <c r="F2324" s="36" t="s">
        <v>5159</v>
      </c>
      <c r="G2324" s="37" t="s">
        <v>5160</v>
      </c>
      <c r="H2324" s="36">
        <v>3010</v>
      </c>
      <c r="I2324" s="38">
        <v>0.5</v>
      </c>
      <c r="K2324" s="38">
        <f t="shared" si="102"/>
        <v>0</v>
      </c>
      <c r="L2324" s="39">
        <v>20000</v>
      </c>
      <c r="M2324" s="39">
        <v>80</v>
      </c>
      <c r="N2324" s="38">
        <f t="shared" si="103"/>
        <v>80.5</v>
      </c>
    </row>
    <row r="2325" spans="1:17" s="51" customFormat="1" x14ac:dyDescent="0.2">
      <c r="A2325" s="48">
        <v>873</v>
      </c>
      <c r="B2325" s="49"/>
      <c r="C2325" s="31">
        <v>44456</v>
      </c>
      <c r="D2325" s="50" t="s">
        <v>5161</v>
      </c>
      <c r="E2325" s="48">
        <v>0.27960000000000002</v>
      </c>
      <c r="F2325" s="51" t="s">
        <v>5162</v>
      </c>
      <c r="G2325" s="52" t="s">
        <v>5163</v>
      </c>
      <c r="H2325" s="51">
        <v>2050</v>
      </c>
      <c r="I2325" s="32">
        <v>0.5</v>
      </c>
      <c r="J2325" s="32"/>
      <c r="K2325" s="32">
        <f t="shared" si="102"/>
        <v>0</v>
      </c>
      <c r="L2325" s="33">
        <v>58000</v>
      </c>
      <c r="M2325" s="33">
        <v>232</v>
      </c>
      <c r="N2325" s="32">
        <f t="shared" si="103"/>
        <v>232.5</v>
      </c>
      <c r="O2325" s="53"/>
      <c r="P2325" s="54"/>
      <c r="Q2325" s="49"/>
    </row>
    <row r="2326" spans="1:17" x14ac:dyDescent="0.2">
      <c r="N2326" s="38">
        <f>SUM(N2316:N2325)</f>
        <v>917</v>
      </c>
      <c r="O2326" s="44">
        <v>81891</v>
      </c>
      <c r="P2326" s="41">
        <v>44456</v>
      </c>
      <c r="Q2326" s="21" t="s">
        <v>716</v>
      </c>
    </row>
    <row r="2328" spans="1:17" x14ac:dyDescent="0.2">
      <c r="A2328" s="35">
        <v>874</v>
      </c>
      <c r="C2328" s="40">
        <v>44456</v>
      </c>
      <c r="D2328" s="34" t="s">
        <v>5164</v>
      </c>
      <c r="E2328" s="35">
        <v>3.2559999999999998</v>
      </c>
      <c r="F2328" s="36" t="s">
        <v>5165</v>
      </c>
      <c r="G2328" s="37" t="s">
        <v>5166</v>
      </c>
      <c r="H2328" s="36">
        <v>1070</v>
      </c>
      <c r="I2328" s="38">
        <v>0.5</v>
      </c>
      <c r="K2328" s="38">
        <f>ROUND(J2328/0.35,-1)</f>
        <v>0</v>
      </c>
      <c r="L2328" s="39">
        <v>5000</v>
      </c>
      <c r="M2328" s="39">
        <v>20</v>
      </c>
      <c r="N2328" s="38">
        <f>I2328+M2328</f>
        <v>20.5</v>
      </c>
    </row>
    <row r="2329" spans="1:17" x14ac:dyDescent="0.2">
      <c r="A2329" s="35">
        <v>875</v>
      </c>
      <c r="C2329" s="40">
        <v>44456</v>
      </c>
      <c r="D2329" s="34" t="s">
        <v>5167</v>
      </c>
      <c r="E2329" s="35">
        <v>15.018000000000001</v>
      </c>
      <c r="F2329" s="36" t="s">
        <v>5168</v>
      </c>
      <c r="G2329" s="37" t="s">
        <v>5169</v>
      </c>
      <c r="H2329" s="36">
        <v>2020</v>
      </c>
      <c r="I2329" s="38">
        <v>0.5</v>
      </c>
      <c r="K2329" s="38">
        <f t="shared" si="102"/>
        <v>0</v>
      </c>
      <c r="L2329" s="39">
        <v>140000</v>
      </c>
      <c r="M2329" s="39">
        <v>560</v>
      </c>
      <c r="N2329" s="38">
        <f t="shared" si="103"/>
        <v>560.5</v>
      </c>
    </row>
    <row r="2330" spans="1:17" x14ac:dyDescent="0.2">
      <c r="A2330" s="35" t="s">
        <v>5170</v>
      </c>
      <c r="C2330" s="40">
        <v>44456</v>
      </c>
      <c r="D2330" s="34" t="s">
        <v>4393</v>
      </c>
      <c r="E2330" s="35">
        <v>165.5</v>
      </c>
      <c r="F2330" s="36" t="s">
        <v>4395</v>
      </c>
      <c r="G2330" s="37" t="s">
        <v>5171</v>
      </c>
      <c r="H2330" s="36">
        <v>1180</v>
      </c>
      <c r="I2330" s="38">
        <v>0.5</v>
      </c>
      <c r="K2330" s="38">
        <f t="shared" si="102"/>
        <v>0</v>
      </c>
      <c r="N2330" s="38">
        <f t="shared" si="103"/>
        <v>0.5</v>
      </c>
    </row>
    <row r="2331" spans="1:17" x14ac:dyDescent="0.2">
      <c r="A2331" s="35">
        <v>876</v>
      </c>
      <c r="C2331" s="40">
        <v>44456</v>
      </c>
      <c r="D2331" s="34" t="s">
        <v>5172</v>
      </c>
      <c r="E2331" s="35">
        <v>6.08E-2</v>
      </c>
      <c r="F2331" s="36" t="s">
        <v>5173</v>
      </c>
      <c r="G2331" s="37" t="s">
        <v>5174</v>
      </c>
      <c r="H2331" s="36">
        <v>3010</v>
      </c>
      <c r="I2331" s="38">
        <v>0.5</v>
      </c>
      <c r="K2331" s="38">
        <f t="shared" si="102"/>
        <v>0</v>
      </c>
      <c r="L2331" s="39">
        <v>51500</v>
      </c>
      <c r="M2331" s="39">
        <v>206</v>
      </c>
      <c r="N2331" s="38">
        <f t="shared" si="103"/>
        <v>206.5</v>
      </c>
    </row>
    <row r="2332" spans="1:17" x14ac:dyDescent="0.2">
      <c r="A2332" s="35">
        <v>877</v>
      </c>
      <c r="C2332" s="40">
        <v>44456</v>
      </c>
      <c r="D2332" s="34" t="s">
        <v>5175</v>
      </c>
      <c r="E2332" s="35">
        <v>10.0174</v>
      </c>
      <c r="F2332" s="36" t="s">
        <v>5176</v>
      </c>
      <c r="G2332" s="37" t="s">
        <v>5177</v>
      </c>
      <c r="H2332" s="36">
        <v>1150</v>
      </c>
      <c r="I2332" s="38">
        <v>0.5</v>
      </c>
      <c r="K2332" s="38">
        <f t="shared" si="102"/>
        <v>0</v>
      </c>
      <c r="L2332" s="39">
        <v>22000</v>
      </c>
      <c r="M2332" s="39">
        <v>88</v>
      </c>
      <c r="N2332" s="38">
        <f t="shared" si="103"/>
        <v>88.5</v>
      </c>
    </row>
    <row r="2333" spans="1:17" x14ac:dyDescent="0.2">
      <c r="A2333" s="35">
        <v>878</v>
      </c>
      <c r="C2333" s="40">
        <v>44456</v>
      </c>
      <c r="D2333" s="34" t="s">
        <v>5178</v>
      </c>
      <c r="E2333" s="35">
        <v>0.53500000000000003</v>
      </c>
      <c r="F2333" s="36" t="s">
        <v>5179</v>
      </c>
      <c r="G2333" s="37" t="s">
        <v>5180</v>
      </c>
      <c r="H2333" s="36">
        <v>1030</v>
      </c>
      <c r="I2333" s="38">
        <v>0.5</v>
      </c>
      <c r="K2333" s="38">
        <f t="shared" si="102"/>
        <v>0</v>
      </c>
      <c r="L2333" s="39">
        <v>85000</v>
      </c>
      <c r="M2333" s="39">
        <v>340</v>
      </c>
      <c r="N2333" s="38">
        <f t="shared" si="103"/>
        <v>340.5</v>
      </c>
    </row>
    <row r="2334" spans="1:17" x14ac:dyDescent="0.2">
      <c r="A2334" s="35">
        <v>879</v>
      </c>
      <c r="C2334" s="40">
        <v>44456</v>
      </c>
      <c r="D2334" s="34" t="s">
        <v>5181</v>
      </c>
      <c r="E2334" s="35">
        <v>0.12180000000000001</v>
      </c>
      <c r="F2334" s="36" t="s">
        <v>5182</v>
      </c>
      <c r="G2334" s="37" t="s">
        <v>2767</v>
      </c>
      <c r="H2334" s="36">
        <v>3010</v>
      </c>
      <c r="I2334" s="38">
        <v>0.5</v>
      </c>
      <c r="K2334" s="38">
        <f t="shared" si="102"/>
        <v>0</v>
      </c>
      <c r="L2334" s="39">
        <v>60000</v>
      </c>
      <c r="M2334" s="39">
        <v>240</v>
      </c>
      <c r="N2334" s="38">
        <f t="shared" si="103"/>
        <v>240.5</v>
      </c>
    </row>
    <row r="2335" spans="1:17" x14ac:dyDescent="0.2">
      <c r="A2335" s="35">
        <v>880</v>
      </c>
      <c r="C2335" s="40">
        <v>44459</v>
      </c>
      <c r="D2335" s="34" t="s">
        <v>5187</v>
      </c>
      <c r="E2335" s="35">
        <v>0.87980000000000003</v>
      </c>
      <c r="F2335" s="36" t="s">
        <v>5188</v>
      </c>
      <c r="G2335" s="37" t="s">
        <v>5189</v>
      </c>
      <c r="H2335" s="36">
        <v>1060</v>
      </c>
      <c r="I2335" s="38">
        <v>0.5</v>
      </c>
      <c r="K2335" s="38">
        <f t="shared" si="102"/>
        <v>0</v>
      </c>
      <c r="L2335" s="39">
        <v>134000</v>
      </c>
      <c r="M2335" s="39">
        <v>536</v>
      </c>
      <c r="N2335" s="38">
        <f t="shared" si="103"/>
        <v>536.5</v>
      </c>
    </row>
    <row r="2336" spans="1:17" x14ac:dyDescent="0.2">
      <c r="A2336" s="35">
        <v>881</v>
      </c>
      <c r="C2336" s="40">
        <v>44459</v>
      </c>
      <c r="D2336" s="34" t="s">
        <v>5190</v>
      </c>
      <c r="E2336" s="35">
        <v>0.497</v>
      </c>
      <c r="F2336" s="36" t="s">
        <v>3153</v>
      </c>
      <c r="G2336" s="37" t="s">
        <v>5191</v>
      </c>
      <c r="H2336" s="36">
        <v>3010</v>
      </c>
      <c r="I2336" s="38">
        <v>0.5</v>
      </c>
      <c r="K2336" s="38">
        <f t="shared" si="102"/>
        <v>0</v>
      </c>
      <c r="L2336" s="39">
        <v>133000</v>
      </c>
      <c r="M2336" s="39">
        <v>532</v>
      </c>
      <c r="N2336" s="38">
        <f t="shared" si="103"/>
        <v>532.5</v>
      </c>
    </row>
    <row r="2337" spans="1:14" x14ac:dyDescent="0.2">
      <c r="A2337" s="35">
        <v>882</v>
      </c>
      <c r="C2337" s="40">
        <v>44459</v>
      </c>
      <c r="D2337" s="88" t="s">
        <v>5192</v>
      </c>
      <c r="E2337" s="35">
        <v>0.1462</v>
      </c>
      <c r="F2337" s="36" t="s">
        <v>5212</v>
      </c>
      <c r="G2337" s="37" t="s">
        <v>2901</v>
      </c>
      <c r="H2337" s="36">
        <v>3010</v>
      </c>
      <c r="I2337" s="38">
        <v>10</v>
      </c>
      <c r="K2337" s="38">
        <f t="shared" si="102"/>
        <v>0</v>
      </c>
      <c r="L2337" s="39">
        <v>750000</v>
      </c>
      <c r="M2337" s="39">
        <v>3000</v>
      </c>
      <c r="N2337" s="38">
        <f t="shared" si="103"/>
        <v>3010</v>
      </c>
    </row>
    <row r="2338" spans="1:14" x14ac:dyDescent="0.2">
      <c r="D2338" s="88" t="s">
        <v>5193</v>
      </c>
      <c r="E2338" s="35">
        <v>0.1125</v>
      </c>
      <c r="F2338" s="36" t="s">
        <v>77</v>
      </c>
      <c r="G2338" s="37" t="s">
        <v>77</v>
      </c>
      <c r="K2338" s="38">
        <f t="shared" si="102"/>
        <v>0</v>
      </c>
      <c r="N2338" s="38">
        <f t="shared" si="103"/>
        <v>0</v>
      </c>
    </row>
    <row r="2339" spans="1:14" x14ac:dyDescent="0.2">
      <c r="D2339" s="88" t="s">
        <v>5194</v>
      </c>
      <c r="E2339" s="35">
        <v>0.18429999999999999</v>
      </c>
      <c r="F2339" s="36" t="s">
        <v>77</v>
      </c>
      <c r="G2339" s="37" t="s">
        <v>77</v>
      </c>
      <c r="K2339" s="38">
        <f t="shared" si="102"/>
        <v>0</v>
      </c>
      <c r="N2339" s="38">
        <f t="shared" si="103"/>
        <v>0</v>
      </c>
    </row>
    <row r="2340" spans="1:14" x14ac:dyDescent="0.2">
      <c r="D2340" s="88" t="s">
        <v>5195</v>
      </c>
      <c r="E2340" s="35">
        <v>3.2500000000000001E-2</v>
      </c>
      <c r="F2340" s="36" t="s">
        <v>77</v>
      </c>
      <c r="G2340" s="37" t="s">
        <v>77</v>
      </c>
      <c r="K2340" s="38">
        <f t="shared" si="102"/>
        <v>0</v>
      </c>
      <c r="N2340" s="38">
        <f t="shared" si="103"/>
        <v>0</v>
      </c>
    </row>
    <row r="2341" spans="1:14" x14ac:dyDescent="0.2">
      <c r="D2341" s="88" t="s">
        <v>5196</v>
      </c>
      <c r="E2341" s="35">
        <v>0.15279999999999999</v>
      </c>
      <c r="F2341" s="36" t="s">
        <v>77</v>
      </c>
      <c r="G2341" s="37" t="s">
        <v>77</v>
      </c>
      <c r="K2341" s="38">
        <f t="shared" si="102"/>
        <v>0</v>
      </c>
      <c r="N2341" s="38">
        <f t="shared" si="103"/>
        <v>0</v>
      </c>
    </row>
    <row r="2342" spans="1:14" x14ac:dyDescent="0.2">
      <c r="D2342" s="88" t="s">
        <v>5197</v>
      </c>
      <c r="E2342" s="35">
        <v>0.1711</v>
      </c>
      <c r="F2342" s="36" t="s">
        <v>77</v>
      </c>
      <c r="G2342" s="37" t="s">
        <v>77</v>
      </c>
      <c r="K2342" s="38">
        <f t="shared" si="102"/>
        <v>0</v>
      </c>
      <c r="N2342" s="38">
        <f t="shared" si="103"/>
        <v>0</v>
      </c>
    </row>
    <row r="2343" spans="1:14" x14ac:dyDescent="0.2">
      <c r="D2343" s="88" t="s">
        <v>5198</v>
      </c>
      <c r="E2343" s="35">
        <v>4.6800000000000001E-2</v>
      </c>
      <c r="F2343" s="36" t="s">
        <v>77</v>
      </c>
      <c r="G2343" s="37" t="s">
        <v>77</v>
      </c>
      <c r="K2343" s="38">
        <f t="shared" si="102"/>
        <v>0</v>
      </c>
      <c r="N2343" s="38">
        <f t="shared" si="103"/>
        <v>0</v>
      </c>
    </row>
    <row r="2344" spans="1:14" x14ac:dyDescent="0.2">
      <c r="D2344" s="88" t="s">
        <v>5199</v>
      </c>
      <c r="E2344" s="35">
        <v>6.6100000000000006E-2</v>
      </c>
      <c r="F2344" s="36" t="s">
        <v>77</v>
      </c>
      <c r="G2344" s="37" t="s">
        <v>77</v>
      </c>
      <c r="K2344" s="38">
        <f t="shared" si="102"/>
        <v>0</v>
      </c>
      <c r="N2344" s="38">
        <f t="shared" si="103"/>
        <v>0</v>
      </c>
    </row>
    <row r="2345" spans="1:14" x14ac:dyDescent="0.2">
      <c r="D2345" s="88" t="s">
        <v>5200</v>
      </c>
      <c r="E2345" s="35">
        <v>8.72E-2</v>
      </c>
      <c r="F2345" s="36" t="s">
        <v>77</v>
      </c>
      <c r="G2345" s="37" t="s">
        <v>77</v>
      </c>
      <c r="K2345" s="38">
        <f t="shared" si="102"/>
        <v>0</v>
      </c>
      <c r="N2345" s="38">
        <f t="shared" si="103"/>
        <v>0</v>
      </c>
    </row>
    <row r="2346" spans="1:14" x14ac:dyDescent="0.2">
      <c r="D2346" s="88" t="s">
        <v>5201</v>
      </c>
      <c r="E2346" s="35">
        <v>6.9400000000000003E-2</v>
      </c>
      <c r="F2346" s="36" t="s">
        <v>77</v>
      </c>
      <c r="G2346" s="37" t="s">
        <v>77</v>
      </c>
      <c r="K2346" s="38">
        <f t="shared" si="102"/>
        <v>0</v>
      </c>
      <c r="N2346" s="38">
        <f t="shared" si="103"/>
        <v>0</v>
      </c>
    </row>
    <row r="2347" spans="1:14" x14ac:dyDescent="0.2">
      <c r="D2347" s="88" t="s">
        <v>5202</v>
      </c>
      <c r="E2347" s="35">
        <v>0.11990000000000001</v>
      </c>
      <c r="F2347" s="36" t="s">
        <v>77</v>
      </c>
      <c r="G2347" s="37" t="s">
        <v>77</v>
      </c>
      <c r="K2347" s="38">
        <f t="shared" ref="K2347:K2411" si="104">ROUND(J2347/0.35,-1)</f>
        <v>0</v>
      </c>
      <c r="N2347" s="38">
        <f t="shared" ref="N2347:N2411" si="105">I2347+M2347</f>
        <v>0</v>
      </c>
    </row>
    <row r="2348" spans="1:14" x14ac:dyDescent="0.2">
      <c r="D2348" s="88" t="s">
        <v>5203</v>
      </c>
      <c r="E2348" s="35">
        <v>0.23880000000000001</v>
      </c>
      <c r="F2348" s="36" t="s">
        <v>77</v>
      </c>
      <c r="G2348" s="37" t="s">
        <v>77</v>
      </c>
      <c r="K2348" s="38">
        <f t="shared" si="104"/>
        <v>0</v>
      </c>
      <c r="N2348" s="38">
        <f t="shared" si="105"/>
        <v>0</v>
      </c>
    </row>
    <row r="2349" spans="1:14" x14ac:dyDescent="0.2">
      <c r="D2349" s="88" t="s">
        <v>5204</v>
      </c>
      <c r="E2349" s="35">
        <v>9.9199999999999997E-2</v>
      </c>
      <c r="F2349" s="36" t="s">
        <v>77</v>
      </c>
      <c r="G2349" s="37" t="s">
        <v>77</v>
      </c>
      <c r="K2349" s="38">
        <f t="shared" si="104"/>
        <v>0</v>
      </c>
      <c r="N2349" s="38">
        <f t="shared" si="105"/>
        <v>0</v>
      </c>
    </row>
    <row r="2350" spans="1:14" x14ac:dyDescent="0.2">
      <c r="D2350" s="88" t="s">
        <v>5205</v>
      </c>
      <c r="E2350" s="35">
        <v>6.6E-3</v>
      </c>
      <c r="F2350" s="36" t="s">
        <v>77</v>
      </c>
      <c r="G2350" s="37" t="s">
        <v>77</v>
      </c>
      <c r="K2350" s="38">
        <f t="shared" si="104"/>
        <v>0</v>
      </c>
      <c r="N2350" s="38">
        <f t="shared" si="105"/>
        <v>0</v>
      </c>
    </row>
    <row r="2351" spans="1:14" x14ac:dyDescent="0.2">
      <c r="D2351" s="88" t="s">
        <v>5206</v>
      </c>
      <c r="E2351" s="35">
        <v>9.1899999999999996E-2</v>
      </c>
      <c r="F2351" s="36" t="s">
        <v>77</v>
      </c>
      <c r="G2351" s="37" t="s">
        <v>77</v>
      </c>
      <c r="K2351" s="38">
        <f t="shared" si="104"/>
        <v>0</v>
      </c>
      <c r="N2351" s="38">
        <f t="shared" si="105"/>
        <v>0</v>
      </c>
    </row>
    <row r="2352" spans="1:14" x14ac:dyDescent="0.2">
      <c r="D2352" s="88" t="s">
        <v>5207</v>
      </c>
      <c r="E2352" s="35">
        <v>9.7199999999999995E-2</v>
      </c>
      <c r="F2352" s="36" t="s">
        <v>77</v>
      </c>
      <c r="G2352" s="37" t="s">
        <v>77</v>
      </c>
      <c r="K2352" s="38">
        <f t="shared" si="104"/>
        <v>0</v>
      </c>
      <c r="N2352" s="38">
        <f t="shared" si="105"/>
        <v>0</v>
      </c>
    </row>
    <row r="2353" spans="1:17" x14ac:dyDescent="0.2">
      <c r="D2353" s="88" t="s">
        <v>5208</v>
      </c>
      <c r="E2353" s="35">
        <v>5.28E-2</v>
      </c>
      <c r="F2353" s="36" t="s">
        <v>77</v>
      </c>
      <c r="G2353" s="37" t="s">
        <v>77</v>
      </c>
      <c r="K2353" s="38">
        <f t="shared" si="104"/>
        <v>0</v>
      </c>
      <c r="N2353" s="38">
        <f t="shared" si="105"/>
        <v>0</v>
      </c>
    </row>
    <row r="2354" spans="1:17" x14ac:dyDescent="0.2">
      <c r="D2354" s="88" t="s">
        <v>5209</v>
      </c>
      <c r="E2354" s="35">
        <v>8.4900000000000003E-2</v>
      </c>
      <c r="F2354" s="36" t="s">
        <v>77</v>
      </c>
      <c r="G2354" s="37" t="s">
        <v>77</v>
      </c>
      <c r="K2354" s="38">
        <f t="shared" si="104"/>
        <v>0</v>
      </c>
      <c r="N2354" s="38">
        <f t="shared" si="105"/>
        <v>0</v>
      </c>
    </row>
    <row r="2355" spans="1:17" x14ac:dyDescent="0.2">
      <c r="D2355" s="88" t="s">
        <v>5210</v>
      </c>
      <c r="E2355" s="35">
        <v>0.1832</v>
      </c>
      <c r="F2355" s="36" t="s">
        <v>77</v>
      </c>
      <c r="G2355" s="37" t="s">
        <v>77</v>
      </c>
      <c r="K2355" s="38">
        <f t="shared" si="104"/>
        <v>0</v>
      </c>
      <c r="N2355" s="38">
        <f t="shared" si="105"/>
        <v>0</v>
      </c>
    </row>
    <row r="2356" spans="1:17" x14ac:dyDescent="0.2">
      <c r="D2356" s="88" t="s">
        <v>5211</v>
      </c>
      <c r="E2356" s="35">
        <v>7.3999999999999996E-2</v>
      </c>
      <c r="F2356" s="36" t="s">
        <v>77</v>
      </c>
      <c r="G2356" s="37" t="s">
        <v>77</v>
      </c>
      <c r="K2356" s="38">
        <f t="shared" si="104"/>
        <v>0</v>
      </c>
      <c r="N2356" s="38">
        <f t="shared" si="105"/>
        <v>0</v>
      </c>
    </row>
    <row r="2357" spans="1:17" x14ac:dyDescent="0.2">
      <c r="A2357" s="35" t="s">
        <v>5213</v>
      </c>
      <c r="C2357" s="40">
        <v>44459</v>
      </c>
      <c r="D2357" s="34" t="s">
        <v>5214</v>
      </c>
      <c r="E2357" s="35">
        <v>0.16980000000000001</v>
      </c>
      <c r="F2357" s="36" t="s">
        <v>5215</v>
      </c>
      <c r="G2357" s="37" t="s">
        <v>5216</v>
      </c>
      <c r="H2357" s="36">
        <v>3010</v>
      </c>
      <c r="I2357" s="38">
        <v>0.5</v>
      </c>
      <c r="K2357" s="38">
        <f t="shared" si="104"/>
        <v>0</v>
      </c>
      <c r="N2357" s="38">
        <f t="shared" si="105"/>
        <v>0.5</v>
      </c>
    </row>
    <row r="2358" spans="1:17" s="51" customFormat="1" x14ac:dyDescent="0.2">
      <c r="A2358" s="48">
        <v>883</v>
      </c>
      <c r="B2358" s="49"/>
      <c r="C2358" s="31">
        <v>44459</v>
      </c>
      <c r="D2358" s="50" t="s">
        <v>5217</v>
      </c>
      <c r="E2358" s="48" t="s">
        <v>5218</v>
      </c>
      <c r="F2358" s="51" t="s">
        <v>5219</v>
      </c>
      <c r="G2358" s="52" t="s">
        <v>5220</v>
      </c>
      <c r="H2358" s="51">
        <v>3010</v>
      </c>
      <c r="I2358" s="32">
        <v>0.5</v>
      </c>
      <c r="J2358" s="32"/>
      <c r="K2358" s="32">
        <f t="shared" si="104"/>
        <v>0</v>
      </c>
      <c r="L2358" s="33">
        <v>95500</v>
      </c>
      <c r="M2358" s="33">
        <v>382</v>
      </c>
      <c r="N2358" s="32">
        <f t="shared" si="105"/>
        <v>382.5</v>
      </c>
      <c r="O2358" s="53"/>
      <c r="P2358" s="54"/>
      <c r="Q2358" s="49"/>
    </row>
    <row r="2359" spans="1:17" x14ac:dyDescent="0.2">
      <c r="N2359" s="38">
        <f>SUM(N2328:N2358)</f>
        <v>5919.5</v>
      </c>
      <c r="O2359" s="44">
        <v>81902</v>
      </c>
      <c r="P2359" s="41">
        <v>44459</v>
      </c>
      <c r="Q2359" s="21" t="s">
        <v>176</v>
      </c>
    </row>
    <row r="2361" spans="1:17" x14ac:dyDescent="0.2">
      <c r="A2361" s="35" t="s">
        <v>5183</v>
      </c>
      <c r="C2361" s="40">
        <v>44459</v>
      </c>
      <c r="D2361" s="34" t="s">
        <v>5184</v>
      </c>
      <c r="E2361" s="35">
        <v>7.8399999999999997E-2</v>
      </c>
      <c r="F2361" s="36" t="s">
        <v>5185</v>
      </c>
      <c r="G2361" s="37" t="s">
        <v>5186</v>
      </c>
      <c r="H2361" s="36">
        <v>3010</v>
      </c>
      <c r="I2361" s="38">
        <v>0.5</v>
      </c>
      <c r="K2361" s="38">
        <f>ROUND(J2361/0.35,-1)</f>
        <v>0</v>
      </c>
      <c r="N2361" s="38">
        <f>I2361+M2361</f>
        <v>0.5</v>
      </c>
    </row>
    <row r="2362" spans="1:17" x14ac:dyDescent="0.2">
      <c r="A2362" s="35" t="s">
        <v>5221</v>
      </c>
      <c r="C2362" s="40">
        <v>44459</v>
      </c>
      <c r="D2362" s="34" t="s">
        <v>5222</v>
      </c>
      <c r="E2362" s="35">
        <v>2.5670000000000002</v>
      </c>
      <c r="F2362" s="36" t="s">
        <v>5224</v>
      </c>
      <c r="G2362" s="37" t="s">
        <v>5223</v>
      </c>
      <c r="H2362" s="36">
        <v>1060</v>
      </c>
      <c r="I2362" s="38">
        <v>0.5</v>
      </c>
      <c r="K2362" s="38">
        <f t="shared" si="104"/>
        <v>0</v>
      </c>
      <c r="N2362" s="38">
        <f t="shared" si="105"/>
        <v>0.5</v>
      </c>
    </row>
    <row r="2363" spans="1:17" x14ac:dyDescent="0.2">
      <c r="A2363" s="35">
        <v>884</v>
      </c>
      <c r="C2363" s="40">
        <v>44459</v>
      </c>
      <c r="D2363" s="34" t="s">
        <v>5225</v>
      </c>
      <c r="E2363" s="35">
        <v>5</v>
      </c>
      <c r="F2363" s="36" t="s">
        <v>5226</v>
      </c>
      <c r="G2363" s="37" t="s">
        <v>4807</v>
      </c>
      <c r="H2363" s="36">
        <v>1210</v>
      </c>
      <c r="I2363" s="38">
        <v>0.5</v>
      </c>
      <c r="K2363" s="38">
        <f t="shared" si="104"/>
        <v>0</v>
      </c>
      <c r="L2363" s="39">
        <v>175000</v>
      </c>
      <c r="M2363" s="39">
        <v>700</v>
      </c>
      <c r="N2363" s="38">
        <f t="shared" si="105"/>
        <v>700.5</v>
      </c>
    </row>
    <row r="2364" spans="1:17" x14ac:dyDescent="0.2">
      <c r="A2364" s="35">
        <v>885</v>
      </c>
      <c r="C2364" s="40">
        <v>44459</v>
      </c>
      <c r="D2364" s="34" t="s">
        <v>5227</v>
      </c>
      <c r="E2364" s="35">
        <v>5.5540000000000003</v>
      </c>
      <c r="F2364" s="36" t="s">
        <v>2562</v>
      </c>
      <c r="G2364" s="37" t="s">
        <v>5228</v>
      </c>
      <c r="H2364" s="36">
        <v>1170</v>
      </c>
      <c r="I2364" s="38">
        <v>0.5</v>
      </c>
      <c r="K2364" s="38">
        <f t="shared" si="104"/>
        <v>0</v>
      </c>
      <c r="L2364" s="39">
        <v>35000</v>
      </c>
      <c r="M2364" s="39">
        <v>140</v>
      </c>
      <c r="N2364" s="38">
        <f t="shared" si="105"/>
        <v>140.5</v>
      </c>
    </row>
    <row r="2365" spans="1:17" x14ac:dyDescent="0.2">
      <c r="A2365" s="35" t="s">
        <v>5229</v>
      </c>
      <c r="C2365" s="40">
        <v>44459</v>
      </c>
      <c r="D2365" s="34" t="s">
        <v>5230</v>
      </c>
      <c r="E2365" s="35">
        <v>0.2397</v>
      </c>
      <c r="F2365" s="36" t="s">
        <v>5231</v>
      </c>
      <c r="G2365" s="37" t="s">
        <v>5232</v>
      </c>
      <c r="H2365" s="36">
        <v>3010</v>
      </c>
      <c r="I2365" s="38">
        <v>0.5</v>
      </c>
      <c r="K2365" s="38">
        <f t="shared" si="104"/>
        <v>0</v>
      </c>
      <c r="N2365" s="38">
        <f t="shared" si="105"/>
        <v>0.5</v>
      </c>
    </row>
    <row r="2366" spans="1:17" x14ac:dyDescent="0.2">
      <c r="A2366" s="35" t="s">
        <v>5233</v>
      </c>
      <c r="C2366" s="40">
        <v>44459</v>
      </c>
      <c r="D2366" s="34" t="s">
        <v>5234</v>
      </c>
      <c r="E2366" s="35">
        <v>1.5149999999999999</v>
      </c>
      <c r="F2366" s="36" t="s">
        <v>5235</v>
      </c>
      <c r="G2366" s="37" t="s">
        <v>5236</v>
      </c>
      <c r="H2366" s="36">
        <v>1070</v>
      </c>
      <c r="I2366" s="38">
        <v>0.5</v>
      </c>
      <c r="K2366" s="38">
        <f>ROUND(J2366/0.35,-1)</f>
        <v>0</v>
      </c>
      <c r="N2366" s="38">
        <f>I2366+M2366</f>
        <v>0.5</v>
      </c>
    </row>
    <row r="2367" spans="1:17" s="51" customFormat="1" x14ac:dyDescent="0.2">
      <c r="A2367" s="48" t="s">
        <v>5240</v>
      </c>
      <c r="B2367" s="49"/>
      <c r="C2367" s="31">
        <v>44460</v>
      </c>
      <c r="D2367" s="50" t="s">
        <v>2194</v>
      </c>
      <c r="E2367" s="48">
        <v>0.1148</v>
      </c>
      <c r="F2367" s="51" t="s">
        <v>5241</v>
      </c>
      <c r="G2367" s="52" t="s">
        <v>5242</v>
      </c>
      <c r="H2367" s="51">
        <v>3010</v>
      </c>
      <c r="I2367" s="32">
        <v>0.5</v>
      </c>
      <c r="J2367" s="32"/>
      <c r="K2367" s="32">
        <f t="shared" si="104"/>
        <v>0</v>
      </c>
      <c r="L2367" s="33"/>
      <c r="M2367" s="33"/>
      <c r="N2367" s="32">
        <f t="shared" si="105"/>
        <v>0.5</v>
      </c>
      <c r="O2367" s="53"/>
      <c r="P2367" s="54"/>
      <c r="Q2367" s="49"/>
    </row>
    <row r="2368" spans="1:17" x14ac:dyDescent="0.2">
      <c r="N2368" s="38">
        <f>SUM(N2361:N2367)</f>
        <v>843.5</v>
      </c>
      <c r="O2368" s="44">
        <v>81928</v>
      </c>
      <c r="P2368" s="41">
        <v>44460</v>
      </c>
      <c r="Q2368" s="21" t="s">
        <v>176</v>
      </c>
    </row>
    <row r="2370" spans="1:17" x14ac:dyDescent="0.2">
      <c r="A2370" s="35" t="s">
        <v>5237</v>
      </c>
      <c r="C2370" s="40">
        <v>44460</v>
      </c>
      <c r="D2370" s="34" t="s">
        <v>3073</v>
      </c>
      <c r="E2370" s="35" t="s">
        <v>5238</v>
      </c>
      <c r="F2370" s="36" t="s">
        <v>3074</v>
      </c>
      <c r="G2370" s="36" t="s">
        <v>5239</v>
      </c>
      <c r="H2370" s="36">
        <v>2050</v>
      </c>
      <c r="I2370" s="38">
        <v>0.5</v>
      </c>
      <c r="K2370" s="38">
        <f>ROUND(J2370/0.35,-1)</f>
        <v>0</v>
      </c>
      <c r="N2370" s="38">
        <f>I2370+M2370</f>
        <v>0.5</v>
      </c>
    </row>
    <row r="2371" spans="1:17" x14ac:dyDescent="0.2">
      <c r="A2371" s="35">
        <v>886</v>
      </c>
      <c r="C2371" s="40">
        <v>44460</v>
      </c>
      <c r="D2371" s="34" t="s">
        <v>5243</v>
      </c>
      <c r="E2371" s="35">
        <v>0.22819999999999999</v>
      </c>
      <c r="F2371" s="36" t="s">
        <v>5244</v>
      </c>
      <c r="G2371" s="37" t="s">
        <v>5245</v>
      </c>
      <c r="H2371" s="36">
        <v>3010</v>
      </c>
      <c r="I2371" s="38">
        <v>0.5</v>
      </c>
      <c r="K2371" s="38">
        <f t="shared" si="104"/>
        <v>0</v>
      </c>
      <c r="L2371" s="39">
        <v>140000</v>
      </c>
      <c r="M2371" s="39">
        <v>560</v>
      </c>
      <c r="N2371" s="38">
        <f t="shared" si="105"/>
        <v>560.5</v>
      </c>
    </row>
    <row r="2372" spans="1:17" x14ac:dyDescent="0.2">
      <c r="A2372" s="35">
        <v>887</v>
      </c>
      <c r="C2372" s="40">
        <v>44460</v>
      </c>
      <c r="D2372" s="34" t="s">
        <v>4075</v>
      </c>
      <c r="E2372" s="35">
        <v>0.21160000000000001</v>
      </c>
      <c r="F2372" s="36" t="s">
        <v>4077</v>
      </c>
      <c r="G2372" s="37" t="s">
        <v>5246</v>
      </c>
      <c r="H2372" s="36">
        <v>2010</v>
      </c>
      <c r="I2372" s="38">
        <v>0.5</v>
      </c>
      <c r="K2372" s="38">
        <f t="shared" si="104"/>
        <v>0</v>
      </c>
      <c r="L2372" s="39">
        <v>52000</v>
      </c>
      <c r="M2372" s="39">
        <v>208</v>
      </c>
      <c r="N2372" s="38">
        <f t="shared" si="105"/>
        <v>208.5</v>
      </c>
    </row>
    <row r="2373" spans="1:17" x14ac:dyDescent="0.2">
      <c r="A2373" s="35" t="s">
        <v>5247</v>
      </c>
      <c r="C2373" s="40">
        <v>44460</v>
      </c>
      <c r="D2373" s="34" t="s">
        <v>5248</v>
      </c>
      <c r="E2373" s="35">
        <v>58.801000000000002</v>
      </c>
      <c r="F2373" s="36" t="s">
        <v>5250</v>
      </c>
      <c r="G2373" s="37" t="s">
        <v>5249</v>
      </c>
      <c r="H2373" s="36">
        <v>1220</v>
      </c>
      <c r="I2373" s="38">
        <v>0.5</v>
      </c>
      <c r="K2373" s="38">
        <f t="shared" si="104"/>
        <v>0</v>
      </c>
      <c r="N2373" s="38">
        <f t="shared" si="105"/>
        <v>0.5</v>
      </c>
    </row>
    <row r="2374" spans="1:17" x14ac:dyDescent="0.2">
      <c r="A2374" s="35">
        <v>888</v>
      </c>
      <c r="C2374" s="40">
        <v>44460</v>
      </c>
      <c r="D2374" s="34" t="s">
        <v>5251</v>
      </c>
      <c r="E2374" s="35">
        <v>0.34889999999999999</v>
      </c>
      <c r="F2374" s="36" t="s">
        <v>5252</v>
      </c>
      <c r="G2374" s="37" t="s">
        <v>5253</v>
      </c>
      <c r="H2374" s="36">
        <v>3010</v>
      </c>
      <c r="I2374" s="38">
        <v>0.5</v>
      </c>
      <c r="K2374" s="38">
        <f t="shared" si="104"/>
        <v>0</v>
      </c>
      <c r="L2374" s="39">
        <v>250000</v>
      </c>
      <c r="M2374" s="39">
        <v>1000</v>
      </c>
      <c r="N2374" s="38">
        <f t="shared" si="105"/>
        <v>1000.5</v>
      </c>
    </row>
    <row r="2375" spans="1:17" x14ac:dyDescent="0.2">
      <c r="A2375" s="35">
        <v>889</v>
      </c>
      <c r="C2375" s="40">
        <v>44460</v>
      </c>
      <c r="D2375" s="34" t="s">
        <v>3763</v>
      </c>
      <c r="E2375" s="35" t="s">
        <v>5254</v>
      </c>
      <c r="F2375" s="36" t="s">
        <v>3765</v>
      </c>
      <c r="G2375" s="37" t="s">
        <v>5255</v>
      </c>
      <c r="H2375" s="36">
        <v>3010</v>
      </c>
      <c r="I2375" s="38">
        <v>0.5</v>
      </c>
      <c r="K2375" s="38">
        <f t="shared" si="104"/>
        <v>0</v>
      </c>
      <c r="L2375" s="39">
        <v>16000</v>
      </c>
      <c r="M2375" s="39">
        <v>64</v>
      </c>
      <c r="N2375" s="38">
        <f t="shared" si="105"/>
        <v>64.5</v>
      </c>
    </row>
    <row r="2376" spans="1:17" x14ac:dyDescent="0.2">
      <c r="A2376" s="35">
        <v>890</v>
      </c>
      <c r="C2376" s="40">
        <v>44460</v>
      </c>
      <c r="D2376" s="34" t="s">
        <v>471</v>
      </c>
      <c r="E2376" s="35">
        <v>0.1148</v>
      </c>
      <c r="F2376" s="36" t="s">
        <v>473</v>
      </c>
      <c r="G2376" s="37" t="s">
        <v>1757</v>
      </c>
      <c r="H2376" s="36">
        <v>3010</v>
      </c>
      <c r="I2376" s="38">
        <v>0.5</v>
      </c>
      <c r="K2376" s="38">
        <f t="shared" si="104"/>
        <v>0</v>
      </c>
      <c r="L2376" s="39">
        <v>21500</v>
      </c>
      <c r="M2376" s="39">
        <v>86</v>
      </c>
      <c r="N2376" s="38">
        <f t="shared" si="105"/>
        <v>86.5</v>
      </c>
    </row>
    <row r="2377" spans="1:17" s="51" customFormat="1" x14ac:dyDescent="0.2">
      <c r="A2377" s="48">
        <v>891</v>
      </c>
      <c r="B2377" s="49"/>
      <c r="C2377" s="31">
        <v>44460</v>
      </c>
      <c r="D2377" s="50" t="s">
        <v>5256</v>
      </c>
      <c r="E2377" s="48">
        <v>0.121</v>
      </c>
      <c r="F2377" s="51" t="s">
        <v>5257</v>
      </c>
      <c r="G2377" s="52" t="s">
        <v>5258</v>
      </c>
      <c r="H2377" s="51">
        <v>3010</v>
      </c>
      <c r="I2377" s="32">
        <v>0.5</v>
      </c>
      <c r="J2377" s="32"/>
      <c r="K2377" s="32">
        <f t="shared" si="104"/>
        <v>0</v>
      </c>
      <c r="L2377" s="33">
        <v>105000</v>
      </c>
      <c r="M2377" s="33">
        <v>420</v>
      </c>
      <c r="N2377" s="32">
        <f t="shared" si="105"/>
        <v>420.5</v>
      </c>
      <c r="O2377" s="53"/>
      <c r="P2377" s="54"/>
      <c r="Q2377" s="49"/>
    </row>
    <row r="2378" spans="1:17" x14ac:dyDescent="0.2">
      <c r="N2378" s="38">
        <f>SUM(N2370:N2377)</f>
        <v>2342</v>
      </c>
      <c r="O2378" s="44">
        <v>81948</v>
      </c>
      <c r="P2378" s="41">
        <v>44461</v>
      </c>
      <c r="Q2378" s="21" t="s">
        <v>176</v>
      </c>
    </row>
    <row r="2380" spans="1:17" x14ac:dyDescent="0.2">
      <c r="A2380" s="35" t="s">
        <v>5259</v>
      </c>
      <c r="C2380" s="40">
        <v>44461</v>
      </c>
      <c r="D2380" s="34" t="s">
        <v>5260</v>
      </c>
      <c r="E2380" s="35">
        <v>0.1263</v>
      </c>
      <c r="F2380" s="36" t="s">
        <v>5261</v>
      </c>
      <c r="G2380" s="37" t="s">
        <v>5262</v>
      </c>
      <c r="H2380" s="36">
        <v>3010</v>
      </c>
      <c r="I2380" s="38">
        <v>0.5</v>
      </c>
      <c r="K2380" s="38">
        <f t="shared" si="104"/>
        <v>0</v>
      </c>
      <c r="N2380" s="38">
        <f t="shared" si="105"/>
        <v>0.5</v>
      </c>
    </row>
    <row r="2381" spans="1:17" x14ac:dyDescent="0.2">
      <c r="A2381" s="35" t="s">
        <v>5263</v>
      </c>
      <c r="C2381" s="40">
        <v>44461</v>
      </c>
      <c r="D2381" s="34" t="s">
        <v>5265</v>
      </c>
      <c r="E2381" s="35">
        <v>0.18940000000000001</v>
      </c>
      <c r="F2381" s="36" t="s">
        <v>5266</v>
      </c>
      <c r="G2381" s="37" t="s">
        <v>5267</v>
      </c>
      <c r="H2381" s="36">
        <v>2010</v>
      </c>
      <c r="I2381" s="38">
        <v>0.5</v>
      </c>
      <c r="K2381" s="38">
        <f t="shared" si="104"/>
        <v>0</v>
      </c>
      <c r="N2381" s="38">
        <f t="shared" si="105"/>
        <v>0.5</v>
      </c>
    </row>
    <row r="2382" spans="1:17" x14ac:dyDescent="0.2">
      <c r="A2382" s="35" t="s">
        <v>5264</v>
      </c>
      <c r="C2382" s="40">
        <v>44461</v>
      </c>
      <c r="D2382" s="34" t="s">
        <v>5268</v>
      </c>
      <c r="E2382" s="35">
        <v>4.5900000000000003E-2</v>
      </c>
      <c r="F2382" s="36" t="s">
        <v>5266</v>
      </c>
      <c r="G2382" s="37" t="s">
        <v>5267</v>
      </c>
      <c r="H2382" s="36">
        <v>3010</v>
      </c>
      <c r="I2382" s="38">
        <v>0.5</v>
      </c>
      <c r="K2382" s="38">
        <f t="shared" si="104"/>
        <v>0</v>
      </c>
      <c r="N2382" s="38">
        <f t="shared" si="105"/>
        <v>0.5</v>
      </c>
    </row>
    <row r="2383" spans="1:17" x14ac:dyDescent="0.2">
      <c r="A2383" s="35">
        <v>892</v>
      </c>
      <c r="C2383" s="40">
        <v>44461</v>
      </c>
      <c r="D2383" s="34" t="s">
        <v>5269</v>
      </c>
      <c r="E2383" s="35">
        <v>1.6120000000000001</v>
      </c>
      <c r="F2383" s="36" t="s">
        <v>5270</v>
      </c>
      <c r="G2383" s="37" t="s">
        <v>5271</v>
      </c>
      <c r="H2383" s="36">
        <v>1150</v>
      </c>
      <c r="I2383" s="38">
        <v>0.5</v>
      </c>
      <c r="K2383" s="38">
        <f t="shared" si="104"/>
        <v>0</v>
      </c>
      <c r="L2383" s="39">
        <v>64160</v>
      </c>
      <c r="M2383" s="39">
        <v>256.64</v>
      </c>
      <c r="N2383" s="38">
        <f t="shared" si="105"/>
        <v>257.14</v>
      </c>
      <c r="O2383" s="44" t="s">
        <v>5272</v>
      </c>
    </row>
    <row r="2384" spans="1:17" x14ac:dyDescent="0.2">
      <c r="A2384" s="35" t="s">
        <v>5273</v>
      </c>
      <c r="C2384" s="40">
        <v>44461</v>
      </c>
      <c r="D2384" s="34" t="s">
        <v>5274</v>
      </c>
      <c r="E2384" s="35">
        <v>1.1294999999999999</v>
      </c>
      <c r="F2384" s="36" t="s">
        <v>5276</v>
      </c>
      <c r="G2384" s="37" t="s">
        <v>5277</v>
      </c>
      <c r="H2384" s="36">
        <v>2030</v>
      </c>
      <c r="I2384" s="38">
        <v>1</v>
      </c>
      <c r="K2384" s="38">
        <f t="shared" si="104"/>
        <v>0</v>
      </c>
      <c r="N2384" s="38">
        <f t="shared" si="105"/>
        <v>1</v>
      </c>
    </row>
    <row r="2385" spans="1:17" x14ac:dyDescent="0.2">
      <c r="D2385" s="34" t="s">
        <v>5275</v>
      </c>
      <c r="E2385" s="35">
        <v>1.5496000000000001</v>
      </c>
      <c r="F2385" s="36" t="s">
        <v>77</v>
      </c>
      <c r="G2385" s="37" t="s">
        <v>77</v>
      </c>
      <c r="K2385" s="38">
        <f t="shared" si="104"/>
        <v>0</v>
      </c>
      <c r="N2385" s="38">
        <f t="shared" si="105"/>
        <v>0</v>
      </c>
    </row>
    <row r="2386" spans="1:17" x14ac:dyDescent="0.2">
      <c r="A2386" s="35">
        <v>893</v>
      </c>
      <c r="C2386" s="40">
        <v>44461</v>
      </c>
      <c r="D2386" s="34" t="s">
        <v>5278</v>
      </c>
      <c r="E2386" s="35">
        <v>0.1656</v>
      </c>
      <c r="F2386" s="36" t="s">
        <v>5279</v>
      </c>
      <c r="G2386" s="37" t="s">
        <v>5082</v>
      </c>
      <c r="H2386" s="36">
        <v>3010</v>
      </c>
      <c r="I2386" s="38">
        <v>0.5</v>
      </c>
      <c r="K2386" s="38">
        <f t="shared" si="104"/>
        <v>0</v>
      </c>
      <c r="L2386" s="39">
        <v>49000</v>
      </c>
      <c r="M2386" s="39">
        <v>196</v>
      </c>
      <c r="N2386" s="38">
        <f t="shared" si="105"/>
        <v>196.5</v>
      </c>
    </row>
    <row r="2387" spans="1:17" x14ac:dyDescent="0.2">
      <c r="A2387" s="35">
        <v>894</v>
      </c>
      <c r="C2387" s="40">
        <v>44461</v>
      </c>
      <c r="D2387" s="34" t="s">
        <v>5280</v>
      </c>
      <c r="E2387" s="35">
        <v>1.117</v>
      </c>
      <c r="F2387" s="36" t="s">
        <v>5281</v>
      </c>
      <c r="G2387" s="37" t="s">
        <v>5282</v>
      </c>
      <c r="H2387" s="36">
        <v>1210</v>
      </c>
      <c r="I2387" s="38">
        <v>0.5</v>
      </c>
      <c r="K2387" s="38">
        <f t="shared" si="104"/>
        <v>0</v>
      </c>
      <c r="L2387" s="39">
        <v>110000</v>
      </c>
      <c r="M2387" s="39">
        <v>440</v>
      </c>
      <c r="N2387" s="38">
        <f t="shared" si="105"/>
        <v>440.5</v>
      </c>
    </row>
    <row r="2388" spans="1:17" x14ac:dyDescent="0.2">
      <c r="A2388" s="35" t="s">
        <v>5283</v>
      </c>
      <c r="C2388" s="40">
        <v>44461</v>
      </c>
      <c r="D2388" s="34" t="s">
        <v>5284</v>
      </c>
      <c r="E2388" s="35">
        <v>23.145</v>
      </c>
      <c r="F2388" s="36" t="s">
        <v>5285</v>
      </c>
      <c r="G2388" s="37" t="s">
        <v>5286</v>
      </c>
      <c r="H2388" s="36">
        <v>1180</v>
      </c>
      <c r="I2388" s="38">
        <v>0.5</v>
      </c>
      <c r="K2388" s="38">
        <f t="shared" si="104"/>
        <v>0</v>
      </c>
      <c r="N2388" s="38">
        <f t="shared" si="105"/>
        <v>0.5</v>
      </c>
    </row>
    <row r="2389" spans="1:17" x14ac:dyDescent="0.2">
      <c r="A2389" s="35" t="s">
        <v>5287</v>
      </c>
      <c r="C2389" s="40">
        <v>44461</v>
      </c>
      <c r="D2389" s="34" t="s">
        <v>5288</v>
      </c>
      <c r="E2389" s="35">
        <v>2</v>
      </c>
      <c r="F2389" s="36" t="s">
        <v>5289</v>
      </c>
      <c r="G2389" s="37" t="s">
        <v>5290</v>
      </c>
      <c r="H2389" s="36">
        <v>1220</v>
      </c>
      <c r="I2389" s="38">
        <v>0.5</v>
      </c>
      <c r="K2389" s="38">
        <f t="shared" si="104"/>
        <v>0</v>
      </c>
      <c r="N2389" s="38">
        <f t="shared" si="105"/>
        <v>0.5</v>
      </c>
    </row>
    <row r="2390" spans="1:17" x14ac:dyDescent="0.2">
      <c r="A2390" s="35" t="s">
        <v>5291</v>
      </c>
      <c r="C2390" s="40">
        <v>44461</v>
      </c>
      <c r="D2390" s="34" t="s">
        <v>5292</v>
      </c>
      <c r="E2390" s="35">
        <v>99.146000000000001</v>
      </c>
      <c r="F2390" s="36" t="s">
        <v>5293</v>
      </c>
      <c r="G2390" s="37" t="s">
        <v>5294</v>
      </c>
      <c r="H2390" s="36">
        <v>1090</v>
      </c>
      <c r="I2390" s="38">
        <v>0.5</v>
      </c>
      <c r="K2390" s="38">
        <f t="shared" si="104"/>
        <v>0</v>
      </c>
      <c r="N2390" s="38">
        <f t="shared" si="105"/>
        <v>0.5</v>
      </c>
    </row>
    <row r="2391" spans="1:17" s="51" customFormat="1" x14ac:dyDescent="0.2">
      <c r="A2391" s="48">
        <v>895</v>
      </c>
      <c r="B2391" s="49"/>
      <c r="C2391" s="31">
        <v>44462</v>
      </c>
      <c r="D2391" s="50" t="s">
        <v>5295</v>
      </c>
      <c r="E2391" s="48" t="s">
        <v>5296</v>
      </c>
      <c r="F2391" s="51" t="s">
        <v>5297</v>
      </c>
      <c r="G2391" s="52" t="s">
        <v>5298</v>
      </c>
      <c r="H2391" s="51">
        <v>3010</v>
      </c>
      <c r="I2391" s="32">
        <v>0.5</v>
      </c>
      <c r="J2391" s="32"/>
      <c r="K2391" s="32">
        <f t="shared" si="104"/>
        <v>0</v>
      </c>
      <c r="L2391" s="33">
        <v>18000</v>
      </c>
      <c r="M2391" s="33">
        <v>72</v>
      </c>
      <c r="N2391" s="32">
        <f t="shared" si="105"/>
        <v>72.5</v>
      </c>
      <c r="O2391" s="53"/>
      <c r="P2391" s="54"/>
      <c r="Q2391" s="49"/>
    </row>
    <row r="2392" spans="1:17" x14ac:dyDescent="0.2">
      <c r="N2392" s="38">
        <f>SUM(N2380:N2391)</f>
        <v>970.64</v>
      </c>
      <c r="O2392" s="44">
        <v>81964</v>
      </c>
      <c r="P2392" s="41">
        <v>44462</v>
      </c>
      <c r="Q2392" s="21" t="s">
        <v>176</v>
      </c>
    </row>
    <row r="2394" spans="1:17" x14ac:dyDescent="0.2">
      <c r="A2394" s="35">
        <v>896</v>
      </c>
      <c r="C2394" s="40">
        <v>44462</v>
      </c>
      <c r="D2394" s="34" t="s">
        <v>5299</v>
      </c>
      <c r="E2394" s="35">
        <v>15</v>
      </c>
      <c r="F2394" s="36" t="s">
        <v>5301</v>
      </c>
      <c r="G2394" s="37" t="s">
        <v>5302</v>
      </c>
      <c r="H2394" s="36">
        <v>1090</v>
      </c>
      <c r="I2394" s="38">
        <v>1</v>
      </c>
      <c r="K2394" s="38">
        <f t="shared" si="104"/>
        <v>0</v>
      </c>
      <c r="L2394" s="39">
        <v>355000</v>
      </c>
      <c r="M2394" s="39">
        <v>1420</v>
      </c>
      <c r="N2394" s="38">
        <f t="shared" si="105"/>
        <v>1421</v>
      </c>
    </row>
    <row r="2395" spans="1:17" x14ac:dyDescent="0.2">
      <c r="D2395" s="34" t="s">
        <v>5300</v>
      </c>
      <c r="E2395" s="35">
        <v>27.09</v>
      </c>
      <c r="F2395" s="36" t="s">
        <v>77</v>
      </c>
      <c r="G2395" s="37" t="s">
        <v>77</v>
      </c>
      <c r="K2395" s="38">
        <f t="shared" si="104"/>
        <v>0</v>
      </c>
      <c r="N2395" s="38">
        <f t="shared" si="105"/>
        <v>0</v>
      </c>
    </row>
    <row r="2396" spans="1:17" x14ac:dyDescent="0.2">
      <c r="A2396" s="35">
        <v>897</v>
      </c>
      <c r="C2396" s="40">
        <v>44462</v>
      </c>
      <c r="D2396" s="34" t="s">
        <v>5303</v>
      </c>
      <c r="E2396" s="35">
        <v>0.36270000000000002</v>
      </c>
      <c r="F2396" s="36" t="s">
        <v>3561</v>
      </c>
      <c r="G2396" s="37" t="s">
        <v>5305</v>
      </c>
      <c r="H2396" s="36">
        <v>3010</v>
      </c>
      <c r="I2396" s="38">
        <v>1</v>
      </c>
      <c r="K2396" s="38">
        <f t="shared" si="104"/>
        <v>0</v>
      </c>
      <c r="L2396" s="39">
        <v>7500</v>
      </c>
      <c r="M2396" s="39">
        <v>30</v>
      </c>
      <c r="N2396" s="38">
        <f t="shared" si="105"/>
        <v>31</v>
      </c>
      <c r="O2396" s="44" t="s">
        <v>5306</v>
      </c>
    </row>
    <row r="2397" spans="1:17" x14ac:dyDescent="0.2">
      <c r="D2397" s="34" t="s">
        <v>5304</v>
      </c>
      <c r="E2397" s="35">
        <v>2.18E-2</v>
      </c>
      <c r="F2397" s="36" t="s">
        <v>77</v>
      </c>
      <c r="G2397" s="37" t="s">
        <v>77</v>
      </c>
      <c r="K2397" s="38">
        <f t="shared" si="104"/>
        <v>0</v>
      </c>
      <c r="N2397" s="38">
        <f t="shared" si="105"/>
        <v>0</v>
      </c>
    </row>
    <row r="2398" spans="1:17" x14ac:dyDescent="0.2">
      <c r="A2398" s="35" t="s">
        <v>5307</v>
      </c>
      <c r="C2398" s="40">
        <v>44462</v>
      </c>
      <c r="D2398" s="34" t="s">
        <v>5308</v>
      </c>
      <c r="E2398" s="35">
        <v>8.5967000000000002</v>
      </c>
      <c r="F2398" s="36" t="s">
        <v>5309</v>
      </c>
      <c r="G2398" s="36" t="s">
        <v>5310</v>
      </c>
      <c r="H2398" s="36">
        <v>1070</v>
      </c>
      <c r="I2398" s="38">
        <v>0.5</v>
      </c>
      <c r="K2398" s="38">
        <f>ROUND(J2398/0.35,-1)</f>
        <v>0</v>
      </c>
      <c r="N2398" s="38">
        <f>I2398+M2398</f>
        <v>0.5</v>
      </c>
    </row>
    <row r="2399" spans="1:17" x14ac:dyDescent="0.2">
      <c r="A2399" s="35">
        <v>898</v>
      </c>
      <c r="C2399" s="40">
        <v>44462</v>
      </c>
      <c r="D2399" s="34" t="s">
        <v>5311</v>
      </c>
      <c r="E2399" s="35">
        <v>0.64649999999999996</v>
      </c>
      <c r="F2399" s="36" t="s">
        <v>5314</v>
      </c>
      <c r="G2399" s="37" t="s">
        <v>5315</v>
      </c>
      <c r="H2399" s="36">
        <v>1070</v>
      </c>
      <c r="I2399" s="38">
        <v>1.5</v>
      </c>
      <c r="K2399" s="38">
        <f t="shared" si="104"/>
        <v>0</v>
      </c>
      <c r="L2399" s="39">
        <v>175000</v>
      </c>
      <c r="M2399" s="39">
        <v>700</v>
      </c>
      <c r="N2399" s="38">
        <f t="shared" si="105"/>
        <v>701.5</v>
      </c>
    </row>
    <row r="2400" spans="1:17" x14ac:dyDescent="0.2">
      <c r="D2400" s="34" t="s">
        <v>5312</v>
      </c>
      <c r="F2400" s="36" t="s">
        <v>77</v>
      </c>
      <c r="G2400" s="37" t="s">
        <v>77</v>
      </c>
      <c r="K2400" s="38">
        <f t="shared" si="104"/>
        <v>0</v>
      </c>
      <c r="N2400" s="38">
        <f t="shared" si="105"/>
        <v>0</v>
      </c>
    </row>
    <row r="2401" spans="1:17" x14ac:dyDescent="0.2">
      <c r="D2401" s="34" t="s">
        <v>5313</v>
      </c>
      <c r="F2401" s="36" t="s">
        <v>77</v>
      </c>
      <c r="G2401" s="37" t="s">
        <v>77</v>
      </c>
      <c r="K2401" s="38">
        <f t="shared" si="104"/>
        <v>0</v>
      </c>
      <c r="N2401" s="38">
        <f t="shared" si="105"/>
        <v>0</v>
      </c>
    </row>
    <row r="2402" spans="1:17" x14ac:dyDescent="0.2">
      <c r="A2402" s="35">
        <v>900</v>
      </c>
      <c r="C2402" s="40">
        <v>44462</v>
      </c>
      <c r="D2402" s="34" t="s">
        <v>5316</v>
      </c>
      <c r="E2402" s="35">
        <v>7.5800000000000006E-2</v>
      </c>
      <c r="F2402" s="36" t="s">
        <v>5317</v>
      </c>
      <c r="G2402" s="37" t="s">
        <v>5318</v>
      </c>
      <c r="H2402" s="36">
        <v>3010</v>
      </c>
      <c r="I2402" s="38">
        <v>0.5</v>
      </c>
      <c r="K2402" s="38">
        <f t="shared" si="104"/>
        <v>0</v>
      </c>
      <c r="L2402" s="39">
        <v>85000</v>
      </c>
      <c r="M2402" s="39">
        <v>340</v>
      </c>
      <c r="N2402" s="38">
        <f t="shared" si="105"/>
        <v>340.5</v>
      </c>
    </row>
    <row r="2403" spans="1:17" x14ac:dyDescent="0.2">
      <c r="A2403" s="35">
        <v>899</v>
      </c>
      <c r="C2403" s="40">
        <v>44462</v>
      </c>
      <c r="D2403" s="34" t="s">
        <v>5319</v>
      </c>
      <c r="E2403" s="35">
        <v>0.59460000000000002</v>
      </c>
      <c r="F2403" s="36" t="s">
        <v>5322</v>
      </c>
      <c r="G2403" s="37" t="s">
        <v>5323</v>
      </c>
      <c r="H2403" s="36">
        <v>3010</v>
      </c>
      <c r="I2403" s="38">
        <v>1.5</v>
      </c>
      <c r="K2403" s="38">
        <f t="shared" si="104"/>
        <v>0</v>
      </c>
      <c r="L2403" s="39">
        <v>298000</v>
      </c>
      <c r="M2403" s="39">
        <v>1192</v>
      </c>
      <c r="N2403" s="38">
        <f t="shared" si="105"/>
        <v>1193.5</v>
      </c>
    </row>
    <row r="2404" spans="1:17" x14ac:dyDescent="0.2">
      <c r="D2404" s="34" t="s">
        <v>5320</v>
      </c>
      <c r="E2404" s="35">
        <v>0.14949999999999999</v>
      </c>
      <c r="F2404" s="36" t="s">
        <v>77</v>
      </c>
      <c r="G2404" s="37" t="s">
        <v>77</v>
      </c>
      <c r="K2404" s="38">
        <f t="shared" si="104"/>
        <v>0</v>
      </c>
      <c r="N2404" s="38">
        <f t="shared" si="105"/>
        <v>0</v>
      </c>
    </row>
    <row r="2405" spans="1:17" x14ac:dyDescent="0.2">
      <c r="D2405" s="34" t="s">
        <v>5321</v>
      </c>
      <c r="E2405" s="35">
        <v>0.1759</v>
      </c>
      <c r="F2405" s="36" t="s">
        <v>77</v>
      </c>
      <c r="G2405" s="37" t="s">
        <v>77</v>
      </c>
      <c r="K2405" s="38">
        <f t="shared" si="104"/>
        <v>0</v>
      </c>
      <c r="N2405" s="38">
        <f t="shared" si="105"/>
        <v>0</v>
      </c>
    </row>
    <row r="2406" spans="1:17" x14ac:dyDescent="0.2">
      <c r="A2406" s="35" t="s">
        <v>5324</v>
      </c>
      <c r="C2406" s="40">
        <v>44462</v>
      </c>
      <c r="D2406" s="34" t="s">
        <v>5325</v>
      </c>
      <c r="E2406" s="35">
        <v>3.6345999999999998</v>
      </c>
      <c r="F2406" s="36" t="s">
        <v>5326</v>
      </c>
      <c r="G2406" s="37" t="s">
        <v>5327</v>
      </c>
      <c r="H2406" s="36">
        <v>1100</v>
      </c>
      <c r="I2406" s="38">
        <v>1</v>
      </c>
      <c r="K2406" s="38">
        <f t="shared" si="104"/>
        <v>0</v>
      </c>
      <c r="N2406" s="38">
        <f t="shared" si="105"/>
        <v>1</v>
      </c>
    </row>
    <row r="2407" spans="1:17" s="51" customFormat="1" x14ac:dyDescent="0.2">
      <c r="A2407" s="48"/>
      <c r="B2407" s="49"/>
      <c r="C2407" s="31"/>
      <c r="D2407" s="50" t="s">
        <v>5328</v>
      </c>
      <c r="E2407" s="48">
        <v>1.151</v>
      </c>
      <c r="F2407" s="51" t="s">
        <v>77</v>
      </c>
      <c r="G2407" s="52" t="s">
        <v>77</v>
      </c>
      <c r="I2407" s="32"/>
      <c r="J2407" s="32"/>
      <c r="K2407" s="32">
        <f t="shared" si="104"/>
        <v>0</v>
      </c>
      <c r="L2407" s="33"/>
      <c r="M2407" s="33"/>
      <c r="N2407" s="32">
        <f t="shared" si="105"/>
        <v>0</v>
      </c>
      <c r="O2407" s="53"/>
      <c r="P2407" s="54"/>
      <c r="Q2407" s="49"/>
    </row>
    <row r="2408" spans="1:17" x14ac:dyDescent="0.2">
      <c r="N2408" s="38">
        <f>SUM(N2394:N2407)</f>
        <v>3689</v>
      </c>
      <c r="O2408" s="44">
        <v>81983</v>
      </c>
      <c r="P2408" s="41">
        <v>44463</v>
      </c>
      <c r="Q2408" s="21" t="s">
        <v>176</v>
      </c>
    </row>
    <row r="2410" spans="1:17" x14ac:dyDescent="0.2">
      <c r="A2410" s="35">
        <v>901</v>
      </c>
      <c r="C2410" s="40">
        <v>44463</v>
      </c>
      <c r="D2410" s="34" t="s">
        <v>5329</v>
      </c>
      <c r="E2410" s="35" t="s">
        <v>82</v>
      </c>
      <c r="F2410" s="36" t="s">
        <v>5330</v>
      </c>
      <c r="G2410" s="37" t="s">
        <v>5331</v>
      </c>
      <c r="H2410" s="36">
        <v>1190</v>
      </c>
      <c r="I2410" s="38">
        <v>0.5</v>
      </c>
      <c r="K2410" s="38">
        <f t="shared" si="104"/>
        <v>0</v>
      </c>
      <c r="L2410" s="39">
        <v>70000</v>
      </c>
      <c r="M2410" s="39">
        <v>280</v>
      </c>
      <c r="N2410" s="38">
        <f t="shared" si="105"/>
        <v>280.5</v>
      </c>
    </row>
    <row r="2411" spans="1:17" x14ac:dyDescent="0.2">
      <c r="A2411" s="35" t="s">
        <v>5332</v>
      </c>
      <c r="C2411" s="40">
        <v>44463</v>
      </c>
      <c r="D2411" s="34" t="s">
        <v>5333</v>
      </c>
      <c r="E2411" s="35" t="s">
        <v>5094</v>
      </c>
      <c r="F2411" s="36" t="s">
        <v>5334</v>
      </c>
      <c r="G2411" s="37" t="s">
        <v>5335</v>
      </c>
      <c r="H2411" s="36">
        <v>2040</v>
      </c>
      <c r="I2411" s="38">
        <v>0.5</v>
      </c>
      <c r="K2411" s="38">
        <f t="shared" si="104"/>
        <v>0</v>
      </c>
      <c r="N2411" s="38">
        <f t="shared" si="105"/>
        <v>0.5</v>
      </c>
    </row>
    <row r="2412" spans="1:17" x14ac:dyDescent="0.2">
      <c r="A2412" s="35" t="s">
        <v>5336</v>
      </c>
      <c r="C2412" s="40">
        <v>44463</v>
      </c>
      <c r="D2412" s="34" t="s">
        <v>5337</v>
      </c>
      <c r="E2412" s="35">
        <v>1.1009</v>
      </c>
      <c r="F2412" s="36" t="s">
        <v>5338</v>
      </c>
      <c r="G2412" s="37" t="s">
        <v>5339</v>
      </c>
      <c r="H2412" s="36">
        <v>1060</v>
      </c>
      <c r="I2412" s="38">
        <v>0.5</v>
      </c>
      <c r="K2412" s="38">
        <f t="shared" ref="K2412:K2465" si="106">ROUND(J2412/0.35,-1)</f>
        <v>0</v>
      </c>
      <c r="N2412" s="38">
        <f t="shared" ref="N2412:N2465" si="107">I2412+M2412</f>
        <v>0.5</v>
      </c>
    </row>
    <row r="2413" spans="1:17" x14ac:dyDescent="0.2">
      <c r="A2413" s="35">
        <v>902</v>
      </c>
      <c r="C2413" s="40">
        <v>44463</v>
      </c>
      <c r="D2413" s="34" t="s">
        <v>5340</v>
      </c>
      <c r="E2413" s="35" t="s">
        <v>1879</v>
      </c>
      <c r="F2413" s="36" t="s">
        <v>5342</v>
      </c>
      <c r="G2413" s="37" t="s">
        <v>5343</v>
      </c>
      <c r="H2413" s="36">
        <v>1080</v>
      </c>
      <c r="I2413" s="38">
        <v>1</v>
      </c>
      <c r="K2413" s="38">
        <f t="shared" si="106"/>
        <v>0</v>
      </c>
      <c r="L2413" s="39">
        <v>110100</v>
      </c>
      <c r="M2413" s="39">
        <v>440.4</v>
      </c>
      <c r="N2413" s="38">
        <f t="shared" si="107"/>
        <v>441.4</v>
      </c>
    </row>
    <row r="2414" spans="1:17" x14ac:dyDescent="0.2">
      <c r="D2414" s="34" t="s">
        <v>5341</v>
      </c>
      <c r="E2414" s="35">
        <v>1.478</v>
      </c>
      <c r="F2414" s="36" t="s">
        <v>77</v>
      </c>
      <c r="G2414" s="36" t="s">
        <v>77</v>
      </c>
      <c r="K2414" s="38">
        <f t="shared" si="106"/>
        <v>0</v>
      </c>
      <c r="N2414" s="38">
        <f t="shared" si="107"/>
        <v>0</v>
      </c>
    </row>
    <row r="2415" spans="1:17" s="51" customFormat="1" x14ac:dyDescent="0.2">
      <c r="A2415" s="48">
        <v>903</v>
      </c>
      <c r="B2415" s="49"/>
      <c r="C2415" s="31">
        <v>44466</v>
      </c>
      <c r="D2415" s="50" t="s">
        <v>5344</v>
      </c>
      <c r="E2415" s="48">
        <v>0.38100000000000001</v>
      </c>
      <c r="F2415" s="51" t="s">
        <v>4136</v>
      </c>
      <c r="G2415" s="52" t="s">
        <v>5345</v>
      </c>
      <c r="H2415" s="51">
        <v>1190</v>
      </c>
      <c r="I2415" s="32">
        <v>0.5</v>
      </c>
      <c r="J2415" s="32"/>
      <c r="K2415" s="32">
        <f t="shared" si="106"/>
        <v>0</v>
      </c>
      <c r="L2415" s="33">
        <v>30000</v>
      </c>
      <c r="M2415" s="33">
        <v>120</v>
      </c>
      <c r="N2415" s="32">
        <f t="shared" si="107"/>
        <v>120.5</v>
      </c>
      <c r="O2415" s="53"/>
      <c r="P2415" s="54"/>
      <c r="Q2415" s="49"/>
    </row>
    <row r="2416" spans="1:17" x14ac:dyDescent="0.2">
      <c r="N2416" s="38">
        <f>SUM(N2410:N2415)</f>
        <v>843.4</v>
      </c>
      <c r="O2416" s="44">
        <v>82016</v>
      </c>
      <c r="P2416" s="41">
        <v>44467</v>
      </c>
      <c r="Q2416" s="21" t="s">
        <v>716</v>
      </c>
    </row>
    <row r="2418" spans="1:17" x14ac:dyDescent="0.2">
      <c r="A2418" s="35" t="s">
        <v>5346</v>
      </c>
      <c r="C2418" s="40">
        <v>44467</v>
      </c>
      <c r="D2418" s="34" t="s">
        <v>5373</v>
      </c>
      <c r="E2418" s="35">
        <v>9.5899999999999999E-2</v>
      </c>
      <c r="F2418" s="36" t="s">
        <v>5374</v>
      </c>
      <c r="G2418" s="37" t="s">
        <v>5375</v>
      </c>
      <c r="H2418" s="36">
        <v>3010</v>
      </c>
      <c r="I2418" s="38">
        <v>0.5</v>
      </c>
      <c r="K2418" s="38">
        <f t="shared" si="106"/>
        <v>0</v>
      </c>
      <c r="N2418" s="38">
        <f t="shared" si="107"/>
        <v>0.5</v>
      </c>
    </row>
    <row r="2419" spans="1:17" x14ac:dyDescent="0.2">
      <c r="A2419" s="35">
        <v>904</v>
      </c>
      <c r="C2419" s="40">
        <v>44467</v>
      </c>
      <c r="D2419" s="34" t="s">
        <v>5347</v>
      </c>
      <c r="E2419" s="35">
        <v>1</v>
      </c>
      <c r="F2419" s="36" t="s">
        <v>5348</v>
      </c>
      <c r="G2419" s="37" t="s">
        <v>5349</v>
      </c>
      <c r="H2419" s="36">
        <v>1090</v>
      </c>
      <c r="I2419" s="38">
        <v>0.5</v>
      </c>
      <c r="K2419" s="38">
        <f t="shared" si="106"/>
        <v>0</v>
      </c>
      <c r="L2419" s="39">
        <v>169000</v>
      </c>
      <c r="M2419" s="39">
        <v>676</v>
      </c>
      <c r="N2419" s="38">
        <f t="shared" si="107"/>
        <v>676.5</v>
      </c>
    </row>
    <row r="2420" spans="1:17" x14ac:dyDescent="0.2">
      <c r="A2420" s="35">
        <v>905</v>
      </c>
      <c r="C2420" s="40">
        <v>44467</v>
      </c>
      <c r="D2420" s="34" t="s">
        <v>5350</v>
      </c>
      <c r="E2420" s="35">
        <v>2.6547999999999998</v>
      </c>
      <c r="F2420" s="36" t="s">
        <v>5351</v>
      </c>
      <c r="G2420" s="37" t="s">
        <v>5352</v>
      </c>
      <c r="H2420" s="36">
        <v>1100</v>
      </c>
      <c r="I2420" s="38">
        <v>0.5</v>
      </c>
      <c r="K2420" s="38">
        <f t="shared" si="106"/>
        <v>0</v>
      </c>
      <c r="L2420" s="39">
        <v>138000</v>
      </c>
      <c r="M2420" s="39">
        <v>552</v>
      </c>
      <c r="N2420" s="38">
        <f t="shared" si="107"/>
        <v>552.5</v>
      </c>
    </row>
    <row r="2421" spans="1:17" x14ac:dyDescent="0.2">
      <c r="A2421" s="35">
        <v>906</v>
      </c>
      <c r="C2421" s="40">
        <v>44467</v>
      </c>
      <c r="D2421" s="34" t="s">
        <v>3777</v>
      </c>
      <c r="E2421" s="35">
        <v>24.178000000000001</v>
      </c>
      <c r="F2421" s="36" t="s">
        <v>5353</v>
      </c>
      <c r="G2421" s="37" t="s">
        <v>5354</v>
      </c>
      <c r="H2421" s="36">
        <v>1050</v>
      </c>
      <c r="I2421" s="38">
        <v>0.5</v>
      </c>
      <c r="K2421" s="38">
        <f t="shared" si="106"/>
        <v>0</v>
      </c>
      <c r="L2421" s="39">
        <v>550000</v>
      </c>
      <c r="M2421" s="39">
        <v>2200</v>
      </c>
      <c r="N2421" s="38">
        <f t="shared" si="107"/>
        <v>2200.5</v>
      </c>
    </row>
    <row r="2422" spans="1:17" x14ac:dyDescent="0.2">
      <c r="A2422" s="35">
        <v>907</v>
      </c>
      <c r="C2422" s="40">
        <v>44468</v>
      </c>
      <c r="D2422" s="34" t="s">
        <v>5360</v>
      </c>
      <c r="E2422" s="35">
        <v>20.445</v>
      </c>
      <c r="F2422" s="36" t="s">
        <v>5361</v>
      </c>
      <c r="G2422" s="37" t="s">
        <v>5362</v>
      </c>
      <c r="H2422" s="36">
        <v>1120</v>
      </c>
      <c r="I2422" s="38">
        <v>0.5</v>
      </c>
      <c r="K2422" s="38">
        <f t="shared" si="106"/>
        <v>0</v>
      </c>
      <c r="L2422" s="39">
        <v>163560</v>
      </c>
      <c r="M2422" s="39">
        <v>654.24</v>
      </c>
      <c r="N2422" s="38">
        <f t="shared" si="107"/>
        <v>654.74</v>
      </c>
    </row>
    <row r="2423" spans="1:17" x14ac:dyDescent="0.2">
      <c r="A2423" s="35">
        <v>908</v>
      </c>
      <c r="C2423" s="40">
        <v>44468</v>
      </c>
      <c r="D2423" s="34" t="s">
        <v>5363</v>
      </c>
      <c r="E2423" s="35">
        <v>1.3141</v>
      </c>
      <c r="F2423" s="36" t="s">
        <v>5365</v>
      </c>
      <c r="G2423" s="37" t="s">
        <v>5366</v>
      </c>
      <c r="H2423" s="36">
        <v>1050</v>
      </c>
      <c r="I2423" s="38">
        <v>1</v>
      </c>
      <c r="K2423" s="38">
        <f t="shared" si="106"/>
        <v>0</v>
      </c>
      <c r="L2423" s="39">
        <v>200000</v>
      </c>
      <c r="M2423" s="39">
        <v>800</v>
      </c>
      <c r="N2423" s="38">
        <f t="shared" si="107"/>
        <v>801</v>
      </c>
    </row>
    <row r="2424" spans="1:17" x14ac:dyDescent="0.2">
      <c r="D2424" s="34" t="s">
        <v>5364</v>
      </c>
      <c r="E2424" s="35">
        <v>2.75</v>
      </c>
      <c r="F2424" s="36" t="s">
        <v>77</v>
      </c>
      <c r="G2424" s="37" t="s">
        <v>77</v>
      </c>
      <c r="K2424" s="38">
        <f t="shared" si="106"/>
        <v>0</v>
      </c>
      <c r="N2424" s="38">
        <f t="shared" si="107"/>
        <v>0</v>
      </c>
    </row>
    <row r="2425" spans="1:17" x14ac:dyDescent="0.2">
      <c r="A2425" s="35">
        <v>909</v>
      </c>
      <c r="C2425" s="40">
        <v>44468</v>
      </c>
      <c r="D2425" s="34" t="s">
        <v>5367</v>
      </c>
      <c r="E2425" s="35" t="s">
        <v>1879</v>
      </c>
      <c r="F2425" s="36" t="s">
        <v>5368</v>
      </c>
      <c r="G2425" s="37" t="s">
        <v>5369</v>
      </c>
      <c r="H2425" s="36">
        <v>1050</v>
      </c>
      <c r="I2425" s="38">
        <v>0.5</v>
      </c>
      <c r="K2425" s="38">
        <f t="shared" si="106"/>
        <v>0</v>
      </c>
      <c r="L2425" s="39">
        <v>65000</v>
      </c>
      <c r="M2425" s="39">
        <v>260</v>
      </c>
      <c r="N2425" s="38">
        <f t="shared" si="107"/>
        <v>260.5</v>
      </c>
    </row>
    <row r="2426" spans="1:17" x14ac:dyDescent="0.2">
      <c r="A2426" s="35">
        <v>910</v>
      </c>
      <c r="C2426" s="40">
        <v>44468</v>
      </c>
      <c r="D2426" s="34" t="s">
        <v>5370</v>
      </c>
      <c r="E2426" s="35">
        <v>0.54</v>
      </c>
      <c r="F2426" s="36" t="s">
        <v>5371</v>
      </c>
      <c r="G2426" s="37" t="s">
        <v>5372</v>
      </c>
      <c r="H2426" s="36">
        <v>1140</v>
      </c>
      <c r="I2426" s="38">
        <v>0.5</v>
      </c>
      <c r="K2426" s="38">
        <f t="shared" si="106"/>
        <v>0</v>
      </c>
      <c r="L2426" s="39">
        <v>25000</v>
      </c>
      <c r="M2426" s="39">
        <v>100</v>
      </c>
      <c r="N2426" s="38">
        <f t="shared" si="107"/>
        <v>100.5</v>
      </c>
    </row>
    <row r="2427" spans="1:17" x14ac:dyDescent="0.2">
      <c r="A2427" s="35" t="s">
        <v>5376</v>
      </c>
      <c r="C2427" s="40">
        <v>44468</v>
      </c>
      <c r="D2427" s="34" t="s">
        <v>5377</v>
      </c>
      <c r="E2427" s="35">
        <v>0.3</v>
      </c>
      <c r="F2427" s="36" t="s">
        <v>5379</v>
      </c>
      <c r="G2427" s="37" t="s">
        <v>5380</v>
      </c>
      <c r="H2427" s="36">
        <v>3010</v>
      </c>
      <c r="I2427" s="38">
        <v>1</v>
      </c>
      <c r="K2427" s="38">
        <f t="shared" si="106"/>
        <v>0</v>
      </c>
      <c r="N2427" s="38">
        <f t="shared" si="107"/>
        <v>1</v>
      </c>
    </row>
    <row r="2428" spans="1:17" x14ac:dyDescent="0.2">
      <c r="D2428" s="34" t="s">
        <v>5378</v>
      </c>
      <c r="E2428" s="35">
        <v>1.1100000000000001</v>
      </c>
      <c r="F2428" s="36" t="s">
        <v>77</v>
      </c>
      <c r="G2428" s="37" t="s">
        <v>77</v>
      </c>
      <c r="K2428" s="38">
        <f t="shared" si="106"/>
        <v>0</v>
      </c>
      <c r="N2428" s="38">
        <f t="shared" si="107"/>
        <v>0</v>
      </c>
    </row>
    <row r="2429" spans="1:17" s="51" customFormat="1" x14ac:dyDescent="0.2">
      <c r="A2429" s="48">
        <v>911</v>
      </c>
      <c r="B2429" s="49"/>
      <c r="C2429" s="31">
        <v>44468</v>
      </c>
      <c r="D2429" s="50" t="s">
        <v>5381</v>
      </c>
      <c r="E2429" s="48">
        <v>2.5640999999999998</v>
      </c>
      <c r="F2429" s="51" t="s">
        <v>5382</v>
      </c>
      <c r="G2429" s="52" t="s">
        <v>5383</v>
      </c>
      <c r="H2429" s="51">
        <v>1050</v>
      </c>
      <c r="I2429" s="32">
        <v>0.5</v>
      </c>
      <c r="J2429" s="32"/>
      <c r="K2429" s="32">
        <f t="shared" si="106"/>
        <v>0</v>
      </c>
      <c r="L2429" s="33">
        <v>250000</v>
      </c>
      <c r="M2429" s="33">
        <v>1000</v>
      </c>
      <c r="N2429" s="32">
        <f t="shared" si="107"/>
        <v>1000.5</v>
      </c>
      <c r="O2429" s="53"/>
      <c r="P2429" s="54"/>
      <c r="Q2429" s="49"/>
    </row>
    <row r="2430" spans="1:17" x14ac:dyDescent="0.2">
      <c r="N2430" s="38">
        <f>SUM(N2418:N2429)</f>
        <v>6248.24</v>
      </c>
      <c r="O2430" s="44">
        <v>82031</v>
      </c>
      <c r="P2430" s="41">
        <v>44468</v>
      </c>
      <c r="Q2430" s="21" t="s">
        <v>716</v>
      </c>
    </row>
    <row r="2432" spans="1:17" x14ac:dyDescent="0.2">
      <c r="A2432" s="35">
        <v>912</v>
      </c>
      <c r="C2432" s="40">
        <v>44468</v>
      </c>
      <c r="D2432" s="34" t="s">
        <v>5388</v>
      </c>
      <c r="E2432" s="35">
        <v>0.15809999999999999</v>
      </c>
      <c r="F2432" s="36" t="s">
        <v>5162</v>
      </c>
      <c r="G2432" s="37" t="s">
        <v>5389</v>
      </c>
      <c r="H2432" s="36">
        <v>2050</v>
      </c>
      <c r="I2432" s="38">
        <v>0.5</v>
      </c>
      <c r="K2432" s="38">
        <f t="shared" si="106"/>
        <v>0</v>
      </c>
      <c r="L2432" s="39">
        <v>85000</v>
      </c>
      <c r="M2432" s="39">
        <v>340</v>
      </c>
      <c r="N2432" s="38">
        <f t="shared" si="107"/>
        <v>340.5</v>
      </c>
    </row>
    <row r="2433" spans="1:17" x14ac:dyDescent="0.2">
      <c r="A2433" s="35" t="s">
        <v>5390</v>
      </c>
      <c r="C2433" s="40">
        <v>44469</v>
      </c>
      <c r="D2433" s="34" t="s">
        <v>5391</v>
      </c>
      <c r="E2433" s="35">
        <v>76.378</v>
      </c>
      <c r="F2433" s="36" t="s">
        <v>5392</v>
      </c>
      <c r="G2433" s="37" t="s">
        <v>5393</v>
      </c>
      <c r="H2433" s="36">
        <v>1030</v>
      </c>
      <c r="I2433" s="38">
        <v>0.5</v>
      </c>
      <c r="K2433" s="38">
        <f t="shared" si="106"/>
        <v>0</v>
      </c>
      <c r="N2433" s="38">
        <f t="shared" si="107"/>
        <v>0.5</v>
      </c>
    </row>
    <row r="2434" spans="1:17" x14ac:dyDescent="0.2">
      <c r="A2434" s="35" t="s">
        <v>5394</v>
      </c>
      <c r="C2434" s="40">
        <v>44469</v>
      </c>
      <c r="D2434" s="34" t="s">
        <v>5396</v>
      </c>
      <c r="E2434" s="35">
        <v>1</v>
      </c>
      <c r="F2434" s="36" t="s">
        <v>5398</v>
      </c>
      <c r="G2434" s="36" t="s">
        <v>5399</v>
      </c>
      <c r="H2434" s="36">
        <v>1060</v>
      </c>
      <c r="I2434" s="38">
        <v>0.5</v>
      </c>
      <c r="K2434" s="38">
        <f t="shared" si="106"/>
        <v>0</v>
      </c>
      <c r="N2434" s="38">
        <f t="shared" si="107"/>
        <v>0.5</v>
      </c>
    </row>
    <row r="2435" spans="1:17" x14ac:dyDescent="0.2">
      <c r="A2435" s="35" t="s">
        <v>5395</v>
      </c>
      <c r="C2435" s="40">
        <v>44469</v>
      </c>
      <c r="D2435" s="34" t="s">
        <v>5397</v>
      </c>
      <c r="E2435" s="35">
        <v>0.30030000000000001</v>
      </c>
      <c r="F2435" s="36" t="s">
        <v>5400</v>
      </c>
      <c r="G2435" s="37" t="s">
        <v>5399</v>
      </c>
      <c r="H2435" s="36">
        <v>1090</v>
      </c>
      <c r="I2435" s="38">
        <v>0.5</v>
      </c>
      <c r="K2435" s="38">
        <f t="shared" si="106"/>
        <v>0</v>
      </c>
      <c r="N2435" s="38">
        <f t="shared" si="107"/>
        <v>0.5</v>
      </c>
    </row>
    <row r="2436" spans="1:17" s="51" customFormat="1" x14ac:dyDescent="0.2">
      <c r="A2436" s="48" t="s">
        <v>5401</v>
      </c>
      <c r="B2436" s="49"/>
      <c r="C2436" s="31">
        <v>44469</v>
      </c>
      <c r="D2436" s="50" t="s">
        <v>5402</v>
      </c>
      <c r="E2436" s="48">
        <v>57.323</v>
      </c>
      <c r="F2436" s="51" t="s">
        <v>5403</v>
      </c>
      <c r="G2436" s="52" t="s">
        <v>5404</v>
      </c>
      <c r="H2436" s="51">
        <v>1120</v>
      </c>
      <c r="I2436" s="32">
        <v>0.5</v>
      </c>
      <c r="J2436" s="32"/>
      <c r="K2436" s="32">
        <f t="shared" si="106"/>
        <v>0</v>
      </c>
      <c r="L2436" s="33"/>
      <c r="M2436" s="33"/>
      <c r="N2436" s="32">
        <f t="shared" si="107"/>
        <v>0.5</v>
      </c>
      <c r="O2436" s="53"/>
      <c r="P2436" s="54"/>
      <c r="Q2436" s="49"/>
    </row>
    <row r="2437" spans="1:17" x14ac:dyDescent="0.2">
      <c r="N2437" s="38">
        <f>SUM(N2432:N2436)</f>
        <v>342.5</v>
      </c>
      <c r="O2437" s="44">
        <v>82054</v>
      </c>
      <c r="P2437" s="41">
        <v>44469</v>
      </c>
      <c r="Q2437" s="21" t="s">
        <v>716</v>
      </c>
    </row>
    <row r="2439" spans="1:17" x14ac:dyDescent="0.2">
      <c r="A2439" s="35" t="s">
        <v>5355</v>
      </c>
      <c r="C2439" s="40">
        <v>44467</v>
      </c>
      <c r="D2439" s="34" t="s">
        <v>5356</v>
      </c>
      <c r="E2439" s="35">
        <v>0.52590000000000003</v>
      </c>
      <c r="F2439" s="36" t="s">
        <v>5358</v>
      </c>
      <c r="G2439" s="36" t="s">
        <v>5359</v>
      </c>
      <c r="H2439" s="36">
        <v>3050</v>
      </c>
      <c r="I2439" s="38">
        <v>1</v>
      </c>
      <c r="K2439" s="38">
        <f>ROUND(J2439/0.35,-1)</f>
        <v>0</v>
      </c>
      <c r="N2439" s="38">
        <f>I2439+M2439</f>
        <v>1</v>
      </c>
    </row>
    <row r="2440" spans="1:17" x14ac:dyDescent="0.2">
      <c r="D2440" s="34" t="s">
        <v>5357</v>
      </c>
      <c r="E2440" s="35">
        <v>0.97109999999999996</v>
      </c>
      <c r="F2440" s="36" t="s">
        <v>77</v>
      </c>
      <c r="G2440" s="37" t="s">
        <v>77</v>
      </c>
      <c r="K2440" s="38">
        <f>ROUND(J2440/0.35,-1)</f>
        <v>0</v>
      </c>
      <c r="N2440" s="38">
        <f>I2440+M2440</f>
        <v>0</v>
      </c>
    </row>
    <row r="2441" spans="1:17" x14ac:dyDescent="0.2">
      <c r="A2441" s="35" t="s">
        <v>5405</v>
      </c>
      <c r="C2441" s="40">
        <v>44468</v>
      </c>
      <c r="D2441" s="34" t="s">
        <v>5385</v>
      </c>
      <c r="E2441" s="35">
        <v>6.8339999999999996</v>
      </c>
      <c r="F2441" s="34" t="s">
        <v>5384</v>
      </c>
      <c r="G2441" s="37" t="s">
        <v>5387</v>
      </c>
      <c r="H2441" s="36">
        <v>1180</v>
      </c>
      <c r="I2441" s="38">
        <v>1</v>
      </c>
      <c r="K2441" s="38">
        <f t="shared" ref="K2441:K2442" si="108">ROUND(J2441/0.35,-1)</f>
        <v>0</v>
      </c>
      <c r="N2441" s="38">
        <f t="shared" ref="N2441:N2442" si="109">I2441+M2441</f>
        <v>1</v>
      </c>
    </row>
    <row r="2442" spans="1:17" x14ac:dyDescent="0.2">
      <c r="D2442" s="34" t="s">
        <v>5386</v>
      </c>
      <c r="E2442" s="35">
        <v>4.1689999999999996</v>
      </c>
      <c r="F2442" s="36" t="s">
        <v>77</v>
      </c>
      <c r="K2442" s="38">
        <f t="shared" si="108"/>
        <v>0</v>
      </c>
      <c r="N2442" s="38">
        <f t="shared" si="109"/>
        <v>0</v>
      </c>
    </row>
    <row r="2443" spans="1:17" x14ac:dyDescent="0.2">
      <c r="A2443" s="35" t="s">
        <v>5409</v>
      </c>
      <c r="C2443" s="40">
        <v>44469</v>
      </c>
      <c r="D2443" s="34" t="s">
        <v>5406</v>
      </c>
      <c r="E2443" s="35">
        <v>5.6980000000000004</v>
      </c>
      <c r="F2443" s="36" t="s">
        <v>5407</v>
      </c>
      <c r="G2443" s="37" t="s">
        <v>5408</v>
      </c>
      <c r="H2443" s="36">
        <v>1200</v>
      </c>
      <c r="I2443" s="38">
        <v>0.5</v>
      </c>
      <c r="K2443" s="38">
        <f t="shared" si="106"/>
        <v>0</v>
      </c>
      <c r="N2443" s="38">
        <f t="shared" si="107"/>
        <v>0.5</v>
      </c>
    </row>
    <row r="2444" spans="1:17" x14ac:dyDescent="0.2">
      <c r="A2444" s="35" t="s">
        <v>5410</v>
      </c>
      <c r="C2444" s="40">
        <v>44469</v>
      </c>
      <c r="D2444" s="34" t="s">
        <v>5411</v>
      </c>
      <c r="E2444" s="35">
        <v>15.25</v>
      </c>
      <c r="F2444" s="36" t="s">
        <v>5413</v>
      </c>
      <c r="G2444" s="36" t="s">
        <v>5413</v>
      </c>
      <c r="H2444" s="36">
        <v>1210</v>
      </c>
      <c r="I2444" s="38">
        <v>1</v>
      </c>
      <c r="K2444" s="38">
        <f t="shared" si="106"/>
        <v>0</v>
      </c>
      <c r="N2444" s="38">
        <f t="shared" si="107"/>
        <v>1</v>
      </c>
    </row>
    <row r="2445" spans="1:17" x14ac:dyDescent="0.2">
      <c r="D2445" s="34" t="s">
        <v>5412</v>
      </c>
      <c r="E2445" s="35">
        <v>156</v>
      </c>
      <c r="F2445" s="36" t="s">
        <v>77</v>
      </c>
      <c r="G2445" s="36" t="s">
        <v>77</v>
      </c>
      <c r="K2445" s="38">
        <f t="shared" si="106"/>
        <v>0</v>
      </c>
      <c r="N2445" s="38">
        <f t="shared" si="107"/>
        <v>0</v>
      </c>
    </row>
    <row r="2446" spans="1:17" x14ac:dyDescent="0.2">
      <c r="A2446" s="35">
        <v>913</v>
      </c>
      <c r="C2446" s="40">
        <v>44469</v>
      </c>
      <c r="D2446" s="34" t="s">
        <v>4532</v>
      </c>
      <c r="E2446" s="35">
        <v>4.2560000000000002</v>
      </c>
      <c r="F2446" s="36" t="s">
        <v>5414</v>
      </c>
      <c r="G2446" s="37" t="s">
        <v>5415</v>
      </c>
      <c r="H2446" s="36">
        <v>1210</v>
      </c>
      <c r="I2446" s="38">
        <v>1</v>
      </c>
      <c r="K2446" s="38">
        <f t="shared" si="106"/>
        <v>0</v>
      </c>
      <c r="L2446" s="39">
        <v>10060</v>
      </c>
      <c r="M2446" s="39">
        <v>40.24</v>
      </c>
      <c r="N2446" s="38">
        <f t="shared" si="107"/>
        <v>41.24</v>
      </c>
    </row>
    <row r="2447" spans="1:17" x14ac:dyDescent="0.2">
      <c r="D2447" s="34" t="s">
        <v>4531</v>
      </c>
      <c r="E2447" s="35">
        <v>0.77400000000000002</v>
      </c>
      <c r="F2447" s="36" t="s">
        <v>77</v>
      </c>
      <c r="G2447" s="37" t="s">
        <v>77</v>
      </c>
      <c r="H2447" s="36">
        <v>1020</v>
      </c>
      <c r="K2447" s="38">
        <f t="shared" si="106"/>
        <v>0</v>
      </c>
      <c r="N2447" s="38">
        <f t="shared" si="107"/>
        <v>0</v>
      </c>
    </row>
    <row r="2448" spans="1:17" x14ac:dyDescent="0.2">
      <c r="A2448" s="35">
        <v>914</v>
      </c>
      <c r="C2448" s="40">
        <v>44469</v>
      </c>
      <c r="D2448" s="34" t="s">
        <v>5416</v>
      </c>
      <c r="E2448" s="35">
        <v>0.12139999999999999</v>
      </c>
      <c r="F2448" s="36" t="s">
        <v>5417</v>
      </c>
      <c r="G2448" s="37" t="s">
        <v>5418</v>
      </c>
      <c r="H2448" s="36">
        <v>3010</v>
      </c>
      <c r="I2448" s="38">
        <v>0.5</v>
      </c>
      <c r="K2448" s="38">
        <f t="shared" si="106"/>
        <v>0</v>
      </c>
      <c r="L2448" s="39">
        <v>60000</v>
      </c>
      <c r="M2448" s="39">
        <v>240</v>
      </c>
      <c r="N2448" s="38">
        <f t="shared" si="107"/>
        <v>240.5</v>
      </c>
    </row>
    <row r="2449" spans="1:17" x14ac:dyDescent="0.2">
      <c r="A2449" s="35">
        <v>915</v>
      </c>
      <c r="C2449" s="40">
        <v>44469</v>
      </c>
      <c r="D2449" s="34" t="s">
        <v>5419</v>
      </c>
      <c r="E2449" s="35" t="s">
        <v>5420</v>
      </c>
      <c r="F2449" s="36" t="s">
        <v>5421</v>
      </c>
      <c r="G2449" s="37" t="s">
        <v>5422</v>
      </c>
      <c r="H2449" s="36">
        <v>3010</v>
      </c>
      <c r="I2449" s="38">
        <v>0.5</v>
      </c>
      <c r="K2449" s="38">
        <f t="shared" si="106"/>
        <v>0</v>
      </c>
      <c r="L2449" s="39">
        <v>80000</v>
      </c>
      <c r="M2449" s="39">
        <v>320</v>
      </c>
      <c r="N2449" s="38">
        <f t="shared" si="107"/>
        <v>320.5</v>
      </c>
    </row>
    <row r="2450" spans="1:17" x14ac:dyDescent="0.2">
      <c r="A2450" s="35" t="s">
        <v>5423</v>
      </c>
      <c r="C2450" s="40">
        <v>44470</v>
      </c>
      <c r="D2450" s="34" t="s">
        <v>5424</v>
      </c>
      <c r="E2450" s="35">
        <v>1.117</v>
      </c>
      <c r="F2450" s="36" t="s">
        <v>5425</v>
      </c>
      <c r="G2450" s="37" t="s">
        <v>5426</v>
      </c>
      <c r="H2450" s="36">
        <v>1090</v>
      </c>
      <c r="I2450" s="38">
        <v>0.5</v>
      </c>
      <c r="K2450" s="38">
        <f t="shared" si="106"/>
        <v>0</v>
      </c>
      <c r="N2450" s="38">
        <f t="shared" si="107"/>
        <v>0.5</v>
      </c>
    </row>
    <row r="2451" spans="1:17" x14ac:dyDescent="0.2">
      <c r="A2451" s="35" t="s">
        <v>5427</v>
      </c>
      <c r="C2451" s="40">
        <v>44470</v>
      </c>
      <c r="D2451" s="34" t="s">
        <v>5428</v>
      </c>
      <c r="E2451" s="35">
        <v>1.117</v>
      </c>
      <c r="F2451" s="37" t="s">
        <v>5426</v>
      </c>
      <c r="G2451" s="36" t="s">
        <v>5425</v>
      </c>
      <c r="H2451" s="36">
        <v>1090</v>
      </c>
      <c r="I2451" s="38">
        <v>0.5</v>
      </c>
      <c r="K2451" s="38">
        <f t="shared" si="106"/>
        <v>0</v>
      </c>
      <c r="N2451" s="38">
        <f t="shared" si="107"/>
        <v>0.5</v>
      </c>
    </row>
    <row r="2452" spans="1:17" s="51" customFormat="1" x14ac:dyDescent="0.2">
      <c r="A2452" s="48" t="s">
        <v>5430</v>
      </c>
      <c r="B2452" s="49"/>
      <c r="C2452" s="31">
        <v>44470</v>
      </c>
      <c r="D2452" s="50" t="s">
        <v>5428</v>
      </c>
      <c r="E2452" s="48">
        <v>13</v>
      </c>
      <c r="F2452" s="52" t="s">
        <v>5426</v>
      </c>
      <c r="G2452" s="52" t="s">
        <v>5429</v>
      </c>
      <c r="H2452" s="51">
        <v>1090</v>
      </c>
      <c r="I2452" s="32">
        <v>1</v>
      </c>
      <c r="J2452" s="32"/>
      <c r="K2452" s="32">
        <f t="shared" si="106"/>
        <v>0</v>
      </c>
      <c r="L2452" s="33"/>
      <c r="M2452" s="33"/>
      <c r="N2452" s="32">
        <f t="shared" si="107"/>
        <v>1</v>
      </c>
      <c r="O2452" s="53"/>
      <c r="P2452" s="54"/>
      <c r="Q2452" s="49"/>
    </row>
    <row r="2453" spans="1:17" x14ac:dyDescent="0.2">
      <c r="N2453" s="38">
        <f>SUM(N2439:N2452)</f>
        <v>607.74</v>
      </c>
      <c r="O2453" s="44">
        <v>82065</v>
      </c>
      <c r="P2453" s="41">
        <v>44470</v>
      </c>
    </row>
    <row r="2455" spans="1:17" x14ac:dyDescent="0.2">
      <c r="A2455" s="35">
        <v>916</v>
      </c>
      <c r="B2455" s="89"/>
      <c r="C2455" s="40">
        <v>44470</v>
      </c>
      <c r="D2455" s="34" t="s">
        <v>5431</v>
      </c>
      <c r="E2455" s="35">
        <v>1.5</v>
      </c>
      <c r="F2455" s="36" t="s">
        <v>5434</v>
      </c>
      <c r="G2455" s="37" t="s">
        <v>5435</v>
      </c>
      <c r="H2455" s="36">
        <v>1150</v>
      </c>
      <c r="I2455" s="38">
        <v>1.5</v>
      </c>
      <c r="K2455" s="38">
        <f t="shared" si="106"/>
        <v>0</v>
      </c>
      <c r="L2455" s="39">
        <v>49115</v>
      </c>
      <c r="M2455" s="39">
        <v>196.46</v>
      </c>
      <c r="N2455" s="38">
        <f t="shared" si="107"/>
        <v>197.96</v>
      </c>
    </row>
    <row r="2456" spans="1:17" x14ac:dyDescent="0.2">
      <c r="D2456" s="34" t="s">
        <v>5433</v>
      </c>
      <c r="E2456" s="35">
        <v>1.5</v>
      </c>
      <c r="F2456" s="36" t="s">
        <v>77</v>
      </c>
      <c r="G2456" s="37" t="s">
        <v>77</v>
      </c>
      <c r="K2456" s="38">
        <f t="shared" si="106"/>
        <v>0</v>
      </c>
      <c r="N2456" s="38">
        <f t="shared" si="107"/>
        <v>0</v>
      </c>
    </row>
    <row r="2457" spans="1:17" x14ac:dyDescent="0.2">
      <c r="D2457" s="34" t="s">
        <v>5432</v>
      </c>
      <c r="E2457" s="35">
        <v>0.113</v>
      </c>
      <c r="F2457" s="36" t="s">
        <v>77</v>
      </c>
      <c r="G2457" s="37" t="s">
        <v>77</v>
      </c>
      <c r="K2457" s="38">
        <f t="shared" si="106"/>
        <v>0</v>
      </c>
      <c r="N2457" s="38">
        <f t="shared" si="107"/>
        <v>0</v>
      </c>
    </row>
    <row r="2458" spans="1:17" x14ac:dyDescent="0.2">
      <c r="A2458" s="35">
        <v>918</v>
      </c>
      <c r="C2458" s="40">
        <v>44470</v>
      </c>
      <c r="D2458" s="34" t="s">
        <v>571</v>
      </c>
      <c r="E2458" s="35">
        <v>0.79300000000000004</v>
      </c>
      <c r="F2458" s="36" t="s">
        <v>5437</v>
      </c>
      <c r="G2458" s="37" t="s">
        <v>5438</v>
      </c>
      <c r="H2458" s="36">
        <v>1090</v>
      </c>
      <c r="I2458" s="38">
        <v>1</v>
      </c>
      <c r="K2458" s="38">
        <f t="shared" si="106"/>
        <v>0</v>
      </c>
      <c r="L2458" s="39">
        <v>230000</v>
      </c>
      <c r="M2458" s="39">
        <v>920</v>
      </c>
      <c r="N2458" s="38">
        <f t="shared" si="107"/>
        <v>921</v>
      </c>
    </row>
    <row r="2459" spans="1:17" x14ac:dyDescent="0.2">
      <c r="D2459" s="34" t="s">
        <v>5436</v>
      </c>
      <c r="E2459" s="35">
        <v>1.61</v>
      </c>
      <c r="F2459" s="36" t="s">
        <v>77</v>
      </c>
      <c r="G2459" s="37" t="s">
        <v>77</v>
      </c>
      <c r="K2459" s="38">
        <f t="shared" si="106"/>
        <v>0</v>
      </c>
      <c r="N2459" s="38">
        <f t="shared" si="107"/>
        <v>0</v>
      </c>
    </row>
    <row r="2460" spans="1:17" x14ac:dyDescent="0.2">
      <c r="A2460" s="35">
        <v>919</v>
      </c>
      <c r="C2460" s="40">
        <v>44470</v>
      </c>
      <c r="D2460" s="34" t="s">
        <v>5439</v>
      </c>
      <c r="E2460" s="35">
        <v>20.643000000000001</v>
      </c>
      <c r="F2460" s="36" t="s">
        <v>5440</v>
      </c>
      <c r="G2460" s="37" t="s">
        <v>5441</v>
      </c>
      <c r="H2460" s="36">
        <v>1120</v>
      </c>
      <c r="I2460" s="38">
        <v>0.5</v>
      </c>
      <c r="K2460" s="38">
        <f t="shared" si="106"/>
        <v>0</v>
      </c>
      <c r="L2460" s="39">
        <v>245000</v>
      </c>
      <c r="M2460" s="39">
        <v>980</v>
      </c>
      <c r="N2460" s="38">
        <f t="shared" si="107"/>
        <v>980.5</v>
      </c>
    </row>
    <row r="2461" spans="1:17" x14ac:dyDescent="0.2">
      <c r="A2461" s="35" t="s">
        <v>5442</v>
      </c>
      <c r="C2461" s="40">
        <v>44470</v>
      </c>
      <c r="D2461" s="34" t="s">
        <v>5443</v>
      </c>
      <c r="E2461" s="35">
        <v>0.1394</v>
      </c>
      <c r="F2461" s="36" t="s">
        <v>5446</v>
      </c>
      <c r="G2461" s="37" t="s">
        <v>5447</v>
      </c>
      <c r="H2461" s="36">
        <v>1190</v>
      </c>
      <c r="I2461" s="38">
        <v>1.5</v>
      </c>
      <c r="K2461" s="38">
        <f t="shared" si="106"/>
        <v>0</v>
      </c>
      <c r="N2461" s="38">
        <f t="shared" si="107"/>
        <v>1.5</v>
      </c>
    </row>
    <row r="2462" spans="1:17" x14ac:dyDescent="0.2">
      <c r="D2462" s="34" t="s">
        <v>5444</v>
      </c>
      <c r="E2462" s="35">
        <v>0.124</v>
      </c>
      <c r="F2462" s="36" t="s">
        <v>77</v>
      </c>
      <c r="G2462" s="37" t="s">
        <v>77</v>
      </c>
      <c r="K2462" s="38">
        <f t="shared" si="106"/>
        <v>0</v>
      </c>
      <c r="N2462" s="38">
        <f t="shared" si="107"/>
        <v>0</v>
      </c>
    </row>
    <row r="2463" spans="1:17" x14ac:dyDescent="0.2">
      <c r="D2463" s="34" t="s">
        <v>5445</v>
      </c>
      <c r="E2463" s="35">
        <v>3.5253000000000001</v>
      </c>
      <c r="F2463" s="36" t="s">
        <v>77</v>
      </c>
      <c r="G2463" s="37" t="s">
        <v>77</v>
      </c>
      <c r="H2463" s="36">
        <v>1070</v>
      </c>
      <c r="K2463" s="38">
        <f t="shared" si="106"/>
        <v>0</v>
      </c>
      <c r="N2463" s="38">
        <f t="shared" si="107"/>
        <v>0</v>
      </c>
    </row>
    <row r="2464" spans="1:17" x14ac:dyDescent="0.2">
      <c r="A2464" s="35">
        <v>920</v>
      </c>
      <c r="C2464" s="40">
        <v>44470</v>
      </c>
      <c r="D2464" s="34" t="s">
        <v>5451</v>
      </c>
      <c r="E2464" s="35">
        <v>0.34439999999999998</v>
      </c>
      <c r="F2464" s="36" t="s">
        <v>5452</v>
      </c>
      <c r="G2464" s="37" t="s">
        <v>5453</v>
      </c>
      <c r="H2464" s="36">
        <v>2050</v>
      </c>
      <c r="I2464" s="38">
        <v>1</v>
      </c>
      <c r="K2464" s="38">
        <f t="shared" si="106"/>
        <v>0</v>
      </c>
      <c r="L2464" s="39">
        <v>70000</v>
      </c>
      <c r="M2464" s="39">
        <v>280</v>
      </c>
      <c r="N2464" s="38">
        <f t="shared" si="107"/>
        <v>281</v>
      </c>
    </row>
    <row r="2465" spans="1:17" x14ac:dyDescent="0.2">
      <c r="A2465" s="35">
        <v>921</v>
      </c>
      <c r="C2465" s="40">
        <v>44470</v>
      </c>
      <c r="D2465" s="34" t="s">
        <v>5454</v>
      </c>
      <c r="E2465" s="35">
        <v>0.2515</v>
      </c>
      <c r="F2465" s="36" t="s">
        <v>5455</v>
      </c>
      <c r="G2465" s="37" t="s">
        <v>5456</v>
      </c>
      <c r="H2465" s="36">
        <v>2040</v>
      </c>
      <c r="I2465" s="38">
        <v>0.5</v>
      </c>
      <c r="K2465" s="38">
        <f t="shared" si="106"/>
        <v>0</v>
      </c>
      <c r="L2465" s="39">
        <v>149900</v>
      </c>
      <c r="M2465" s="39">
        <v>599.6</v>
      </c>
      <c r="N2465" s="38">
        <f t="shared" si="107"/>
        <v>600.1</v>
      </c>
    </row>
    <row r="2466" spans="1:17" x14ac:dyDescent="0.2">
      <c r="A2466" s="35">
        <v>922</v>
      </c>
      <c r="C2466" s="40">
        <v>44470</v>
      </c>
      <c r="D2466" s="34" t="s">
        <v>5457</v>
      </c>
      <c r="E2466" s="35">
        <v>11.243</v>
      </c>
      <c r="F2466" s="36" t="s">
        <v>5459</v>
      </c>
      <c r="G2466" s="37" t="s">
        <v>5460</v>
      </c>
      <c r="H2466" s="36">
        <v>1170</v>
      </c>
      <c r="I2466" s="38">
        <v>1</v>
      </c>
      <c r="K2466" s="38">
        <f t="shared" ref="K2466:K2529" si="110">ROUND(J2466/0.35,-1)</f>
        <v>0</v>
      </c>
      <c r="L2466" s="39">
        <v>62000</v>
      </c>
      <c r="M2466" s="39">
        <v>248</v>
      </c>
      <c r="N2466" s="38">
        <f t="shared" ref="N2466:N2529" si="111">I2466+M2466</f>
        <v>249</v>
      </c>
    </row>
    <row r="2467" spans="1:17" x14ac:dyDescent="0.2">
      <c r="D2467" s="34" t="s">
        <v>5458</v>
      </c>
      <c r="F2467" s="36" t="s">
        <v>77</v>
      </c>
      <c r="G2467" s="37" t="s">
        <v>77</v>
      </c>
      <c r="K2467" s="38">
        <f t="shared" si="110"/>
        <v>0</v>
      </c>
      <c r="N2467" s="38">
        <f t="shared" si="111"/>
        <v>0</v>
      </c>
    </row>
    <row r="2468" spans="1:17" x14ac:dyDescent="0.2">
      <c r="A2468" s="35">
        <v>923</v>
      </c>
      <c r="C2468" s="40">
        <v>44473</v>
      </c>
      <c r="D2468" s="34" t="s">
        <v>5461</v>
      </c>
      <c r="E2468" s="35">
        <v>0.14000000000000001</v>
      </c>
      <c r="F2468" s="36" t="s">
        <v>5462</v>
      </c>
      <c r="G2468" s="37" t="s">
        <v>5463</v>
      </c>
      <c r="H2468" s="36">
        <v>3010</v>
      </c>
      <c r="I2468" s="38">
        <v>0.5</v>
      </c>
      <c r="K2468" s="38">
        <f t="shared" si="110"/>
        <v>0</v>
      </c>
      <c r="L2468" s="39">
        <v>50000</v>
      </c>
      <c r="M2468" s="39">
        <v>200</v>
      </c>
      <c r="N2468" s="38">
        <f t="shared" si="111"/>
        <v>200.5</v>
      </c>
    </row>
    <row r="2469" spans="1:17" x14ac:dyDescent="0.2">
      <c r="A2469" s="35">
        <v>924</v>
      </c>
      <c r="C2469" s="40">
        <v>44473</v>
      </c>
      <c r="D2469" s="34" t="s">
        <v>5464</v>
      </c>
      <c r="E2469" s="35">
        <v>49.002000000000002</v>
      </c>
      <c r="F2469" s="36" t="s">
        <v>5466</v>
      </c>
      <c r="G2469" s="37" t="s">
        <v>5467</v>
      </c>
      <c r="H2469" s="36">
        <v>1170</v>
      </c>
      <c r="I2469" s="38">
        <v>1</v>
      </c>
      <c r="K2469" s="38">
        <f t="shared" si="110"/>
        <v>0</v>
      </c>
      <c r="L2469" s="39">
        <v>477000</v>
      </c>
      <c r="M2469" s="39">
        <v>1908</v>
      </c>
      <c r="N2469" s="38">
        <f t="shared" si="111"/>
        <v>1909</v>
      </c>
    </row>
    <row r="2470" spans="1:17" s="51" customFormat="1" x14ac:dyDescent="0.2">
      <c r="A2470" s="48"/>
      <c r="B2470" s="49"/>
      <c r="C2470" s="31"/>
      <c r="D2470" s="50" t="s">
        <v>5465</v>
      </c>
      <c r="E2470" s="48">
        <v>0.998</v>
      </c>
      <c r="F2470" s="51" t="s">
        <v>77</v>
      </c>
      <c r="G2470" s="52"/>
      <c r="H2470" s="51">
        <v>1210</v>
      </c>
      <c r="I2470" s="32"/>
      <c r="J2470" s="32"/>
      <c r="K2470" s="32">
        <f t="shared" si="110"/>
        <v>0</v>
      </c>
      <c r="L2470" s="33"/>
      <c r="M2470" s="33"/>
      <c r="N2470" s="32">
        <f t="shared" si="111"/>
        <v>0</v>
      </c>
      <c r="O2470" s="53"/>
      <c r="P2470" s="54"/>
      <c r="Q2470" s="49"/>
    </row>
    <row r="2471" spans="1:17" x14ac:dyDescent="0.2">
      <c r="N2471" s="38">
        <f>SUM(N2455:N2470)</f>
        <v>5340.5599999999995</v>
      </c>
      <c r="O2471" s="44">
        <v>82087</v>
      </c>
      <c r="P2471" s="41">
        <v>44473</v>
      </c>
      <c r="Q2471" s="21" t="s">
        <v>176</v>
      </c>
    </row>
    <row r="2473" spans="1:17" x14ac:dyDescent="0.2">
      <c r="A2473" s="35">
        <v>917</v>
      </c>
      <c r="C2473" s="40">
        <v>44470</v>
      </c>
      <c r="D2473" s="34" t="s">
        <v>5448</v>
      </c>
      <c r="E2473" s="35">
        <v>39.595999999999997</v>
      </c>
      <c r="F2473" s="36" t="s">
        <v>5449</v>
      </c>
      <c r="G2473" s="37" t="s">
        <v>5450</v>
      </c>
      <c r="H2473" s="36">
        <v>1200</v>
      </c>
      <c r="I2473" s="38">
        <v>0.5</v>
      </c>
      <c r="K2473" s="38">
        <f>ROUND(J2473/0.35,-1)</f>
        <v>0</v>
      </c>
      <c r="L2473" s="39">
        <v>235000</v>
      </c>
      <c r="M2473" s="39">
        <v>940</v>
      </c>
      <c r="N2473" s="38">
        <v>940.5</v>
      </c>
    </row>
    <row r="2474" spans="1:17" x14ac:dyDescent="0.2">
      <c r="A2474" s="35">
        <v>925</v>
      </c>
      <c r="C2474" s="40">
        <v>44473</v>
      </c>
      <c r="D2474" s="34" t="s">
        <v>5468</v>
      </c>
      <c r="E2474" s="35">
        <v>0.21299999999999999</v>
      </c>
      <c r="F2474" s="36" t="s">
        <v>5469</v>
      </c>
      <c r="G2474" s="37" t="s">
        <v>5470</v>
      </c>
      <c r="H2474" s="36">
        <v>3010</v>
      </c>
      <c r="I2474" s="38">
        <v>0.5</v>
      </c>
      <c r="K2474" s="38">
        <f t="shared" si="110"/>
        <v>0</v>
      </c>
      <c r="L2474" s="39">
        <v>260000</v>
      </c>
      <c r="M2474" s="39">
        <v>1040</v>
      </c>
      <c r="N2474" s="38">
        <f t="shared" si="111"/>
        <v>1040.5</v>
      </c>
    </row>
    <row r="2475" spans="1:17" x14ac:dyDescent="0.2">
      <c r="A2475" s="35">
        <v>926</v>
      </c>
      <c r="C2475" s="40">
        <v>44473</v>
      </c>
      <c r="D2475" s="34" t="s">
        <v>5122</v>
      </c>
      <c r="E2475" s="35">
        <v>0.16200000000000001</v>
      </c>
      <c r="F2475" s="36" t="s">
        <v>5471</v>
      </c>
      <c r="G2475" s="37" t="s">
        <v>5472</v>
      </c>
      <c r="H2475" s="36">
        <v>1210</v>
      </c>
      <c r="I2475" s="38">
        <v>0.5</v>
      </c>
      <c r="K2475" s="38">
        <f t="shared" si="110"/>
        <v>0</v>
      </c>
      <c r="L2475" s="39">
        <v>65000</v>
      </c>
      <c r="M2475" s="39">
        <v>260</v>
      </c>
      <c r="N2475" s="38">
        <f t="shared" si="111"/>
        <v>260.5</v>
      </c>
    </row>
    <row r="2476" spans="1:17" s="51" customFormat="1" x14ac:dyDescent="0.2">
      <c r="A2476" s="48">
        <v>927</v>
      </c>
      <c r="B2476" s="49"/>
      <c r="C2476" s="31">
        <v>44473</v>
      </c>
      <c r="D2476" s="50" t="s">
        <v>5473</v>
      </c>
      <c r="E2476" s="48">
        <v>3.835</v>
      </c>
      <c r="F2476" s="51" t="s">
        <v>5474</v>
      </c>
      <c r="G2476" s="52" t="s">
        <v>5475</v>
      </c>
      <c r="H2476" s="51">
        <v>1050</v>
      </c>
      <c r="I2476" s="32">
        <v>0.5</v>
      </c>
      <c r="J2476" s="32"/>
      <c r="K2476" s="32">
        <f t="shared" si="110"/>
        <v>0</v>
      </c>
      <c r="L2476" s="33">
        <v>125000</v>
      </c>
      <c r="M2476" s="33">
        <v>500</v>
      </c>
      <c r="N2476" s="32">
        <f t="shared" si="111"/>
        <v>500.5</v>
      </c>
      <c r="O2476" s="53"/>
      <c r="P2476" s="54"/>
      <c r="Q2476" s="49"/>
    </row>
    <row r="2477" spans="1:17" x14ac:dyDescent="0.2">
      <c r="N2477" s="38">
        <f>SUM(N2473:N2476)</f>
        <v>2742</v>
      </c>
      <c r="O2477" s="44">
        <v>82102</v>
      </c>
      <c r="P2477" s="41">
        <v>44474</v>
      </c>
      <c r="Q2477" s="21" t="s">
        <v>176</v>
      </c>
    </row>
    <row r="2479" spans="1:17" x14ac:dyDescent="0.2">
      <c r="A2479" s="35">
        <v>928</v>
      </c>
      <c r="C2479" s="40">
        <v>44474</v>
      </c>
      <c r="D2479" s="34" t="s">
        <v>5476</v>
      </c>
      <c r="E2479" s="35">
        <v>1.07</v>
      </c>
      <c r="F2479" s="36" t="s">
        <v>5477</v>
      </c>
      <c r="G2479" s="37" t="s">
        <v>5478</v>
      </c>
      <c r="H2479" s="36">
        <v>1060</v>
      </c>
      <c r="I2479" s="38">
        <v>0.5</v>
      </c>
      <c r="K2479" s="38">
        <f t="shared" si="110"/>
        <v>0</v>
      </c>
      <c r="L2479" s="39">
        <v>260000</v>
      </c>
      <c r="M2479" s="39">
        <v>1040</v>
      </c>
      <c r="N2479" s="38">
        <f t="shared" si="111"/>
        <v>1040.5</v>
      </c>
    </row>
    <row r="2480" spans="1:17" x14ac:dyDescent="0.2">
      <c r="A2480" s="35" t="s">
        <v>5479</v>
      </c>
      <c r="C2480" s="40">
        <v>44474</v>
      </c>
      <c r="D2480" s="34" t="s">
        <v>5480</v>
      </c>
      <c r="E2480" s="35">
        <v>15.26</v>
      </c>
      <c r="F2480" s="36" t="s">
        <v>5481</v>
      </c>
      <c r="G2480" s="37" t="s">
        <v>5482</v>
      </c>
      <c r="H2480" s="36">
        <v>1200</v>
      </c>
      <c r="I2480" s="38">
        <v>0.5</v>
      </c>
      <c r="K2480" s="38">
        <f t="shared" si="110"/>
        <v>0</v>
      </c>
      <c r="N2480" s="38">
        <f t="shared" si="111"/>
        <v>0.5</v>
      </c>
    </row>
    <row r="2481" spans="1:17" x14ac:dyDescent="0.2">
      <c r="A2481" s="35" t="s">
        <v>5487</v>
      </c>
      <c r="C2481" s="40">
        <v>44474</v>
      </c>
      <c r="D2481" s="34" t="s">
        <v>5488</v>
      </c>
      <c r="E2481" s="35">
        <v>0.18659999999999999</v>
      </c>
      <c r="F2481" s="36" t="s">
        <v>5490</v>
      </c>
      <c r="G2481" s="37" t="s">
        <v>5491</v>
      </c>
      <c r="H2481" s="36">
        <v>2040</v>
      </c>
      <c r="I2481" s="38">
        <v>1</v>
      </c>
      <c r="K2481" s="38">
        <f t="shared" si="110"/>
        <v>0</v>
      </c>
      <c r="N2481" s="38">
        <f t="shared" si="111"/>
        <v>1</v>
      </c>
    </row>
    <row r="2482" spans="1:17" x14ac:dyDescent="0.2">
      <c r="D2482" s="34" t="s">
        <v>5489</v>
      </c>
      <c r="E2482" s="35">
        <v>0.18859999999999999</v>
      </c>
      <c r="F2482" s="36" t="s">
        <v>77</v>
      </c>
      <c r="G2482" s="37" t="s">
        <v>77</v>
      </c>
      <c r="K2482" s="38">
        <f t="shared" si="110"/>
        <v>0</v>
      </c>
      <c r="N2482" s="38">
        <f t="shared" si="111"/>
        <v>0</v>
      </c>
    </row>
    <row r="2483" spans="1:17" x14ac:dyDescent="0.2">
      <c r="A2483" s="35">
        <v>929</v>
      </c>
      <c r="C2483" s="40">
        <v>44474</v>
      </c>
      <c r="D2483" s="34" t="s">
        <v>5492</v>
      </c>
      <c r="E2483" s="35">
        <v>6.0299999999999999E-2</v>
      </c>
      <c r="F2483" s="36" t="s">
        <v>5493</v>
      </c>
      <c r="G2483" s="37" t="s">
        <v>5216</v>
      </c>
      <c r="H2483" s="36">
        <v>3010</v>
      </c>
      <c r="I2483" s="38">
        <v>0.5</v>
      </c>
      <c r="K2483" s="38">
        <f t="shared" si="110"/>
        <v>0</v>
      </c>
      <c r="L2483" s="39">
        <v>45000</v>
      </c>
      <c r="M2483" s="39">
        <v>180</v>
      </c>
      <c r="N2483" s="38">
        <f t="shared" si="111"/>
        <v>180.5</v>
      </c>
    </row>
    <row r="2484" spans="1:17" x14ac:dyDescent="0.2">
      <c r="A2484" s="35">
        <v>930</v>
      </c>
      <c r="C2484" s="40">
        <v>44474</v>
      </c>
      <c r="D2484" s="34" t="s">
        <v>119</v>
      </c>
      <c r="E2484" s="35">
        <v>0.41299999999999998</v>
      </c>
      <c r="F2484" s="36" t="s">
        <v>5494</v>
      </c>
      <c r="G2484" s="37" t="s">
        <v>5495</v>
      </c>
      <c r="H2484" s="36">
        <v>1030</v>
      </c>
      <c r="I2484" s="38">
        <v>0.5</v>
      </c>
      <c r="K2484" s="38">
        <f t="shared" si="110"/>
        <v>0</v>
      </c>
      <c r="L2484" s="39">
        <v>143000</v>
      </c>
      <c r="M2484" s="39">
        <v>572</v>
      </c>
      <c r="N2484" s="38">
        <f t="shared" si="111"/>
        <v>572.5</v>
      </c>
    </row>
    <row r="2485" spans="1:17" x14ac:dyDescent="0.2">
      <c r="A2485" s="35">
        <v>931</v>
      </c>
      <c r="C2485" s="40">
        <v>44474</v>
      </c>
      <c r="D2485" s="34" t="s">
        <v>5248</v>
      </c>
      <c r="E2485" s="35">
        <v>58.491999999999997</v>
      </c>
      <c r="F2485" s="36" t="s">
        <v>5496</v>
      </c>
      <c r="G2485" s="37" t="s">
        <v>5497</v>
      </c>
      <c r="H2485" s="36">
        <v>1220</v>
      </c>
      <c r="I2485" s="38">
        <v>0.5</v>
      </c>
      <c r="K2485" s="38">
        <f t="shared" si="110"/>
        <v>0</v>
      </c>
      <c r="L2485" s="39">
        <v>450388.4</v>
      </c>
      <c r="M2485" s="39">
        <v>1801.55</v>
      </c>
      <c r="N2485" s="38">
        <f t="shared" si="111"/>
        <v>1802.05</v>
      </c>
    </row>
    <row r="2486" spans="1:17" x14ac:dyDescent="0.2">
      <c r="A2486" s="35">
        <v>932</v>
      </c>
      <c r="C2486" s="40">
        <v>44475</v>
      </c>
      <c r="D2486" s="34" t="s">
        <v>5498</v>
      </c>
      <c r="E2486" s="35">
        <v>0.34439999999999998</v>
      </c>
      <c r="F2486" s="36" t="s">
        <v>5499</v>
      </c>
      <c r="G2486" s="37" t="s">
        <v>5500</v>
      </c>
      <c r="H2486" s="36">
        <v>2040</v>
      </c>
      <c r="I2486" s="38">
        <v>0.5</v>
      </c>
      <c r="K2486" s="38">
        <f t="shared" si="110"/>
        <v>0</v>
      </c>
      <c r="L2486" s="39">
        <v>184900</v>
      </c>
      <c r="M2486" s="39">
        <v>739.6</v>
      </c>
      <c r="N2486" s="38">
        <f t="shared" si="111"/>
        <v>740.1</v>
      </c>
    </row>
    <row r="2487" spans="1:17" x14ac:dyDescent="0.2">
      <c r="A2487" s="35">
        <v>933</v>
      </c>
      <c r="C2487" s="40">
        <v>44475</v>
      </c>
      <c r="D2487" s="34" t="s">
        <v>5501</v>
      </c>
      <c r="E2487" s="35">
        <v>0.27939999999999998</v>
      </c>
      <c r="F2487" s="36" t="s">
        <v>5502</v>
      </c>
      <c r="G2487" s="37" t="s">
        <v>5503</v>
      </c>
      <c r="H2487" s="36">
        <v>3010</v>
      </c>
      <c r="I2487" s="38">
        <v>0.5</v>
      </c>
      <c r="K2487" s="38">
        <f t="shared" si="110"/>
        <v>0</v>
      </c>
      <c r="L2487" s="39">
        <v>135000</v>
      </c>
      <c r="M2487" s="39">
        <v>540</v>
      </c>
      <c r="N2487" s="38">
        <f t="shared" si="111"/>
        <v>540.5</v>
      </c>
    </row>
    <row r="2488" spans="1:17" s="51" customFormat="1" x14ac:dyDescent="0.2">
      <c r="A2488" s="48" t="s">
        <v>5504</v>
      </c>
      <c r="B2488" s="49"/>
      <c r="C2488" s="31">
        <v>44475</v>
      </c>
      <c r="D2488" s="50" t="s">
        <v>5505</v>
      </c>
      <c r="E2488" s="48">
        <v>0.36499999999999999</v>
      </c>
      <c r="F2488" s="51" t="s">
        <v>5506</v>
      </c>
      <c r="G2488" s="52" t="s">
        <v>5507</v>
      </c>
      <c r="H2488" s="51">
        <v>1070</v>
      </c>
      <c r="I2488" s="32">
        <v>0.5</v>
      </c>
      <c r="J2488" s="32"/>
      <c r="K2488" s="32">
        <f t="shared" si="110"/>
        <v>0</v>
      </c>
      <c r="L2488" s="33"/>
      <c r="M2488" s="33"/>
      <c r="N2488" s="32">
        <f t="shared" si="111"/>
        <v>0.5</v>
      </c>
      <c r="O2488" s="53"/>
      <c r="P2488" s="54"/>
      <c r="Q2488" s="49"/>
    </row>
    <row r="2489" spans="1:17" x14ac:dyDescent="0.2">
      <c r="N2489" s="38">
        <f>SUM(N2479:N2488)</f>
        <v>4878.1500000000005</v>
      </c>
      <c r="O2489" s="44">
        <v>82113</v>
      </c>
      <c r="P2489" s="41">
        <v>44475</v>
      </c>
      <c r="Q2489" s="21" t="s">
        <v>716</v>
      </c>
    </row>
    <row r="2491" spans="1:17" x14ac:dyDescent="0.2">
      <c r="A2491" s="35" t="s">
        <v>5483</v>
      </c>
      <c r="C2491" s="40">
        <v>44474</v>
      </c>
      <c r="D2491" s="34" t="s">
        <v>5484</v>
      </c>
      <c r="E2491" s="35">
        <v>0.14610000000000001</v>
      </c>
      <c r="F2491" s="36" t="s">
        <v>5485</v>
      </c>
      <c r="G2491" s="37" t="s">
        <v>5486</v>
      </c>
      <c r="H2491" s="36">
        <v>3010</v>
      </c>
      <c r="I2491" s="38">
        <v>0.5</v>
      </c>
      <c r="K2491" s="38">
        <f>ROUND(J2491/0.35,-1)</f>
        <v>0</v>
      </c>
      <c r="N2491" s="38">
        <f>I2491+M2491</f>
        <v>0.5</v>
      </c>
    </row>
    <row r="2492" spans="1:17" x14ac:dyDescent="0.2">
      <c r="A2492" s="35" t="s">
        <v>5508</v>
      </c>
      <c r="C2492" s="40">
        <v>44475</v>
      </c>
      <c r="D2492" s="34" t="s">
        <v>5333</v>
      </c>
      <c r="E2492" s="35">
        <v>0.2515</v>
      </c>
      <c r="F2492" s="36" t="s">
        <v>5509</v>
      </c>
      <c r="G2492" s="36" t="s">
        <v>5335</v>
      </c>
      <c r="H2492" s="36">
        <v>2040</v>
      </c>
      <c r="I2492" s="38">
        <v>0.5</v>
      </c>
      <c r="K2492" s="38">
        <f t="shared" si="110"/>
        <v>0</v>
      </c>
      <c r="N2492" s="38">
        <f t="shared" si="111"/>
        <v>0.5</v>
      </c>
    </row>
    <row r="2493" spans="1:17" x14ac:dyDescent="0.2">
      <c r="A2493" s="35" t="s">
        <v>5510</v>
      </c>
      <c r="C2493" s="40">
        <v>44476</v>
      </c>
      <c r="D2493" s="34" t="s">
        <v>5511</v>
      </c>
      <c r="E2493" s="35">
        <v>16.812000000000001</v>
      </c>
      <c r="F2493" s="36" t="s">
        <v>5514</v>
      </c>
      <c r="G2493" s="37" t="s">
        <v>5515</v>
      </c>
      <c r="H2493" s="36">
        <v>1070</v>
      </c>
      <c r="I2493" s="38">
        <v>1.5</v>
      </c>
      <c r="K2493" s="38">
        <f t="shared" si="110"/>
        <v>0</v>
      </c>
      <c r="N2493" s="38">
        <f t="shared" si="111"/>
        <v>1.5</v>
      </c>
    </row>
    <row r="2494" spans="1:17" x14ac:dyDescent="0.2">
      <c r="D2494" s="34" t="s">
        <v>5512</v>
      </c>
      <c r="E2494" s="35">
        <v>0.98799999999999999</v>
      </c>
      <c r="F2494" s="36" t="s">
        <v>77</v>
      </c>
      <c r="G2494" s="36" t="s">
        <v>77</v>
      </c>
      <c r="K2494" s="38">
        <f t="shared" si="110"/>
        <v>0</v>
      </c>
      <c r="N2494" s="38">
        <f t="shared" si="111"/>
        <v>0</v>
      </c>
    </row>
    <row r="2495" spans="1:17" x14ac:dyDescent="0.2">
      <c r="D2495" s="34" t="s">
        <v>5513</v>
      </c>
      <c r="E2495" s="35">
        <v>0.72899999999999998</v>
      </c>
      <c r="F2495" s="36" t="s">
        <v>77</v>
      </c>
      <c r="G2495" s="36" t="s">
        <v>77</v>
      </c>
      <c r="K2495" s="38">
        <f t="shared" si="110"/>
        <v>0</v>
      </c>
      <c r="N2495" s="38">
        <f t="shared" si="111"/>
        <v>0</v>
      </c>
    </row>
    <row r="2496" spans="1:17" x14ac:dyDescent="0.2">
      <c r="A2496" s="35" t="s">
        <v>2455</v>
      </c>
      <c r="C2496" s="40">
        <v>44476</v>
      </c>
      <c r="D2496" s="34" t="s">
        <v>5516</v>
      </c>
      <c r="E2496" s="35">
        <v>0.1056</v>
      </c>
      <c r="F2496" s="36" t="s">
        <v>5517</v>
      </c>
      <c r="G2496" s="37" t="s">
        <v>5518</v>
      </c>
      <c r="H2496" s="36">
        <v>3010</v>
      </c>
      <c r="I2496" s="38">
        <v>0.5</v>
      </c>
      <c r="K2496" s="38">
        <f t="shared" si="110"/>
        <v>0</v>
      </c>
      <c r="N2496" s="38">
        <f t="shared" si="111"/>
        <v>0.5</v>
      </c>
    </row>
    <row r="2497" spans="1:14" x14ac:dyDescent="0.2">
      <c r="A2497" s="35">
        <v>935</v>
      </c>
      <c r="C2497" s="40">
        <v>44476</v>
      </c>
      <c r="D2497" s="34" t="s">
        <v>5519</v>
      </c>
      <c r="E2497" s="35">
        <v>10.62</v>
      </c>
      <c r="F2497" s="36" t="s">
        <v>5520</v>
      </c>
      <c r="G2497" s="37" t="s">
        <v>5521</v>
      </c>
      <c r="H2497" s="36">
        <v>1220</v>
      </c>
      <c r="I2497" s="38">
        <v>0.5</v>
      </c>
      <c r="K2497" s="38">
        <f t="shared" si="110"/>
        <v>0</v>
      </c>
      <c r="L2497" s="39">
        <v>340000</v>
      </c>
      <c r="M2497" s="39">
        <v>1360</v>
      </c>
      <c r="N2497" s="38">
        <f t="shared" si="111"/>
        <v>1360.5</v>
      </c>
    </row>
    <row r="2498" spans="1:14" x14ac:dyDescent="0.2">
      <c r="A2498" s="35" t="s">
        <v>5522</v>
      </c>
      <c r="C2498" s="40">
        <v>44476</v>
      </c>
      <c r="D2498" s="34" t="s">
        <v>5523</v>
      </c>
      <c r="E2498" s="35">
        <v>4.9000000000000002E-2</v>
      </c>
      <c r="F2498" s="36" t="s">
        <v>5524</v>
      </c>
      <c r="G2498" s="37" t="s">
        <v>5525</v>
      </c>
      <c r="H2498" s="36">
        <v>1070</v>
      </c>
      <c r="I2498" s="38">
        <v>0.5</v>
      </c>
      <c r="K2498" s="38">
        <f t="shared" si="110"/>
        <v>0</v>
      </c>
      <c r="N2498" s="38">
        <f t="shared" si="111"/>
        <v>0.5</v>
      </c>
    </row>
    <row r="2499" spans="1:14" x14ac:dyDescent="0.2">
      <c r="A2499" s="35">
        <v>934</v>
      </c>
      <c r="C2499" s="40">
        <v>44476</v>
      </c>
      <c r="D2499" s="34" t="s">
        <v>5526</v>
      </c>
      <c r="E2499" s="35">
        <v>0.57579999999999998</v>
      </c>
      <c r="F2499" s="36" t="s">
        <v>5527</v>
      </c>
      <c r="G2499" s="37" t="s">
        <v>5528</v>
      </c>
      <c r="H2499" s="36">
        <v>3010</v>
      </c>
      <c r="I2499" s="38">
        <v>0.5</v>
      </c>
      <c r="K2499" s="38">
        <f t="shared" si="110"/>
        <v>0</v>
      </c>
      <c r="L2499" s="39">
        <v>232000</v>
      </c>
      <c r="M2499" s="39">
        <v>928</v>
      </c>
      <c r="N2499" s="38">
        <f t="shared" si="111"/>
        <v>928.5</v>
      </c>
    </row>
    <row r="2500" spans="1:14" x14ac:dyDescent="0.2">
      <c r="A2500" s="35" t="s">
        <v>5529</v>
      </c>
      <c r="C2500" s="40">
        <v>44476</v>
      </c>
      <c r="D2500" s="34" t="s">
        <v>5530</v>
      </c>
      <c r="E2500" s="35">
        <v>1.091</v>
      </c>
      <c r="F2500" s="36" t="s">
        <v>5531</v>
      </c>
      <c r="G2500" s="37" t="s">
        <v>5532</v>
      </c>
      <c r="H2500" s="36">
        <v>1070</v>
      </c>
      <c r="I2500" s="38">
        <v>0.5</v>
      </c>
      <c r="K2500" s="38">
        <f t="shared" si="110"/>
        <v>0</v>
      </c>
      <c r="N2500" s="38">
        <f t="shared" si="111"/>
        <v>0.5</v>
      </c>
    </row>
    <row r="2501" spans="1:14" x14ac:dyDescent="0.2">
      <c r="A2501" s="35" t="s">
        <v>5537</v>
      </c>
      <c r="C2501" s="40">
        <v>44476</v>
      </c>
      <c r="D2501" s="34" t="s">
        <v>5533</v>
      </c>
      <c r="E2501" s="35">
        <v>52.058</v>
      </c>
      <c r="F2501" s="36" t="s">
        <v>5535</v>
      </c>
      <c r="G2501" s="37" t="s">
        <v>5536</v>
      </c>
      <c r="H2501" s="36">
        <v>1160</v>
      </c>
      <c r="I2501" s="38">
        <v>1</v>
      </c>
      <c r="K2501" s="38">
        <f t="shared" si="110"/>
        <v>0</v>
      </c>
      <c r="N2501" s="38">
        <f t="shared" si="111"/>
        <v>1</v>
      </c>
    </row>
    <row r="2502" spans="1:14" x14ac:dyDescent="0.2">
      <c r="D2502" s="34" t="s">
        <v>5534</v>
      </c>
      <c r="E2502" s="35">
        <v>8.4450000000000003</v>
      </c>
      <c r="F2502" s="36" t="s">
        <v>77</v>
      </c>
      <c r="G2502" s="37" t="s">
        <v>77</v>
      </c>
      <c r="K2502" s="38">
        <f t="shared" si="110"/>
        <v>0</v>
      </c>
      <c r="N2502" s="38">
        <f t="shared" si="111"/>
        <v>0</v>
      </c>
    </row>
    <row r="2503" spans="1:14" ht="15" customHeight="1" x14ac:dyDescent="0.2">
      <c r="A2503" s="35" t="s">
        <v>5560</v>
      </c>
      <c r="C2503" s="40">
        <v>44476</v>
      </c>
      <c r="D2503" s="34" t="s">
        <v>5538</v>
      </c>
      <c r="E2503" s="35">
        <v>5.6749999999999998</v>
      </c>
      <c r="F2503" s="37" t="s">
        <v>5536</v>
      </c>
      <c r="G2503" s="37" t="s">
        <v>5539</v>
      </c>
      <c r="H2503" s="36">
        <v>1160</v>
      </c>
      <c r="I2503" s="38">
        <v>1.5</v>
      </c>
      <c r="K2503" s="38">
        <f t="shared" si="110"/>
        <v>0</v>
      </c>
      <c r="N2503" s="38">
        <f t="shared" si="111"/>
        <v>1.5</v>
      </c>
    </row>
    <row r="2504" spans="1:14" x14ac:dyDescent="0.2">
      <c r="D2504" s="34" t="s">
        <v>5533</v>
      </c>
      <c r="E2504" s="35">
        <v>52.058</v>
      </c>
      <c r="F2504" s="36" t="s">
        <v>77</v>
      </c>
      <c r="G2504" s="37" t="s">
        <v>77</v>
      </c>
      <c r="K2504" s="38">
        <f t="shared" si="110"/>
        <v>0</v>
      </c>
      <c r="N2504" s="38">
        <f t="shared" si="111"/>
        <v>0</v>
      </c>
    </row>
    <row r="2505" spans="1:14" x14ac:dyDescent="0.2">
      <c r="D2505" s="34" t="s">
        <v>5534</v>
      </c>
      <c r="E2505" s="35">
        <v>8.4450000000000003</v>
      </c>
      <c r="F2505" s="36" t="s">
        <v>77</v>
      </c>
      <c r="G2505" s="37" t="s">
        <v>77</v>
      </c>
      <c r="K2505" s="38">
        <f t="shared" si="110"/>
        <v>0</v>
      </c>
      <c r="N2505" s="38">
        <f t="shared" si="111"/>
        <v>0</v>
      </c>
    </row>
    <row r="2506" spans="1:14" x14ac:dyDescent="0.2">
      <c r="A2506" s="35">
        <v>936</v>
      </c>
      <c r="C2506" s="40">
        <v>44477</v>
      </c>
      <c r="D2506" s="34" t="s">
        <v>5540</v>
      </c>
      <c r="E2506" s="35" t="s">
        <v>288</v>
      </c>
      <c r="F2506" s="36" t="s">
        <v>5555</v>
      </c>
      <c r="G2506" s="37" t="s">
        <v>5556</v>
      </c>
      <c r="H2506" s="36">
        <v>1190</v>
      </c>
      <c r="I2506" s="38">
        <v>7.5</v>
      </c>
      <c r="K2506" s="38">
        <f t="shared" si="110"/>
        <v>0</v>
      </c>
      <c r="L2506" s="39">
        <v>275000</v>
      </c>
      <c r="M2506" s="39">
        <v>1100</v>
      </c>
      <c r="N2506" s="38">
        <f t="shared" si="111"/>
        <v>1107.5</v>
      </c>
    </row>
    <row r="2507" spans="1:14" x14ac:dyDescent="0.2">
      <c r="D2507" s="34" t="s">
        <v>5541</v>
      </c>
      <c r="E2507" s="35" t="s">
        <v>288</v>
      </c>
      <c r="F2507" s="36" t="s">
        <v>77</v>
      </c>
      <c r="G2507" s="37" t="s">
        <v>77</v>
      </c>
      <c r="K2507" s="38">
        <f t="shared" si="110"/>
        <v>0</v>
      </c>
      <c r="N2507" s="38">
        <f t="shared" si="111"/>
        <v>0</v>
      </c>
    </row>
    <row r="2508" spans="1:14" x14ac:dyDescent="0.2">
      <c r="D2508" s="34" t="s">
        <v>5542</v>
      </c>
      <c r="E2508" s="35" t="s">
        <v>288</v>
      </c>
      <c r="F2508" s="36" t="s">
        <v>77</v>
      </c>
      <c r="G2508" s="37" t="s">
        <v>77</v>
      </c>
      <c r="K2508" s="38">
        <f t="shared" si="110"/>
        <v>0</v>
      </c>
      <c r="N2508" s="38">
        <f t="shared" si="111"/>
        <v>0</v>
      </c>
    </row>
    <row r="2509" spans="1:14" x14ac:dyDescent="0.2">
      <c r="D2509" s="34" t="s">
        <v>5543</v>
      </c>
      <c r="E2509" s="35" t="s">
        <v>288</v>
      </c>
      <c r="F2509" s="36" t="s">
        <v>77</v>
      </c>
      <c r="G2509" s="37" t="s">
        <v>77</v>
      </c>
      <c r="K2509" s="38">
        <f t="shared" si="110"/>
        <v>0</v>
      </c>
      <c r="N2509" s="38">
        <f t="shared" si="111"/>
        <v>0</v>
      </c>
    </row>
    <row r="2510" spans="1:14" x14ac:dyDescent="0.2">
      <c r="D2510" s="34" t="s">
        <v>5544</v>
      </c>
      <c r="E2510" s="35" t="s">
        <v>288</v>
      </c>
      <c r="F2510" s="36" t="s">
        <v>77</v>
      </c>
      <c r="G2510" s="37" t="s">
        <v>77</v>
      </c>
      <c r="K2510" s="38">
        <f t="shared" si="110"/>
        <v>0</v>
      </c>
      <c r="N2510" s="38">
        <f t="shared" si="111"/>
        <v>0</v>
      </c>
    </row>
    <row r="2511" spans="1:14" x14ac:dyDescent="0.2">
      <c r="D2511" s="34" t="s">
        <v>5545</v>
      </c>
      <c r="E2511" s="35" t="s">
        <v>288</v>
      </c>
      <c r="F2511" s="36" t="s">
        <v>77</v>
      </c>
      <c r="G2511" s="37" t="s">
        <v>77</v>
      </c>
      <c r="K2511" s="38">
        <f t="shared" si="110"/>
        <v>0</v>
      </c>
      <c r="N2511" s="38">
        <f t="shared" si="111"/>
        <v>0</v>
      </c>
    </row>
    <row r="2512" spans="1:14" x14ac:dyDescent="0.2">
      <c r="D2512" s="34" t="s">
        <v>5546</v>
      </c>
      <c r="E2512" s="35" t="s">
        <v>288</v>
      </c>
      <c r="F2512" s="36" t="s">
        <v>77</v>
      </c>
      <c r="G2512" s="37" t="s">
        <v>77</v>
      </c>
      <c r="K2512" s="38">
        <f t="shared" si="110"/>
        <v>0</v>
      </c>
      <c r="N2512" s="38">
        <f t="shared" si="111"/>
        <v>0</v>
      </c>
    </row>
    <row r="2513" spans="1:17" x14ac:dyDescent="0.2">
      <c r="D2513" s="34" t="s">
        <v>5547</v>
      </c>
      <c r="E2513" s="35" t="s">
        <v>288</v>
      </c>
      <c r="F2513" s="36" t="s">
        <v>77</v>
      </c>
      <c r="G2513" s="37" t="s">
        <v>77</v>
      </c>
      <c r="K2513" s="38">
        <f t="shared" si="110"/>
        <v>0</v>
      </c>
      <c r="N2513" s="38">
        <f t="shared" si="111"/>
        <v>0</v>
      </c>
    </row>
    <row r="2514" spans="1:17" x14ac:dyDescent="0.2">
      <c r="D2514" s="34" t="s">
        <v>5548</v>
      </c>
      <c r="E2514" s="35" t="s">
        <v>288</v>
      </c>
      <c r="F2514" s="36" t="s">
        <v>77</v>
      </c>
      <c r="G2514" s="37" t="s">
        <v>77</v>
      </c>
      <c r="K2514" s="38">
        <f t="shared" si="110"/>
        <v>0</v>
      </c>
      <c r="N2514" s="38">
        <f t="shared" si="111"/>
        <v>0</v>
      </c>
    </row>
    <row r="2515" spans="1:17" x14ac:dyDescent="0.2">
      <c r="D2515" s="34" t="s">
        <v>5549</v>
      </c>
      <c r="E2515" s="35" t="s">
        <v>288</v>
      </c>
      <c r="F2515" s="36" t="s">
        <v>77</v>
      </c>
      <c r="G2515" s="37" t="s">
        <v>77</v>
      </c>
      <c r="K2515" s="38">
        <f t="shared" si="110"/>
        <v>0</v>
      </c>
      <c r="N2515" s="38">
        <f t="shared" si="111"/>
        <v>0</v>
      </c>
    </row>
    <row r="2516" spans="1:17" x14ac:dyDescent="0.2">
      <c r="D2516" s="34" t="s">
        <v>5550</v>
      </c>
      <c r="E2516" s="35" t="s">
        <v>288</v>
      </c>
      <c r="F2516" s="36" t="s">
        <v>77</v>
      </c>
      <c r="G2516" s="37" t="s">
        <v>77</v>
      </c>
      <c r="K2516" s="38">
        <f t="shared" si="110"/>
        <v>0</v>
      </c>
      <c r="N2516" s="38">
        <f t="shared" si="111"/>
        <v>0</v>
      </c>
    </row>
    <row r="2517" spans="1:17" x14ac:dyDescent="0.2">
      <c r="D2517" s="34" t="s">
        <v>5551</v>
      </c>
      <c r="E2517" s="35" t="s">
        <v>288</v>
      </c>
      <c r="F2517" s="36" t="s">
        <v>77</v>
      </c>
      <c r="G2517" s="37" t="s">
        <v>77</v>
      </c>
      <c r="K2517" s="38">
        <f t="shared" si="110"/>
        <v>0</v>
      </c>
      <c r="N2517" s="38">
        <f t="shared" si="111"/>
        <v>0</v>
      </c>
    </row>
    <row r="2518" spans="1:17" x14ac:dyDescent="0.2">
      <c r="D2518" s="34" t="s">
        <v>5552</v>
      </c>
      <c r="E2518" s="35" t="s">
        <v>288</v>
      </c>
      <c r="F2518" s="36" t="s">
        <v>77</v>
      </c>
      <c r="G2518" s="37" t="s">
        <v>77</v>
      </c>
      <c r="K2518" s="38">
        <f t="shared" si="110"/>
        <v>0</v>
      </c>
      <c r="N2518" s="38">
        <f t="shared" si="111"/>
        <v>0</v>
      </c>
    </row>
    <row r="2519" spans="1:17" x14ac:dyDescent="0.2">
      <c r="D2519" s="34" t="s">
        <v>5553</v>
      </c>
      <c r="E2519" s="35" t="s">
        <v>288</v>
      </c>
      <c r="F2519" s="36" t="s">
        <v>77</v>
      </c>
      <c r="G2519" s="37" t="s">
        <v>77</v>
      </c>
      <c r="K2519" s="38">
        <f t="shared" si="110"/>
        <v>0</v>
      </c>
      <c r="N2519" s="38">
        <f t="shared" si="111"/>
        <v>0</v>
      </c>
    </row>
    <row r="2520" spans="1:17" x14ac:dyDescent="0.2">
      <c r="D2520" s="34" t="s">
        <v>5554</v>
      </c>
      <c r="E2520" s="35">
        <v>0.12859999999999999</v>
      </c>
      <c r="F2520" s="36" t="s">
        <v>77</v>
      </c>
      <c r="G2520" s="37" t="s">
        <v>77</v>
      </c>
      <c r="K2520" s="38">
        <f t="shared" si="110"/>
        <v>0</v>
      </c>
      <c r="N2520" s="38">
        <f t="shared" si="111"/>
        <v>0</v>
      </c>
    </row>
    <row r="2521" spans="1:17" s="51" customFormat="1" x14ac:dyDescent="0.2">
      <c r="A2521" s="48">
        <v>937</v>
      </c>
      <c r="B2521" s="49"/>
      <c r="C2521" s="31">
        <v>44477</v>
      </c>
      <c r="D2521" s="50" t="s">
        <v>5557</v>
      </c>
      <c r="E2521" s="48">
        <v>0.2893</v>
      </c>
      <c r="F2521" s="51" t="s">
        <v>5558</v>
      </c>
      <c r="G2521" s="52" t="s">
        <v>5559</v>
      </c>
      <c r="H2521" s="51">
        <v>3010</v>
      </c>
      <c r="I2521" s="32">
        <v>0.5</v>
      </c>
      <c r="J2521" s="32"/>
      <c r="K2521" s="32">
        <f t="shared" si="110"/>
        <v>0</v>
      </c>
      <c r="L2521" s="33">
        <v>240000</v>
      </c>
      <c r="M2521" s="33">
        <v>960</v>
      </c>
      <c r="N2521" s="32">
        <f t="shared" si="111"/>
        <v>960.5</v>
      </c>
      <c r="O2521" s="53"/>
      <c r="P2521" s="54"/>
      <c r="Q2521" s="49"/>
    </row>
    <row r="2522" spans="1:17" x14ac:dyDescent="0.2">
      <c r="N2522" s="38">
        <f>SUM(N2491:N2521)</f>
        <v>4363.5</v>
      </c>
      <c r="O2522" s="44">
        <v>82150</v>
      </c>
      <c r="P2522" s="41">
        <v>44477</v>
      </c>
      <c r="Q2522" s="21" t="s">
        <v>3461</v>
      </c>
    </row>
    <row r="2524" spans="1:17" x14ac:dyDescent="0.2">
      <c r="A2524" s="35" t="s">
        <v>5561</v>
      </c>
      <c r="C2524" s="40">
        <v>44477</v>
      </c>
      <c r="D2524" s="34" t="s">
        <v>5562</v>
      </c>
      <c r="E2524" s="35">
        <v>39</v>
      </c>
      <c r="F2524" s="36" t="s">
        <v>5563</v>
      </c>
      <c r="G2524" s="37" t="s">
        <v>5564</v>
      </c>
      <c r="H2524" s="36">
        <v>1110</v>
      </c>
      <c r="I2524" s="38">
        <v>0.5</v>
      </c>
      <c r="K2524" s="38">
        <f t="shared" si="110"/>
        <v>0</v>
      </c>
      <c r="N2524" s="38">
        <f t="shared" si="111"/>
        <v>0.5</v>
      </c>
    </row>
    <row r="2525" spans="1:17" x14ac:dyDescent="0.2">
      <c r="A2525" s="35">
        <v>939</v>
      </c>
      <c r="C2525" s="40">
        <v>44477</v>
      </c>
      <c r="D2525" s="34" t="s">
        <v>5565</v>
      </c>
      <c r="E2525" s="35" t="s">
        <v>161</v>
      </c>
      <c r="F2525" s="36" t="s">
        <v>5566</v>
      </c>
      <c r="G2525" s="37" t="s">
        <v>5567</v>
      </c>
      <c r="H2525" s="36">
        <v>3010</v>
      </c>
      <c r="I2525" s="38">
        <v>0.5</v>
      </c>
      <c r="K2525" s="38">
        <f t="shared" si="110"/>
        <v>0</v>
      </c>
      <c r="L2525" s="39">
        <v>146000</v>
      </c>
      <c r="M2525" s="39">
        <v>584</v>
      </c>
      <c r="N2525" s="38">
        <f t="shared" si="111"/>
        <v>584.5</v>
      </c>
    </row>
    <row r="2526" spans="1:17" x14ac:dyDescent="0.2">
      <c r="A2526" s="35" t="s">
        <v>5568</v>
      </c>
      <c r="C2526" s="40">
        <v>44477</v>
      </c>
      <c r="D2526" s="34" t="s">
        <v>5569</v>
      </c>
      <c r="E2526" s="35">
        <v>5.0039999999999996</v>
      </c>
      <c r="F2526" s="36" t="s">
        <v>5570</v>
      </c>
      <c r="G2526" s="37" t="s">
        <v>5571</v>
      </c>
      <c r="H2526" s="36">
        <v>1210</v>
      </c>
      <c r="I2526" s="38">
        <v>0.5</v>
      </c>
      <c r="K2526" s="38">
        <f t="shared" si="110"/>
        <v>0</v>
      </c>
      <c r="N2526" s="38">
        <f t="shared" si="111"/>
        <v>0.5</v>
      </c>
    </row>
    <row r="2527" spans="1:17" x14ac:dyDescent="0.2">
      <c r="A2527" s="35" t="s">
        <v>5572</v>
      </c>
      <c r="C2527" s="40">
        <v>44477</v>
      </c>
      <c r="D2527" s="34" t="s">
        <v>5573</v>
      </c>
      <c r="E2527" s="35">
        <v>64.596000000000004</v>
      </c>
      <c r="F2527" s="36" t="s">
        <v>5574</v>
      </c>
      <c r="G2527" s="37" t="s">
        <v>5575</v>
      </c>
      <c r="H2527" s="36">
        <v>1080</v>
      </c>
      <c r="I2527" s="38">
        <v>0.5</v>
      </c>
      <c r="K2527" s="38">
        <f t="shared" si="110"/>
        <v>0</v>
      </c>
      <c r="N2527" s="38">
        <f t="shared" si="111"/>
        <v>0.5</v>
      </c>
    </row>
    <row r="2528" spans="1:17" x14ac:dyDescent="0.2">
      <c r="A2528" s="35" t="s">
        <v>5576</v>
      </c>
      <c r="C2528" s="40">
        <v>44477</v>
      </c>
      <c r="D2528" s="34" t="s">
        <v>5577</v>
      </c>
      <c r="E2528" s="35">
        <v>2.82</v>
      </c>
      <c r="F2528" s="36" t="s">
        <v>5578</v>
      </c>
      <c r="G2528" s="36" t="s">
        <v>5578</v>
      </c>
      <c r="H2528" s="36">
        <v>1090</v>
      </c>
      <c r="I2528" s="38">
        <v>0.5</v>
      </c>
      <c r="K2528" s="38">
        <f t="shared" si="110"/>
        <v>0</v>
      </c>
      <c r="N2528" s="38">
        <f t="shared" si="111"/>
        <v>0.5</v>
      </c>
    </row>
    <row r="2529" spans="1:17" x14ac:dyDescent="0.2">
      <c r="A2529" s="35">
        <v>940</v>
      </c>
      <c r="C2529" s="40">
        <v>44477</v>
      </c>
      <c r="D2529" s="34" t="s">
        <v>5579</v>
      </c>
      <c r="E2529" s="35">
        <v>0.17219999999999999</v>
      </c>
      <c r="F2529" s="36" t="s">
        <v>5580</v>
      </c>
      <c r="G2529" s="37" t="s">
        <v>5581</v>
      </c>
      <c r="H2529" s="36">
        <v>2050</v>
      </c>
      <c r="I2529" s="38">
        <v>0.5</v>
      </c>
      <c r="K2529" s="38">
        <f t="shared" si="110"/>
        <v>0</v>
      </c>
      <c r="L2529" s="39">
        <v>85000</v>
      </c>
      <c r="M2529" s="39">
        <v>340</v>
      </c>
      <c r="N2529" s="38">
        <f t="shared" si="111"/>
        <v>340.5</v>
      </c>
    </row>
    <row r="2530" spans="1:17" x14ac:dyDescent="0.2">
      <c r="A2530" s="35" t="s">
        <v>5589</v>
      </c>
      <c r="C2530" s="40">
        <v>44481</v>
      </c>
      <c r="D2530" s="34" t="s">
        <v>5582</v>
      </c>
      <c r="E2530" s="35">
        <v>7.46E-2</v>
      </c>
      <c r="F2530" s="36" t="s">
        <v>5587</v>
      </c>
      <c r="G2530" s="37" t="s">
        <v>5588</v>
      </c>
      <c r="H2530" s="36">
        <v>3010</v>
      </c>
      <c r="I2530" s="38">
        <v>2.5</v>
      </c>
      <c r="K2530" s="38">
        <f t="shared" ref="K2530:K2589" si="112">ROUND(J2530/0.35,-1)</f>
        <v>0</v>
      </c>
      <c r="N2530" s="38">
        <f t="shared" ref="N2530:N2589" si="113">I2530+M2530</f>
        <v>2.5</v>
      </c>
    </row>
    <row r="2531" spans="1:17" x14ac:dyDescent="0.2">
      <c r="D2531" s="34" t="s">
        <v>5583</v>
      </c>
      <c r="E2531" s="35">
        <v>9.5500000000000002E-2</v>
      </c>
      <c r="F2531" s="36" t="s">
        <v>77</v>
      </c>
      <c r="G2531" s="37" t="s">
        <v>77</v>
      </c>
      <c r="K2531" s="38">
        <f t="shared" si="112"/>
        <v>0</v>
      </c>
      <c r="N2531" s="38">
        <f t="shared" si="113"/>
        <v>0</v>
      </c>
    </row>
    <row r="2532" spans="1:17" x14ac:dyDescent="0.2">
      <c r="D2532" s="34" t="s">
        <v>5584</v>
      </c>
      <c r="E2532" s="35">
        <v>8.0299999999999996E-2</v>
      </c>
      <c r="F2532" s="36" t="s">
        <v>77</v>
      </c>
      <c r="G2532" s="37" t="s">
        <v>77</v>
      </c>
      <c r="K2532" s="38">
        <f t="shared" si="112"/>
        <v>0</v>
      </c>
      <c r="N2532" s="38">
        <f t="shared" si="113"/>
        <v>0</v>
      </c>
    </row>
    <row r="2533" spans="1:17" x14ac:dyDescent="0.2">
      <c r="D2533" s="34" t="s">
        <v>5585</v>
      </c>
      <c r="E2533" s="35">
        <v>4.4999999999999998E-2</v>
      </c>
      <c r="F2533" s="36" t="s">
        <v>77</v>
      </c>
      <c r="G2533" s="37" t="s">
        <v>77</v>
      </c>
      <c r="K2533" s="38">
        <f t="shared" si="112"/>
        <v>0</v>
      </c>
      <c r="N2533" s="38">
        <f t="shared" si="113"/>
        <v>0</v>
      </c>
    </row>
    <row r="2534" spans="1:17" x14ac:dyDescent="0.2">
      <c r="D2534" s="34" t="s">
        <v>5586</v>
      </c>
      <c r="E2534" s="35">
        <v>0.1618</v>
      </c>
      <c r="F2534" s="36" t="s">
        <v>77</v>
      </c>
      <c r="G2534" s="37" t="s">
        <v>77</v>
      </c>
      <c r="K2534" s="38">
        <f t="shared" si="112"/>
        <v>0</v>
      </c>
      <c r="N2534" s="38">
        <f t="shared" si="113"/>
        <v>0</v>
      </c>
    </row>
    <row r="2535" spans="1:17" s="51" customFormat="1" x14ac:dyDescent="0.2">
      <c r="A2535" s="48">
        <v>941</v>
      </c>
      <c r="B2535" s="49"/>
      <c r="C2535" s="31">
        <v>44481</v>
      </c>
      <c r="D2535" s="50" t="s">
        <v>5590</v>
      </c>
      <c r="E2535" s="48">
        <v>0.1157</v>
      </c>
      <c r="F2535" s="51" t="s">
        <v>3336</v>
      </c>
      <c r="G2535" s="52" t="s">
        <v>5591</v>
      </c>
      <c r="H2535" s="51">
        <v>3010</v>
      </c>
      <c r="I2535" s="32">
        <v>0.5</v>
      </c>
      <c r="J2535" s="32"/>
      <c r="K2535" s="32">
        <f t="shared" si="112"/>
        <v>0</v>
      </c>
      <c r="L2535" s="33">
        <v>140000</v>
      </c>
      <c r="M2535" s="33">
        <v>560</v>
      </c>
      <c r="N2535" s="32">
        <f t="shared" si="113"/>
        <v>560.5</v>
      </c>
      <c r="O2535" s="53"/>
      <c r="P2535" s="54"/>
      <c r="Q2535" s="49"/>
    </row>
    <row r="2536" spans="1:17" x14ac:dyDescent="0.2">
      <c r="N2536" s="38">
        <f>SUM(N2524:N2535)</f>
        <v>1490</v>
      </c>
      <c r="O2536" s="44">
        <v>82166</v>
      </c>
      <c r="P2536" s="41">
        <v>44481</v>
      </c>
      <c r="Q2536" s="21" t="s">
        <v>3461</v>
      </c>
    </row>
    <row r="2538" spans="1:17" x14ac:dyDescent="0.2">
      <c r="A2538" s="35">
        <v>938</v>
      </c>
      <c r="C2538" s="40">
        <v>44477</v>
      </c>
      <c r="D2538" s="34" t="s">
        <v>5592</v>
      </c>
      <c r="E2538" s="35">
        <v>0.1167</v>
      </c>
      <c r="F2538" s="36" t="s">
        <v>5593</v>
      </c>
      <c r="G2538" s="37" t="s">
        <v>5594</v>
      </c>
      <c r="H2538" s="36">
        <v>3010</v>
      </c>
      <c r="I2538" s="38">
        <v>0.5</v>
      </c>
      <c r="K2538" s="38">
        <f t="shared" si="112"/>
        <v>0</v>
      </c>
      <c r="L2538" s="39">
        <v>69500</v>
      </c>
      <c r="M2538" s="39">
        <v>278</v>
      </c>
      <c r="N2538" s="38">
        <f t="shared" si="113"/>
        <v>278.5</v>
      </c>
    </row>
    <row r="2539" spans="1:17" x14ac:dyDescent="0.2">
      <c r="A2539" s="35" t="s">
        <v>5595</v>
      </c>
      <c r="C2539" s="40">
        <v>44481</v>
      </c>
      <c r="D2539" s="34" t="s">
        <v>5596</v>
      </c>
      <c r="E2539" s="35">
        <v>11.58</v>
      </c>
      <c r="F2539" s="36" t="s">
        <v>5597</v>
      </c>
      <c r="G2539" s="37" t="s">
        <v>5598</v>
      </c>
      <c r="H2539" s="36">
        <v>1050</v>
      </c>
      <c r="I2539" s="38">
        <v>0.5</v>
      </c>
      <c r="K2539" s="38">
        <f t="shared" si="112"/>
        <v>0</v>
      </c>
      <c r="N2539" s="38">
        <f t="shared" si="113"/>
        <v>0.5</v>
      </c>
    </row>
    <row r="2540" spans="1:17" x14ac:dyDescent="0.2">
      <c r="A2540" s="35">
        <v>943</v>
      </c>
      <c r="C2540" s="40">
        <v>44482</v>
      </c>
      <c r="D2540" s="34" t="s">
        <v>5484</v>
      </c>
      <c r="E2540" s="35">
        <v>0.14560000000000001</v>
      </c>
      <c r="F2540" s="36" t="s">
        <v>5609</v>
      </c>
      <c r="G2540" s="37" t="s">
        <v>5610</v>
      </c>
      <c r="H2540" s="36">
        <v>3010</v>
      </c>
      <c r="I2540" s="38">
        <v>0.5</v>
      </c>
      <c r="K2540" s="38">
        <f t="shared" si="112"/>
        <v>0</v>
      </c>
      <c r="L2540" s="39">
        <v>132500</v>
      </c>
      <c r="M2540" s="39">
        <v>530</v>
      </c>
      <c r="N2540" s="38">
        <f t="shared" si="113"/>
        <v>530.5</v>
      </c>
    </row>
    <row r="2541" spans="1:17" s="51" customFormat="1" x14ac:dyDescent="0.2">
      <c r="A2541" s="48">
        <v>944</v>
      </c>
      <c r="B2541" s="49"/>
      <c r="C2541" s="31">
        <v>44117</v>
      </c>
      <c r="D2541" s="50" t="s">
        <v>5611</v>
      </c>
      <c r="E2541" s="48">
        <v>0.11219999999999999</v>
      </c>
      <c r="F2541" s="51" t="s">
        <v>5612</v>
      </c>
      <c r="G2541" s="52" t="s">
        <v>5613</v>
      </c>
      <c r="H2541" s="51">
        <v>3010</v>
      </c>
      <c r="I2541" s="32">
        <v>0.5</v>
      </c>
      <c r="J2541" s="32"/>
      <c r="K2541" s="32">
        <f t="shared" si="112"/>
        <v>0</v>
      </c>
      <c r="L2541" s="33">
        <v>28500</v>
      </c>
      <c r="M2541" s="33">
        <v>114</v>
      </c>
      <c r="N2541" s="32">
        <f>I2541+M2541</f>
        <v>114.5</v>
      </c>
      <c r="O2541" s="53"/>
      <c r="P2541" s="54"/>
      <c r="Q2541" s="49"/>
    </row>
    <row r="2542" spans="1:17" x14ac:dyDescent="0.2">
      <c r="N2542" s="38">
        <f>SUM(N2538:N2541)</f>
        <v>924</v>
      </c>
      <c r="O2542" s="44">
        <v>82177</v>
      </c>
      <c r="P2542" s="41">
        <v>44482</v>
      </c>
      <c r="Q2542" s="21" t="s">
        <v>3461</v>
      </c>
    </row>
    <row r="2544" spans="1:17" x14ac:dyDescent="0.2">
      <c r="A2544" s="35" t="s">
        <v>5599</v>
      </c>
      <c r="C2544" s="40">
        <v>44481</v>
      </c>
      <c r="D2544" s="34" t="s">
        <v>5600</v>
      </c>
      <c r="E2544" s="35">
        <v>2.66</v>
      </c>
      <c r="F2544" s="36" t="s">
        <v>5601</v>
      </c>
      <c r="G2544" s="37" t="s">
        <v>5602</v>
      </c>
      <c r="H2544" s="36">
        <v>1070</v>
      </c>
      <c r="I2544" s="38">
        <v>0.5</v>
      </c>
      <c r="K2544" s="38">
        <f>ROUND(J2544/0.35,-1)</f>
        <v>0</v>
      </c>
      <c r="N2544" s="38">
        <f>I2544+M2544</f>
        <v>0.5</v>
      </c>
    </row>
    <row r="2545" spans="1:14" x14ac:dyDescent="0.2">
      <c r="A2545" s="35">
        <v>942</v>
      </c>
      <c r="C2545" s="40">
        <v>44481</v>
      </c>
      <c r="D2545" s="34" t="s">
        <v>5603</v>
      </c>
      <c r="E2545" s="35">
        <v>0.33500000000000002</v>
      </c>
      <c r="F2545" s="36" t="s">
        <v>5602</v>
      </c>
      <c r="G2545" s="37" t="s">
        <v>5604</v>
      </c>
      <c r="H2545" s="36">
        <v>3010</v>
      </c>
      <c r="I2545" s="38">
        <v>0.5</v>
      </c>
      <c r="K2545" s="38">
        <f>ROUND(J2545/0.35,-1)</f>
        <v>0</v>
      </c>
      <c r="L2545" s="39">
        <v>130000</v>
      </c>
      <c r="M2545" s="39">
        <v>520</v>
      </c>
      <c r="N2545" s="38">
        <f>I2545+M2545</f>
        <v>520.5</v>
      </c>
    </row>
    <row r="2546" spans="1:14" x14ac:dyDescent="0.2">
      <c r="A2546" s="35" t="s">
        <v>5614</v>
      </c>
      <c r="C2546" s="40">
        <v>44482</v>
      </c>
      <c r="D2546" s="34" t="s">
        <v>5615</v>
      </c>
      <c r="E2546" s="35">
        <v>0.19800000000000001</v>
      </c>
      <c r="F2546" s="36" t="s">
        <v>5616</v>
      </c>
      <c r="G2546" s="37" t="s">
        <v>5617</v>
      </c>
      <c r="H2546" s="36">
        <v>3010</v>
      </c>
      <c r="I2546" s="38">
        <v>0.5</v>
      </c>
      <c r="K2546" s="38">
        <f t="shared" si="112"/>
        <v>0</v>
      </c>
      <c r="N2546" s="38">
        <f t="shared" si="113"/>
        <v>0.5</v>
      </c>
    </row>
    <row r="2547" spans="1:14" x14ac:dyDescent="0.2">
      <c r="A2547" s="35">
        <v>945</v>
      </c>
      <c r="C2547" s="40">
        <v>44482</v>
      </c>
      <c r="D2547" s="34" t="s">
        <v>5618</v>
      </c>
      <c r="E2547" s="35">
        <v>0.29199999999999998</v>
      </c>
      <c r="F2547" s="36" t="s">
        <v>5619</v>
      </c>
      <c r="G2547" s="37" t="s">
        <v>5620</v>
      </c>
      <c r="H2547" s="36">
        <v>3010</v>
      </c>
      <c r="I2547" s="38">
        <v>0.5</v>
      </c>
      <c r="K2547" s="38">
        <f t="shared" si="112"/>
        <v>0</v>
      </c>
      <c r="L2547" s="39">
        <v>185900</v>
      </c>
      <c r="M2547" s="39">
        <v>743.6</v>
      </c>
      <c r="N2547" s="38">
        <f t="shared" si="113"/>
        <v>744.1</v>
      </c>
    </row>
    <row r="2548" spans="1:14" x14ac:dyDescent="0.2">
      <c r="A2548" s="35" t="s">
        <v>5621</v>
      </c>
      <c r="C2548" s="40">
        <v>44482</v>
      </c>
      <c r="D2548" s="34" t="s">
        <v>5622</v>
      </c>
      <c r="E2548" s="35">
        <v>0.3765</v>
      </c>
      <c r="F2548" s="36" t="s">
        <v>5623</v>
      </c>
      <c r="G2548" s="37" t="s">
        <v>5626</v>
      </c>
      <c r="H2548" s="36">
        <v>3010</v>
      </c>
      <c r="I2548" s="38">
        <v>0.5</v>
      </c>
      <c r="K2548" s="38">
        <f t="shared" si="112"/>
        <v>0</v>
      </c>
      <c r="N2548" s="38">
        <f t="shared" si="113"/>
        <v>0.5</v>
      </c>
    </row>
    <row r="2549" spans="1:14" x14ac:dyDescent="0.2">
      <c r="A2549" s="35">
        <v>946</v>
      </c>
      <c r="C2549" s="40">
        <v>44482</v>
      </c>
      <c r="D2549" s="34" t="s">
        <v>5622</v>
      </c>
      <c r="E2549" s="35">
        <v>0.3765</v>
      </c>
      <c r="F2549" s="36" t="s">
        <v>5624</v>
      </c>
      <c r="G2549" s="37" t="s">
        <v>5625</v>
      </c>
      <c r="H2549" s="36">
        <v>3010</v>
      </c>
      <c r="I2549" s="38">
        <v>0.5</v>
      </c>
      <c r="K2549" s="38">
        <f t="shared" si="112"/>
        <v>0</v>
      </c>
      <c r="L2549" s="39">
        <v>38300</v>
      </c>
      <c r="M2549" s="39">
        <v>153.19999999999999</v>
      </c>
      <c r="N2549" s="38">
        <f t="shared" si="113"/>
        <v>153.69999999999999</v>
      </c>
    </row>
    <row r="2550" spans="1:14" x14ac:dyDescent="0.2">
      <c r="A2550" s="35">
        <v>947</v>
      </c>
      <c r="C2550" s="40">
        <v>44482</v>
      </c>
      <c r="D2550" s="34" t="s">
        <v>5622</v>
      </c>
      <c r="E2550" s="35">
        <v>0.3765</v>
      </c>
      <c r="F2550" s="36" t="s">
        <v>5627</v>
      </c>
      <c r="G2550" s="37" t="s">
        <v>5625</v>
      </c>
      <c r="H2550" s="36">
        <v>3010</v>
      </c>
      <c r="I2550" s="38">
        <v>0.5</v>
      </c>
      <c r="K2550" s="38">
        <f t="shared" si="112"/>
        <v>0</v>
      </c>
      <c r="L2550" s="39">
        <v>76600</v>
      </c>
      <c r="M2550" s="39">
        <v>306.39999999999998</v>
      </c>
      <c r="N2550" s="38">
        <f t="shared" si="113"/>
        <v>306.89999999999998</v>
      </c>
    </row>
    <row r="2551" spans="1:14" x14ac:dyDescent="0.2">
      <c r="A2551" s="35" t="s">
        <v>5628</v>
      </c>
      <c r="C2551" s="40">
        <v>44483</v>
      </c>
      <c r="D2551" s="34" t="s">
        <v>5516</v>
      </c>
      <c r="E2551" s="35">
        <v>0.1056</v>
      </c>
      <c r="F2551" s="36" t="s">
        <v>5518</v>
      </c>
      <c r="G2551" s="37" t="s">
        <v>5629</v>
      </c>
      <c r="H2551" s="36">
        <v>3010</v>
      </c>
      <c r="I2551" s="38">
        <v>0.5</v>
      </c>
      <c r="K2551" s="38">
        <f t="shared" si="112"/>
        <v>0</v>
      </c>
      <c r="N2551" s="38">
        <f t="shared" si="113"/>
        <v>0.5</v>
      </c>
    </row>
    <row r="2552" spans="1:14" x14ac:dyDescent="0.2">
      <c r="A2552" s="35" t="s">
        <v>5630</v>
      </c>
      <c r="C2552" s="40">
        <v>44483</v>
      </c>
      <c r="D2552" s="34" t="s">
        <v>5274</v>
      </c>
      <c r="E2552" s="35">
        <v>1.1294999999999999</v>
      </c>
      <c r="F2552" s="36" t="s">
        <v>5277</v>
      </c>
      <c r="G2552" s="37" t="s">
        <v>5635</v>
      </c>
      <c r="H2552" s="36">
        <v>3010</v>
      </c>
      <c r="I2552" s="38">
        <v>1</v>
      </c>
      <c r="K2552" s="38">
        <f t="shared" si="112"/>
        <v>0</v>
      </c>
      <c r="N2552" s="38">
        <f t="shared" si="113"/>
        <v>1</v>
      </c>
    </row>
    <row r="2553" spans="1:14" x14ac:dyDescent="0.2">
      <c r="D2553" s="34" t="s">
        <v>5275</v>
      </c>
      <c r="E2553" s="35">
        <v>1.546</v>
      </c>
      <c r="F2553" s="36" t="s">
        <v>77</v>
      </c>
      <c r="G2553" s="37" t="s">
        <v>77</v>
      </c>
      <c r="K2553" s="38">
        <f t="shared" si="112"/>
        <v>0</v>
      </c>
      <c r="N2553" s="38">
        <f t="shared" si="113"/>
        <v>0</v>
      </c>
    </row>
    <row r="2554" spans="1:14" x14ac:dyDescent="0.2">
      <c r="A2554" s="35">
        <v>950</v>
      </c>
      <c r="C2554" s="40">
        <v>44483</v>
      </c>
      <c r="D2554" s="34" t="s">
        <v>5631</v>
      </c>
      <c r="E2554" s="35">
        <v>0.1242</v>
      </c>
      <c r="F2554" s="36" t="s">
        <v>5632</v>
      </c>
      <c r="G2554" s="37" t="s">
        <v>5633</v>
      </c>
      <c r="H2554" s="36">
        <v>2040</v>
      </c>
      <c r="I2554" s="38">
        <v>0.5</v>
      </c>
      <c r="K2554" s="38">
        <f t="shared" si="112"/>
        <v>0</v>
      </c>
      <c r="L2554" s="39">
        <v>52500</v>
      </c>
      <c r="M2554" s="39">
        <v>210</v>
      </c>
      <c r="N2554" s="38">
        <f t="shared" si="113"/>
        <v>210.5</v>
      </c>
    </row>
    <row r="2555" spans="1:14" x14ac:dyDescent="0.2">
      <c r="A2555" s="35">
        <v>952</v>
      </c>
      <c r="C2555" s="40">
        <v>44483</v>
      </c>
      <c r="D2555" s="34" t="s">
        <v>4988</v>
      </c>
      <c r="E2555" s="35">
        <v>113.438</v>
      </c>
      <c r="F2555" s="36" t="s">
        <v>4989</v>
      </c>
      <c r="G2555" s="37" t="s">
        <v>5634</v>
      </c>
      <c r="H2555" s="36">
        <v>1080</v>
      </c>
      <c r="I2555" s="38">
        <v>0.5</v>
      </c>
      <c r="K2555" s="38">
        <f t="shared" si="112"/>
        <v>0</v>
      </c>
      <c r="L2555" s="39">
        <v>715000</v>
      </c>
      <c r="M2555" s="39">
        <v>2860</v>
      </c>
      <c r="N2555" s="38">
        <f t="shared" si="113"/>
        <v>2860.5</v>
      </c>
    </row>
    <row r="2556" spans="1:14" x14ac:dyDescent="0.2">
      <c r="A2556" s="35" t="s">
        <v>5636</v>
      </c>
      <c r="C2556" s="40">
        <v>44483</v>
      </c>
      <c r="D2556" s="34" t="s">
        <v>5265</v>
      </c>
      <c r="E2556" s="35">
        <v>0.18940000000000001</v>
      </c>
      <c r="F2556" s="36" t="s">
        <v>5637</v>
      </c>
      <c r="G2556" s="37" t="s">
        <v>5638</v>
      </c>
      <c r="H2556" s="36">
        <v>2010</v>
      </c>
      <c r="I2556" s="38">
        <v>0.5</v>
      </c>
      <c r="K2556" s="38">
        <f t="shared" si="112"/>
        <v>0</v>
      </c>
      <c r="N2556" s="38">
        <f t="shared" si="113"/>
        <v>0.5</v>
      </c>
    </row>
    <row r="2557" spans="1:14" x14ac:dyDescent="0.2">
      <c r="A2557" s="35">
        <v>948</v>
      </c>
      <c r="C2557" s="40">
        <v>44482</v>
      </c>
      <c r="D2557" s="34" t="s">
        <v>887</v>
      </c>
      <c r="E2557" s="35">
        <v>9.7199999999999995E-2</v>
      </c>
      <c r="F2557" s="36" t="s">
        <v>886</v>
      </c>
      <c r="G2557" s="37" t="s">
        <v>5639</v>
      </c>
      <c r="H2557" s="36">
        <v>3010</v>
      </c>
      <c r="I2557" s="38">
        <v>0.5</v>
      </c>
      <c r="K2557" s="38">
        <f t="shared" si="112"/>
        <v>0</v>
      </c>
      <c r="L2557" s="39">
        <v>122500</v>
      </c>
      <c r="M2557" s="39">
        <v>490</v>
      </c>
      <c r="N2557" s="38">
        <f t="shared" si="113"/>
        <v>490.5</v>
      </c>
    </row>
    <row r="2558" spans="1:14" x14ac:dyDescent="0.2">
      <c r="A2558" s="35">
        <v>949</v>
      </c>
      <c r="C2558" s="40">
        <v>44482</v>
      </c>
      <c r="D2558" s="34" t="s">
        <v>5640</v>
      </c>
      <c r="E2558" s="35">
        <v>1.9330000000000001</v>
      </c>
      <c r="F2558" s="36" t="s">
        <v>1385</v>
      </c>
      <c r="G2558" s="37" t="s">
        <v>5641</v>
      </c>
      <c r="H2558" s="36">
        <v>1080</v>
      </c>
      <c r="I2558" s="38">
        <v>0.5</v>
      </c>
      <c r="K2558" s="38">
        <f t="shared" si="112"/>
        <v>0</v>
      </c>
      <c r="L2558" s="39">
        <v>11598</v>
      </c>
      <c r="M2558" s="39">
        <v>46.39</v>
      </c>
      <c r="N2558" s="38">
        <f t="shared" si="113"/>
        <v>46.89</v>
      </c>
    </row>
    <row r="2559" spans="1:14" x14ac:dyDescent="0.2">
      <c r="A2559" s="35" t="s">
        <v>5642</v>
      </c>
      <c r="C2559" s="40">
        <v>44483</v>
      </c>
      <c r="D2559" s="34" t="s">
        <v>5643</v>
      </c>
      <c r="E2559" s="35">
        <v>19.253</v>
      </c>
      <c r="F2559" s="36" t="s">
        <v>5644</v>
      </c>
      <c r="G2559" s="37" t="s">
        <v>5645</v>
      </c>
      <c r="H2559" s="36">
        <v>1010</v>
      </c>
      <c r="I2559" s="38">
        <v>0.5</v>
      </c>
      <c r="K2559" s="38">
        <f t="shared" si="112"/>
        <v>0</v>
      </c>
      <c r="N2559" s="38">
        <f t="shared" si="113"/>
        <v>0.5</v>
      </c>
    </row>
    <row r="2560" spans="1:14" x14ac:dyDescent="0.2">
      <c r="A2560" s="35">
        <v>951</v>
      </c>
      <c r="C2560" s="40">
        <v>44483</v>
      </c>
      <c r="D2560" s="34" t="s">
        <v>5646</v>
      </c>
      <c r="E2560" s="35">
        <v>10.696</v>
      </c>
      <c r="F2560" s="36" t="s">
        <v>5647</v>
      </c>
      <c r="G2560" s="37" t="s">
        <v>5648</v>
      </c>
      <c r="H2560" s="36">
        <v>1010</v>
      </c>
      <c r="I2560" s="38">
        <v>0.5</v>
      </c>
      <c r="K2560" s="38">
        <f t="shared" si="112"/>
        <v>0</v>
      </c>
      <c r="L2560" s="39">
        <v>117150</v>
      </c>
      <c r="M2560" s="39">
        <v>468.6</v>
      </c>
      <c r="N2560" s="38">
        <f t="shared" si="113"/>
        <v>469.1</v>
      </c>
    </row>
    <row r="2561" spans="1:17" x14ac:dyDescent="0.2">
      <c r="A2561" s="35">
        <v>953</v>
      </c>
      <c r="C2561" s="40">
        <v>44483</v>
      </c>
      <c r="D2561" s="34" t="s">
        <v>5649</v>
      </c>
      <c r="E2561" s="35">
        <v>0.42199999999999999</v>
      </c>
      <c r="F2561" s="36" t="s">
        <v>5650</v>
      </c>
      <c r="G2561" s="37" t="s">
        <v>5082</v>
      </c>
      <c r="H2561" s="36">
        <v>1070</v>
      </c>
      <c r="I2561" s="38">
        <v>0.5</v>
      </c>
      <c r="K2561" s="38">
        <f t="shared" si="112"/>
        <v>0</v>
      </c>
      <c r="L2561" s="39">
        <v>30000</v>
      </c>
      <c r="M2561" s="39">
        <v>120</v>
      </c>
      <c r="N2561" s="38">
        <f t="shared" si="113"/>
        <v>120.5</v>
      </c>
    </row>
    <row r="2562" spans="1:17" s="51" customFormat="1" x14ac:dyDescent="0.2">
      <c r="A2562" s="48">
        <v>955</v>
      </c>
      <c r="B2562" s="49"/>
      <c r="C2562" s="31">
        <v>44483</v>
      </c>
      <c r="D2562" s="50" t="s">
        <v>5651</v>
      </c>
      <c r="E2562" s="48">
        <v>2.1709999999999998</v>
      </c>
      <c r="F2562" s="51" t="s">
        <v>5652</v>
      </c>
      <c r="G2562" s="52" t="s">
        <v>5653</v>
      </c>
      <c r="H2562" s="51">
        <v>3010</v>
      </c>
      <c r="I2562" s="32">
        <v>0.5</v>
      </c>
      <c r="J2562" s="32"/>
      <c r="K2562" s="32">
        <f t="shared" si="112"/>
        <v>0</v>
      </c>
      <c r="L2562" s="33">
        <v>140000</v>
      </c>
      <c r="M2562" s="33">
        <v>560</v>
      </c>
      <c r="N2562" s="32">
        <f t="shared" si="113"/>
        <v>560.5</v>
      </c>
      <c r="O2562" s="53"/>
      <c r="P2562" s="54"/>
      <c r="Q2562" s="49"/>
    </row>
    <row r="2563" spans="1:17" x14ac:dyDescent="0.2">
      <c r="N2563" s="38">
        <f>SUM(N2544:N2562)</f>
        <v>6487.6900000000005</v>
      </c>
      <c r="O2563" s="44">
        <v>82216</v>
      </c>
      <c r="P2563" s="41">
        <v>44483</v>
      </c>
      <c r="Q2563" s="21" t="s">
        <v>3461</v>
      </c>
    </row>
    <row r="2565" spans="1:17" x14ac:dyDescent="0.2">
      <c r="A2565" s="35" t="s">
        <v>5605</v>
      </c>
      <c r="C2565" s="40">
        <v>44482</v>
      </c>
      <c r="D2565" s="34" t="s">
        <v>5606</v>
      </c>
      <c r="E2565" s="35">
        <v>0.89100000000000001</v>
      </c>
      <c r="F2565" s="36" t="s">
        <v>5607</v>
      </c>
      <c r="G2565" s="37" t="s">
        <v>5608</v>
      </c>
      <c r="H2565" s="36">
        <v>1060</v>
      </c>
      <c r="I2565" s="38">
        <v>0.5</v>
      </c>
      <c r="K2565" s="38">
        <f>ROUND(J2565/0.35,-1)</f>
        <v>0</v>
      </c>
      <c r="N2565" s="38">
        <f>I2565+M2565</f>
        <v>0.5</v>
      </c>
    </row>
    <row r="2566" spans="1:17" x14ac:dyDescent="0.2">
      <c r="A2566" s="35">
        <v>957</v>
      </c>
      <c r="C2566" s="40">
        <v>44483</v>
      </c>
      <c r="D2566" s="34" t="s">
        <v>5654</v>
      </c>
      <c r="E2566" s="35">
        <v>0.32600000000000001</v>
      </c>
      <c r="F2566" s="36" t="s">
        <v>5655</v>
      </c>
      <c r="G2566" s="37" t="s">
        <v>5656</v>
      </c>
      <c r="H2566" s="36">
        <v>3010</v>
      </c>
      <c r="I2566" s="38">
        <v>0.5</v>
      </c>
      <c r="K2566" s="38">
        <f t="shared" si="112"/>
        <v>0</v>
      </c>
      <c r="L2566" s="39">
        <v>135000</v>
      </c>
      <c r="M2566" s="39">
        <v>540</v>
      </c>
      <c r="N2566" s="38">
        <f t="shared" si="113"/>
        <v>540.5</v>
      </c>
    </row>
    <row r="2567" spans="1:17" x14ac:dyDescent="0.2">
      <c r="A2567" s="35">
        <v>956</v>
      </c>
      <c r="C2567" s="40">
        <v>44483</v>
      </c>
      <c r="D2567" s="34" t="s">
        <v>5659</v>
      </c>
      <c r="E2567" s="35">
        <v>0.3669</v>
      </c>
      <c r="F2567" s="36" t="s">
        <v>5658</v>
      </c>
      <c r="G2567" s="37" t="s">
        <v>5657</v>
      </c>
      <c r="H2567" s="36">
        <v>3010</v>
      </c>
      <c r="I2567" s="38">
        <v>0.5</v>
      </c>
      <c r="K2567" s="38">
        <f t="shared" si="112"/>
        <v>0</v>
      </c>
      <c r="L2567" s="39">
        <v>134000</v>
      </c>
      <c r="M2567" s="39">
        <v>536</v>
      </c>
      <c r="N2567" s="38">
        <f t="shared" si="113"/>
        <v>536.5</v>
      </c>
    </row>
    <row r="2568" spans="1:17" x14ac:dyDescent="0.2">
      <c r="A2568" s="35" t="s">
        <v>5660</v>
      </c>
      <c r="C2568" s="40">
        <v>44483</v>
      </c>
      <c r="D2568" s="34" t="s">
        <v>5662</v>
      </c>
      <c r="E2568" s="35">
        <v>1.6574</v>
      </c>
      <c r="F2568" s="36" t="s">
        <v>5663</v>
      </c>
      <c r="G2568" s="37" t="s">
        <v>5664</v>
      </c>
      <c r="H2568" s="36">
        <v>1150</v>
      </c>
      <c r="K2568" s="38">
        <f t="shared" si="112"/>
        <v>0</v>
      </c>
      <c r="N2568" s="38">
        <f t="shared" si="113"/>
        <v>0</v>
      </c>
    </row>
    <row r="2569" spans="1:17" x14ac:dyDescent="0.2">
      <c r="A2569" s="35" t="s">
        <v>5661</v>
      </c>
      <c r="C2569" s="40">
        <v>44483</v>
      </c>
      <c r="D2569" s="34" t="s">
        <v>5667</v>
      </c>
      <c r="E2569" s="35">
        <v>0.23810000000000001</v>
      </c>
      <c r="F2569" s="36" t="s">
        <v>5663</v>
      </c>
      <c r="G2569" s="37" t="s">
        <v>5664</v>
      </c>
      <c r="H2569" s="36">
        <v>1150</v>
      </c>
      <c r="I2569" s="38">
        <v>0.5</v>
      </c>
      <c r="K2569" s="38">
        <f t="shared" si="112"/>
        <v>0</v>
      </c>
      <c r="N2569" s="38">
        <f t="shared" si="113"/>
        <v>0.5</v>
      </c>
      <c r="O2569" s="44" t="s">
        <v>5665</v>
      </c>
    </row>
    <row r="2570" spans="1:17" x14ac:dyDescent="0.2">
      <c r="D2570" s="34" t="s">
        <v>5666</v>
      </c>
      <c r="E2570" s="35">
        <v>1.048</v>
      </c>
      <c r="F2570" s="36" t="s">
        <v>77</v>
      </c>
      <c r="G2570" s="37" t="s">
        <v>77</v>
      </c>
      <c r="I2570" s="38">
        <v>1</v>
      </c>
      <c r="K2570" s="38">
        <f t="shared" si="112"/>
        <v>0</v>
      </c>
      <c r="N2570" s="38">
        <f t="shared" si="113"/>
        <v>1</v>
      </c>
      <c r="O2570" s="44" t="s">
        <v>5665</v>
      </c>
    </row>
    <row r="2572" spans="1:17" x14ac:dyDescent="0.2">
      <c r="A2572" s="35">
        <v>959</v>
      </c>
      <c r="C2572" s="40">
        <v>44483</v>
      </c>
      <c r="D2572" s="34" t="s">
        <v>5672</v>
      </c>
      <c r="E2572" s="35">
        <v>7.17E-2</v>
      </c>
      <c r="F2572" s="36" t="s">
        <v>5673</v>
      </c>
      <c r="G2572" s="37" t="s">
        <v>5674</v>
      </c>
      <c r="H2572" s="36">
        <v>2010</v>
      </c>
      <c r="I2572" s="38">
        <v>0.5</v>
      </c>
      <c r="K2572" s="38">
        <f t="shared" si="112"/>
        <v>0</v>
      </c>
      <c r="L2572" s="39">
        <v>68000</v>
      </c>
      <c r="M2572" s="39">
        <v>272</v>
      </c>
      <c r="N2572" s="38">
        <f t="shared" si="113"/>
        <v>272.5</v>
      </c>
    </row>
    <row r="2573" spans="1:17" x14ac:dyDescent="0.2">
      <c r="A2573" s="35">
        <v>960</v>
      </c>
      <c r="C2573" s="40">
        <v>44483</v>
      </c>
      <c r="D2573" s="34" t="s">
        <v>5675</v>
      </c>
      <c r="E2573" s="35">
        <v>3.8079999999999998</v>
      </c>
      <c r="F2573" s="36" t="s">
        <v>5676</v>
      </c>
      <c r="G2573" s="37" t="s">
        <v>5677</v>
      </c>
      <c r="H2573" s="36">
        <v>1180</v>
      </c>
      <c r="I2573" s="38">
        <v>0.5</v>
      </c>
      <c r="K2573" s="38">
        <f t="shared" si="112"/>
        <v>0</v>
      </c>
      <c r="L2573" s="39">
        <v>100000</v>
      </c>
      <c r="M2573" s="39">
        <v>400.5</v>
      </c>
      <c r="N2573" s="38">
        <f t="shared" si="113"/>
        <v>401</v>
      </c>
    </row>
    <row r="2574" spans="1:17" x14ac:dyDescent="0.2">
      <c r="A2574" s="35" t="s">
        <v>5678</v>
      </c>
      <c r="C2574" s="40">
        <v>44483</v>
      </c>
      <c r="D2574" s="34" t="s">
        <v>5679</v>
      </c>
      <c r="E2574" s="35">
        <v>30.1</v>
      </c>
      <c r="F2574" s="36" t="s">
        <v>5683</v>
      </c>
      <c r="G2574" s="37" t="s">
        <v>5286</v>
      </c>
      <c r="H2574" s="36">
        <v>1180</v>
      </c>
      <c r="I2574" s="38">
        <v>2</v>
      </c>
      <c r="K2574" s="38">
        <f t="shared" si="112"/>
        <v>0</v>
      </c>
      <c r="N2574" s="38">
        <f t="shared" si="113"/>
        <v>2</v>
      </c>
    </row>
    <row r="2575" spans="1:17" x14ac:dyDescent="0.2">
      <c r="D2575" s="34" t="s">
        <v>5680</v>
      </c>
      <c r="E2575" s="35">
        <v>12.9</v>
      </c>
      <c r="F2575" s="36" t="s">
        <v>77</v>
      </c>
      <c r="G2575" s="37" t="s">
        <v>77</v>
      </c>
      <c r="K2575" s="38">
        <f t="shared" si="112"/>
        <v>0</v>
      </c>
      <c r="N2575" s="38">
        <f t="shared" si="113"/>
        <v>0</v>
      </c>
    </row>
    <row r="2576" spans="1:17" x14ac:dyDescent="0.2">
      <c r="D2576" s="34" t="s">
        <v>5681</v>
      </c>
      <c r="E2576" s="35">
        <v>6.9660000000000002</v>
      </c>
      <c r="F2576" s="36" t="s">
        <v>77</v>
      </c>
      <c r="G2576" s="37" t="s">
        <v>77</v>
      </c>
      <c r="K2576" s="38">
        <f t="shared" si="112"/>
        <v>0</v>
      </c>
      <c r="N2576" s="38">
        <f t="shared" si="113"/>
        <v>0</v>
      </c>
    </row>
    <row r="2577" spans="1:14" x14ac:dyDescent="0.2">
      <c r="D2577" s="34" t="s">
        <v>5682</v>
      </c>
      <c r="E2577" s="35">
        <v>7.12</v>
      </c>
      <c r="F2577" s="36" t="s">
        <v>77</v>
      </c>
      <c r="G2577" s="37" t="s">
        <v>77</v>
      </c>
      <c r="K2577" s="38">
        <f t="shared" si="112"/>
        <v>0</v>
      </c>
      <c r="N2577" s="38">
        <f t="shared" si="113"/>
        <v>0</v>
      </c>
    </row>
    <row r="2578" spans="1:14" x14ac:dyDescent="0.2">
      <c r="A2578" s="35" t="s">
        <v>5684</v>
      </c>
      <c r="C2578" s="40">
        <v>44483</v>
      </c>
      <c r="D2578" s="34" t="s">
        <v>5685</v>
      </c>
      <c r="E2578" s="35">
        <v>0.38</v>
      </c>
      <c r="F2578" s="36" t="s">
        <v>5686</v>
      </c>
      <c r="G2578" s="37" t="s">
        <v>5687</v>
      </c>
      <c r="H2578" s="36">
        <v>1090</v>
      </c>
      <c r="I2578" s="38">
        <v>0.5</v>
      </c>
      <c r="K2578" s="38">
        <f t="shared" si="112"/>
        <v>0</v>
      </c>
      <c r="N2578" s="38">
        <f t="shared" si="113"/>
        <v>0.5</v>
      </c>
    </row>
    <row r="2579" spans="1:14" x14ac:dyDescent="0.2">
      <c r="A2579" s="35" t="s">
        <v>5688</v>
      </c>
      <c r="C2579" s="40">
        <v>44483</v>
      </c>
      <c r="D2579" s="34" t="s">
        <v>5689</v>
      </c>
      <c r="E2579" s="35">
        <v>33.354999999999997</v>
      </c>
      <c r="F2579" s="36" t="s">
        <v>5691</v>
      </c>
      <c r="G2579" s="37" t="s">
        <v>5692</v>
      </c>
      <c r="H2579" s="36">
        <v>1140</v>
      </c>
      <c r="I2579" s="38">
        <v>1</v>
      </c>
      <c r="K2579" s="38">
        <f>ROUND(J2579/0.35,-1)</f>
        <v>0</v>
      </c>
      <c r="N2579" s="38">
        <f>I2579+M2579</f>
        <v>1</v>
      </c>
    </row>
    <row r="2580" spans="1:14" x14ac:dyDescent="0.2">
      <c r="D2580" s="34" t="s">
        <v>5690</v>
      </c>
      <c r="E2580" s="35">
        <v>22.622</v>
      </c>
      <c r="F2580" s="36" t="s">
        <v>77</v>
      </c>
      <c r="G2580" s="37" t="s">
        <v>77</v>
      </c>
      <c r="K2580" s="38">
        <f t="shared" si="112"/>
        <v>0</v>
      </c>
      <c r="N2580" s="38">
        <f t="shared" si="113"/>
        <v>0</v>
      </c>
    </row>
    <row r="2581" spans="1:14" x14ac:dyDescent="0.2">
      <c r="A2581" s="35" t="s">
        <v>5693</v>
      </c>
      <c r="C2581" s="40">
        <v>44483</v>
      </c>
      <c r="D2581" s="34" t="s">
        <v>5694</v>
      </c>
      <c r="E2581" s="35">
        <v>0.4</v>
      </c>
      <c r="F2581" s="36" t="s">
        <v>5695</v>
      </c>
      <c r="G2581" s="37" t="s">
        <v>5696</v>
      </c>
      <c r="H2581" s="36">
        <v>1100</v>
      </c>
      <c r="I2581" s="38">
        <v>0.5</v>
      </c>
      <c r="K2581" s="38">
        <f t="shared" si="112"/>
        <v>0</v>
      </c>
      <c r="N2581" s="38">
        <f t="shared" si="113"/>
        <v>0.5</v>
      </c>
    </row>
    <row r="2582" spans="1:14" x14ac:dyDescent="0.2">
      <c r="A2582" s="35" t="s">
        <v>5697</v>
      </c>
      <c r="C2582" s="40">
        <v>44483</v>
      </c>
      <c r="D2582" s="34" t="s">
        <v>5698</v>
      </c>
      <c r="E2582" s="35">
        <v>0.7046</v>
      </c>
      <c r="F2582" s="36" t="s">
        <v>5702</v>
      </c>
      <c r="G2582" s="37" t="s">
        <v>5703</v>
      </c>
      <c r="H2582" s="36">
        <v>1150</v>
      </c>
      <c r="I2582" s="38">
        <v>2</v>
      </c>
      <c r="K2582" s="38">
        <f t="shared" si="112"/>
        <v>0</v>
      </c>
      <c r="N2582" s="38">
        <f t="shared" si="113"/>
        <v>2</v>
      </c>
    </row>
    <row r="2583" spans="1:14" x14ac:dyDescent="0.2">
      <c r="D2583" s="34" t="s">
        <v>5699</v>
      </c>
      <c r="E2583" s="35">
        <v>33.722000000000001</v>
      </c>
      <c r="F2583" s="36" t="s">
        <v>77</v>
      </c>
      <c r="G2583" s="37" t="s">
        <v>77</v>
      </c>
      <c r="K2583" s="38">
        <f t="shared" si="112"/>
        <v>0</v>
      </c>
      <c r="N2583" s="38">
        <f t="shared" si="113"/>
        <v>0</v>
      </c>
    </row>
    <row r="2584" spans="1:14" x14ac:dyDescent="0.2">
      <c r="D2584" s="34" t="s">
        <v>5700</v>
      </c>
      <c r="E2584" s="35">
        <v>4</v>
      </c>
      <c r="F2584" s="36" t="s">
        <v>77</v>
      </c>
      <c r="G2584" s="37" t="s">
        <v>77</v>
      </c>
      <c r="K2584" s="38">
        <f t="shared" si="112"/>
        <v>0</v>
      </c>
      <c r="N2584" s="38">
        <f t="shared" si="113"/>
        <v>0</v>
      </c>
    </row>
    <row r="2585" spans="1:14" x14ac:dyDescent="0.2">
      <c r="D2585" s="34" t="s">
        <v>5701</v>
      </c>
      <c r="E2585" s="35">
        <v>34.786000000000001</v>
      </c>
      <c r="F2585" s="36" t="s">
        <v>77</v>
      </c>
      <c r="G2585" s="37" t="s">
        <v>77</v>
      </c>
      <c r="K2585" s="38">
        <f t="shared" si="112"/>
        <v>0</v>
      </c>
      <c r="N2585" s="38">
        <f t="shared" si="113"/>
        <v>0</v>
      </c>
    </row>
    <row r="2586" spans="1:14" x14ac:dyDescent="0.2">
      <c r="A2586" s="35" t="s">
        <v>5704</v>
      </c>
      <c r="C2586" s="40">
        <v>44483</v>
      </c>
      <c r="D2586" s="34" t="s">
        <v>5705</v>
      </c>
      <c r="E2586" s="35">
        <v>7.8350999999999997</v>
      </c>
      <c r="F2586" s="36" t="s">
        <v>5702</v>
      </c>
      <c r="G2586" s="37" t="s">
        <v>5706</v>
      </c>
      <c r="H2586" s="36">
        <v>1150</v>
      </c>
      <c r="I2586" s="38">
        <v>0.5</v>
      </c>
      <c r="K2586" s="38">
        <f t="shared" si="112"/>
        <v>0</v>
      </c>
      <c r="N2586" s="38">
        <f t="shared" si="113"/>
        <v>0.5</v>
      </c>
    </row>
    <row r="2587" spans="1:14" x14ac:dyDescent="0.2">
      <c r="A2587" s="35" t="s">
        <v>5707</v>
      </c>
      <c r="C2587" s="40">
        <v>44483</v>
      </c>
      <c r="D2587" s="34" t="s">
        <v>5705</v>
      </c>
      <c r="E2587" s="35">
        <v>7.8350999999999997</v>
      </c>
      <c r="F2587" s="36" t="s">
        <v>5708</v>
      </c>
      <c r="G2587" s="37" t="s">
        <v>5703</v>
      </c>
      <c r="H2587" s="36">
        <v>1150</v>
      </c>
      <c r="I2587" s="38">
        <v>0.5</v>
      </c>
      <c r="K2587" s="38">
        <f t="shared" si="112"/>
        <v>0</v>
      </c>
      <c r="N2587" s="38">
        <f t="shared" si="113"/>
        <v>0.5</v>
      </c>
    </row>
    <row r="2588" spans="1:14" x14ac:dyDescent="0.2">
      <c r="A2588" s="35">
        <v>958</v>
      </c>
      <c r="C2588" s="40">
        <v>44483</v>
      </c>
      <c r="D2588" s="34" t="s">
        <v>5685</v>
      </c>
      <c r="E2588" s="35">
        <v>0.37530000000000002</v>
      </c>
      <c r="F2588" s="36" t="s">
        <v>5709</v>
      </c>
      <c r="G2588" s="37" t="s">
        <v>5687</v>
      </c>
      <c r="H2588" s="36">
        <v>1090</v>
      </c>
      <c r="I2588" s="38">
        <v>0.5</v>
      </c>
      <c r="K2588" s="38">
        <f t="shared" si="112"/>
        <v>0</v>
      </c>
      <c r="L2588" s="39">
        <v>23000</v>
      </c>
      <c r="M2588" s="39">
        <v>92</v>
      </c>
      <c r="N2588" s="38">
        <f t="shared" si="113"/>
        <v>92.5</v>
      </c>
    </row>
    <row r="2589" spans="1:14" x14ac:dyDescent="0.2">
      <c r="A2589" s="35">
        <v>961</v>
      </c>
      <c r="C2589" s="40">
        <v>44484</v>
      </c>
      <c r="D2589" s="34" t="s">
        <v>5710</v>
      </c>
      <c r="E2589" s="35">
        <v>1.0975999999999999</v>
      </c>
      <c r="F2589" s="36" t="s">
        <v>5711</v>
      </c>
      <c r="G2589" s="37" t="s">
        <v>5712</v>
      </c>
      <c r="H2589" s="36">
        <v>1170</v>
      </c>
      <c r="I2589" s="38">
        <v>0.5</v>
      </c>
      <c r="K2589" s="38">
        <f t="shared" si="112"/>
        <v>0</v>
      </c>
      <c r="L2589" s="39">
        <v>135000</v>
      </c>
      <c r="M2589" s="39">
        <v>540</v>
      </c>
      <c r="N2589" s="38">
        <f t="shared" si="113"/>
        <v>540.5</v>
      </c>
    </row>
    <row r="2590" spans="1:14" x14ac:dyDescent="0.2">
      <c r="A2590" s="35" t="s">
        <v>5713</v>
      </c>
      <c r="C2590" s="40">
        <v>44484</v>
      </c>
      <c r="D2590" s="34" t="s">
        <v>5714</v>
      </c>
      <c r="E2590" s="35">
        <v>6.6</v>
      </c>
      <c r="F2590" s="36" t="s">
        <v>5716</v>
      </c>
      <c r="G2590" s="37" t="s">
        <v>5717</v>
      </c>
      <c r="H2590" s="36">
        <v>1120</v>
      </c>
      <c r="I2590" s="38">
        <v>1</v>
      </c>
      <c r="K2590" s="38">
        <f t="shared" ref="K2590:K2653" si="114">ROUND(J2590/0.35,-1)</f>
        <v>0</v>
      </c>
      <c r="N2590" s="38">
        <f t="shared" ref="N2590:N2653" si="115">I2590+M2590</f>
        <v>1</v>
      </c>
    </row>
    <row r="2591" spans="1:14" x14ac:dyDescent="0.2">
      <c r="D2591" s="34" t="s">
        <v>5715</v>
      </c>
      <c r="E2591" s="35">
        <v>66</v>
      </c>
      <c r="F2591" s="36" t="s">
        <v>77</v>
      </c>
      <c r="G2591" s="37" t="s">
        <v>77</v>
      </c>
      <c r="K2591" s="38">
        <f t="shared" si="114"/>
        <v>0</v>
      </c>
      <c r="N2591" s="38">
        <f t="shared" si="115"/>
        <v>0</v>
      </c>
    </row>
    <row r="2592" spans="1:14" x14ac:dyDescent="0.2">
      <c r="A2592" s="35">
        <v>962</v>
      </c>
      <c r="C2592" s="40">
        <v>44484</v>
      </c>
      <c r="D2592" s="34" t="s">
        <v>5718</v>
      </c>
      <c r="E2592" s="35">
        <v>0.1928</v>
      </c>
      <c r="F2592" s="36" t="s">
        <v>5719</v>
      </c>
      <c r="G2592" s="37" t="s">
        <v>5720</v>
      </c>
      <c r="H2592" s="36">
        <v>3010</v>
      </c>
      <c r="I2592" s="38">
        <v>0.5</v>
      </c>
      <c r="K2592" s="38">
        <f t="shared" si="114"/>
        <v>0</v>
      </c>
      <c r="L2592" s="39">
        <v>80000</v>
      </c>
      <c r="M2592" s="39">
        <v>320</v>
      </c>
      <c r="N2592" s="38">
        <f t="shared" si="115"/>
        <v>320.5</v>
      </c>
    </row>
    <row r="2593" spans="1:17" x14ac:dyDescent="0.2">
      <c r="A2593" s="35">
        <v>963</v>
      </c>
      <c r="C2593" s="40">
        <v>44484</v>
      </c>
      <c r="D2593" s="34" t="s">
        <v>5721</v>
      </c>
      <c r="E2593" s="35">
        <v>0.27</v>
      </c>
      <c r="F2593" s="36" t="s">
        <v>5722</v>
      </c>
      <c r="G2593" s="37" t="s">
        <v>5723</v>
      </c>
      <c r="H2593" s="36">
        <v>3010</v>
      </c>
      <c r="I2593" s="38">
        <v>0.5</v>
      </c>
      <c r="K2593" s="38">
        <f t="shared" si="114"/>
        <v>0</v>
      </c>
      <c r="L2593" s="39">
        <v>120000</v>
      </c>
      <c r="M2593" s="39">
        <v>480</v>
      </c>
      <c r="N2593" s="38">
        <f t="shared" si="115"/>
        <v>480.5</v>
      </c>
    </row>
    <row r="2594" spans="1:17" x14ac:dyDescent="0.2">
      <c r="A2594" s="35">
        <v>964</v>
      </c>
      <c r="C2594" s="40">
        <v>44484</v>
      </c>
      <c r="D2594" s="34" t="s">
        <v>5724</v>
      </c>
      <c r="E2594" s="35">
        <v>0.42199999999999999</v>
      </c>
      <c r="F2594" s="36" t="s">
        <v>5726</v>
      </c>
      <c r="G2594" s="37" t="s">
        <v>5727</v>
      </c>
      <c r="H2594" s="36">
        <v>1080</v>
      </c>
      <c r="I2594" s="38">
        <v>1</v>
      </c>
      <c r="K2594" s="38">
        <f t="shared" si="114"/>
        <v>0</v>
      </c>
      <c r="L2594" s="39">
        <v>250000</v>
      </c>
      <c r="M2594" s="39">
        <v>1000</v>
      </c>
      <c r="N2594" s="38">
        <f t="shared" si="115"/>
        <v>1001</v>
      </c>
    </row>
    <row r="2595" spans="1:17" x14ac:dyDescent="0.2">
      <c r="D2595" s="34" t="s">
        <v>5725</v>
      </c>
      <c r="E2595" s="35">
        <v>0.47499999999999998</v>
      </c>
      <c r="F2595" s="36" t="s">
        <v>77</v>
      </c>
      <c r="G2595" s="37" t="s">
        <v>77</v>
      </c>
      <c r="K2595" s="38">
        <f t="shared" si="114"/>
        <v>0</v>
      </c>
      <c r="N2595" s="38">
        <f t="shared" si="115"/>
        <v>0</v>
      </c>
    </row>
    <row r="2596" spans="1:17" s="51" customFormat="1" x14ac:dyDescent="0.2">
      <c r="A2596" s="48">
        <v>965</v>
      </c>
      <c r="B2596" s="49"/>
      <c r="C2596" s="31">
        <v>44483</v>
      </c>
      <c r="D2596" s="50" t="s">
        <v>5728</v>
      </c>
      <c r="E2596" s="48">
        <v>4.218</v>
      </c>
      <c r="F2596" s="51" t="s">
        <v>5729</v>
      </c>
      <c r="G2596" s="52" t="s">
        <v>5730</v>
      </c>
      <c r="H2596" s="51">
        <v>1020</v>
      </c>
      <c r="I2596" s="32">
        <v>0.5</v>
      </c>
      <c r="J2596" s="32"/>
      <c r="K2596" s="32">
        <f t="shared" si="114"/>
        <v>0</v>
      </c>
      <c r="L2596" s="33">
        <v>190000</v>
      </c>
      <c r="M2596" s="33">
        <v>760</v>
      </c>
      <c r="N2596" s="32">
        <f t="shared" si="115"/>
        <v>760.5</v>
      </c>
      <c r="O2596" s="53"/>
      <c r="P2596" s="54"/>
      <c r="Q2596" s="49"/>
    </row>
    <row r="2597" spans="1:17" x14ac:dyDescent="0.2">
      <c r="N2597" s="38">
        <f>SUM(N2565:N2596)</f>
        <v>4956</v>
      </c>
    </row>
    <row r="2599" spans="1:17" x14ac:dyDescent="0.2">
      <c r="A2599" s="35" t="s">
        <v>5668</v>
      </c>
      <c r="C2599" s="40">
        <v>44483</v>
      </c>
      <c r="D2599" s="34" t="s">
        <v>5669</v>
      </c>
      <c r="E2599" s="35">
        <v>0.1515</v>
      </c>
      <c r="F2599" s="36" t="s">
        <v>5670</v>
      </c>
      <c r="G2599" s="37" t="s">
        <v>5671</v>
      </c>
      <c r="H2599" s="36">
        <v>2050</v>
      </c>
      <c r="I2599" s="38">
        <v>0.5</v>
      </c>
      <c r="K2599" s="38">
        <f>ROUND(J2599/0.35,-1)</f>
        <v>0</v>
      </c>
      <c r="N2599" s="38">
        <f>I2599+M2599</f>
        <v>0.5</v>
      </c>
    </row>
    <row r="2600" spans="1:17" x14ac:dyDescent="0.2">
      <c r="A2600" s="35" t="s">
        <v>5731</v>
      </c>
      <c r="C2600" s="40">
        <v>44484</v>
      </c>
      <c r="D2600" s="34" t="s">
        <v>5732</v>
      </c>
      <c r="E2600" s="35">
        <v>0.1409</v>
      </c>
      <c r="F2600" s="36" t="s">
        <v>4179</v>
      </c>
      <c r="G2600" s="37" t="s">
        <v>5734</v>
      </c>
      <c r="H2600" s="36">
        <v>3010</v>
      </c>
      <c r="I2600" s="38">
        <v>1</v>
      </c>
      <c r="K2600" s="38">
        <f t="shared" si="114"/>
        <v>0</v>
      </c>
      <c r="N2600" s="38">
        <f>I2600+M2600</f>
        <v>1</v>
      </c>
    </row>
    <row r="2601" spans="1:17" x14ac:dyDescent="0.2">
      <c r="D2601" s="34" t="s">
        <v>5733</v>
      </c>
      <c r="E2601" s="35">
        <v>0.16869999999999999</v>
      </c>
      <c r="F2601" s="36" t="s">
        <v>682</v>
      </c>
      <c r="G2601" s="37" t="s">
        <v>77</v>
      </c>
      <c r="K2601" s="38">
        <f t="shared" si="114"/>
        <v>0</v>
      </c>
      <c r="N2601" s="38">
        <f t="shared" si="115"/>
        <v>0</v>
      </c>
    </row>
    <row r="2602" spans="1:17" s="51" customFormat="1" x14ac:dyDescent="0.2">
      <c r="A2602" s="48">
        <v>966</v>
      </c>
      <c r="B2602" s="49"/>
      <c r="C2602" s="31">
        <v>44484</v>
      </c>
      <c r="D2602" s="50" t="s">
        <v>5735</v>
      </c>
      <c r="E2602" s="48">
        <v>0.15040000000000001</v>
      </c>
      <c r="F2602" s="51" t="s">
        <v>187</v>
      </c>
      <c r="G2602" s="52" t="s">
        <v>5736</v>
      </c>
      <c r="H2602" s="51">
        <v>3010</v>
      </c>
      <c r="I2602" s="32">
        <v>0.5</v>
      </c>
      <c r="J2602" s="32"/>
      <c r="K2602" s="32">
        <f t="shared" si="114"/>
        <v>0</v>
      </c>
      <c r="L2602" s="33">
        <v>118000</v>
      </c>
      <c r="M2602" s="33">
        <v>472</v>
      </c>
      <c r="N2602" s="32">
        <f>I2602+M2602</f>
        <v>472.5</v>
      </c>
      <c r="O2602" s="53"/>
      <c r="P2602" s="54"/>
      <c r="Q2602" s="49"/>
    </row>
    <row r="2603" spans="1:17" x14ac:dyDescent="0.2">
      <c r="N2603" s="38">
        <f>SUM(N2599,N2600,N2601,N2602)</f>
        <v>474</v>
      </c>
      <c r="O2603" s="44">
        <v>82265</v>
      </c>
      <c r="P2603" s="41">
        <v>44487</v>
      </c>
      <c r="Q2603" s="21" t="s">
        <v>3461</v>
      </c>
    </row>
    <row r="2605" spans="1:17" x14ac:dyDescent="0.2">
      <c r="A2605" s="35">
        <v>954</v>
      </c>
      <c r="C2605" s="40">
        <v>44483</v>
      </c>
      <c r="D2605" s="34" t="s">
        <v>5745</v>
      </c>
      <c r="E2605" s="35">
        <v>4</v>
      </c>
      <c r="F2605" s="36" t="s">
        <v>5746</v>
      </c>
      <c r="G2605" s="37" t="s">
        <v>5747</v>
      </c>
      <c r="H2605" s="36">
        <v>1170</v>
      </c>
      <c r="I2605" s="38">
        <v>0.5</v>
      </c>
      <c r="K2605" s="38">
        <f t="shared" si="114"/>
        <v>0</v>
      </c>
      <c r="L2605" s="39">
        <v>26512</v>
      </c>
      <c r="M2605" s="39">
        <v>106.05</v>
      </c>
      <c r="N2605" s="38">
        <f t="shared" si="115"/>
        <v>106.55</v>
      </c>
    </row>
    <row r="2606" spans="1:17" x14ac:dyDescent="0.2">
      <c r="A2606" s="35" t="s">
        <v>5738</v>
      </c>
      <c r="C2606" s="40">
        <v>44487</v>
      </c>
      <c r="D2606" s="34" t="s">
        <v>5740</v>
      </c>
      <c r="E2606" s="35">
        <v>10.975</v>
      </c>
      <c r="F2606" s="34" t="s">
        <v>5739</v>
      </c>
      <c r="G2606" s="37" t="s">
        <v>5744</v>
      </c>
      <c r="H2606" s="36">
        <v>1220</v>
      </c>
      <c r="I2606" s="38">
        <v>2</v>
      </c>
      <c r="K2606" s="38">
        <f t="shared" si="114"/>
        <v>0</v>
      </c>
      <c r="N2606" s="38">
        <f t="shared" si="115"/>
        <v>2</v>
      </c>
    </row>
    <row r="2607" spans="1:17" x14ac:dyDescent="0.2">
      <c r="D2607" s="34" t="s">
        <v>5741</v>
      </c>
      <c r="E2607" s="35">
        <v>40</v>
      </c>
      <c r="F2607" s="36" t="s">
        <v>77</v>
      </c>
      <c r="G2607" s="37" t="s">
        <v>77</v>
      </c>
      <c r="K2607" s="38">
        <f t="shared" si="114"/>
        <v>0</v>
      </c>
      <c r="N2607" s="38">
        <f t="shared" si="115"/>
        <v>0</v>
      </c>
    </row>
    <row r="2608" spans="1:17" x14ac:dyDescent="0.2">
      <c r="D2608" s="34" t="s">
        <v>5742</v>
      </c>
      <c r="E2608" s="35">
        <v>78.129000000000005</v>
      </c>
      <c r="F2608" s="36" t="s">
        <v>77</v>
      </c>
      <c r="G2608" s="37" t="s">
        <v>77</v>
      </c>
      <c r="K2608" s="38">
        <f t="shared" si="114"/>
        <v>0</v>
      </c>
      <c r="N2608" s="38">
        <f t="shared" si="115"/>
        <v>0</v>
      </c>
    </row>
    <row r="2609" spans="1:17" x14ac:dyDescent="0.2">
      <c r="D2609" s="34" t="s">
        <v>5743</v>
      </c>
      <c r="E2609" s="35">
        <v>40.274999999999999</v>
      </c>
      <c r="F2609" s="36" t="s">
        <v>77</v>
      </c>
      <c r="G2609" s="37" t="s">
        <v>77</v>
      </c>
      <c r="K2609" s="38">
        <f t="shared" si="114"/>
        <v>0</v>
      </c>
      <c r="N2609" s="38">
        <f t="shared" si="115"/>
        <v>0</v>
      </c>
    </row>
    <row r="2610" spans="1:17" x14ac:dyDescent="0.2">
      <c r="A2610" s="35">
        <v>967</v>
      </c>
      <c r="C2610" s="40">
        <v>44487</v>
      </c>
      <c r="D2610" s="34" t="s">
        <v>5748</v>
      </c>
      <c r="E2610" s="35">
        <v>45.109000000000002</v>
      </c>
      <c r="F2610" s="36" t="s">
        <v>5749</v>
      </c>
      <c r="G2610" s="37" t="s">
        <v>5750</v>
      </c>
      <c r="H2610" s="36">
        <v>1160</v>
      </c>
      <c r="I2610" s="38">
        <v>0.5</v>
      </c>
      <c r="K2610" s="38">
        <f t="shared" si="114"/>
        <v>0</v>
      </c>
      <c r="L2610" s="39">
        <v>28105</v>
      </c>
      <c r="M2610" s="39">
        <v>992.8</v>
      </c>
      <c r="N2610" s="38">
        <f t="shared" si="115"/>
        <v>993.3</v>
      </c>
    </row>
    <row r="2611" spans="1:17" x14ac:dyDescent="0.2">
      <c r="A2611" s="35">
        <v>968</v>
      </c>
      <c r="C2611" s="40">
        <v>44487</v>
      </c>
      <c r="D2611" s="34" t="s">
        <v>5751</v>
      </c>
      <c r="E2611" s="35">
        <v>9.25</v>
      </c>
      <c r="F2611" s="36" t="s">
        <v>5752</v>
      </c>
      <c r="G2611" s="37" t="s">
        <v>5753</v>
      </c>
      <c r="H2611" s="36">
        <v>1120</v>
      </c>
      <c r="I2611" s="38">
        <v>0.5</v>
      </c>
      <c r="K2611" s="38">
        <f t="shared" si="114"/>
        <v>0</v>
      </c>
      <c r="L2611" s="39">
        <v>100000</v>
      </c>
      <c r="M2611" s="39">
        <v>400</v>
      </c>
      <c r="N2611" s="38">
        <f t="shared" si="115"/>
        <v>400.5</v>
      </c>
    </row>
    <row r="2612" spans="1:17" x14ac:dyDescent="0.2">
      <c r="A2612" s="35">
        <v>969</v>
      </c>
      <c r="C2612" s="40">
        <v>44487</v>
      </c>
      <c r="D2612" s="34" t="s">
        <v>1556</v>
      </c>
      <c r="E2612" s="35">
        <v>18.419</v>
      </c>
      <c r="F2612" s="36" t="s">
        <v>4666</v>
      </c>
      <c r="G2612" s="37" t="s">
        <v>5754</v>
      </c>
      <c r="H2612" s="36">
        <v>1220</v>
      </c>
      <c r="I2612" s="38">
        <v>0.5</v>
      </c>
      <c r="K2612" s="38">
        <f t="shared" si="114"/>
        <v>0</v>
      </c>
      <c r="L2612" s="39">
        <v>165771</v>
      </c>
      <c r="M2612" s="39">
        <v>663.2</v>
      </c>
      <c r="N2612" s="38">
        <f t="shared" si="115"/>
        <v>663.7</v>
      </c>
    </row>
    <row r="2613" spans="1:17" x14ac:dyDescent="0.2">
      <c r="A2613" s="35">
        <v>970</v>
      </c>
      <c r="B2613" s="21" t="s">
        <v>78</v>
      </c>
      <c r="C2613" s="40">
        <v>44487</v>
      </c>
      <c r="D2613" s="34" t="s">
        <v>5755</v>
      </c>
      <c r="E2613" s="35">
        <v>1.31</v>
      </c>
      <c r="F2613" s="36" t="s">
        <v>5756</v>
      </c>
      <c r="G2613" s="37" t="s">
        <v>5757</v>
      </c>
      <c r="H2613" s="36">
        <v>1070</v>
      </c>
      <c r="I2613" s="38">
        <v>0.5</v>
      </c>
      <c r="K2613" s="38">
        <f t="shared" si="114"/>
        <v>0</v>
      </c>
      <c r="L2613" s="39">
        <v>36000</v>
      </c>
      <c r="M2613" s="39">
        <v>144</v>
      </c>
      <c r="N2613" s="38">
        <f t="shared" si="115"/>
        <v>144.5</v>
      </c>
    </row>
    <row r="2614" spans="1:17" x14ac:dyDescent="0.2">
      <c r="A2614" s="35" t="s">
        <v>5758</v>
      </c>
      <c r="B2614" s="21" t="s">
        <v>78</v>
      </c>
      <c r="C2614" s="40">
        <v>44487</v>
      </c>
      <c r="D2614" s="34" t="s">
        <v>2777</v>
      </c>
      <c r="E2614" s="35">
        <v>5.6360000000000001</v>
      </c>
      <c r="F2614" s="36" t="s">
        <v>5759</v>
      </c>
      <c r="G2614" s="37" t="s">
        <v>5760</v>
      </c>
      <c r="H2614" s="36">
        <v>1210</v>
      </c>
      <c r="I2614" s="38">
        <v>0.5</v>
      </c>
      <c r="K2614" s="38">
        <f t="shared" si="114"/>
        <v>0</v>
      </c>
      <c r="N2614" s="38">
        <f t="shared" si="115"/>
        <v>0.5</v>
      </c>
    </row>
    <row r="2615" spans="1:17" x14ac:dyDescent="0.2">
      <c r="A2615" s="35">
        <v>972</v>
      </c>
      <c r="C2615" s="40">
        <v>44487</v>
      </c>
      <c r="D2615" s="34" t="s">
        <v>5761</v>
      </c>
      <c r="E2615" s="35">
        <v>0.19969999999999999</v>
      </c>
      <c r="F2615" s="36" t="s">
        <v>5762</v>
      </c>
      <c r="G2615" s="37" t="s">
        <v>5763</v>
      </c>
      <c r="H2615" s="36">
        <v>3010</v>
      </c>
      <c r="I2615" s="38">
        <v>0.5</v>
      </c>
      <c r="K2615" s="38">
        <f t="shared" si="114"/>
        <v>0</v>
      </c>
      <c r="L2615" s="39">
        <v>150000</v>
      </c>
      <c r="M2615" s="39">
        <v>600</v>
      </c>
      <c r="N2615" s="38">
        <f t="shared" si="115"/>
        <v>600.5</v>
      </c>
    </row>
    <row r="2616" spans="1:17" x14ac:dyDescent="0.2">
      <c r="A2616" s="35">
        <v>973</v>
      </c>
      <c r="C2616" s="40">
        <v>44487</v>
      </c>
      <c r="D2616" s="34" t="s">
        <v>5669</v>
      </c>
      <c r="E2616" s="35">
        <v>0.1515</v>
      </c>
      <c r="F2616" s="36" t="s">
        <v>5764</v>
      </c>
      <c r="G2616" s="37" t="s">
        <v>1653</v>
      </c>
      <c r="H2616" s="36">
        <v>2050</v>
      </c>
      <c r="I2616" s="38">
        <v>0.5</v>
      </c>
      <c r="K2616" s="38">
        <f t="shared" si="114"/>
        <v>0</v>
      </c>
      <c r="L2616" s="39">
        <v>75000</v>
      </c>
      <c r="M2616" s="39">
        <v>300</v>
      </c>
      <c r="N2616" s="38">
        <f t="shared" si="115"/>
        <v>300.5</v>
      </c>
    </row>
    <row r="2617" spans="1:17" s="51" customFormat="1" x14ac:dyDescent="0.2">
      <c r="A2617" s="48">
        <v>974</v>
      </c>
      <c r="B2617" s="49"/>
      <c r="C2617" s="31">
        <v>44487</v>
      </c>
      <c r="D2617" s="50" t="s">
        <v>5765</v>
      </c>
      <c r="E2617" s="48">
        <v>5.74E-2</v>
      </c>
      <c r="F2617" s="51" t="s">
        <v>4346</v>
      </c>
      <c r="G2617" s="52" t="s">
        <v>5766</v>
      </c>
      <c r="H2617" s="51">
        <v>3010</v>
      </c>
      <c r="I2617" s="32">
        <v>0.5</v>
      </c>
      <c r="J2617" s="32"/>
      <c r="K2617" s="32">
        <f t="shared" si="114"/>
        <v>0</v>
      </c>
      <c r="L2617" s="33">
        <v>95000</v>
      </c>
      <c r="M2617" s="33">
        <v>380</v>
      </c>
      <c r="N2617" s="32">
        <f t="shared" si="115"/>
        <v>380.5</v>
      </c>
      <c r="O2617" s="53"/>
      <c r="P2617" s="54"/>
      <c r="Q2617" s="49"/>
    </row>
    <row r="2618" spans="1:17" x14ac:dyDescent="0.2">
      <c r="N2618" s="38">
        <f>SUM(N2605:N2617)</f>
        <v>3592.55</v>
      </c>
      <c r="O2618" s="44">
        <v>82287</v>
      </c>
      <c r="P2618" s="41">
        <v>44488</v>
      </c>
      <c r="Q2618" s="21" t="s">
        <v>3461</v>
      </c>
    </row>
    <row r="2620" spans="1:17" x14ac:dyDescent="0.2">
      <c r="A2620" s="35" t="s">
        <v>5737</v>
      </c>
      <c r="C2620" s="40">
        <v>44483</v>
      </c>
      <c r="D2620" s="34" t="s">
        <v>5816</v>
      </c>
      <c r="E2620" s="35">
        <v>4.2359999999999998</v>
      </c>
      <c r="F2620" s="36" t="s">
        <v>5814</v>
      </c>
      <c r="G2620" s="37" t="s">
        <v>5815</v>
      </c>
      <c r="H2620" s="36">
        <v>1150</v>
      </c>
      <c r="I2620" s="38">
        <v>0.5</v>
      </c>
      <c r="K2620" s="38">
        <f>ROUND(J2620/0.35,-1)</f>
        <v>0</v>
      </c>
      <c r="N2620" s="38">
        <f>I2620+M2620</f>
        <v>0.5</v>
      </c>
    </row>
    <row r="2621" spans="1:17" x14ac:dyDescent="0.2">
      <c r="A2621" s="35">
        <v>971</v>
      </c>
      <c r="C2621" s="40">
        <v>44487</v>
      </c>
      <c r="D2621" s="34" t="s">
        <v>5790</v>
      </c>
      <c r="E2621" s="35">
        <v>1.137</v>
      </c>
      <c r="F2621" s="36" t="s">
        <v>5793</v>
      </c>
      <c r="G2621" s="37" t="s">
        <v>5794</v>
      </c>
      <c r="H2621" s="36">
        <v>1180</v>
      </c>
      <c r="I2621" s="38">
        <v>1.5</v>
      </c>
      <c r="K2621" s="38">
        <f t="shared" ref="K2621:K2622" si="116">ROUND(J2621/0.35,-1)</f>
        <v>0</v>
      </c>
      <c r="L2621" s="39">
        <v>425000</v>
      </c>
      <c r="M2621" s="39">
        <v>1700</v>
      </c>
      <c r="N2621" s="38">
        <f t="shared" ref="N2621:N2622" si="117">I2621+M2621</f>
        <v>1701.5</v>
      </c>
    </row>
    <row r="2622" spans="1:17" x14ac:dyDescent="0.2">
      <c r="D2622" s="34" t="s">
        <v>5791</v>
      </c>
      <c r="E2622" s="35">
        <v>36.226999999999997</v>
      </c>
      <c r="F2622" s="36" t="s">
        <v>77</v>
      </c>
      <c r="G2622" s="37" t="s">
        <v>5795</v>
      </c>
      <c r="K2622" s="38">
        <f t="shared" si="116"/>
        <v>0</v>
      </c>
      <c r="N2622" s="38">
        <f t="shared" si="117"/>
        <v>0</v>
      </c>
    </row>
    <row r="2623" spans="1:17" x14ac:dyDescent="0.2">
      <c r="D2623" s="34" t="s">
        <v>5792</v>
      </c>
      <c r="E2623" s="35">
        <v>29.539000000000001</v>
      </c>
      <c r="F2623" s="36" t="s">
        <v>77</v>
      </c>
      <c r="G2623" s="37" t="s">
        <v>77</v>
      </c>
      <c r="K2623" s="38">
        <f t="shared" si="114"/>
        <v>0</v>
      </c>
      <c r="N2623" s="38">
        <f t="shared" si="115"/>
        <v>0</v>
      </c>
    </row>
    <row r="2624" spans="1:17" x14ac:dyDescent="0.2">
      <c r="A2624" s="35">
        <v>975</v>
      </c>
      <c r="C2624" s="40">
        <v>44488</v>
      </c>
      <c r="D2624" s="34" t="s">
        <v>5767</v>
      </c>
      <c r="E2624" s="35">
        <v>0.58099999999999996</v>
      </c>
      <c r="F2624" s="36" t="s">
        <v>5770</v>
      </c>
      <c r="G2624" s="37" t="s">
        <v>5771</v>
      </c>
      <c r="H2624" s="36">
        <v>1090</v>
      </c>
      <c r="I2624" s="38">
        <v>1.5</v>
      </c>
      <c r="K2624" s="38">
        <f t="shared" si="114"/>
        <v>0</v>
      </c>
      <c r="L2624" s="39">
        <v>310000</v>
      </c>
      <c r="M2624" s="39">
        <v>1240</v>
      </c>
      <c r="N2624" s="38">
        <f t="shared" si="115"/>
        <v>1241.5</v>
      </c>
    </row>
    <row r="2625" spans="1:14" x14ac:dyDescent="0.2">
      <c r="D2625" s="34" t="s">
        <v>5768</v>
      </c>
      <c r="E2625" s="35">
        <v>0.68400000000000005</v>
      </c>
      <c r="F2625" s="36" t="s">
        <v>77</v>
      </c>
      <c r="G2625" s="37" t="s">
        <v>77</v>
      </c>
      <c r="K2625" s="38">
        <f t="shared" si="114"/>
        <v>0</v>
      </c>
      <c r="N2625" s="38">
        <f t="shared" si="115"/>
        <v>0</v>
      </c>
    </row>
    <row r="2626" spans="1:14" x14ac:dyDescent="0.2">
      <c r="D2626" s="34" t="s">
        <v>5769</v>
      </c>
      <c r="E2626" s="35">
        <v>0.76900000000000002</v>
      </c>
      <c r="F2626" s="36" t="s">
        <v>77</v>
      </c>
      <c r="G2626" s="37" t="s">
        <v>77</v>
      </c>
      <c r="K2626" s="38">
        <f t="shared" si="114"/>
        <v>0</v>
      </c>
      <c r="N2626" s="38">
        <f t="shared" si="115"/>
        <v>0</v>
      </c>
    </row>
    <row r="2627" spans="1:14" x14ac:dyDescent="0.2">
      <c r="A2627" s="35" t="s">
        <v>5772</v>
      </c>
      <c r="C2627" s="40">
        <v>44488</v>
      </c>
      <c r="D2627" s="34" t="s">
        <v>5773</v>
      </c>
      <c r="E2627" s="35" t="s">
        <v>5774</v>
      </c>
      <c r="F2627" s="36" t="s">
        <v>5775</v>
      </c>
      <c r="G2627" s="37" t="s">
        <v>5776</v>
      </c>
      <c r="H2627" s="36">
        <v>3010</v>
      </c>
      <c r="I2627" s="38">
        <v>0.5</v>
      </c>
      <c r="K2627" s="38">
        <f t="shared" si="114"/>
        <v>0</v>
      </c>
      <c r="N2627" s="38">
        <f t="shared" si="115"/>
        <v>0.5</v>
      </c>
    </row>
    <row r="2628" spans="1:14" x14ac:dyDescent="0.2">
      <c r="A2628" s="35">
        <v>977</v>
      </c>
      <c r="C2628" s="40">
        <v>44488</v>
      </c>
      <c r="D2628" s="34" t="s">
        <v>2626</v>
      </c>
      <c r="E2628" s="35">
        <v>0.20910000000000001</v>
      </c>
      <c r="F2628" s="36" t="s">
        <v>187</v>
      </c>
      <c r="G2628" s="37" t="s">
        <v>5777</v>
      </c>
      <c r="H2628" s="36">
        <v>3010</v>
      </c>
      <c r="I2628" s="38">
        <v>0.5</v>
      </c>
      <c r="K2628" s="38">
        <f t="shared" si="114"/>
        <v>0</v>
      </c>
      <c r="L2628" s="39">
        <v>149900</v>
      </c>
      <c r="M2628" s="39">
        <v>599.6</v>
      </c>
      <c r="N2628" s="38">
        <f t="shared" si="115"/>
        <v>600.1</v>
      </c>
    </row>
    <row r="2629" spans="1:14" x14ac:dyDescent="0.2">
      <c r="A2629" s="35">
        <v>976</v>
      </c>
      <c r="C2629" s="40">
        <v>44488</v>
      </c>
      <c r="D2629" s="34" t="s">
        <v>5778</v>
      </c>
      <c r="E2629" s="35">
        <v>16.04</v>
      </c>
      <c r="F2629" s="36" t="s">
        <v>5779</v>
      </c>
      <c r="G2629" s="37" t="s">
        <v>5780</v>
      </c>
      <c r="H2629" s="36">
        <v>1120</v>
      </c>
      <c r="I2629" s="38">
        <v>0.5</v>
      </c>
      <c r="K2629" s="38">
        <f t="shared" si="114"/>
        <v>0</v>
      </c>
      <c r="L2629" s="39">
        <v>85000</v>
      </c>
      <c r="M2629" s="39">
        <v>340</v>
      </c>
      <c r="N2629" s="38">
        <f t="shared" si="115"/>
        <v>340.5</v>
      </c>
    </row>
    <row r="2630" spans="1:14" x14ac:dyDescent="0.2">
      <c r="A2630" s="35">
        <v>978</v>
      </c>
      <c r="C2630" s="40">
        <v>44488</v>
      </c>
      <c r="D2630" s="34" t="s">
        <v>5781</v>
      </c>
      <c r="E2630" s="35">
        <v>0.1157</v>
      </c>
      <c r="F2630" s="36" t="s">
        <v>5782</v>
      </c>
      <c r="G2630" s="37" t="s">
        <v>886</v>
      </c>
      <c r="H2630" s="36">
        <v>3010</v>
      </c>
      <c r="I2630" s="38">
        <v>0.5</v>
      </c>
      <c r="K2630" s="38">
        <f t="shared" si="114"/>
        <v>0</v>
      </c>
      <c r="L2630" s="39">
        <v>75000</v>
      </c>
      <c r="M2630" s="39">
        <v>300</v>
      </c>
      <c r="N2630" s="38">
        <f t="shared" si="115"/>
        <v>300.5</v>
      </c>
    </row>
    <row r="2631" spans="1:14" x14ac:dyDescent="0.2">
      <c r="A2631" s="35">
        <v>979</v>
      </c>
      <c r="C2631" s="40">
        <v>44488</v>
      </c>
      <c r="D2631" s="34" t="s">
        <v>5783</v>
      </c>
      <c r="E2631" s="35">
        <v>1.4211</v>
      </c>
      <c r="F2631" s="36" t="s">
        <v>5784</v>
      </c>
      <c r="G2631" s="37" t="s">
        <v>5785</v>
      </c>
      <c r="H2631" s="36">
        <v>1100</v>
      </c>
      <c r="I2631" s="38">
        <v>0.5</v>
      </c>
      <c r="K2631" s="38">
        <f t="shared" si="114"/>
        <v>0</v>
      </c>
      <c r="L2631" s="39">
        <v>300000</v>
      </c>
      <c r="M2631" s="39">
        <v>1200</v>
      </c>
      <c r="N2631" s="38">
        <f t="shared" si="115"/>
        <v>1200.5</v>
      </c>
    </row>
    <row r="2632" spans="1:14" x14ac:dyDescent="0.2">
      <c r="A2632" s="35" t="s">
        <v>5786</v>
      </c>
      <c r="C2632" s="40">
        <v>44488</v>
      </c>
      <c r="D2632" s="34" t="s">
        <v>5787</v>
      </c>
      <c r="E2632" s="35">
        <v>0.13769999999999999</v>
      </c>
      <c r="F2632" s="36" t="s">
        <v>5788</v>
      </c>
      <c r="G2632" s="37" t="s">
        <v>5789</v>
      </c>
      <c r="H2632" s="36">
        <v>1190</v>
      </c>
      <c r="I2632" s="38">
        <v>0.5</v>
      </c>
      <c r="K2632" s="38">
        <f t="shared" si="114"/>
        <v>0</v>
      </c>
      <c r="N2632" s="38">
        <f t="shared" si="115"/>
        <v>0.5</v>
      </c>
    </row>
    <row r="2633" spans="1:14" x14ac:dyDescent="0.2">
      <c r="A2633" s="35" t="s">
        <v>5796</v>
      </c>
      <c r="C2633" s="40">
        <v>44488</v>
      </c>
      <c r="D2633" s="34" t="s">
        <v>5797</v>
      </c>
      <c r="E2633" s="35">
        <v>0.46110000000000001</v>
      </c>
      <c r="F2633" s="36" t="s">
        <v>5799</v>
      </c>
      <c r="G2633" s="37" t="s">
        <v>5800</v>
      </c>
      <c r="H2633" s="36">
        <v>1150</v>
      </c>
      <c r="I2633" s="38">
        <v>1</v>
      </c>
      <c r="K2633" s="38">
        <f t="shared" si="114"/>
        <v>0</v>
      </c>
      <c r="N2633" s="38">
        <f t="shared" si="115"/>
        <v>1</v>
      </c>
    </row>
    <row r="2634" spans="1:14" x14ac:dyDescent="0.2">
      <c r="D2634" s="34" t="s">
        <v>5798</v>
      </c>
      <c r="E2634" s="35">
        <v>0.48</v>
      </c>
      <c r="F2634" s="36" t="s">
        <v>77</v>
      </c>
      <c r="G2634" s="37" t="s">
        <v>77</v>
      </c>
      <c r="K2634" s="38">
        <f t="shared" si="114"/>
        <v>0</v>
      </c>
      <c r="N2634" s="38">
        <f t="shared" si="115"/>
        <v>0</v>
      </c>
    </row>
    <row r="2635" spans="1:14" x14ac:dyDescent="0.2">
      <c r="A2635" s="35">
        <v>980</v>
      </c>
      <c r="C2635" s="40">
        <v>44488</v>
      </c>
      <c r="D2635" s="34" t="s">
        <v>5801</v>
      </c>
      <c r="E2635" s="35" t="s">
        <v>5802</v>
      </c>
      <c r="F2635" s="36" t="s">
        <v>5803</v>
      </c>
      <c r="G2635" s="37" t="s">
        <v>5804</v>
      </c>
      <c r="H2635" s="36">
        <v>3010</v>
      </c>
      <c r="I2635" s="38">
        <v>0.5</v>
      </c>
      <c r="K2635" s="38">
        <f t="shared" si="114"/>
        <v>0</v>
      </c>
      <c r="L2635" s="39">
        <v>41000</v>
      </c>
      <c r="M2635" s="39">
        <v>164</v>
      </c>
      <c r="N2635" s="38">
        <f t="shared" si="115"/>
        <v>164.5</v>
      </c>
    </row>
    <row r="2636" spans="1:14" x14ac:dyDescent="0.2">
      <c r="A2636" s="35">
        <v>981</v>
      </c>
      <c r="C2636" s="40">
        <v>44489</v>
      </c>
      <c r="D2636" s="34" t="s">
        <v>5805</v>
      </c>
      <c r="E2636" s="35">
        <v>1.5100000000000001E-2</v>
      </c>
      <c r="F2636" s="36" t="s">
        <v>5806</v>
      </c>
      <c r="G2636" s="37" t="s">
        <v>5807</v>
      </c>
      <c r="H2636" s="36">
        <v>3010</v>
      </c>
      <c r="I2636" s="38">
        <v>0.5</v>
      </c>
      <c r="K2636" s="38">
        <f t="shared" si="114"/>
        <v>0</v>
      </c>
      <c r="L2636" s="39">
        <v>1000</v>
      </c>
      <c r="M2636" s="39">
        <v>4</v>
      </c>
      <c r="N2636" s="38">
        <f t="shared" si="115"/>
        <v>4.5</v>
      </c>
    </row>
    <row r="2637" spans="1:14" x14ac:dyDescent="0.2">
      <c r="A2637" s="35" t="s">
        <v>5808</v>
      </c>
      <c r="C2637" s="40">
        <v>44489</v>
      </c>
      <c r="D2637" s="34" t="s">
        <v>5685</v>
      </c>
      <c r="E2637" s="35">
        <v>0.37530000000000002</v>
      </c>
      <c r="F2637" s="36" t="s">
        <v>5809</v>
      </c>
      <c r="G2637" s="37" t="s">
        <v>5810</v>
      </c>
      <c r="H2637" s="36">
        <v>1090</v>
      </c>
      <c r="I2637" s="38">
        <v>0.5</v>
      </c>
      <c r="K2637" s="38">
        <f t="shared" si="114"/>
        <v>0</v>
      </c>
      <c r="N2637" s="38">
        <f t="shared" si="115"/>
        <v>0.5</v>
      </c>
    </row>
    <row r="2638" spans="1:14" x14ac:dyDescent="0.2">
      <c r="A2638" s="35">
        <v>982</v>
      </c>
      <c r="C2638" s="40">
        <v>44489</v>
      </c>
      <c r="D2638" s="34" t="s">
        <v>5811</v>
      </c>
      <c r="E2638" s="35">
        <v>0.995</v>
      </c>
      <c r="F2638" s="36" t="s">
        <v>5812</v>
      </c>
      <c r="G2638" s="37" t="s">
        <v>5813</v>
      </c>
      <c r="H2638" s="36">
        <v>1040</v>
      </c>
      <c r="I2638" s="38">
        <v>0.5</v>
      </c>
      <c r="K2638" s="38">
        <f t="shared" si="114"/>
        <v>0</v>
      </c>
      <c r="L2638" s="39">
        <v>21149.22</v>
      </c>
      <c r="M2638" s="39">
        <v>84.8</v>
      </c>
      <c r="N2638" s="38">
        <f t="shared" si="115"/>
        <v>85.3</v>
      </c>
    </row>
    <row r="2639" spans="1:14" x14ac:dyDescent="0.2">
      <c r="A2639" s="35" t="s">
        <v>5820</v>
      </c>
      <c r="C2639" s="40">
        <v>44489</v>
      </c>
      <c r="D2639" s="34" t="s">
        <v>4318</v>
      </c>
      <c r="E2639" s="35" t="s">
        <v>1296</v>
      </c>
      <c r="F2639" s="36" t="s">
        <v>5821</v>
      </c>
      <c r="G2639" s="37" t="s">
        <v>4321</v>
      </c>
      <c r="H2639" s="36">
        <v>3010</v>
      </c>
      <c r="I2639" s="38">
        <v>1</v>
      </c>
      <c r="K2639" s="38">
        <f t="shared" si="114"/>
        <v>0</v>
      </c>
      <c r="N2639" s="38">
        <f t="shared" si="115"/>
        <v>1</v>
      </c>
    </row>
    <row r="2640" spans="1:14" x14ac:dyDescent="0.2">
      <c r="D2640" s="34" t="s">
        <v>4317</v>
      </c>
      <c r="E2640" s="35">
        <v>0.248</v>
      </c>
      <c r="F2640" s="36" t="s">
        <v>77</v>
      </c>
      <c r="G2640" s="37" t="s">
        <v>77</v>
      </c>
      <c r="K2640" s="38">
        <f t="shared" si="114"/>
        <v>0</v>
      </c>
      <c r="N2640" s="38">
        <f t="shared" si="115"/>
        <v>0</v>
      </c>
    </row>
    <row r="2641" spans="1:17" s="51" customFormat="1" x14ac:dyDescent="0.2">
      <c r="A2641" s="48">
        <v>983</v>
      </c>
      <c r="B2641" s="49"/>
      <c r="C2641" s="31">
        <v>44489</v>
      </c>
      <c r="D2641" s="50" t="s">
        <v>5822</v>
      </c>
      <c r="E2641" s="48">
        <v>0.33200000000000002</v>
      </c>
      <c r="F2641" s="51" t="s">
        <v>5823</v>
      </c>
      <c r="G2641" s="52" t="s">
        <v>5824</v>
      </c>
      <c r="H2641" s="51">
        <v>3010</v>
      </c>
      <c r="I2641" s="32">
        <v>0.5</v>
      </c>
      <c r="J2641" s="32"/>
      <c r="K2641" s="32">
        <f t="shared" si="114"/>
        <v>0</v>
      </c>
      <c r="L2641" s="33">
        <v>127000</v>
      </c>
      <c r="M2641" s="33">
        <v>508</v>
      </c>
      <c r="N2641" s="32">
        <f t="shared" si="115"/>
        <v>508.5</v>
      </c>
      <c r="O2641" s="53"/>
      <c r="P2641" s="54"/>
      <c r="Q2641" s="49"/>
    </row>
    <row r="2642" spans="1:17" x14ac:dyDescent="0.2">
      <c r="L2642" s="38"/>
      <c r="N2642" s="38">
        <f>SUM(N2620:N2641)</f>
        <v>6151.4000000000005</v>
      </c>
      <c r="O2642" s="44">
        <v>82300</v>
      </c>
      <c r="P2642" s="41">
        <v>44489</v>
      </c>
      <c r="Q2642" s="21" t="s">
        <v>176</v>
      </c>
    </row>
    <row r="2644" spans="1:17" x14ac:dyDescent="0.2">
      <c r="A2644" s="35" t="s">
        <v>5817</v>
      </c>
      <c r="C2644" s="40">
        <v>44489</v>
      </c>
      <c r="D2644" s="34" t="s">
        <v>5818</v>
      </c>
      <c r="E2644" s="35">
        <v>9.9900000000000003E-2</v>
      </c>
      <c r="F2644" s="36" t="s">
        <v>4346</v>
      </c>
      <c r="G2644" s="37" t="s">
        <v>5819</v>
      </c>
      <c r="H2644" s="36">
        <v>3010</v>
      </c>
      <c r="I2644" s="38">
        <v>0.5</v>
      </c>
      <c r="K2644" s="38">
        <f>ROUND(J2644/0.35,-1)</f>
        <v>0</v>
      </c>
      <c r="N2644" s="38">
        <f>I2644+M2644</f>
        <v>0.5</v>
      </c>
    </row>
    <row r="2645" spans="1:17" x14ac:dyDescent="0.2">
      <c r="A2645" s="35">
        <v>984</v>
      </c>
      <c r="C2645" s="40">
        <v>44489</v>
      </c>
      <c r="D2645" s="34" t="s">
        <v>1581</v>
      </c>
      <c r="E2645" s="35">
        <v>3.2648999999999999</v>
      </c>
      <c r="F2645" s="36" t="s">
        <v>5825</v>
      </c>
      <c r="G2645" s="37" t="s">
        <v>5826</v>
      </c>
      <c r="H2645" s="36">
        <v>1220</v>
      </c>
      <c r="I2645" s="38">
        <v>0.5</v>
      </c>
      <c r="K2645" s="38">
        <f t="shared" si="114"/>
        <v>0</v>
      </c>
      <c r="L2645" s="39">
        <v>130000</v>
      </c>
      <c r="M2645" s="39">
        <v>520</v>
      </c>
      <c r="N2645" s="38">
        <f t="shared" si="115"/>
        <v>520.5</v>
      </c>
    </row>
    <row r="2646" spans="1:17" s="51" customFormat="1" x14ac:dyDescent="0.2">
      <c r="A2646" s="48" t="s">
        <v>5829</v>
      </c>
      <c r="B2646" s="49"/>
      <c r="C2646" s="31">
        <v>44490</v>
      </c>
      <c r="D2646" s="50" t="s">
        <v>1109</v>
      </c>
      <c r="E2646" s="48">
        <v>44.292999999999999</v>
      </c>
      <c r="F2646" s="51" t="s">
        <v>5827</v>
      </c>
      <c r="G2646" s="52" t="s">
        <v>5828</v>
      </c>
      <c r="H2646" s="51">
        <v>1210</v>
      </c>
      <c r="I2646" s="32">
        <v>0.5</v>
      </c>
      <c r="J2646" s="32"/>
      <c r="K2646" s="32">
        <f t="shared" si="114"/>
        <v>0</v>
      </c>
      <c r="L2646" s="33"/>
      <c r="M2646" s="33"/>
      <c r="N2646" s="32">
        <f t="shared" si="115"/>
        <v>0.5</v>
      </c>
      <c r="O2646" s="53"/>
      <c r="P2646" s="54"/>
      <c r="Q2646" s="49"/>
    </row>
    <row r="2647" spans="1:17" x14ac:dyDescent="0.2">
      <c r="N2647" s="38">
        <f>SUM(N2644:N2646)</f>
        <v>521.5</v>
      </c>
      <c r="O2647" s="44">
        <v>82316</v>
      </c>
      <c r="P2647" s="41">
        <v>44490</v>
      </c>
      <c r="Q2647" s="21" t="s">
        <v>176</v>
      </c>
    </row>
    <row r="2649" spans="1:17" x14ac:dyDescent="0.2">
      <c r="A2649" s="35">
        <v>985</v>
      </c>
      <c r="C2649" s="40">
        <v>44489</v>
      </c>
      <c r="D2649" s="34" t="s">
        <v>5830</v>
      </c>
      <c r="E2649" s="35">
        <v>136.19999999999999</v>
      </c>
      <c r="F2649" s="36" t="s">
        <v>5831</v>
      </c>
      <c r="G2649" s="37" t="s">
        <v>5832</v>
      </c>
      <c r="H2649" s="36">
        <v>1050</v>
      </c>
      <c r="I2649" s="38">
        <v>0.5</v>
      </c>
      <c r="K2649" s="38">
        <f t="shared" si="114"/>
        <v>0</v>
      </c>
      <c r="L2649" s="39">
        <v>335000</v>
      </c>
      <c r="M2649" s="39">
        <v>1340</v>
      </c>
      <c r="N2649" s="38">
        <f t="shared" si="115"/>
        <v>1340.5</v>
      </c>
    </row>
    <row r="2650" spans="1:17" x14ac:dyDescent="0.2">
      <c r="A2650" s="35">
        <v>986</v>
      </c>
      <c r="C2650" s="40">
        <v>44490</v>
      </c>
      <c r="D2650" s="34" t="s">
        <v>5833</v>
      </c>
      <c r="E2650" s="35">
        <v>2.177</v>
      </c>
      <c r="F2650" s="36" t="s">
        <v>5835</v>
      </c>
      <c r="G2650" s="37" t="s">
        <v>5836</v>
      </c>
      <c r="H2650" s="36">
        <v>1080</v>
      </c>
      <c r="I2650" s="38">
        <v>1</v>
      </c>
      <c r="K2650" s="38">
        <f t="shared" si="114"/>
        <v>0</v>
      </c>
      <c r="L2650" s="39">
        <v>240000</v>
      </c>
      <c r="M2650" s="39">
        <v>960</v>
      </c>
      <c r="N2650" s="38">
        <f t="shared" si="115"/>
        <v>961</v>
      </c>
    </row>
    <row r="2651" spans="1:17" x14ac:dyDescent="0.2">
      <c r="D2651" s="34" t="s">
        <v>5834</v>
      </c>
      <c r="E2651" s="35">
        <v>0.82699999999999996</v>
      </c>
      <c r="F2651" s="36" t="s">
        <v>77</v>
      </c>
      <c r="G2651" s="37" t="s">
        <v>77</v>
      </c>
      <c r="K2651" s="38">
        <f t="shared" si="114"/>
        <v>0</v>
      </c>
      <c r="N2651" s="38">
        <f t="shared" si="115"/>
        <v>0</v>
      </c>
    </row>
    <row r="2652" spans="1:17" x14ac:dyDescent="0.2">
      <c r="A2652" s="35" t="s">
        <v>5837</v>
      </c>
      <c r="C2652" s="40">
        <v>44491</v>
      </c>
      <c r="D2652" s="34" t="s">
        <v>5838</v>
      </c>
      <c r="E2652" s="35">
        <v>26.472300000000001</v>
      </c>
      <c r="F2652" s="36" t="s">
        <v>5839</v>
      </c>
      <c r="G2652" s="37" t="s">
        <v>5840</v>
      </c>
      <c r="H2652" s="36">
        <v>1090</v>
      </c>
      <c r="I2652" s="38">
        <v>0.5</v>
      </c>
      <c r="K2652" s="38">
        <f t="shared" si="114"/>
        <v>0</v>
      </c>
      <c r="N2652" s="38">
        <f t="shared" si="115"/>
        <v>0.5</v>
      </c>
    </row>
    <row r="2653" spans="1:17" x14ac:dyDescent="0.2">
      <c r="A2653" s="35">
        <v>987</v>
      </c>
      <c r="C2653" s="40">
        <v>44491</v>
      </c>
      <c r="D2653" s="34" t="s">
        <v>3482</v>
      </c>
      <c r="E2653" s="35">
        <v>31.734999999999999</v>
      </c>
      <c r="F2653" s="36" t="s">
        <v>5841</v>
      </c>
      <c r="G2653" s="37" t="s">
        <v>5842</v>
      </c>
      <c r="H2653" s="36">
        <v>1010</v>
      </c>
      <c r="I2653" s="38">
        <v>0.5</v>
      </c>
      <c r="K2653" s="38">
        <f t="shared" si="114"/>
        <v>0</v>
      </c>
      <c r="L2653" s="39">
        <v>232500</v>
      </c>
      <c r="M2653" s="39">
        <v>930</v>
      </c>
      <c r="N2653" s="38">
        <f t="shared" si="115"/>
        <v>930.5</v>
      </c>
    </row>
    <row r="2654" spans="1:17" s="51" customFormat="1" x14ac:dyDescent="0.2">
      <c r="A2654" s="48">
        <v>988</v>
      </c>
      <c r="B2654" s="49"/>
      <c r="C2654" s="31">
        <v>44491</v>
      </c>
      <c r="D2654" s="50" t="s">
        <v>5843</v>
      </c>
      <c r="E2654" s="48">
        <v>0.24679999999999999</v>
      </c>
      <c r="F2654" s="51" t="s">
        <v>5844</v>
      </c>
      <c r="G2654" s="52" t="s">
        <v>5845</v>
      </c>
      <c r="H2654" s="51">
        <v>3010</v>
      </c>
      <c r="I2654" s="32">
        <v>0.5</v>
      </c>
      <c r="J2654" s="32"/>
      <c r="K2654" s="32">
        <f t="shared" ref="K2654:K2713" si="118">ROUND(J2654/0.35,-1)</f>
        <v>0</v>
      </c>
      <c r="L2654" s="33">
        <v>16940</v>
      </c>
      <c r="M2654" s="33">
        <v>67.760000000000005</v>
      </c>
      <c r="N2654" s="32">
        <f t="shared" ref="N2654:N2713" si="119">I2654+M2654</f>
        <v>68.260000000000005</v>
      </c>
      <c r="O2654" s="53"/>
      <c r="P2654" s="54"/>
      <c r="Q2654" s="49"/>
    </row>
    <row r="2655" spans="1:17" x14ac:dyDescent="0.2">
      <c r="N2655" s="38">
        <f>SUM(N2649:N2654)</f>
        <v>3300.76</v>
      </c>
      <c r="O2655" s="44">
        <v>82328</v>
      </c>
      <c r="P2655" s="41">
        <v>44491</v>
      </c>
      <c r="Q2655" s="21" t="s">
        <v>176</v>
      </c>
    </row>
    <row r="2657" spans="1:17" x14ac:dyDescent="0.2">
      <c r="A2657" s="35">
        <v>989</v>
      </c>
      <c r="C2657" s="40">
        <v>44491</v>
      </c>
      <c r="D2657" s="34" t="s">
        <v>5846</v>
      </c>
      <c r="E2657" s="35" t="s">
        <v>79</v>
      </c>
      <c r="F2657" s="36" t="s">
        <v>4144</v>
      </c>
      <c r="G2657" s="37" t="s">
        <v>5850</v>
      </c>
      <c r="H2657" s="36">
        <v>2010</v>
      </c>
      <c r="I2657" s="38">
        <v>2</v>
      </c>
      <c r="K2657" s="38">
        <f t="shared" si="118"/>
        <v>0</v>
      </c>
      <c r="L2657" s="39">
        <v>140000</v>
      </c>
      <c r="M2657" s="39">
        <v>560</v>
      </c>
      <c r="N2657" s="38">
        <f t="shared" si="119"/>
        <v>562</v>
      </c>
    </row>
    <row r="2658" spans="1:17" x14ac:dyDescent="0.2">
      <c r="D2658" s="34" t="s">
        <v>5847</v>
      </c>
      <c r="E2658" s="35" t="s">
        <v>4118</v>
      </c>
      <c r="F2658" s="36" t="s">
        <v>77</v>
      </c>
      <c r="G2658" s="36" t="s">
        <v>77</v>
      </c>
      <c r="K2658" s="38">
        <f t="shared" si="118"/>
        <v>0</v>
      </c>
      <c r="N2658" s="38">
        <f t="shared" si="119"/>
        <v>0</v>
      </c>
    </row>
    <row r="2659" spans="1:17" x14ac:dyDescent="0.2">
      <c r="D2659" s="34" t="s">
        <v>5848</v>
      </c>
      <c r="E2659" s="35">
        <v>0.27960000000000002</v>
      </c>
      <c r="F2659" s="36" t="s">
        <v>77</v>
      </c>
      <c r="G2659" s="36" t="s">
        <v>77</v>
      </c>
      <c r="K2659" s="38">
        <f t="shared" si="118"/>
        <v>0</v>
      </c>
      <c r="N2659" s="38">
        <f t="shared" si="119"/>
        <v>0</v>
      </c>
    </row>
    <row r="2660" spans="1:17" x14ac:dyDescent="0.2">
      <c r="D2660" s="34" t="s">
        <v>5849</v>
      </c>
      <c r="E2660" s="35">
        <v>0.153</v>
      </c>
      <c r="F2660" s="36" t="s">
        <v>77</v>
      </c>
      <c r="G2660" s="36" t="s">
        <v>77</v>
      </c>
      <c r="K2660" s="38">
        <f t="shared" si="118"/>
        <v>0</v>
      </c>
      <c r="N2660" s="38">
        <f t="shared" si="119"/>
        <v>0</v>
      </c>
    </row>
    <row r="2661" spans="1:17" x14ac:dyDescent="0.2">
      <c r="A2661" s="35">
        <v>990</v>
      </c>
      <c r="C2661" s="40">
        <v>44491</v>
      </c>
      <c r="D2661" s="34" t="s">
        <v>5851</v>
      </c>
      <c r="E2661" s="35" t="s">
        <v>1879</v>
      </c>
      <c r="F2661" s="36" t="s">
        <v>5852</v>
      </c>
      <c r="G2661" s="37" t="s">
        <v>5853</v>
      </c>
      <c r="H2661" s="36">
        <v>2040</v>
      </c>
      <c r="I2661" s="38">
        <v>0.5</v>
      </c>
      <c r="K2661" s="38">
        <f t="shared" si="118"/>
        <v>0</v>
      </c>
      <c r="L2661" s="39">
        <v>107120</v>
      </c>
      <c r="M2661" s="39">
        <v>428.8</v>
      </c>
      <c r="N2661" s="38">
        <f t="shared" si="119"/>
        <v>429.3</v>
      </c>
    </row>
    <row r="2662" spans="1:17" x14ac:dyDescent="0.2">
      <c r="A2662" s="35" t="s">
        <v>5854</v>
      </c>
      <c r="C2662" s="40">
        <v>44491</v>
      </c>
      <c r="D2662" s="34" t="s">
        <v>5855</v>
      </c>
      <c r="E2662" s="35">
        <v>3.1238999999999999</v>
      </c>
      <c r="F2662" s="36" t="s">
        <v>5856</v>
      </c>
      <c r="G2662" s="37" t="s">
        <v>5857</v>
      </c>
      <c r="H2662" s="36">
        <v>1080</v>
      </c>
      <c r="I2662" s="38">
        <v>0.5</v>
      </c>
      <c r="K2662" s="38">
        <f t="shared" si="118"/>
        <v>0</v>
      </c>
      <c r="N2662" s="38">
        <f t="shared" si="119"/>
        <v>0.5</v>
      </c>
    </row>
    <row r="2663" spans="1:17" s="51" customFormat="1" x14ac:dyDescent="0.2">
      <c r="A2663" s="48" t="s">
        <v>4963</v>
      </c>
      <c r="B2663" s="49"/>
      <c r="C2663" s="31">
        <v>44491</v>
      </c>
      <c r="D2663" s="50" t="s">
        <v>5858</v>
      </c>
      <c r="E2663" s="48">
        <v>3.73</v>
      </c>
      <c r="F2663" s="51" t="s">
        <v>5859</v>
      </c>
      <c r="G2663" s="52" t="s">
        <v>5860</v>
      </c>
      <c r="H2663" s="51">
        <v>1150</v>
      </c>
      <c r="I2663" s="32">
        <v>0.5</v>
      </c>
      <c r="J2663" s="32"/>
      <c r="K2663" s="32">
        <f t="shared" si="118"/>
        <v>0</v>
      </c>
      <c r="L2663" s="33"/>
      <c r="M2663" s="33"/>
      <c r="N2663" s="32">
        <f t="shared" si="119"/>
        <v>0.5</v>
      </c>
      <c r="O2663" s="53"/>
      <c r="P2663" s="54"/>
      <c r="Q2663" s="49"/>
    </row>
    <row r="2664" spans="1:17" x14ac:dyDescent="0.2">
      <c r="N2664" s="38">
        <f>SUM(N2657:N2663)</f>
        <v>992.3</v>
      </c>
      <c r="O2664" s="44">
        <v>82342</v>
      </c>
      <c r="P2664" s="41" t="s">
        <v>5861</v>
      </c>
      <c r="Q2664" s="21" t="s">
        <v>716</v>
      </c>
    </row>
    <row r="2666" spans="1:17" x14ac:dyDescent="0.2">
      <c r="A2666" s="35" t="s">
        <v>5862</v>
      </c>
      <c r="C2666" s="40">
        <v>44495</v>
      </c>
      <c r="D2666" s="34" t="s">
        <v>5863</v>
      </c>
      <c r="E2666" s="35">
        <v>29.625</v>
      </c>
      <c r="F2666" s="36" t="s">
        <v>5865</v>
      </c>
      <c r="G2666" s="36" t="s">
        <v>5866</v>
      </c>
      <c r="H2666" s="36">
        <v>1130</v>
      </c>
      <c r="I2666" s="38">
        <v>1</v>
      </c>
      <c r="K2666" s="38">
        <f t="shared" si="118"/>
        <v>0</v>
      </c>
      <c r="N2666" s="38">
        <f t="shared" si="119"/>
        <v>1</v>
      </c>
    </row>
    <row r="2667" spans="1:17" x14ac:dyDescent="0.2">
      <c r="D2667" s="34" t="s">
        <v>5864</v>
      </c>
      <c r="E2667" s="35">
        <v>2.3119999999999998</v>
      </c>
      <c r="F2667" s="36" t="s">
        <v>77</v>
      </c>
      <c r="G2667" s="37" t="s">
        <v>77</v>
      </c>
      <c r="K2667" s="38">
        <f t="shared" si="118"/>
        <v>0</v>
      </c>
      <c r="N2667" s="38">
        <f t="shared" si="119"/>
        <v>0</v>
      </c>
    </row>
    <row r="2668" spans="1:17" s="51" customFormat="1" x14ac:dyDescent="0.2">
      <c r="A2668" s="48" t="s">
        <v>5867</v>
      </c>
      <c r="B2668" s="49"/>
      <c r="C2668" s="31">
        <v>44495</v>
      </c>
      <c r="D2668" s="50" t="s">
        <v>1078</v>
      </c>
      <c r="E2668" s="48">
        <v>5.0999999999999996</v>
      </c>
      <c r="F2668" s="51" t="s">
        <v>1079</v>
      </c>
      <c r="G2668" s="52" t="s">
        <v>1082</v>
      </c>
      <c r="H2668" s="51">
        <v>1180</v>
      </c>
      <c r="I2668" s="32">
        <v>0.5</v>
      </c>
      <c r="J2668" s="32"/>
      <c r="K2668" s="32">
        <f t="shared" si="118"/>
        <v>0</v>
      </c>
      <c r="L2668" s="33">
        <v>51000</v>
      </c>
      <c r="M2668" s="33">
        <v>204</v>
      </c>
      <c r="N2668" s="32">
        <f t="shared" si="119"/>
        <v>204.5</v>
      </c>
      <c r="O2668" s="53"/>
      <c r="P2668" s="54"/>
      <c r="Q2668" s="49"/>
    </row>
    <row r="2669" spans="1:17" x14ac:dyDescent="0.2">
      <c r="N2669" s="38">
        <f>SUM(N2666:N2668)</f>
        <v>205.5</v>
      </c>
      <c r="O2669" s="44">
        <v>82359</v>
      </c>
      <c r="P2669" s="41">
        <v>44495</v>
      </c>
      <c r="Q2669" s="21" t="s">
        <v>716</v>
      </c>
    </row>
    <row r="2671" spans="1:17" x14ac:dyDescent="0.2">
      <c r="A2671" s="35">
        <v>991</v>
      </c>
      <c r="C2671" s="40">
        <v>44495</v>
      </c>
      <c r="D2671" s="34" t="s">
        <v>5868</v>
      </c>
      <c r="E2671" s="35">
        <v>0.15310000000000001</v>
      </c>
      <c r="F2671" s="36" t="s">
        <v>5869</v>
      </c>
      <c r="G2671" s="37" t="s">
        <v>5870</v>
      </c>
      <c r="H2671" s="36">
        <v>3010</v>
      </c>
      <c r="I2671" s="38">
        <v>0.5</v>
      </c>
      <c r="K2671" s="38">
        <f t="shared" si="118"/>
        <v>0</v>
      </c>
      <c r="L2671" s="39">
        <v>51000</v>
      </c>
      <c r="M2671" s="39">
        <v>204</v>
      </c>
      <c r="N2671" s="38">
        <f t="shared" si="119"/>
        <v>204.5</v>
      </c>
    </row>
    <row r="2672" spans="1:17" x14ac:dyDescent="0.2">
      <c r="A2672" s="35">
        <v>992</v>
      </c>
      <c r="C2672" s="40">
        <v>44495</v>
      </c>
      <c r="D2672" s="34" t="s">
        <v>5871</v>
      </c>
      <c r="E2672" s="35">
        <v>0.67200000000000004</v>
      </c>
      <c r="F2672" s="36" t="s">
        <v>5872</v>
      </c>
      <c r="G2672" s="37" t="s">
        <v>5873</v>
      </c>
      <c r="H2672" s="36">
        <v>1020</v>
      </c>
      <c r="I2672" s="38">
        <v>0.5</v>
      </c>
      <c r="K2672" s="38">
        <f t="shared" si="118"/>
        <v>0</v>
      </c>
      <c r="L2672" s="39">
        <v>105000</v>
      </c>
      <c r="M2672" s="39">
        <v>420</v>
      </c>
      <c r="N2672" s="38">
        <f t="shared" si="119"/>
        <v>420.5</v>
      </c>
    </row>
    <row r="2673" spans="1:17" x14ac:dyDescent="0.2">
      <c r="A2673" s="35">
        <v>993</v>
      </c>
      <c r="C2673" s="40">
        <v>44495</v>
      </c>
      <c r="D2673" s="34" t="s">
        <v>5874</v>
      </c>
      <c r="E2673" s="35" t="s">
        <v>5875</v>
      </c>
      <c r="F2673" s="36" t="s">
        <v>5876</v>
      </c>
      <c r="G2673" s="37" t="s">
        <v>5877</v>
      </c>
      <c r="H2673" s="36">
        <v>3010</v>
      </c>
      <c r="I2673" s="38">
        <v>0.5</v>
      </c>
      <c r="K2673" s="38">
        <f t="shared" si="118"/>
        <v>0</v>
      </c>
      <c r="L2673" s="39">
        <v>38500</v>
      </c>
      <c r="M2673" s="39">
        <v>154</v>
      </c>
      <c r="N2673" s="38">
        <f t="shared" si="119"/>
        <v>154.5</v>
      </c>
    </row>
    <row r="2674" spans="1:17" x14ac:dyDescent="0.2">
      <c r="A2674" s="35">
        <v>996</v>
      </c>
      <c r="C2674" s="40">
        <v>44495</v>
      </c>
      <c r="D2674" s="34" t="s">
        <v>5878</v>
      </c>
      <c r="E2674" s="35">
        <v>5.8620000000000001</v>
      </c>
      <c r="F2674" s="36" t="s">
        <v>5879</v>
      </c>
      <c r="G2674" s="37" t="s">
        <v>5880</v>
      </c>
      <c r="H2674" s="36">
        <v>1050</v>
      </c>
      <c r="I2674" s="38">
        <v>0.5</v>
      </c>
      <c r="K2674" s="38">
        <f t="shared" si="118"/>
        <v>0</v>
      </c>
      <c r="L2674" s="39">
        <v>73275</v>
      </c>
      <c r="M2674" s="39">
        <v>293.2</v>
      </c>
      <c r="N2674" s="38">
        <f t="shared" si="119"/>
        <v>293.7</v>
      </c>
    </row>
    <row r="2675" spans="1:17" x14ac:dyDescent="0.2">
      <c r="A2675" s="35" t="s">
        <v>5881</v>
      </c>
      <c r="C2675" s="40">
        <v>44495</v>
      </c>
      <c r="D2675" s="34" t="s">
        <v>5882</v>
      </c>
      <c r="E2675" s="35">
        <v>60.515000000000001</v>
      </c>
      <c r="F2675" s="36" t="s">
        <v>3277</v>
      </c>
      <c r="G2675" s="36" t="s">
        <v>3277</v>
      </c>
      <c r="H2675" s="36">
        <v>1050</v>
      </c>
      <c r="I2675" s="38">
        <v>0.5</v>
      </c>
      <c r="K2675" s="38">
        <f t="shared" si="118"/>
        <v>0</v>
      </c>
      <c r="N2675" s="38">
        <f t="shared" si="119"/>
        <v>0.5</v>
      </c>
    </row>
    <row r="2676" spans="1:17" x14ac:dyDescent="0.2">
      <c r="A2676" s="35" t="s">
        <v>5883</v>
      </c>
      <c r="C2676" s="40">
        <v>44495</v>
      </c>
      <c r="D2676" s="34" t="s">
        <v>2362</v>
      </c>
      <c r="E2676" s="35">
        <v>83.878</v>
      </c>
      <c r="F2676" s="36" t="s">
        <v>5884</v>
      </c>
      <c r="G2676" s="37" t="s">
        <v>5885</v>
      </c>
      <c r="H2676" s="36">
        <v>1040</v>
      </c>
      <c r="I2676" s="38">
        <v>0.5</v>
      </c>
      <c r="K2676" s="38">
        <f t="shared" si="118"/>
        <v>0</v>
      </c>
      <c r="N2676" s="38">
        <f t="shared" si="119"/>
        <v>0.5</v>
      </c>
    </row>
    <row r="2677" spans="1:17" x14ac:dyDescent="0.2">
      <c r="A2677" s="35" t="s">
        <v>5886</v>
      </c>
      <c r="C2677" s="40">
        <v>44495</v>
      </c>
      <c r="D2677" s="34" t="s">
        <v>5887</v>
      </c>
      <c r="E2677" s="35">
        <v>0.23649999999999999</v>
      </c>
      <c r="F2677" s="36" t="s">
        <v>5888</v>
      </c>
      <c r="G2677" s="37" t="s">
        <v>5889</v>
      </c>
      <c r="H2677" s="36">
        <v>3010</v>
      </c>
      <c r="I2677" s="38">
        <v>0.5</v>
      </c>
      <c r="K2677" s="38">
        <f t="shared" si="118"/>
        <v>0</v>
      </c>
      <c r="N2677" s="38">
        <f t="shared" si="119"/>
        <v>0.5</v>
      </c>
    </row>
    <row r="2678" spans="1:17" x14ac:dyDescent="0.2">
      <c r="A2678" s="35">
        <v>994</v>
      </c>
      <c r="C2678" s="40">
        <v>44495</v>
      </c>
      <c r="D2678" s="34" t="s">
        <v>5890</v>
      </c>
      <c r="E2678" s="35">
        <v>0.122</v>
      </c>
      <c r="F2678" s="36" t="s">
        <v>5891</v>
      </c>
      <c r="G2678" s="37" t="s">
        <v>5892</v>
      </c>
      <c r="H2678" s="36">
        <v>3010</v>
      </c>
      <c r="I2678" s="38">
        <v>0.5</v>
      </c>
      <c r="K2678" s="38">
        <f t="shared" si="118"/>
        <v>0</v>
      </c>
      <c r="L2678" s="39">
        <v>109500</v>
      </c>
      <c r="M2678" s="39">
        <v>438</v>
      </c>
      <c r="N2678" s="38">
        <f t="shared" si="119"/>
        <v>438.5</v>
      </c>
    </row>
    <row r="2679" spans="1:17" x14ac:dyDescent="0.2">
      <c r="A2679" s="35">
        <v>995</v>
      </c>
      <c r="C2679" s="40">
        <v>44495</v>
      </c>
      <c r="D2679" s="34" t="s">
        <v>5893</v>
      </c>
      <c r="E2679" s="35">
        <v>16.959</v>
      </c>
      <c r="F2679" s="36" t="s">
        <v>5894</v>
      </c>
      <c r="G2679" s="37" t="s">
        <v>5895</v>
      </c>
      <c r="H2679" s="36">
        <v>1170</v>
      </c>
      <c r="I2679" s="38">
        <v>0.5</v>
      </c>
      <c r="K2679" s="38">
        <f t="shared" si="118"/>
        <v>0</v>
      </c>
      <c r="L2679" s="39">
        <v>145000</v>
      </c>
      <c r="M2679" s="39">
        <v>580</v>
      </c>
      <c r="N2679" s="38">
        <f t="shared" si="119"/>
        <v>580.5</v>
      </c>
    </row>
    <row r="2680" spans="1:17" x14ac:dyDescent="0.2">
      <c r="A2680" s="35">
        <v>997</v>
      </c>
      <c r="C2680" s="40">
        <v>44495</v>
      </c>
      <c r="D2680" s="34" t="s">
        <v>5222</v>
      </c>
      <c r="E2680" s="35">
        <v>2.5670000000000002</v>
      </c>
      <c r="F2680" s="36" t="s">
        <v>5223</v>
      </c>
      <c r="G2680" s="37" t="s">
        <v>5896</v>
      </c>
      <c r="H2680" s="36">
        <v>1060</v>
      </c>
      <c r="I2680" s="38">
        <v>0.5</v>
      </c>
      <c r="K2680" s="38">
        <f t="shared" si="118"/>
        <v>0</v>
      </c>
      <c r="L2680" s="39">
        <v>18000</v>
      </c>
      <c r="M2680" s="39">
        <v>72</v>
      </c>
      <c r="N2680" s="38">
        <f t="shared" si="119"/>
        <v>72.5</v>
      </c>
    </row>
    <row r="2681" spans="1:17" x14ac:dyDescent="0.2">
      <c r="A2681" s="35" t="s">
        <v>5897</v>
      </c>
      <c r="C2681" s="40">
        <v>44496</v>
      </c>
      <c r="D2681" s="34" t="s">
        <v>5898</v>
      </c>
      <c r="E2681" s="35">
        <v>12.436</v>
      </c>
      <c r="F2681" s="36" t="s">
        <v>5903</v>
      </c>
      <c r="G2681" s="37" t="s">
        <v>5904</v>
      </c>
      <c r="H2681" s="36">
        <v>1050</v>
      </c>
      <c r="I2681" s="38">
        <v>2.5</v>
      </c>
      <c r="K2681" s="38">
        <f t="shared" si="118"/>
        <v>0</v>
      </c>
      <c r="N2681" s="38">
        <f t="shared" si="119"/>
        <v>2.5</v>
      </c>
    </row>
    <row r="2682" spans="1:17" x14ac:dyDescent="0.2">
      <c r="D2682" s="34" t="s">
        <v>5899</v>
      </c>
      <c r="E2682" s="35">
        <v>0.34399999999999997</v>
      </c>
      <c r="F2682" s="36" t="s">
        <v>77</v>
      </c>
      <c r="G2682" s="37" t="s">
        <v>77</v>
      </c>
      <c r="H2682" s="36">
        <v>2050</v>
      </c>
      <c r="K2682" s="38">
        <f t="shared" si="118"/>
        <v>0</v>
      </c>
      <c r="N2682" s="38">
        <f t="shared" si="119"/>
        <v>0</v>
      </c>
    </row>
    <row r="2683" spans="1:17" x14ac:dyDescent="0.2">
      <c r="D2683" s="34" t="s">
        <v>5900</v>
      </c>
      <c r="E2683" s="35">
        <v>0.46100000000000002</v>
      </c>
      <c r="F2683" s="36" t="s">
        <v>77</v>
      </c>
      <c r="G2683" s="37" t="s">
        <v>77</v>
      </c>
      <c r="K2683" s="38">
        <f t="shared" si="118"/>
        <v>0</v>
      </c>
      <c r="N2683" s="38">
        <f t="shared" si="119"/>
        <v>0</v>
      </c>
    </row>
    <row r="2684" spans="1:17" x14ac:dyDescent="0.2">
      <c r="D2684" s="34" t="s">
        <v>5901</v>
      </c>
      <c r="E2684" s="35">
        <v>5.851</v>
      </c>
      <c r="F2684" s="36" t="s">
        <v>77</v>
      </c>
      <c r="G2684" s="37" t="s">
        <v>77</v>
      </c>
      <c r="K2684" s="38">
        <f t="shared" si="118"/>
        <v>0</v>
      </c>
      <c r="N2684" s="38">
        <f t="shared" si="119"/>
        <v>0</v>
      </c>
    </row>
    <row r="2685" spans="1:17" s="51" customFormat="1" x14ac:dyDescent="0.2">
      <c r="A2685" s="48"/>
      <c r="B2685" s="49"/>
      <c r="C2685" s="31"/>
      <c r="D2685" s="50" t="s">
        <v>5902</v>
      </c>
      <c r="E2685" s="48">
        <v>3.3980000000000001</v>
      </c>
      <c r="F2685" s="51" t="s">
        <v>77</v>
      </c>
      <c r="G2685" s="52" t="s">
        <v>77</v>
      </c>
      <c r="I2685" s="32"/>
      <c r="J2685" s="32"/>
      <c r="K2685" s="32">
        <f t="shared" si="118"/>
        <v>0</v>
      </c>
      <c r="L2685" s="33"/>
      <c r="M2685" s="33"/>
      <c r="N2685" s="32">
        <f t="shared" si="119"/>
        <v>0</v>
      </c>
      <c r="O2685" s="53"/>
      <c r="P2685" s="54"/>
      <c r="Q2685" s="49"/>
    </row>
    <row r="2686" spans="1:17" x14ac:dyDescent="0.2">
      <c r="N2686" s="38">
        <f>SUM(N2671:N2685)</f>
        <v>2168.6999999999998</v>
      </c>
      <c r="O2686" s="44">
        <v>82373</v>
      </c>
      <c r="P2686" s="41">
        <v>44496</v>
      </c>
      <c r="Q2686" s="21" t="s">
        <v>716</v>
      </c>
    </row>
    <row r="2688" spans="1:17" x14ac:dyDescent="0.2">
      <c r="A2688" s="35" t="s">
        <v>5905</v>
      </c>
      <c r="C2688" s="40">
        <v>44496</v>
      </c>
      <c r="D2688" s="34" t="s">
        <v>5906</v>
      </c>
      <c r="E2688" s="35">
        <v>2.3119999999999998</v>
      </c>
      <c r="F2688" s="36" t="s">
        <v>5907</v>
      </c>
      <c r="G2688" s="37" t="s">
        <v>5908</v>
      </c>
      <c r="H2688" s="36">
        <v>1090</v>
      </c>
      <c r="I2688" s="38">
        <v>0.5</v>
      </c>
      <c r="K2688" s="38">
        <f t="shared" si="118"/>
        <v>0</v>
      </c>
      <c r="N2688" s="38">
        <f t="shared" si="119"/>
        <v>0.5</v>
      </c>
    </row>
    <row r="2689" spans="1:17" x14ac:dyDescent="0.2">
      <c r="A2689" s="35" t="s">
        <v>5909</v>
      </c>
      <c r="C2689" s="40">
        <v>44496</v>
      </c>
      <c r="D2689" s="34" t="s">
        <v>5910</v>
      </c>
      <c r="E2689" s="35">
        <v>0.80500000000000005</v>
      </c>
      <c r="F2689" s="36" t="s">
        <v>5911</v>
      </c>
      <c r="G2689" s="37" t="s">
        <v>5912</v>
      </c>
      <c r="H2689" s="36">
        <v>1060</v>
      </c>
      <c r="I2689" s="38">
        <v>0.5</v>
      </c>
      <c r="K2689" s="38">
        <f t="shared" si="118"/>
        <v>0</v>
      </c>
      <c r="N2689" s="38">
        <f t="shared" si="119"/>
        <v>0.5</v>
      </c>
    </row>
    <row r="2690" spans="1:17" x14ac:dyDescent="0.2">
      <c r="A2690" s="35" t="s">
        <v>5913</v>
      </c>
      <c r="C2690" s="40">
        <v>44496</v>
      </c>
      <c r="D2690" s="34" t="s">
        <v>5914</v>
      </c>
      <c r="E2690" s="35">
        <v>3.33</v>
      </c>
      <c r="F2690" s="36" t="s">
        <v>5915</v>
      </c>
      <c r="G2690" s="37" t="s">
        <v>5916</v>
      </c>
      <c r="H2690" s="36">
        <v>1180</v>
      </c>
      <c r="I2690" s="38">
        <v>0.5</v>
      </c>
      <c r="K2690" s="38">
        <f t="shared" si="118"/>
        <v>0</v>
      </c>
      <c r="N2690" s="38">
        <f t="shared" si="119"/>
        <v>0.5</v>
      </c>
    </row>
    <row r="2691" spans="1:17" x14ac:dyDescent="0.2">
      <c r="A2691" s="35">
        <v>998</v>
      </c>
      <c r="C2691" s="40">
        <v>44497</v>
      </c>
      <c r="D2691" s="34" t="s">
        <v>5922</v>
      </c>
      <c r="E2691" s="35">
        <v>0.25290000000000001</v>
      </c>
      <c r="F2691" s="36" t="s">
        <v>5923</v>
      </c>
      <c r="G2691" s="37" t="s">
        <v>5924</v>
      </c>
      <c r="H2691" s="36">
        <v>3010</v>
      </c>
      <c r="I2691" s="38">
        <v>0.5</v>
      </c>
      <c r="K2691" s="38">
        <f t="shared" si="118"/>
        <v>0</v>
      </c>
      <c r="L2691" s="39">
        <v>65000</v>
      </c>
      <c r="M2691" s="39">
        <v>260</v>
      </c>
      <c r="N2691" s="38">
        <f t="shared" si="119"/>
        <v>260.5</v>
      </c>
    </row>
    <row r="2692" spans="1:17" s="51" customFormat="1" x14ac:dyDescent="0.2">
      <c r="A2692" s="48">
        <v>999</v>
      </c>
      <c r="B2692" s="49"/>
      <c r="C2692" s="31">
        <v>44497</v>
      </c>
      <c r="D2692" s="50" t="s">
        <v>2559</v>
      </c>
      <c r="E2692" s="48">
        <v>9.25</v>
      </c>
      <c r="F2692" s="51" t="s">
        <v>2562</v>
      </c>
      <c r="G2692" s="52" t="s">
        <v>5925</v>
      </c>
      <c r="H2692" s="51">
        <v>1170</v>
      </c>
      <c r="I2692" s="32">
        <v>0.5</v>
      </c>
      <c r="J2692" s="32"/>
      <c r="K2692" s="32">
        <f t="shared" si="118"/>
        <v>0</v>
      </c>
      <c r="L2692" s="33">
        <v>65000</v>
      </c>
      <c r="M2692" s="33">
        <v>260</v>
      </c>
      <c r="N2692" s="32">
        <f t="shared" si="119"/>
        <v>260.5</v>
      </c>
      <c r="O2692" s="53"/>
      <c r="P2692" s="54"/>
      <c r="Q2692" s="49"/>
    </row>
    <row r="2693" spans="1:17" x14ac:dyDescent="0.2">
      <c r="N2693" s="38">
        <f>SUM(N2688:N2692)</f>
        <v>522.5</v>
      </c>
      <c r="O2693" s="44">
        <v>82388</v>
      </c>
      <c r="P2693" s="41">
        <v>44497</v>
      </c>
      <c r="Q2693" s="21" t="s">
        <v>716</v>
      </c>
    </row>
    <row r="2695" spans="1:17" x14ac:dyDescent="0.2">
      <c r="A2695" s="35" t="s">
        <v>5926</v>
      </c>
      <c r="C2695" s="40">
        <v>44497</v>
      </c>
      <c r="D2695" s="34" t="s">
        <v>5927</v>
      </c>
      <c r="E2695" s="35">
        <v>43.38</v>
      </c>
      <c r="F2695" s="36" t="s">
        <v>5928</v>
      </c>
      <c r="G2695" s="37" t="s">
        <v>5929</v>
      </c>
      <c r="H2695" s="36">
        <v>1090</v>
      </c>
      <c r="I2695" s="38">
        <v>0.5</v>
      </c>
      <c r="K2695" s="38">
        <f t="shared" si="118"/>
        <v>0</v>
      </c>
      <c r="N2695" s="38">
        <f t="shared" si="119"/>
        <v>0.5</v>
      </c>
    </row>
    <row r="2696" spans="1:17" x14ac:dyDescent="0.2">
      <c r="A2696" s="35">
        <v>1000</v>
      </c>
      <c r="C2696" s="40">
        <v>44497</v>
      </c>
      <c r="D2696" s="34" t="s">
        <v>5930</v>
      </c>
      <c r="E2696" s="35">
        <v>6.3940000000000001</v>
      </c>
      <c r="F2696" s="36" t="s">
        <v>2913</v>
      </c>
      <c r="G2696" s="37" t="s">
        <v>5931</v>
      </c>
      <c r="H2696" s="36">
        <v>1010</v>
      </c>
      <c r="I2696" s="38">
        <v>0.5</v>
      </c>
      <c r="K2696" s="38">
        <f t="shared" si="118"/>
        <v>0</v>
      </c>
      <c r="L2696" s="39">
        <v>60000</v>
      </c>
      <c r="M2696" s="39">
        <v>240</v>
      </c>
      <c r="N2696" s="38">
        <f t="shared" si="119"/>
        <v>240.5</v>
      </c>
    </row>
    <row r="2697" spans="1:17" x14ac:dyDescent="0.2">
      <c r="A2697" s="35">
        <v>1001</v>
      </c>
      <c r="C2697" s="40">
        <v>44497</v>
      </c>
      <c r="D2697" s="34" t="s">
        <v>5932</v>
      </c>
      <c r="E2697" s="35">
        <v>0.77</v>
      </c>
      <c r="F2697" s="36" t="s">
        <v>5933</v>
      </c>
      <c r="G2697" s="37" t="s">
        <v>5934</v>
      </c>
      <c r="H2697" s="36">
        <v>1030</v>
      </c>
      <c r="I2697" s="38">
        <v>0.5</v>
      </c>
      <c r="K2697" s="38">
        <f t="shared" si="118"/>
        <v>0</v>
      </c>
      <c r="L2697" s="39">
        <v>75000</v>
      </c>
      <c r="M2697" s="39">
        <v>300</v>
      </c>
      <c r="N2697" s="38">
        <f t="shared" si="119"/>
        <v>300.5</v>
      </c>
    </row>
    <row r="2698" spans="1:17" x14ac:dyDescent="0.2">
      <c r="A2698" s="35">
        <v>1002</v>
      </c>
      <c r="C2698" s="40">
        <v>44497</v>
      </c>
      <c r="D2698" s="34" t="s">
        <v>5937</v>
      </c>
      <c r="E2698" s="35">
        <v>0.18260000000000001</v>
      </c>
      <c r="F2698" s="36" t="s">
        <v>5936</v>
      </c>
      <c r="G2698" s="37" t="s">
        <v>5935</v>
      </c>
      <c r="H2698" s="36">
        <v>3010</v>
      </c>
      <c r="I2698" s="38">
        <v>0.5</v>
      </c>
      <c r="K2698" s="38">
        <f t="shared" si="118"/>
        <v>0</v>
      </c>
      <c r="L2698" s="39">
        <v>120000</v>
      </c>
      <c r="M2698" s="39">
        <v>480</v>
      </c>
      <c r="N2698" s="38">
        <f t="shared" si="119"/>
        <v>480.5</v>
      </c>
    </row>
    <row r="2699" spans="1:17" x14ac:dyDescent="0.2">
      <c r="A2699" s="35" t="s">
        <v>5938</v>
      </c>
      <c r="C2699" s="40">
        <v>44497</v>
      </c>
      <c r="D2699" s="34" t="s">
        <v>5939</v>
      </c>
      <c r="E2699" s="35">
        <v>1.36</v>
      </c>
      <c r="F2699" s="36" t="s">
        <v>5941</v>
      </c>
      <c r="G2699" s="37" t="s">
        <v>5942</v>
      </c>
      <c r="H2699" s="36">
        <v>1070</v>
      </c>
      <c r="I2699" s="38">
        <v>1</v>
      </c>
      <c r="K2699" s="38">
        <f t="shared" si="118"/>
        <v>0</v>
      </c>
      <c r="N2699" s="38">
        <f t="shared" si="119"/>
        <v>1</v>
      </c>
    </row>
    <row r="2700" spans="1:17" x14ac:dyDescent="0.2">
      <c r="D2700" s="34" t="s">
        <v>5940</v>
      </c>
      <c r="E2700" s="35">
        <v>6.7050000000000001</v>
      </c>
      <c r="F2700" s="36" t="s">
        <v>77</v>
      </c>
      <c r="G2700" s="37" t="s">
        <v>77</v>
      </c>
      <c r="K2700" s="38">
        <f t="shared" si="118"/>
        <v>0</v>
      </c>
      <c r="N2700" s="38">
        <f t="shared" si="119"/>
        <v>0</v>
      </c>
    </row>
    <row r="2701" spans="1:17" x14ac:dyDescent="0.2">
      <c r="A2701" s="35">
        <v>1003</v>
      </c>
      <c r="C2701" s="40">
        <v>44497</v>
      </c>
      <c r="D2701" s="34" t="s">
        <v>5943</v>
      </c>
      <c r="E2701" s="35">
        <v>1.0549999999999999</v>
      </c>
      <c r="F2701" s="36" t="s">
        <v>5944</v>
      </c>
      <c r="G2701" s="37" t="s">
        <v>5945</v>
      </c>
      <c r="H2701" s="36">
        <v>1160</v>
      </c>
      <c r="I2701" s="38">
        <v>0.5</v>
      </c>
      <c r="K2701" s="38">
        <f t="shared" si="118"/>
        <v>0</v>
      </c>
      <c r="L2701" s="39">
        <v>145000</v>
      </c>
      <c r="M2701" s="39">
        <v>580</v>
      </c>
      <c r="N2701" s="38">
        <f t="shared" si="119"/>
        <v>580.5</v>
      </c>
    </row>
    <row r="2702" spans="1:17" x14ac:dyDescent="0.2">
      <c r="A2702" s="35" t="s">
        <v>5946</v>
      </c>
      <c r="C2702" s="40">
        <v>44497</v>
      </c>
      <c r="D2702" s="34" t="s">
        <v>5947</v>
      </c>
      <c r="E2702" s="35">
        <v>0.17910000000000001</v>
      </c>
      <c r="F2702" s="36" t="s">
        <v>5948</v>
      </c>
      <c r="G2702" s="37" t="s">
        <v>5949</v>
      </c>
      <c r="H2702" s="36">
        <v>3010</v>
      </c>
      <c r="I2702" s="38">
        <v>0.5</v>
      </c>
      <c r="K2702" s="38">
        <f t="shared" si="118"/>
        <v>0</v>
      </c>
      <c r="N2702" s="38">
        <f t="shared" si="119"/>
        <v>0.5</v>
      </c>
    </row>
    <row r="2703" spans="1:17" x14ac:dyDescent="0.2">
      <c r="A2703" s="35" t="s">
        <v>5950</v>
      </c>
      <c r="C2703" s="40">
        <v>44497</v>
      </c>
      <c r="D2703" s="34" t="s">
        <v>5951</v>
      </c>
      <c r="E2703" s="35" t="s">
        <v>5420</v>
      </c>
      <c r="F2703" s="36" t="s">
        <v>5948</v>
      </c>
      <c r="G2703" s="37" t="s">
        <v>5954</v>
      </c>
      <c r="H2703" s="36">
        <v>3010</v>
      </c>
      <c r="I2703" s="38">
        <v>1</v>
      </c>
      <c r="K2703" s="38">
        <f t="shared" si="118"/>
        <v>0</v>
      </c>
      <c r="N2703" s="38">
        <f t="shared" si="119"/>
        <v>1</v>
      </c>
    </row>
    <row r="2704" spans="1:17" x14ac:dyDescent="0.2">
      <c r="D2704" s="34" t="s">
        <v>5952</v>
      </c>
      <c r="E2704" s="35" t="s">
        <v>5953</v>
      </c>
      <c r="F2704" s="36" t="s">
        <v>77</v>
      </c>
      <c r="G2704" s="37" t="s">
        <v>77</v>
      </c>
      <c r="K2704" s="38">
        <f t="shared" si="118"/>
        <v>0</v>
      </c>
      <c r="N2704" s="38">
        <f t="shared" si="119"/>
        <v>0</v>
      </c>
    </row>
    <row r="2705" spans="1:17" x14ac:dyDescent="0.2">
      <c r="A2705" s="35" t="s">
        <v>5955</v>
      </c>
      <c r="C2705" s="40">
        <v>44497</v>
      </c>
      <c r="D2705" s="34" t="s">
        <v>5956</v>
      </c>
      <c r="E2705" s="35" t="s">
        <v>81</v>
      </c>
      <c r="F2705" s="36" t="s">
        <v>5948</v>
      </c>
      <c r="G2705" s="37" t="s">
        <v>5958</v>
      </c>
      <c r="H2705" s="36">
        <v>3010</v>
      </c>
      <c r="I2705" s="38">
        <v>1</v>
      </c>
      <c r="K2705" s="38">
        <f t="shared" si="118"/>
        <v>0</v>
      </c>
      <c r="N2705" s="38">
        <f t="shared" si="119"/>
        <v>1</v>
      </c>
    </row>
    <row r="2706" spans="1:17" x14ac:dyDescent="0.2">
      <c r="D2706" s="34" t="s">
        <v>5957</v>
      </c>
      <c r="E2706" s="35" t="s">
        <v>81</v>
      </c>
      <c r="F2706" s="36" t="s">
        <v>77</v>
      </c>
      <c r="G2706" s="37" t="s">
        <v>77</v>
      </c>
      <c r="K2706" s="38">
        <f t="shared" si="118"/>
        <v>0</v>
      </c>
      <c r="N2706" s="38">
        <f t="shared" si="119"/>
        <v>0</v>
      </c>
    </row>
    <row r="2707" spans="1:17" x14ac:dyDescent="0.2">
      <c r="A2707" s="35" t="s">
        <v>5959</v>
      </c>
      <c r="C2707" s="40">
        <v>44497</v>
      </c>
      <c r="D2707" s="34" t="s">
        <v>5960</v>
      </c>
      <c r="E2707" s="35">
        <v>1.3660000000000001</v>
      </c>
      <c r="F2707" s="36" t="s">
        <v>5948</v>
      </c>
      <c r="G2707" s="37" t="s">
        <v>5961</v>
      </c>
      <c r="H2707" s="36">
        <v>1060</v>
      </c>
      <c r="I2707" s="38">
        <v>0.5</v>
      </c>
      <c r="K2707" s="38">
        <f t="shared" si="118"/>
        <v>0</v>
      </c>
      <c r="N2707" s="38">
        <f t="shared" si="119"/>
        <v>0.5</v>
      </c>
    </row>
    <row r="2708" spans="1:17" x14ac:dyDescent="0.2">
      <c r="A2708" s="35">
        <v>1004</v>
      </c>
      <c r="C2708" s="40">
        <v>44497</v>
      </c>
      <c r="D2708" s="34" t="s">
        <v>5962</v>
      </c>
      <c r="E2708" s="35">
        <v>26.2881</v>
      </c>
      <c r="F2708" s="36" t="s">
        <v>5963</v>
      </c>
      <c r="G2708" s="37" t="s">
        <v>5964</v>
      </c>
      <c r="H2708" s="36">
        <v>1170</v>
      </c>
      <c r="I2708" s="38">
        <v>0.5</v>
      </c>
      <c r="K2708" s="38">
        <f t="shared" si="118"/>
        <v>0</v>
      </c>
      <c r="L2708" s="39">
        <v>144584.54999999999</v>
      </c>
      <c r="M2708" s="39">
        <v>578.4</v>
      </c>
      <c r="N2708" s="38">
        <f t="shared" si="119"/>
        <v>578.9</v>
      </c>
    </row>
    <row r="2709" spans="1:17" x14ac:dyDescent="0.2">
      <c r="A2709" s="35">
        <v>1005</v>
      </c>
      <c r="C2709" s="40">
        <v>44497</v>
      </c>
      <c r="D2709" s="34" t="s">
        <v>5965</v>
      </c>
      <c r="E2709" s="35">
        <v>1.0919000000000001</v>
      </c>
      <c r="F2709" s="36" t="s">
        <v>5966</v>
      </c>
      <c r="G2709" s="37" t="s">
        <v>5967</v>
      </c>
      <c r="H2709" s="36">
        <v>1170</v>
      </c>
      <c r="I2709" s="38">
        <v>0.5</v>
      </c>
      <c r="K2709" s="38">
        <f t="shared" si="118"/>
        <v>0</v>
      </c>
      <c r="L2709" s="39">
        <v>8000</v>
      </c>
      <c r="M2709" s="39">
        <v>32</v>
      </c>
      <c r="N2709" s="38">
        <f t="shared" si="119"/>
        <v>32.5</v>
      </c>
    </row>
    <row r="2710" spans="1:17" x14ac:dyDescent="0.2">
      <c r="A2710" s="35">
        <v>1006</v>
      </c>
      <c r="B2710" s="21" t="s">
        <v>78</v>
      </c>
      <c r="C2710" s="40">
        <v>44497</v>
      </c>
      <c r="D2710" s="34" t="s">
        <v>5970</v>
      </c>
      <c r="E2710" s="35">
        <v>0.34</v>
      </c>
      <c r="F2710" s="36" t="s">
        <v>5971</v>
      </c>
      <c r="G2710" s="37" t="s">
        <v>3303</v>
      </c>
      <c r="H2710" s="36">
        <v>1150</v>
      </c>
      <c r="I2710" s="38">
        <v>0.5</v>
      </c>
      <c r="K2710" s="38">
        <f t="shared" si="118"/>
        <v>0</v>
      </c>
      <c r="L2710" s="39">
        <v>39001</v>
      </c>
      <c r="M2710" s="39">
        <v>156.4</v>
      </c>
      <c r="N2710" s="38">
        <f t="shared" si="119"/>
        <v>156.9</v>
      </c>
    </row>
    <row r="2711" spans="1:17" x14ac:dyDescent="0.2">
      <c r="A2711" s="35" t="s">
        <v>5972</v>
      </c>
      <c r="C2711" s="40">
        <v>44498</v>
      </c>
      <c r="D2711" s="34" t="s">
        <v>5974</v>
      </c>
      <c r="E2711" s="35">
        <v>2.0350000000000001</v>
      </c>
      <c r="F2711" s="36" t="s">
        <v>5975</v>
      </c>
      <c r="G2711" s="37" t="s">
        <v>5976</v>
      </c>
      <c r="H2711" s="36">
        <v>112</v>
      </c>
      <c r="I2711" s="38">
        <v>0.5</v>
      </c>
      <c r="K2711" s="38">
        <f t="shared" si="118"/>
        <v>0</v>
      </c>
      <c r="N2711" s="38">
        <f t="shared" si="119"/>
        <v>0.5</v>
      </c>
      <c r="O2711" s="44" t="s">
        <v>5978</v>
      </c>
    </row>
    <row r="2712" spans="1:17" x14ac:dyDescent="0.2">
      <c r="A2712" s="35" t="s">
        <v>5973</v>
      </c>
      <c r="C2712" s="40">
        <v>44498</v>
      </c>
      <c r="D2712" s="34" t="s">
        <v>5974</v>
      </c>
      <c r="E2712" s="35">
        <v>2.0350000000000001</v>
      </c>
      <c r="F2712" s="37" t="s">
        <v>5976</v>
      </c>
      <c r="G2712" s="37" t="s">
        <v>5977</v>
      </c>
      <c r="H2712" s="36">
        <v>1120</v>
      </c>
      <c r="I2712" s="38">
        <v>0.5</v>
      </c>
      <c r="K2712" s="38">
        <f t="shared" si="118"/>
        <v>0</v>
      </c>
      <c r="N2712" s="38">
        <f t="shared" si="119"/>
        <v>0.5</v>
      </c>
      <c r="O2712" s="44" t="s">
        <v>5979</v>
      </c>
    </row>
    <row r="2713" spans="1:17" x14ac:dyDescent="0.2">
      <c r="A2713" s="35">
        <v>1007</v>
      </c>
      <c r="C2713" s="40">
        <v>44498</v>
      </c>
      <c r="D2713" s="34" t="s">
        <v>5980</v>
      </c>
      <c r="E2713" s="35">
        <v>0.17560000000000001</v>
      </c>
      <c r="F2713" s="36" t="s">
        <v>5982</v>
      </c>
      <c r="G2713" s="37" t="s">
        <v>5983</v>
      </c>
      <c r="H2713" s="36">
        <v>2050</v>
      </c>
      <c r="I2713" s="38">
        <v>1</v>
      </c>
      <c r="K2713" s="38">
        <f t="shared" si="118"/>
        <v>0</v>
      </c>
      <c r="L2713" s="39">
        <v>50000</v>
      </c>
      <c r="M2713" s="39">
        <v>200</v>
      </c>
      <c r="N2713" s="38">
        <f t="shared" si="119"/>
        <v>201</v>
      </c>
    </row>
    <row r="2714" spans="1:17" s="51" customFormat="1" x14ac:dyDescent="0.2">
      <c r="A2714" s="48"/>
      <c r="B2714" s="49"/>
      <c r="C2714" s="31"/>
      <c r="D2714" s="50" t="s">
        <v>5981</v>
      </c>
      <c r="E2714" s="48">
        <v>0.17560000000000001</v>
      </c>
      <c r="F2714" s="51" t="s">
        <v>77</v>
      </c>
      <c r="G2714" s="52" t="s">
        <v>77</v>
      </c>
      <c r="I2714" s="32"/>
      <c r="J2714" s="32"/>
      <c r="K2714" s="32">
        <f t="shared" ref="K2714:K2779" si="120">ROUND(J2714/0.35,-1)</f>
        <v>0</v>
      </c>
      <c r="L2714" s="33"/>
      <c r="M2714" s="33"/>
      <c r="N2714" s="32">
        <f t="shared" ref="N2714:N2779" si="121">I2714+M2714</f>
        <v>0</v>
      </c>
      <c r="O2714" s="53"/>
      <c r="P2714" s="54"/>
      <c r="Q2714" s="49"/>
    </row>
    <row r="2715" spans="1:17" x14ac:dyDescent="0.2">
      <c r="N2715" s="38">
        <f>SUM(N2695:N2714)</f>
        <v>2576.8000000000002</v>
      </c>
      <c r="O2715" s="44">
        <v>82412</v>
      </c>
      <c r="P2715" s="41">
        <v>44498</v>
      </c>
      <c r="Q2715" s="21" t="s">
        <v>716</v>
      </c>
    </row>
    <row r="2717" spans="1:17" x14ac:dyDescent="0.2">
      <c r="A2717" s="35">
        <v>1008</v>
      </c>
      <c r="C2717" s="40">
        <v>44498</v>
      </c>
      <c r="D2717" s="34" t="s">
        <v>5984</v>
      </c>
      <c r="E2717" s="35">
        <v>1.8640000000000001</v>
      </c>
      <c r="F2717" s="36" t="s">
        <v>5985</v>
      </c>
      <c r="G2717" s="37" t="s">
        <v>5986</v>
      </c>
      <c r="H2717" s="36">
        <v>1200</v>
      </c>
      <c r="I2717" s="38">
        <v>0.5</v>
      </c>
      <c r="K2717" s="38">
        <f t="shared" si="120"/>
        <v>0</v>
      </c>
      <c r="L2717" s="39">
        <v>157000</v>
      </c>
      <c r="M2717" s="39">
        <v>628</v>
      </c>
      <c r="N2717" s="38">
        <f t="shared" si="121"/>
        <v>628.5</v>
      </c>
    </row>
    <row r="2718" spans="1:17" x14ac:dyDescent="0.2">
      <c r="A2718" s="35">
        <v>1009</v>
      </c>
      <c r="C2718" s="40">
        <v>44498</v>
      </c>
      <c r="D2718" s="34" t="s">
        <v>5987</v>
      </c>
      <c r="E2718" s="35">
        <v>0.1285</v>
      </c>
      <c r="F2718" s="36" t="s">
        <v>5989</v>
      </c>
      <c r="G2718" s="37" t="s">
        <v>5990</v>
      </c>
      <c r="H2718" s="36">
        <v>3010</v>
      </c>
      <c r="I2718" s="38">
        <v>1</v>
      </c>
      <c r="K2718" s="38">
        <f t="shared" si="120"/>
        <v>0</v>
      </c>
      <c r="L2718" s="39">
        <v>88000</v>
      </c>
      <c r="M2718" s="39">
        <v>352</v>
      </c>
      <c r="N2718" s="38">
        <f t="shared" si="121"/>
        <v>353</v>
      </c>
    </row>
    <row r="2719" spans="1:17" x14ac:dyDescent="0.2">
      <c r="D2719" s="34" t="s">
        <v>5988</v>
      </c>
      <c r="F2719" s="36" t="s">
        <v>77</v>
      </c>
      <c r="G2719" s="37" t="s">
        <v>77</v>
      </c>
      <c r="K2719" s="38">
        <f t="shared" si="120"/>
        <v>0</v>
      </c>
      <c r="N2719" s="38">
        <f t="shared" si="121"/>
        <v>0</v>
      </c>
    </row>
    <row r="2720" spans="1:17" s="51" customFormat="1" x14ac:dyDescent="0.2">
      <c r="A2720" s="48">
        <v>1010</v>
      </c>
      <c r="B2720" s="102"/>
      <c r="C2720" s="31">
        <v>44498</v>
      </c>
      <c r="D2720" s="50" t="s">
        <v>5991</v>
      </c>
      <c r="E2720" s="48">
        <v>9.4100000000000003E-2</v>
      </c>
      <c r="F2720" s="51" t="s">
        <v>5992</v>
      </c>
      <c r="G2720" s="52" t="s">
        <v>5993</v>
      </c>
      <c r="H2720" s="51">
        <v>3010</v>
      </c>
      <c r="I2720" s="32">
        <v>0.5</v>
      </c>
      <c r="J2720" s="32"/>
      <c r="K2720" s="32">
        <f t="shared" si="120"/>
        <v>0</v>
      </c>
      <c r="L2720" s="33">
        <v>2000</v>
      </c>
      <c r="M2720" s="33">
        <v>8</v>
      </c>
      <c r="N2720" s="32">
        <f t="shared" si="121"/>
        <v>8.5</v>
      </c>
      <c r="O2720" s="53"/>
      <c r="P2720" s="54"/>
      <c r="Q2720" s="49"/>
    </row>
    <row r="2721" spans="1:17" x14ac:dyDescent="0.2">
      <c r="N2721" s="38">
        <f>SUM(N2717:N2720)</f>
        <v>990</v>
      </c>
      <c r="O2721" s="44">
        <v>82431</v>
      </c>
      <c r="P2721" s="41">
        <v>44501</v>
      </c>
    </row>
    <row r="2722" spans="1:17" x14ac:dyDescent="0.2">
      <c r="Q2722" s="21" t="s">
        <v>176</v>
      </c>
    </row>
    <row r="2723" spans="1:17" x14ac:dyDescent="0.2">
      <c r="A2723" s="35" t="s">
        <v>5917</v>
      </c>
      <c r="C2723" s="40">
        <v>44497</v>
      </c>
      <c r="D2723" s="34" t="s">
        <v>5918</v>
      </c>
      <c r="E2723" s="35">
        <v>6.0039999999999996</v>
      </c>
      <c r="F2723" s="36" t="s">
        <v>5920</v>
      </c>
      <c r="G2723" s="37" t="s">
        <v>5921</v>
      </c>
      <c r="H2723" s="36">
        <v>1020</v>
      </c>
      <c r="I2723" s="38">
        <v>1</v>
      </c>
      <c r="K2723" s="38">
        <f>ROUND(J2723/0.35,-1)</f>
        <v>0</v>
      </c>
      <c r="N2723" s="38">
        <f>I2723+M2723</f>
        <v>1</v>
      </c>
    </row>
    <row r="2724" spans="1:17" x14ac:dyDescent="0.2">
      <c r="D2724" s="34" t="s">
        <v>5919</v>
      </c>
      <c r="E2724" s="35">
        <v>5.5590000000000002</v>
      </c>
      <c r="F2724" s="36" t="s">
        <v>77</v>
      </c>
      <c r="G2724" s="37" t="s">
        <v>77</v>
      </c>
      <c r="K2724" s="38">
        <f>ROUND(J2724/0.35,-1)</f>
        <v>0</v>
      </c>
      <c r="N2724" s="38">
        <f>I2724+M2724</f>
        <v>0</v>
      </c>
    </row>
    <row r="2725" spans="1:17" x14ac:dyDescent="0.2">
      <c r="A2725" s="35" t="s">
        <v>5998</v>
      </c>
      <c r="C2725" s="40">
        <v>44501</v>
      </c>
      <c r="D2725" s="34" t="s">
        <v>5994</v>
      </c>
      <c r="E2725" s="35">
        <v>1.5759000000000001</v>
      </c>
      <c r="F2725" s="36" t="s">
        <v>5997</v>
      </c>
      <c r="G2725" s="36" t="s">
        <v>5996</v>
      </c>
      <c r="H2725" s="36">
        <v>1100</v>
      </c>
      <c r="I2725" s="38">
        <v>1.5</v>
      </c>
      <c r="K2725" s="38">
        <f t="shared" si="120"/>
        <v>0</v>
      </c>
      <c r="N2725" s="38">
        <f t="shared" si="121"/>
        <v>1.5</v>
      </c>
    </row>
    <row r="2726" spans="1:17" x14ac:dyDescent="0.2">
      <c r="D2726" s="34" t="s">
        <v>5995</v>
      </c>
      <c r="E2726" s="35">
        <v>0.67900000000000005</v>
      </c>
      <c r="F2726" s="36" t="s">
        <v>77</v>
      </c>
      <c r="G2726" s="36" t="s">
        <v>77</v>
      </c>
      <c r="K2726" s="38">
        <f t="shared" si="120"/>
        <v>0</v>
      </c>
      <c r="N2726" s="38">
        <f t="shared" si="121"/>
        <v>0</v>
      </c>
    </row>
    <row r="2727" spans="1:17" x14ac:dyDescent="0.2">
      <c r="D2727" s="34" t="s">
        <v>4490</v>
      </c>
      <c r="E2727" s="35">
        <v>0.498</v>
      </c>
      <c r="F2727" s="36" t="s">
        <v>77</v>
      </c>
      <c r="G2727" s="36" t="s">
        <v>77</v>
      </c>
      <c r="K2727" s="38">
        <f t="shared" si="120"/>
        <v>0</v>
      </c>
      <c r="N2727" s="38">
        <f t="shared" si="121"/>
        <v>0</v>
      </c>
    </row>
    <row r="2728" spans="1:17" x14ac:dyDescent="0.2">
      <c r="A2728" s="35" t="s">
        <v>5999</v>
      </c>
      <c r="C2728" s="40">
        <v>44502</v>
      </c>
      <c r="D2728" s="34" t="s">
        <v>6000</v>
      </c>
      <c r="E2728" s="35" t="s">
        <v>6001</v>
      </c>
      <c r="F2728" s="36" t="s">
        <v>6002</v>
      </c>
      <c r="G2728" s="37" t="s">
        <v>6003</v>
      </c>
      <c r="H2728" s="36">
        <v>1070</v>
      </c>
      <c r="I2728" s="38">
        <v>0.5</v>
      </c>
      <c r="K2728" s="38">
        <f t="shared" si="120"/>
        <v>0</v>
      </c>
      <c r="N2728" s="38">
        <f t="shared" si="121"/>
        <v>0.5</v>
      </c>
    </row>
    <row r="2729" spans="1:17" x14ac:dyDescent="0.2">
      <c r="A2729" s="35" t="s">
        <v>6004</v>
      </c>
      <c r="C2729" s="40">
        <v>44502</v>
      </c>
      <c r="D2729" s="34" t="s">
        <v>6005</v>
      </c>
      <c r="E2729" s="35">
        <v>5.694</v>
      </c>
      <c r="F2729" s="36" t="s">
        <v>6006</v>
      </c>
      <c r="G2729" s="37" t="s">
        <v>6007</v>
      </c>
      <c r="H2729" s="36">
        <v>1050</v>
      </c>
      <c r="I2729" s="38">
        <v>0.5</v>
      </c>
      <c r="K2729" s="38">
        <f t="shared" si="120"/>
        <v>0</v>
      </c>
      <c r="N2729" s="38">
        <f t="shared" si="121"/>
        <v>0.5</v>
      </c>
    </row>
    <row r="2730" spans="1:17" x14ac:dyDescent="0.2">
      <c r="A2730" s="35">
        <v>1011</v>
      </c>
      <c r="C2730" s="40">
        <v>44502</v>
      </c>
      <c r="D2730" s="34" t="s">
        <v>6008</v>
      </c>
      <c r="E2730" s="35">
        <v>98.995999999999995</v>
      </c>
      <c r="F2730" s="36" t="s">
        <v>6009</v>
      </c>
      <c r="G2730" s="37" t="s">
        <v>6010</v>
      </c>
      <c r="H2730" s="36">
        <v>1090</v>
      </c>
      <c r="I2730" s="38">
        <v>0.5</v>
      </c>
      <c r="K2730" s="38">
        <f t="shared" si="120"/>
        <v>0</v>
      </c>
      <c r="L2730" s="39">
        <v>70000</v>
      </c>
      <c r="M2730" s="39">
        <v>2800</v>
      </c>
      <c r="N2730" s="38">
        <f t="shared" si="121"/>
        <v>2800.5</v>
      </c>
    </row>
    <row r="2731" spans="1:17" x14ac:dyDescent="0.2">
      <c r="A2731" s="35">
        <v>1012</v>
      </c>
      <c r="C2731" s="40">
        <v>44502</v>
      </c>
      <c r="D2731" s="34" t="s">
        <v>6011</v>
      </c>
      <c r="E2731" s="35">
        <v>2</v>
      </c>
      <c r="F2731" s="36" t="s">
        <v>6012</v>
      </c>
      <c r="G2731" s="37" t="s">
        <v>6013</v>
      </c>
      <c r="H2731" s="36">
        <v>1120</v>
      </c>
      <c r="I2731" s="38">
        <v>0.5</v>
      </c>
      <c r="K2731" s="38">
        <f t="shared" si="120"/>
        <v>0</v>
      </c>
      <c r="L2731" s="39">
        <v>160000</v>
      </c>
      <c r="M2731" s="39">
        <v>640</v>
      </c>
      <c r="N2731" s="38">
        <f t="shared" si="121"/>
        <v>640.5</v>
      </c>
    </row>
    <row r="2732" spans="1:17" x14ac:dyDescent="0.2">
      <c r="A2732" s="35">
        <v>1014</v>
      </c>
      <c r="C2732" s="40">
        <v>44502</v>
      </c>
      <c r="D2732" s="34" t="s">
        <v>6014</v>
      </c>
      <c r="E2732" s="35">
        <v>0.39200000000000002</v>
      </c>
      <c r="F2732" s="36" t="s">
        <v>6016</v>
      </c>
      <c r="G2732" s="37" t="s">
        <v>6017</v>
      </c>
      <c r="H2732" s="36">
        <v>1150</v>
      </c>
      <c r="I2732" s="38">
        <v>1.5</v>
      </c>
      <c r="K2732" s="38">
        <f t="shared" si="120"/>
        <v>0</v>
      </c>
      <c r="L2732" s="39">
        <v>264000</v>
      </c>
      <c r="M2732" s="39">
        <v>1056</v>
      </c>
      <c r="N2732" s="38">
        <f t="shared" si="121"/>
        <v>1057.5</v>
      </c>
      <c r="O2732" s="44" t="s">
        <v>6018</v>
      </c>
    </row>
    <row r="2733" spans="1:17" x14ac:dyDescent="0.2">
      <c r="D2733" s="34" t="s">
        <v>6014</v>
      </c>
      <c r="E2733" s="35">
        <v>80.956000000000003</v>
      </c>
      <c r="F2733" s="36" t="s">
        <v>77</v>
      </c>
      <c r="G2733" s="37" t="s">
        <v>77</v>
      </c>
      <c r="K2733" s="38">
        <f t="shared" si="120"/>
        <v>0</v>
      </c>
      <c r="N2733" s="38">
        <f t="shared" si="121"/>
        <v>0</v>
      </c>
    </row>
    <row r="2734" spans="1:17" x14ac:dyDescent="0.2">
      <c r="D2734" s="34" t="s">
        <v>6015</v>
      </c>
      <c r="F2734" s="36" t="s">
        <v>77</v>
      </c>
      <c r="G2734" s="37" t="s">
        <v>77</v>
      </c>
      <c r="K2734" s="38">
        <f t="shared" si="120"/>
        <v>0</v>
      </c>
      <c r="N2734" s="38">
        <f t="shared" si="121"/>
        <v>0</v>
      </c>
    </row>
    <row r="2735" spans="1:17" x14ac:dyDescent="0.2">
      <c r="A2735" s="35" t="s">
        <v>6019</v>
      </c>
      <c r="C2735" s="40">
        <v>44502</v>
      </c>
      <c r="D2735" s="34" t="s">
        <v>6020</v>
      </c>
      <c r="E2735" s="35">
        <v>11.339</v>
      </c>
      <c r="F2735" s="36" t="s">
        <v>6022</v>
      </c>
      <c r="G2735" s="37" t="s">
        <v>6023</v>
      </c>
      <c r="H2735" s="36">
        <v>1180</v>
      </c>
      <c r="I2735" s="38">
        <v>1</v>
      </c>
      <c r="K2735" s="38">
        <f t="shared" si="120"/>
        <v>0</v>
      </c>
      <c r="N2735" s="38">
        <f t="shared" si="121"/>
        <v>1</v>
      </c>
    </row>
    <row r="2736" spans="1:17" x14ac:dyDescent="0.2">
      <c r="D2736" s="34" t="s">
        <v>6021</v>
      </c>
      <c r="E2736" s="35" t="s">
        <v>1879</v>
      </c>
      <c r="F2736" s="36" t="s">
        <v>77</v>
      </c>
      <c r="G2736" s="37" t="s">
        <v>77</v>
      </c>
      <c r="K2736" s="38">
        <f t="shared" si="120"/>
        <v>0</v>
      </c>
      <c r="N2736" s="38">
        <f t="shared" si="121"/>
        <v>0</v>
      </c>
    </row>
    <row r="2737" spans="1:17" x14ac:dyDescent="0.2">
      <c r="A2737" s="35" t="s">
        <v>6024</v>
      </c>
      <c r="C2737" s="40">
        <v>44502</v>
      </c>
      <c r="D2737" s="34" t="s">
        <v>6025</v>
      </c>
      <c r="E2737" s="35">
        <v>0.25069999999999998</v>
      </c>
      <c r="F2737" s="36" t="s">
        <v>6026</v>
      </c>
      <c r="G2737" s="37" t="s">
        <v>6027</v>
      </c>
      <c r="H2737" s="36">
        <v>2040</v>
      </c>
      <c r="I2737" s="38">
        <v>0.5</v>
      </c>
      <c r="K2737" s="38">
        <f t="shared" si="120"/>
        <v>0</v>
      </c>
      <c r="N2737" s="38">
        <f t="shared" si="121"/>
        <v>0.5</v>
      </c>
    </row>
    <row r="2738" spans="1:17" s="51" customFormat="1" x14ac:dyDescent="0.2">
      <c r="A2738" s="48">
        <v>1015</v>
      </c>
      <c r="B2738" s="49"/>
      <c r="C2738" s="31">
        <v>44502</v>
      </c>
      <c r="D2738" s="50" t="s">
        <v>4121</v>
      </c>
      <c r="E2738" s="48">
        <v>43.371000000000002</v>
      </c>
      <c r="F2738" s="51" t="s">
        <v>4122</v>
      </c>
      <c r="G2738" s="52" t="s">
        <v>6028</v>
      </c>
      <c r="H2738" s="51">
        <v>1220</v>
      </c>
      <c r="I2738" s="32">
        <v>0.5</v>
      </c>
      <c r="J2738" s="32"/>
      <c r="K2738" s="32">
        <f t="shared" si="120"/>
        <v>0</v>
      </c>
      <c r="L2738" s="33">
        <v>355000</v>
      </c>
      <c r="M2738" s="33">
        <v>1420</v>
      </c>
      <c r="N2738" s="32">
        <f t="shared" si="121"/>
        <v>1420.5</v>
      </c>
      <c r="O2738" s="53"/>
      <c r="P2738" s="54"/>
      <c r="Q2738" s="49"/>
    </row>
    <row r="2739" spans="1:17" x14ac:dyDescent="0.2">
      <c r="N2739" s="38">
        <f>SUM(N2723:N2738)</f>
        <v>5924</v>
      </c>
      <c r="O2739" s="44">
        <v>82464</v>
      </c>
      <c r="P2739" s="41">
        <v>44503</v>
      </c>
      <c r="Q2739" s="21" t="s">
        <v>176</v>
      </c>
    </row>
    <row r="2741" spans="1:17" x14ac:dyDescent="0.2">
      <c r="A2741" s="35">
        <v>1013</v>
      </c>
      <c r="C2741" s="40">
        <v>44502</v>
      </c>
      <c r="D2741" s="34" t="s">
        <v>4896</v>
      </c>
      <c r="E2741" s="35" t="s">
        <v>5040</v>
      </c>
      <c r="F2741" s="36" t="s">
        <v>6029</v>
      </c>
      <c r="G2741" s="37" t="s">
        <v>6030</v>
      </c>
      <c r="H2741" s="36">
        <v>2010</v>
      </c>
      <c r="I2741" s="38">
        <v>0.5</v>
      </c>
      <c r="K2741" s="38">
        <f t="shared" si="120"/>
        <v>0</v>
      </c>
      <c r="L2741" s="39">
        <v>47500</v>
      </c>
      <c r="M2741" s="39">
        <v>190</v>
      </c>
      <c r="N2741" s="38">
        <f t="shared" si="121"/>
        <v>190.5</v>
      </c>
    </row>
    <row r="2742" spans="1:17" x14ac:dyDescent="0.2">
      <c r="A2742" s="35" t="s">
        <v>6031</v>
      </c>
      <c r="C2742" s="40">
        <v>44503</v>
      </c>
      <c r="D2742" s="34" t="s">
        <v>5669</v>
      </c>
      <c r="E2742" s="35" t="s">
        <v>6032</v>
      </c>
      <c r="F2742" s="36" t="s">
        <v>1653</v>
      </c>
      <c r="G2742" s="36" t="s">
        <v>1653</v>
      </c>
      <c r="H2742" s="36">
        <v>2050</v>
      </c>
      <c r="I2742" s="38">
        <v>0.5</v>
      </c>
      <c r="K2742" s="38">
        <f t="shared" si="120"/>
        <v>0</v>
      </c>
      <c r="N2742" s="38">
        <f t="shared" si="121"/>
        <v>0.5</v>
      </c>
    </row>
    <row r="2743" spans="1:17" x14ac:dyDescent="0.2">
      <c r="A2743" s="35">
        <v>1016</v>
      </c>
      <c r="C2743" s="40">
        <v>44503</v>
      </c>
      <c r="D2743" s="34" t="s">
        <v>6110</v>
      </c>
      <c r="E2743" s="35">
        <v>30.47</v>
      </c>
      <c r="F2743" s="36" t="s">
        <v>6111</v>
      </c>
      <c r="G2743" s="36" t="s">
        <v>6112</v>
      </c>
      <c r="H2743" s="36">
        <v>1150</v>
      </c>
      <c r="I2743" s="38">
        <v>0.5</v>
      </c>
      <c r="K2743" s="38">
        <f t="shared" ref="K2743" si="122">ROUND(J2743/0.35,-1)</f>
        <v>0</v>
      </c>
      <c r="L2743" s="39">
        <v>250250</v>
      </c>
      <c r="M2743" s="39">
        <v>1001</v>
      </c>
      <c r="N2743" s="38">
        <f t="shared" ref="N2743" si="123">I2743+M2743</f>
        <v>1001.5</v>
      </c>
    </row>
    <row r="2744" spans="1:17" x14ac:dyDescent="0.2">
      <c r="A2744" s="35">
        <v>1017</v>
      </c>
      <c r="C2744" s="40">
        <v>44503</v>
      </c>
      <c r="D2744" s="34" t="s">
        <v>6033</v>
      </c>
      <c r="E2744" s="35">
        <v>10</v>
      </c>
      <c r="F2744" s="36" t="s">
        <v>6034</v>
      </c>
      <c r="G2744" s="37" t="s">
        <v>6035</v>
      </c>
      <c r="H2744" s="36">
        <v>1070</v>
      </c>
      <c r="I2744" s="38">
        <v>0.5</v>
      </c>
      <c r="K2744" s="38">
        <f t="shared" si="120"/>
        <v>0</v>
      </c>
      <c r="L2744" s="39">
        <v>40000</v>
      </c>
      <c r="M2744" s="39">
        <v>160</v>
      </c>
      <c r="N2744" s="38">
        <f t="shared" si="121"/>
        <v>160.5</v>
      </c>
    </row>
    <row r="2745" spans="1:17" x14ac:dyDescent="0.2">
      <c r="A2745" s="35">
        <v>1018</v>
      </c>
      <c r="C2745" s="40">
        <v>44503</v>
      </c>
      <c r="D2745" s="34" t="s">
        <v>6036</v>
      </c>
      <c r="E2745" s="35">
        <v>5.6260000000000003</v>
      </c>
      <c r="F2745" s="36" t="s">
        <v>6037</v>
      </c>
      <c r="G2745" s="37" t="s">
        <v>6038</v>
      </c>
      <c r="H2745" s="36">
        <v>3010</v>
      </c>
      <c r="I2745" s="38">
        <v>0.5</v>
      </c>
      <c r="K2745" s="38">
        <f t="shared" si="120"/>
        <v>0</v>
      </c>
      <c r="L2745" s="39">
        <v>360000</v>
      </c>
      <c r="M2745" s="39">
        <v>1440</v>
      </c>
      <c r="N2745" s="38">
        <f t="shared" si="121"/>
        <v>1440.5</v>
      </c>
    </row>
    <row r="2746" spans="1:17" x14ac:dyDescent="0.2">
      <c r="A2746" s="35">
        <v>1019</v>
      </c>
      <c r="C2746" s="40">
        <v>44503</v>
      </c>
      <c r="D2746" s="34" t="s">
        <v>6104</v>
      </c>
      <c r="E2746" s="35">
        <v>90.25</v>
      </c>
      <c r="F2746" s="36" t="s">
        <v>6105</v>
      </c>
      <c r="G2746" s="37" t="s">
        <v>6106</v>
      </c>
      <c r="H2746" s="36">
        <v>1090</v>
      </c>
      <c r="I2746" s="38">
        <v>2</v>
      </c>
      <c r="K2746" s="38">
        <f t="shared" ref="K2746" si="124">ROUND(J2746/0.35,-1)</f>
        <v>0</v>
      </c>
      <c r="L2746" s="39">
        <v>370713.33</v>
      </c>
      <c r="M2746" s="39">
        <v>1482.85</v>
      </c>
      <c r="N2746" s="38">
        <f t="shared" ref="N2746" si="125">I2746+M2746</f>
        <v>1484.85</v>
      </c>
    </row>
    <row r="2747" spans="1:17" x14ac:dyDescent="0.2">
      <c r="D2747" s="34" t="s">
        <v>6107</v>
      </c>
      <c r="E2747" s="35">
        <v>14.250999999999999</v>
      </c>
      <c r="F2747" s="36" t="s">
        <v>77</v>
      </c>
      <c r="G2747" s="37" t="s">
        <v>77</v>
      </c>
    </row>
    <row r="2748" spans="1:17" x14ac:dyDescent="0.2">
      <c r="D2748" s="34" t="s">
        <v>6108</v>
      </c>
      <c r="E2748" s="35">
        <v>13.657</v>
      </c>
      <c r="F2748" s="36" t="s">
        <v>77</v>
      </c>
      <c r="G2748" s="37" t="s">
        <v>77</v>
      </c>
    </row>
    <row r="2749" spans="1:17" x14ac:dyDescent="0.2">
      <c r="D2749" s="34" t="s">
        <v>6109</v>
      </c>
      <c r="E2749" s="35">
        <v>90.25</v>
      </c>
      <c r="F2749" s="36" t="s">
        <v>77</v>
      </c>
      <c r="G2749" s="37" t="s">
        <v>77</v>
      </c>
    </row>
    <row r="2750" spans="1:17" x14ac:dyDescent="0.2">
      <c r="A2750" s="35">
        <v>1020</v>
      </c>
      <c r="C2750" s="40">
        <v>44503</v>
      </c>
      <c r="D2750" s="34" t="s">
        <v>6039</v>
      </c>
      <c r="E2750" s="35">
        <v>0.29559999999999997</v>
      </c>
      <c r="F2750" s="36" t="s">
        <v>6040</v>
      </c>
      <c r="G2750" s="37" t="s">
        <v>6041</v>
      </c>
      <c r="H2750" s="36">
        <v>3010</v>
      </c>
      <c r="I2750" s="38">
        <v>0.5</v>
      </c>
      <c r="K2750" s="38">
        <f t="shared" si="120"/>
        <v>0</v>
      </c>
      <c r="L2750" s="39">
        <v>185000</v>
      </c>
      <c r="M2750" s="39">
        <v>740</v>
      </c>
      <c r="N2750" s="38">
        <f t="shared" si="121"/>
        <v>740.5</v>
      </c>
    </row>
    <row r="2751" spans="1:17" x14ac:dyDescent="0.2">
      <c r="A2751" s="35" t="s">
        <v>6042</v>
      </c>
      <c r="C2751" s="40">
        <v>44504</v>
      </c>
      <c r="D2751" s="34" t="s">
        <v>6045</v>
      </c>
      <c r="E2751" s="35">
        <v>19.007000000000001</v>
      </c>
      <c r="F2751" s="36" t="s">
        <v>6048</v>
      </c>
      <c r="G2751" s="37" t="s">
        <v>5349</v>
      </c>
      <c r="H2751" s="36">
        <v>1120</v>
      </c>
      <c r="I2751" s="38">
        <v>0.5</v>
      </c>
      <c r="K2751" s="38">
        <f t="shared" si="120"/>
        <v>0</v>
      </c>
      <c r="N2751" s="38">
        <f t="shared" si="121"/>
        <v>0.5</v>
      </c>
      <c r="O2751" s="44" t="s">
        <v>6049</v>
      </c>
    </row>
    <row r="2752" spans="1:17" x14ac:dyDescent="0.2">
      <c r="A2752" s="35" t="s">
        <v>6043</v>
      </c>
      <c r="C2752" s="40">
        <v>44504</v>
      </c>
      <c r="D2752" s="34" t="s">
        <v>6046</v>
      </c>
      <c r="E2752" s="35">
        <v>17.007000000000001</v>
      </c>
      <c r="F2752" s="36" t="s">
        <v>6048</v>
      </c>
      <c r="G2752" s="37" t="s">
        <v>5349</v>
      </c>
      <c r="H2752" s="36">
        <v>1120</v>
      </c>
      <c r="I2752" s="38">
        <v>0.5</v>
      </c>
      <c r="K2752" s="38">
        <f t="shared" si="120"/>
        <v>0</v>
      </c>
      <c r="N2752" s="38">
        <f t="shared" si="121"/>
        <v>0.5</v>
      </c>
      <c r="O2752" s="44" t="s">
        <v>6049</v>
      </c>
    </row>
    <row r="2753" spans="1:15" x14ac:dyDescent="0.2">
      <c r="A2753" s="35" t="s">
        <v>6044</v>
      </c>
      <c r="C2753" s="40">
        <v>44504</v>
      </c>
      <c r="D2753" s="34" t="s">
        <v>6047</v>
      </c>
      <c r="E2753" s="35">
        <v>55.698</v>
      </c>
      <c r="F2753" s="36" t="s">
        <v>6048</v>
      </c>
      <c r="G2753" s="37" t="s">
        <v>5349</v>
      </c>
      <c r="H2753" s="36">
        <v>1120</v>
      </c>
      <c r="I2753" s="38">
        <v>0.5</v>
      </c>
      <c r="K2753" s="38">
        <f t="shared" si="120"/>
        <v>0</v>
      </c>
      <c r="N2753" s="38">
        <f t="shared" si="121"/>
        <v>0.5</v>
      </c>
      <c r="O2753" s="44" t="s">
        <v>6049</v>
      </c>
    </row>
    <row r="2754" spans="1:15" ht="13.5" customHeight="1" x14ac:dyDescent="0.2">
      <c r="A2754" s="35">
        <v>1024</v>
      </c>
      <c r="C2754" s="40">
        <v>44504</v>
      </c>
      <c r="D2754" s="34" t="s">
        <v>158</v>
      </c>
      <c r="E2754" s="35" t="s">
        <v>160</v>
      </c>
      <c r="F2754" s="36" t="s">
        <v>1785</v>
      </c>
      <c r="G2754" s="37" t="s">
        <v>6050</v>
      </c>
      <c r="H2754" s="36">
        <v>1190</v>
      </c>
      <c r="I2754" s="38">
        <v>0.5</v>
      </c>
      <c r="K2754" s="38">
        <f t="shared" si="120"/>
        <v>0</v>
      </c>
      <c r="L2754" s="39">
        <v>114000</v>
      </c>
      <c r="M2754" s="39">
        <v>456</v>
      </c>
      <c r="N2754" s="38">
        <f t="shared" si="121"/>
        <v>456.5</v>
      </c>
    </row>
    <row r="2755" spans="1:15" x14ac:dyDescent="0.2">
      <c r="A2755" s="35">
        <v>1025</v>
      </c>
      <c r="C2755" s="40">
        <v>44504</v>
      </c>
      <c r="D2755" s="34" t="s">
        <v>6055</v>
      </c>
      <c r="E2755" s="35">
        <v>0.24099999999999999</v>
      </c>
      <c r="F2755" s="36" t="s">
        <v>6056</v>
      </c>
      <c r="G2755" s="37" t="s">
        <v>6057</v>
      </c>
      <c r="H2755" s="36">
        <v>1100</v>
      </c>
      <c r="I2755" s="38">
        <v>0.5</v>
      </c>
      <c r="K2755" s="38">
        <f t="shared" si="120"/>
        <v>0</v>
      </c>
      <c r="L2755" s="39">
        <v>150000</v>
      </c>
      <c r="M2755" s="39">
        <v>600</v>
      </c>
      <c r="N2755" s="38">
        <f t="shared" si="121"/>
        <v>600.5</v>
      </c>
    </row>
    <row r="2756" spans="1:15" x14ac:dyDescent="0.2">
      <c r="A2756" s="35" t="s">
        <v>6058</v>
      </c>
      <c r="C2756" s="40">
        <v>44504</v>
      </c>
      <c r="D2756" s="34" t="s">
        <v>6059</v>
      </c>
      <c r="E2756" s="35" t="s">
        <v>6060</v>
      </c>
      <c r="F2756" s="36" t="s">
        <v>6061</v>
      </c>
      <c r="G2756" s="37" t="s">
        <v>6062</v>
      </c>
      <c r="H2756" s="36">
        <v>3010</v>
      </c>
      <c r="I2756" s="38">
        <v>0.5</v>
      </c>
      <c r="K2756" s="38">
        <f t="shared" si="120"/>
        <v>0</v>
      </c>
      <c r="N2756" s="38">
        <f t="shared" si="121"/>
        <v>0.5</v>
      </c>
    </row>
    <row r="2757" spans="1:15" x14ac:dyDescent="0.2">
      <c r="A2757" s="35" t="s">
        <v>6063</v>
      </c>
      <c r="C2757" s="40">
        <v>44504</v>
      </c>
      <c r="D2757" s="34" t="s">
        <v>2304</v>
      </c>
      <c r="E2757" s="35">
        <v>0.16930000000000001</v>
      </c>
      <c r="F2757" s="36" t="s">
        <v>6064</v>
      </c>
      <c r="G2757" s="37" t="s">
        <v>6065</v>
      </c>
      <c r="H2757" s="36">
        <v>2010</v>
      </c>
      <c r="I2757" s="38">
        <v>0.5</v>
      </c>
      <c r="K2757" s="38">
        <f>ROUND(J2757/0.35,-1)</f>
        <v>0</v>
      </c>
      <c r="N2757" s="38">
        <f>I2757+M2757</f>
        <v>0.5</v>
      </c>
    </row>
    <row r="2758" spans="1:15" x14ac:dyDescent="0.2">
      <c r="A2758" s="35" t="s">
        <v>6066</v>
      </c>
      <c r="C2758" s="40">
        <v>44504</v>
      </c>
      <c r="D2758" s="34" t="s">
        <v>6067</v>
      </c>
      <c r="E2758" s="35">
        <v>98.91</v>
      </c>
      <c r="F2758" s="36" t="s">
        <v>6068</v>
      </c>
      <c r="G2758" s="37" t="s">
        <v>6069</v>
      </c>
      <c r="H2758" s="36">
        <v>1120</v>
      </c>
      <c r="I2758" s="38">
        <v>0.5</v>
      </c>
      <c r="K2758" s="38">
        <f>ROUND(J2758/0.35,-1)</f>
        <v>0</v>
      </c>
      <c r="N2758" s="38">
        <f>I2758+M2758</f>
        <v>0.5</v>
      </c>
    </row>
    <row r="2759" spans="1:15" x14ac:dyDescent="0.2">
      <c r="A2759" s="35" t="s">
        <v>6070</v>
      </c>
      <c r="C2759" s="40">
        <v>44504</v>
      </c>
      <c r="D2759" s="34" t="s">
        <v>6071</v>
      </c>
      <c r="E2759" s="35">
        <v>0.39300000000000002</v>
      </c>
      <c r="F2759" s="36" t="s">
        <v>6072</v>
      </c>
      <c r="G2759" s="37" t="s">
        <v>6073</v>
      </c>
      <c r="H2759" s="36">
        <v>1220</v>
      </c>
      <c r="I2759" s="38">
        <v>0.5</v>
      </c>
      <c r="K2759" s="38">
        <f t="shared" si="120"/>
        <v>0</v>
      </c>
      <c r="N2759" s="38">
        <f t="shared" si="121"/>
        <v>0.5</v>
      </c>
    </row>
    <row r="2760" spans="1:15" x14ac:dyDescent="0.2">
      <c r="A2760" s="35" t="s">
        <v>6074</v>
      </c>
      <c r="C2760" s="40">
        <v>44504</v>
      </c>
      <c r="D2760" s="34" t="s">
        <v>6075</v>
      </c>
      <c r="E2760" s="35">
        <v>0.56259999999999999</v>
      </c>
      <c r="F2760" s="36" t="s">
        <v>6076</v>
      </c>
      <c r="G2760" s="37" t="s">
        <v>6077</v>
      </c>
      <c r="H2760" s="36">
        <v>1150</v>
      </c>
      <c r="I2760" s="38">
        <v>0.5</v>
      </c>
      <c r="K2760" s="38">
        <f t="shared" si="120"/>
        <v>0</v>
      </c>
      <c r="N2760" s="38">
        <f t="shared" si="121"/>
        <v>0.5</v>
      </c>
    </row>
    <row r="2761" spans="1:15" x14ac:dyDescent="0.2">
      <c r="A2761" s="35" t="s">
        <v>6078</v>
      </c>
      <c r="C2761" s="40">
        <v>44504</v>
      </c>
      <c r="D2761" s="34" t="s">
        <v>6080</v>
      </c>
      <c r="E2761" s="35" t="s">
        <v>5094</v>
      </c>
      <c r="F2761" s="36" t="s">
        <v>6081</v>
      </c>
      <c r="G2761" s="37" t="s">
        <v>6082</v>
      </c>
      <c r="H2761" s="36">
        <v>2040</v>
      </c>
      <c r="I2761" s="38">
        <v>0.5</v>
      </c>
      <c r="K2761" s="38">
        <f t="shared" si="120"/>
        <v>0</v>
      </c>
      <c r="N2761" s="38">
        <f t="shared" si="121"/>
        <v>0.5</v>
      </c>
    </row>
    <row r="2762" spans="1:15" x14ac:dyDescent="0.2">
      <c r="A2762" s="35" t="s">
        <v>6079</v>
      </c>
      <c r="C2762" s="40">
        <v>44504</v>
      </c>
      <c r="D2762" s="34" t="s">
        <v>6083</v>
      </c>
      <c r="E2762" s="35">
        <v>0.70620000000000005</v>
      </c>
      <c r="F2762" s="36" t="s">
        <v>6086</v>
      </c>
      <c r="G2762" s="37" t="s">
        <v>6082</v>
      </c>
      <c r="H2762" s="36">
        <v>1030</v>
      </c>
      <c r="I2762" s="38">
        <v>1.5</v>
      </c>
      <c r="K2762" s="38">
        <f t="shared" si="120"/>
        <v>0</v>
      </c>
      <c r="N2762" s="38">
        <f t="shared" si="121"/>
        <v>1.5</v>
      </c>
    </row>
    <row r="2763" spans="1:15" x14ac:dyDescent="0.2">
      <c r="D2763" s="34" t="s">
        <v>6084</v>
      </c>
      <c r="E2763" s="35">
        <v>0.55100000000000005</v>
      </c>
      <c r="F2763" s="36" t="s">
        <v>77</v>
      </c>
      <c r="G2763" s="36" t="s">
        <v>77</v>
      </c>
      <c r="K2763" s="38">
        <f t="shared" si="120"/>
        <v>0</v>
      </c>
      <c r="N2763" s="38">
        <f t="shared" si="121"/>
        <v>0</v>
      </c>
    </row>
    <row r="2764" spans="1:15" x14ac:dyDescent="0.2">
      <c r="D2764" s="34" t="s">
        <v>6085</v>
      </c>
      <c r="E2764" s="35">
        <v>0.55100000000000005</v>
      </c>
      <c r="F2764" s="36" t="s">
        <v>77</v>
      </c>
      <c r="G2764" s="36" t="s">
        <v>77</v>
      </c>
      <c r="K2764" s="38">
        <f t="shared" si="120"/>
        <v>0</v>
      </c>
      <c r="N2764" s="38">
        <f t="shared" si="121"/>
        <v>0</v>
      </c>
    </row>
    <row r="2765" spans="1:15" x14ac:dyDescent="0.2">
      <c r="A2765" s="35" t="s">
        <v>6087</v>
      </c>
      <c r="C2765" s="40">
        <v>44504</v>
      </c>
      <c r="D2765" s="34" t="s">
        <v>6088</v>
      </c>
      <c r="E2765" s="35">
        <v>0.94499999999999995</v>
      </c>
      <c r="F2765" s="36" t="s">
        <v>5018</v>
      </c>
      <c r="G2765" s="37" t="s">
        <v>6092</v>
      </c>
      <c r="H2765" s="36">
        <v>1190</v>
      </c>
      <c r="I2765" s="38">
        <v>2</v>
      </c>
      <c r="K2765" s="38">
        <f t="shared" si="120"/>
        <v>0</v>
      </c>
      <c r="N2765" s="38">
        <f t="shared" si="121"/>
        <v>2</v>
      </c>
    </row>
    <row r="2766" spans="1:15" x14ac:dyDescent="0.2">
      <c r="D2766" s="34" t="s">
        <v>6089</v>
      </c>
      <c r="E2766" s="35">
        <v>1.345</v>
      </c>
      <c r="F2766" s="36" t="s">
        <v>77</v>
      </c>
      <c r="G2766" s="36" t="s">
        <v>77</v>
      </c>
      <c r="K2766" s="38">
        <f t="shared" si="120"/>
        <v>0</v>
      </c>
      <c r="N2766" s="38">
        <f t="shared" si="121"/>
        <v>0</v>
      </c>
    </row>
    <row r="2767" spans="1:15" x14ac:dyDescent="0.2">
      <c r="D2767" s="34" t="s">
        <v>6090</v>
      </c>
      <c r="E2767" s="35">
        <v>0.90800000000000003</v>
      </c>
      <c r="F2767" s="36" t="s">
        <v>77</v>
      </c>
      <c r="G2767" s="36" t="s">
        <v>77</v>
      </c>
      <c r="K2767" s="38">
        <f t="shared" si="120"/>
        <v>0</v>
      </c>
      <c r="N2767" s="38">
        <f t="shared" si="121"/>
        <v>0</v>
      </c>
    </row>
    <row r="2768" spans="1:15" x14ac:dyDescent="0.2">
      <c r="D2768" s="34" t="s">
        <v>6091</v>
      </c>
      <c r="E2768" s="35">
        <v>0.188</v>
      </c>
      <c r="F2768" s="36" t="s">
        <v>77</v>
      </c>
      <c r="G2768" s="36" t="s">
        <v>77</v>
      </c>
      <c r="K2768" s="38">
        <f t="shared" si="120"/>
        <v>0</v>
      </c>
      <c r="N2768" s="38">
        <f t="shared" si="121"/>
        <v>0</v>
      </c>
    </row>
    <row r="2769" spans="1:17" x14ac:dyDescent="0.2">
      <c r="A2769" s="35">
        <v>1026</v>
      </c>
      <c r="C2769" s="40">
        <v>44504</v>
      </c>
      <c r="D2769" s="34" t="s">
        <v>6093</v>
      </c>
      <c r="E2769" s="35" t="s">
        <v>288</v>
      </c>
      <c r="F2769" s="36" t="s">
        <v>4564</v>
      </c>
      <c r="G2769" s="37" t="s">
        <v>6094</v>
      </c>
      <c r="H2769" s="36">
        <v>3010</v>
      </c>
      <c r="I2769" s="38">
        <v>0.5</v>
      </c>
      <c r="K2769" s="38">
        <f t="shared" si="120"/>
        <v>0</v>
      </c>
      <c r="L2769" s="39">
        <v>136500</v>
      </c>
      <c r="M2769" s="39">
        <v>546</v>
      </c>
      <c r="N2769" s="38">
        <f t="shared" si="121"/>
        <v>546.5</v>
      </c>
    </row>
    <row r="2770" spans="1:17" x14ac:dyDescent="0.2">
      <c r="A2770" s="35">
        <v>1027</v>
      </c>
      <c r="C2770" s="40">
        <v>44504</v>
      </c>
      <c r="D2770" s="34" t="s">
        <v>6113</v>
      </c>
      <c r="F2770" s="36" t="s">
        <v>6114</v>
      </c>
      <c r="G2770" s="37" t="s">
        <v>2088</v>
      </c>
      <c r="H2770" s="36">
        <v>3010</v>
      </c>
      <c r="I2770" s="38">
        <v>0.5</v>
      </c>
      <c r="K2770" s="38">
        <f t="shared" ref="K2770" si="126">ROUND(J2770/0.35,-1)</f>
        <v>0</v>
      </c>
      <c r="L2770" s="39">
        <v>60000</v>
      </c>
      <c r="M2770" s="39">
        <v>240</v>
      </c>
      <c r="N2770" s="38">
        <f t="shared" ref="N2770" si="127">I2770+M2770</f>
        <v>240.5</v>
      </c>
    </row>
    <row r="2771" spans="1:17" s="105" customFormat="1" ht="12" customHeight="1" x14ac:dyDescent="0.2">
      <c r="A2771" s="103" t="s">
        <v>6095</v>
      </c>
      <c r="B2771" s="104"/>
      <c r="C2771" s="103">
        <v>44504</v>
      </c>
      <c r="D2771" s="105" t="s">
        <v>6096</v>
      </c>
      <c r="E2771" s="103">
        <v>28.26</v>
      </c>
      <c r="F2771" s="105" t="s">
        <v>6099</v>
      </c>
      <c r="G2771" s="106" t="s">
        <v>6100</v>
      </c>
      <c r="H2771" s="105">
        <v>1140</v>
      </c>
      <c r="I2771" s="105">
        <v>1.5</v>
      </c>
      <c r="K2771" s="105">
        <f t="shared" si="120"/>
        <v>0</v>
      </c>
      <c r="L2771" s="103"/>
      <c r="M2771" s="103"/>
      <c r="N2771" s="105">
        <f t="shared" si="121"/>
        <v>1.5</v>
      </c>
      <c r="O2771" s="107"/>
      <c r="P2771" s="103"/>
      <c r="Q2771" s="104"/>
    </row>
    <row r="2772" spans="1:17" x14ac:dyDescent="0.2">
      <c r="D2772" s="34" t="s">
        <v>6097</v>
      </c>
      <c r="E2772" s="35">
        <v>15.27</v>
      </c>
      <c r="F2772" s="36" t="s">
        <v>77</v>
      </c>
      <c r="G2772" s="37" t="s">
        <v>77</v>
      </c>
      <c r="K2772" s="38">
        <f t="shared" si="120"/>
        <v>0</v>
      </c>
      <c r="N2772" s="38">
        <f t="shared" si="121"/>
        <v>0</v>
      </c>
    </row>
    <row r="2773" spans="1:17" x14ac:dyDescent="0.2">
      <c r="D2773" s="34" t="s">
        <v>6098</v>
      </c>
      <c r="E2773" s="35">
        <v>38.329000000000001</v>
      </c>
      <c r="F2773" s="36" t="s">
        <v>77</v>
      </c>
      <c r="G2773" s="37" t="s">
        <v>77</v>
      </c>
      <c r="K2773" s="38">
        <f t="shared" si="120"/>
        <v>0</v>
      </c>
      <c r="N2773" s="38">
        <f t="shared" si="121"/>
        <v>0</v>
      </c>
    </row>
    <row r="2774" spans="1:17" s="51" customFormat="1" x14ac:dyDescent="0.2">
      <c r="A2774" s="48">
        <v>1028</v>
      </c>
      <c r="B2774" s="49"/>
      <c r="C2774" s="31">
        <v>44505</v>
      </c>
      <c r="D2774" s="50" t="s">
        <v>2200</v>
      </c>
      <c r="E2774" s="48">
        <v>1.8080000000000001</v>
      </c>
      <c r="F2774" s="51" t="s">
        <v>6101</v>
      </c>
      <c r="G2774" s="52" t="s">
        <v>6102</v>
      </c>
      <c r="H2774" s="51">
        <v>1190</v>
      </c>
      <c r="I2774" s="32">
        <v>0.5</v>
      </c>
      <c r="J2774" s="32"/>
      <c r="K2774" s="32">
        <f t="shared" si="120"/>
        <v>0</v>
      </c>
      <c r="L2774" s="33">
        <v>35001</v>
      </c>
      <c r="M2774" s="33">
        <v>140.4</v>
      </c>
      <c r="N2774" s="32">
        <f t="shared" si="121"/>
        <v>140.9</v>
      </c>
      <c r="O2774" s="53" t="s">
        <v>6103</v>
      </c>
      <c r="P2774" s="54"/>
      <c r="Q2774" s="49"/>
    </row>
    <row r="2775" spans="1:17" x14ac:dyDescent="0.2">
      <c r="N2775" s="38">
        <f>SUM(N2741:N2774)</f>
        <v>7013.25</v>
      </c>
      <c r="O2775" s="44">
        <v>82491</v>
      </c>
      <c r="P2775" s="41">
        <v>44505</v>
      </c>
      <c r="Q2775" s="21" t="s">
        <v>176</v>
      </c>
    </row>
    <row r="2777" spans="1:17" x14ac:dyDescent="0.2">
      <c r="A2777" s="35">
        <v>1029</v>
      </c>
      <c r="C2777" s="40">
        <v>44505</v>
      </c>
      <c r="D2777" s="34" t="s">
        <v>2883</v>
      </c>
      <c r="E2777" s="35">
        <v>1.1739999999999999</v>
      </c>
      <c r="F2777" s="36" t="s">
        <v>2885</v>
      </c>
      <c r="G2777" s="37" t="s">
        <v>6115</v>
      </c>
      <c r="H2777" s="36">
        <v>1200</v>
      </c>
      <c r="I2777" s="38">
        <v>0.5</v>
      </c>
      <c r="K2777" s="38">
        <f t="shared" si="120"/>
        <v>0</v>
      </c>
      <c r="L2777" s="39">
        <v>22090.45</v>
      </c>
      <c r="M2777" s="39">
        <v>88.36</v>
      </c>
      <c r="N2777" s="38">
        <f t="shared" si="121"/>
        <v>88.86</v>
      </c>
    </row>
    <row r="2778" spans="1:17" x14ac:dyDescent="0.2">
      <c r="A2778" s="35">
        <v>1030</v>
      </c>
      <c r="C2778" s="40">
        <v>44505</v>
      </c>
      <c r="D2778" s="34" t="s">
        <v>6116</v>
      </c>
      <c r="E2778" s="35">
        <v>0.36890000000000001</v>
      </c>
      <c r="F2778" s="36" t="s">
        <v>6117</v>
      </c>
      <c r="G2778" s="37" t="s">
        <v>6118</v>
      </c>
      <c r="H2778" s="36">
        <v>1090</v>
      </c>
      <c r="I2778" s="38">
        <v>0.5</v>
      </c>
      <c r="K2778" s="38">
        <f t="shared" si="120"/>
        <v>0</v>
      </c>
      <c r="L2778" s="39">
        <v>30000</v>
      </c>
      <c r="M2778" s="39">
        <v>120</v>
      </c>
      <c r="N2778" s="38">
        <f t="shared" si="121"/>
        <v>120.5</v>
      </c>
      <c r="O2778" s="44" t="s">
        <v>6119</v>
      </c>
    </row>
    <row r="2779" spans="1:17" x14ac:dyDescent="0.2">
      <c r="A2779" s="35">
        <v>1031</v>
      </c>
      <c r="C2779" s="40">
        <v>44505</v>
      </c>
      <c r="D2779" s="34" t="s">
        <v>6120</v>
      </c>
      <c r="E2779" s="35">
        <v>0.1492</v>
      </c>
      <c r="F2779" s="36" t="s">
        <v>6121</v>
      </c>
      <c r="G2779" s="37" t="s">
        <v>6122</v>
      </c>
      <c r="H2779" s="36">
        <v>2050</v>
      </c>
      <c r="I2779" s="38">
        <v>0.5</v>
      </c>
      <c r="K2779" s="38">
        <f t="shared" si="120"/>
        <v>0</v>
      </c>
      <c r="L2779" s="39">
        <v>145000</v>
      </c>
      <c r="M2779" s="39">
        <v>580</v>
      </c>
      <c r="N2779" s="38">
        <f t="shared" si="121"/>
        <v>580.5</v>
      </c>
    </row>
    <row r="2780" spans="1:17" x14ac:dyDescent="0.2">
      <c r="A2780" s="35">
        <v>1032</v>
      </c>
      <c r="C2780" s="40">
        <v>44505</v>
      </c>
      <c r="D2780" s="34" t="s">
        <v>6123</v>
      </c>
      <c r="E2780" s="35" t="s">
        <v>6124</v>
      </c>
      <c r="F2780" s="36" t="s">
        <v>6125</v>
      </c>
      <c r="G2780" s="37" t="s">
        <v>4159</v>
      </c>
      <c r="H2780" s="36">
        <v>3010</v>
      </c>
      <c r="I2780" s="38">
        <v>0.5</v>
      </c>
      <c r="K2780" s="38">
        <f t="shared" ref="K2780:K2843" si="128">ROUND(J2780/0.35,-1)</f>
        <v>0</v>
      </c>
      <c r="L2780" s="39">
        <v>17000</v>
      </c>
      <c r="M2780" s="39">
        <v>68</v>
      </c>
      <c r="N2780" s="38">
        <f t="shared" ref="N2780:N2843" si="129">I2780+M2780</f>
        <v>68.5</v>
      </c>
    </row>
    <row r="2781" spans="1:17" x14ac:dyDescent="0.2">
      <c r="A2781" s="35" t="s">
        <v>6126</v>
      </c>
      <c r="C2781" s="40">
        <v>44505</v>
      </c>
      <c r="D2781" s="34" t="s">
        <v>6127</v>
      </c>
      <c r="E2781" s="35">
        <v>0.32700000000000001</v>
      </c>
      <c r="F2781" s="36" t="s">
        <v>5018</v>
      </c>
      <c r="G2781" s="37" t="s">
        <v>6092</v>
      </c>
      <c r="H2781" s="36">
        <v>1190</v>
      </c>
      <c r="I2781" s="38">
        <v>0.5</v>
      </c>
      <c r="K2781" s="38">
        <f t="shared" si="128"/>
        <v>0</v>
      </c>
      <c r="N2781" s="38">
        <f t="shared" si="129"/>
        <v>0.5</v>
      </c>
    </row>
    <row r="2782" spans="1:17" x14ac:dyDescent="0.2">
      <c r="A2782" s="35" t="s">
        <v>6128</v>
      </c>
      <c r="C2782" s="40">
        <v>44505</v>
      </c>
      <c r="D2782" s="34" t="s">
        <v>6129</v>
      </c>
      <c r="E2782" s="35">
        <v>1.597</v>
      </c>
      <c r="F2782" s="36" t="s">
        <v>6131</v>
      </c>
      <c r="G2782" s="37" t="s">
        <v>6132</v>
      </c>
      <c r="H2782" s="36">
        <v>1200</v>
      </c>
      <c r="I2782" s="38">
        <v>1</v>
      </c>
      <c r="K2782" s="38">
        <f t="shared" si="128"/>
        <v>0</v>
      </c>
      <c r="N2782" s="38">
        <f t="shared" si="129"/>
        <v>1</v>
      </c>
    </row>
    <row r="2783" spans="1:17" x14ac:dyDescent="0.2">
      <c r="D2783" s="34" t="s">
        <v>6130</v>
      </c>
      <c r="E2783" s="35">
        <v>2.9460000000000002</v>
      </c>
      <c r="F2783" s="36" t="s">
        <v>77</v>
      </c>
      <c r="G2783" s="37" t="s">
        <v>77</v>
      </c>
      <c r="K2783" s="38">
        <f t="shared" si="128"/>
        <v>0</v>
      </c>
      <c r="N2783" s="38">
        <f t="shared" si="129"/>
        <v>0</v>
      </c>
    </row>
    <row r="2784" spans="1:17" x14ac:dyDescent="0.2">
      <c r="A2784" s="35" t="s">
        <v>6133</v>
      </c>
      <c r="C2784" s="40">
        <v>44505</v>
      </c>
      <c r="D2784" s="34" t="s">
        <v>6134</v>
      </c>
      <c r="E2784" s="35">
        <v>0.1263</v>
      </c>
      <c r="F2784" s="36" t="s">
        <v>6136</v>
      </c>
      <c r="G2784" s="37" t="s">
        <v>6137</v>
      </c>
      <c r="H2784" s="36">
        <v>1190</v>
      </c>
      <c r="I2784" s="38">
        <v>1</v>
      </c>
      <c r="K2784" s="38">
        <f t="shared" si="128"/>
        <v>0</v>
      </c>
      <c r="N2784" s="38">
        <f t="shared" si="129"/>
        <v>1</v>
      </c>
    </row>
    <row r="2785" spans="1:17" s="51" customFormat="1" x14ac:dyDescent="0.2">
      <c r="A2785" s="48"/>
      <c r="B2785" s="49"/>
      <c r="C2785" s="31"/>
      <c r="D2785" s="50" t="s">
        <v>6135</v>
      </c>
      <c r="E2785" s="48">
        <v>0.1263</v>
      </c>
      <c r="F2785" s="51" t="s">
        <v>77</v>
      </c>
      <c r="G2785" s="52" t="s">
        <v>77</v>
      </c>
      <c r="I2785" s="32"/>
      <c r="J2785" s="32"/>
      <c r="K2785" s="32">
        <f t="shared" si="128"/>
        <v>0</v>
      </c>
      <c r="L2785" s="33"/>
      <c r="M2785" s="33"/>
      <c r="N2785" s="32">
        <f t="shared" si="129"/>
        <v>0</v>
      </c>
      <c r="O2785" s="53"/>
      <c r="P2785" s="54"/>
      <c r="Q2785" s="49"/>
    </row>
    <row r="2786" spans="1:17" x14ac:dyDescent="0.2">
      <c r="N2786" s="38">
        <f>SUM(N2777:N2785)</f>
        <v>860.86</v>
      </c>
      <c r="O2786" s="44">
        <v>82509</v>
      </c>
      <c r="P2786" s="41">
        <v>44508</v>
      </c>
      <c r="Q2786" s="21" t="s">
        <v>3461</v>
      </c>
    </row>
    <row r="2788" spans="1:17" x14ac:dyDescent="0.2">
      <c r="A2788" s="35">
        <v>1033</v>
      </c>
      <c r="C2788" s="40">
        <v>44508</v>
      </c>
      <c r="D2788" s="34" t="s">
        <v>6138</v>
      </c>
      <c r="E2788" s="35">
        <v>0.19089999999999999</v>
      </c>
      <c r="F2788" s="36" t="s">
        <v>6139</v>
      </c>
      <c r="G2788" s="37" t="s">
        <v>6140</v>
      </c>
      <c r="H2788" s="36">
        <v>1060</v>
      </c>
      <c r="I2788" s="38">
        <v>0.5</v>
      </c>
      <c r="K2788" s="38">
        <f t="shared" si="128"/>
        <v>0</v>
      </c>
      <c r="L2788" s="39">
        <v>800</v>
      </c>
      <c r="M2788" s="39">
        <v>4</v>
      </c>
      <c r="N2788" s="38">
        <f t="shared" si="129"/>
        <v>4.5</v>
      </c>
    </row>
    <row r="2789" spans="1:17" x14ac:dyDescent="0.2">
      <c r="A2789" s="35">
        <v>1034</v>
      </c>
      <c r="C2789" s="40">
        <v>44508</v>
      </c>
      <c r="D2789" s="34" t="s">
        <v>5675</v>
      </c>
      <c r="E2789" s="35">
        <v>2.0369999999999999</v>
      </c>
      <c r="F2789" s="36" t="s">
        <v>6142</v>
      </c>
      <c r="G2789" s="37" t="s">
        <v>6143</v>
      </c>
      <c r="H2789" s="36">
        <v>1180</v>
      </c>
      <c r="I2789" s="38">
        <v>1</v>
      </c>
      <c r="K2789" s="38">
        <f t="shared" si="128"/>
        <v>0</v>
      </c>
      <c r="L2789" s="39">
        <v>250000</v>
      </c>
      <c r="M2789" s="39">
        <v>1000</v>
      </c>
      <c r="N2789" s="38">
        <f t="shared" si="129"/>
        <v>1001</v>
      </c>
    </row>
    <row r="2790" spans="1:17" x14ac:dyDescent="0.2">
      <c r="D2790" s="34" t="s">
        <v>6141</v>
      </c>
      <c r="E2790" s="35">
        <v>1.94</v>
      </c>
      <c r="F2790" s="36" t="s">
        <v>77</v>
      </c>
      <c r="G2790" s="37" t="s">
        <v>77</v>
      </c>
      <c r="K2790" s="38">
        <f t="shared" si="128"/>
        <v>0</v>
      </c>
      <c r="N2790" s="38">
        <f t="shared" si="129"/>
        <v>0</v>
      </c>
    </row>
    <row r="2791" spans="1:17" x14ac:dyDescent="0.2">
      <c r="A2791" s="35" t="s">
        <v>6144</v>
      </c>
      <c r="C2791" s="40">
        <v>44508</v>
      </c>
      <c r="D2791" s="34" t="s">
        <v>6145</v>
      </c>
      <c r="E2791" s="35">
        <v>11.172000000000001</v>
      </c>
      <c r="F2791" s="36" t="s">
        <v>6146</v>
      </c>
      <c r="G2791" s="37" t="s">
        <v>6147</v>
      </c>
      <c r="H2791" s="36">
        <v>1100</v>
      </c>
      <c r="I2791" s="38">
        <v>0.5</v>
      </c>
      <c r="K2791" s="38">
        <f t="shared" si="128"/>
        <v>0</v>
      </c>
      <c r="N2791" s="38">
        <f t="shared" si="129"/>
        <v>0.5</v>
      </c>
    </row>
    <row r="2792" spans="1:17" x14ac:dyDescent="0.2">
      <c r="A2792" s="35">
        <v>1035</v>
      </c>
      <c r="C2792" s="40">
        <v>44508</v>
      </c>
      <c r="D2792" s="34" t="s">
        <v>6148</v>
      </c>
      <c r="E2792" s="35">
        <v>13</v>
      </c>
      <c r="F2792" s="36" t="s">
        <v>6149</v>
      </c>
      <c r="G2792" s="37" t="s">
        <v>6150</v>
      </c>
      <c r="H2792" s="36">
        <v>1150</v>
      </c>
      <c r="I2792" s="38">
        <v>0.5</v>
      </c>
      <c r="K2792" s="38">
        <f t="shared" si="128"/>
        <v>0</v>
      </c>
      <c r="L2792" s="39">
        <v>62000</v>
      </c>
      <c r="M2792" s="39">
        <v>248</v>
      </c>
      <c r="N2792" s="38">
        <f t="shared" si="129"/>
        <v>248.5</v>
      </c>
    </row>
    <row r="2793" spans="1:17" x14ac:dyDescent="0.2">
      <c r="A2793" s="35">
        <v>1036</v>
      </c>
      <c r="C2793" s="40">
        <v>44508</v>
      </c>
      <c r="D2793" s="34" t="s">
        <v>6151</v>
      </c>
      <c r="E2793" s="35">
        <v>0.188</v>
      </c>
      <c r="F2793" s="36" t="s">
        <v>6154</v>
      </c>
      <c r="G2793" s="37" t="s">
        <v>6155</v>
      </c>
      <c r="H2793" s="36">
        <v>1210</v>
      </c>
      <c r="I2793" s="38">
        <v>1.5</v>
      </c>
      <c r="K2793" s="38">
        <f t="shared" si="128"/>
        <v>0</v>
      </c>
      <c r="L2793" s="39">
        <v>99502</v>
      </c>
      <c r="M2793" s="39">
        <v>398.01</v>
      </c>
      <c r="N2793" s="38">
        <f t="shared" si="129"/>
        <v>399.51</v>
      </c>
    </row>
    <row r="2794" spans="1:17" x14ac:dyDescent="0.2">
      <c r="D2794" s="34" t="s">
        <v>6152</v>
      </c>
      <c r="E2794" s="35">
        <v>0.34029999999999999</v>
      </c>
      <c r="F2794" s="36" t="s">
        <v>77</v>
      </c>
      <c r="G2794" s="37" t="s">
        <v>77</v>
      </c>
      <c r="K2794" s="38">
        <f t="shared" si="128"/>
        <v>0</v>
      </c>
      <c r="N2794" s="38">
        <f t="shared" si="129"/>
        <v>0</v>
      </c>
    </row>
    <row r="2795" spans="1:17" s="51" customFormat="1" x14ac:dyDescent="0.2">
      <c r="A2795" s="48"/>
      <c r="B2795" s="49"/>
      <c r="C2795" s="31"/>
      <c r="D2795" s="50" t="s">
        <v>6153</v>
      </c>
      <c r="E2795" s="48">
        <v>0.2273</v>
      </c>
      <c r="F2795" s="51" t="s">
        <v>77</v>
      </c>
      <c r="G2795" s="52" t="s">
        <v>77</v>
      </c>
      <c r="I2795" s="32"/>
      <c r="J2795" s="32"/>
      <c r="K2795" s="32">
        <f t="shared" si="128"/>
        <v>0</v>
      </c>
      <c r="L2795" s="33"/>
      <c r="M2795" s="33"/>
      <c r="N2795" s="32">
        <f t="shared" si="129"/>
        <v>0</v>
      </c>
      <c r="O2795" s="53"/>
      <c r="P2795" s="54"/>
      <c r="Q2795" s="49"/>
    </row>
    <row r="2796" spans="1:17" x14ac:dyDescent="0.2">
      <c r="N2796" s="38">
        <f>SUM(N2788:N2795)</f>
        <v>1654.01</v>
      </c>
      <c r="O2796" s="44">
        <v>82527</v>
      </c>
      <c r="P2796" s="41">
        <v>44509</v>
      </c>
      <c r="Q2796" s="21" t="s">
        <v>3461</v>
      </c>
    </row>
    <row r="2798" spans="1:17" ht="14.25" customHeight="1" x14ac:dyDescent="0.2">
      <c r="A2798" s="35">
        <v>1021</v>
      </c>
      <c r="C2798" s="40">
        <v>44504</v>
      </c>
      <c r="D2798" s="34" t="s">
        <v>5139</v>
      </c>
      <c r="E2798" s="35">
        <v>80</v>
      </c>
      <c r="F2798" s="36" t="s">
        <v>6051</v>
      </c>
      <c r="G2798" s="37" t="s">
        <v>6052</v>
      </c>
      <c r="H2798" s="36">
        <v>1220</v>
      </c>
      <c r="I2798" s="38">
        <v>0.5</v>
      </c>
      <c r="K2798" s="38">
        <f>ROUND(J2798/0.35,-1)</f>
        <v>0</v>
      </c>
      <c r="L2798" s="39">
        <v>20333.330000000002</v>
      </c>
      <c r="M2798" s="39">
        <v>81.33</v>
      </c>
      <c r="N2798" s="38">
        <f>I2798+M2798</f>
        <v>81.83</v>
      </c>
      <c r="O2798" s="119" t="s">
        <v>6166</v>
      </c>
    </row>
    <row r="2799" spans="1:17" ht="14.25" customHeight="1" x14ac:dyDescent="0.2">
      <c r="A2799" s="35">
        <v>1022</v>
      </c>
      <c r="C2799" s="40">
        <v>44504</v>
      </c>
      <c r="D2799" s="34" t="s">
        <v>5139</v>
      </c>
      <c r="E2799" s="35">
        <v>80</v>
      </c>
      <c r="F2799" s="36" t="s">
        <v>6051</v>
      </c>
      <c r="G2799" s="37" t="s">
        <v>6053</v>
      </c>
      <c r="H2799" s="36">
        <v>1220</v>
      </c>
      <c r="I2799" s="38">
        <v>0.5</v>
      </c>
      <c r="K2799" s="38">
        <f>ROUND(J2799/0.35,-1)</f>
        <v>0</v>
      </c>
      <c r="L2799" s="39">
        <v>20334</v>
      </c>
      <c r="M2799" s="39">
        <v>81.34</v>
      </c>
      <c r="N2799" s="38">
        <f>I2799+M2799</f>
        <v>81.84</v>
      </c>
      <c r="O2799" s="119"/>
    </row>
    <row r="2800" spans="1:17" x14ac:dyDescent="0.2">
      <c r="A2800" s="35">
        <v>1023</v>
      </c>
      <c r="C2800" s="40">
        <v>44504</v>
      </c>
      <c r="D2800" s="34" t="s">
        <v>5139</v>
      </c>
      <c r="E2800" s="35">
        <v>80</v>
      </c>
      <c r="F2800" s="36" t="s">
        <v>6051</v>
      </c>
      <c r="G2800" s="37" t="s">
        <v>6054</v>
      </c>
      <c r="H2800" s="36">
        <v>1220</v>
      </c>
      <c r="I2800" s="38">
        <v>0.5</v>
      </c>
      <c r="K2800" s="38">
        <f>ROUND(J2800/0.35,-1)</f>
        <v>0</v>
      </c>
      <c r="M2800" s="39">
        <v>81.33</v>
      </c>
      <c r="N2800" s="38">
        <f>I2800+M2800</f>
        <v>81.83</v>
      </c>
      <c r="O2800" s="119"/>
    </row>
    <row r="2801" spans="1:17" x14ac:dyDescent="0.2">
      <c r="A2801" s="35">
        <v>1037</v>
      </c>
      <c r="C2801" s="40">
        <v>44509</v>
      </c>
      <c r="D2801" s="34" t="s">
        <v>6156</v>
      </c>
      <c r="E2801" s="35">
        <v>2.427</v>
      </c>
      <c r="F2801" s="36" t="s">
        <v>6157</v>
      </c>
      <c r="G2801" s="37" t="s">
        <v>115</v>
      </c>
      <c r="H2801" s="36">
        <v>1220</v>
      </c>
      <c r="I2801" s="38">
        <v>0.5</v>
      </c>
      <c r="K2801" s="38">
        <f t="shared" si="128"/>
        <v>0</v>
      </c>
      <c r="L2801" s="39">
        <v>20000</v>
      </c>
      <c r="M2801" s="39">
        <v>80</v>
      </c>
      <c r="N2801" s="38">
        <f t="shared" si="129"/>
        <v>80.5</v>
      </c>
    </row>
    <row r="2802" spans="1:17" x14ac:dyDescent="0.2">
      <c r="A2802" s="35">
        <v>1038</v>
      </c>
      <c r="C2802" s="40">
        <v>44509</v>
      </c>
      <c r="D2802" s="34" t="s">
        <v>6158</v>
      </c>
      <c r="E2802" s="35">
        <v>0.497</v>
      </c>
      <c r="F2802" s="36" t="s">
        <v>4131</v>
      </c>
      <c r="G2802" s="37" t="s">
        <v>6159</v>
      </c>
      <c r="H2802" s="36">
        <v>1070</v>
      </c>
      <c r="I2802" s="38">
        <v>0.5</v>
      </c>
      <c r="K2802" s="38">
        <f t="shared" si="128"/>
        <v>0</v>
      </c>
      <c r="L2802" s="39">
        <v>175000</v>
      </c>
      <c r="M2802" s="39">
        <v>700</v>
      </c>
      <c r="N2802" s="38">
        <f t="shared" si="129"/>
        <v>700.5</v>
      </c>
    </row>
    <row r="2803" spans="1:17" x14ac:dyDescent="0.2">
      <c r="A2803" s="35">
        <v>1039</v>
      </c>
      <c r="C2803" s="40">
        <v>44509</v>
      </c>
      <c r="D2803" s="34" t="s">
        <v>6160</v>
      </c>
      <c r="E2803" s="35">
        <v>2.3109999999999999</v>
      </c>
      <c r="F2803" s="36" t="s">
        <v>6161</v>
      </c>
      <c r="G2803" s="37" t="s">
        <v>6162</v>
      </c>
      <c r="H2803" s="36">
        <v>1090</v>
      </c>
      <c r="I2803" s="38">
        <v>0.5</v>
      </c>
      <c r="K2803" s="38">
        <f t="shared" si="128"/>
        <v>0</v>
      </c>
      <c r="L2803" s="39">
        <v>42000</v>
      </c>
      <c r="M2803" s="39">
        <v>168</v>
      </c>
      <c r="N2803" s="38">
        <f t="shared" si="129"/>
        <v>168.5</v>
      </c>
    </row>
    <row r="2804" spans="1:17" x14ac:dyDescent="0.2">
      <c r="A2804" s="35">
        <v>1040</v>
      </c>
      <c r="C2804" s="40">
        <v>44509</v>
      </c>
      <c r="D2804" s="34" t="s">
        <v>6163</v>
      </c>
      <c r="E2804" s="35">
        <v>0.17219999999999999</v>
      </c>
      <c r="F2804" s="36" t="s">
        <v>6164</v>
      </c>
      <c r="G2804" s="37" t="s">
        <v>6165</v>
      </c>
      <c r="H2804" s="36">
        <v>3010</v>
      </c>
      <c r="I2804" s="38">
        <v>0.5</v>
      </c>
      <c r="K2804" s="38">
        <f t="shared" si="128"/>
        <v>0</v>
      </c>
      <c r="L2804" s="39">
        <v>98000</v>
      </c>
      <c r="M2804" s="39">
        <v>392</v>
      </c>
      <c r="N2804" s="38">
        <f t="shared" si="129"/>
        <v>392.5</v>
      </c>
    </row>
    <row r="2805" spans="1:17" x14ac:dyDescent="0.2">
      <c r="A2805" s="35">
        <v>1041</v>
      </c>
      <c r="C2805" s="40">
        <v>44509</v>
      </c>
      <c r="D2805" s="34" t="s">
        <v>6167</v>
      </c>
      <c r="E2805" s="35">
        <v>0.13220000000000001</v>
      </c>
      <c r="F2805" s="36" t="s">
        <v>183</v>
      </c>
      <c r="G2805" s="37" t="s">
        <v>6168</v>
      </c>
      <c r="H2805" s="36">
        <v>3010</v>
      </c>
      <c r="I2805" s="38">
        <v>0.5</v>
      </c>
      <c r="K2805" s="38">
        <f t="shared" si="128"/>
        <v>0</v>
      </c>
      <c r="L2805" s="39">
        <v>147500</v>
      </c>
      <c r="M2805" s="39">
        <v>590</v>
      </c>
      <c r="N2805" s="38">
        <f t="shared" si="129"/>
        <v>590.5</v>
      </c>
    </row>
    <row r="2806" spans="1:17" x14ac:dyDescent="0.2">
      <c r="A2806" s="35">
        <v>1042</v>
      </c>
      <c r="C2806" s="40">
        <v>44509</v>
      </c>
      <c r="D2806" s="34" t="s">
        <v>6169</v>
      </c>
      <c r="E2806" s="35" t="s">
        <v>6170</v>
      </c>
      <c r="F2806" s="36" t="s">
        <v>6171</v>
      </c>
      <c r="G2806" s="37" t="s">
        <v>6172</v>
      </c>
      <c r="H2806" s="36">
        <v>3010</v>
      </c>
      <c r="I2806" s="38">
        <v>0.5</v>
      </c>
      <c r="K2806" s="38">
        <f t="shared" si="128"/>
        <v>0</v>
      </c>
      <c r="L2806" s="39">
        <v>245000</v>
      </c>
      <c r="M2806" s="39">
        <v>980</v>
      </c>
      <c r="N2806" s="38">
        <f t="shared" si="129"/>
        <v>980.5</v>
      </c>
    </row>
    <row r="2807" spans="1:17" x14ac:dyDescent="0.2">
      <c r="A2807" s="35">
        <v>1043</v>
      </c>
      <c r="C2807" s="40">
        <v>44509</v>
      </c>
      <c r="D2807" s="34" t="s">
        <v>6173</v>
      </c>
      <c r="E2807" s="35">
        <v>5.1470000000000002</v>
      </c>
      <c r="F2807" s="36" t="s">
        <v>6176</v>
      </c>
      <c r="G2807" s="37" t="s">
        <v>6177</v>
      </c>
      <c r="H2807" s="36">
        <v>1070</v>
      </c>
      <c r="I2807" s="38">
        <v>1.5</v>
      </c>
      <c r="K2807" s="38">
        <f t="shared" si="128"/>
        <v>0</v>
      </c>
      <c r="L2807" s="39">
        <v>45000</v>
      </c>
      <c r="M2807" s="39">
        <v>180</v>
      </c>
      <c r="N2807" s="38">
        <f t="shared" si="129"/>
        <v>181.5</v>
      </c>
    </row>
    <row r="2808" spans="1:17" x14ac:dyDescent="0.2">
      <c r="D2808" s="34" t="s">
        <v>6174</v>
      </c>
      <c r="F2808" s="36" t="s">
        <v>77</v>
      </c>
      <c r="G2808" s="37" t="s">
        <v>77</v>
      </c>
      <c r="K2808" s="38">
        <f t="shared" si="128"/>
        <v>0</v>
      </c>
      <c r="N2808" s="38">
        <f t="shared" si="129"/>
        <v>0</v>
      </c>
    </row>
    <row r="2809" spans="1:17" x14ac:dyDescent="0.2">
      <c r="D2809" s="34" t="s">
        <v>6175</v>
      </c>
      <c r="F2809" s="36" t="s">
        <v>77</v>
      </c>
      <c r="G2809" s="37" t="s">
        <v>77</v>
      </c>
      <c r="K2809" s="38">
        <f t="shared" si="128"/>
        <v>0</v>
      </c>
      <c r="N2809" s="38">
        <f t="shared" si="129"/>
        <v>0</v>
      </c>
    </row>
    <row r="2810" spans="1:17" s="51" customFormat="1" x14ac:dyDescent="0.2">
      <c r="A2810" s="48">
        <v>1044</v>
      </c>
      <c r="B2810" s="49"/>
      <c r="C2810" s="31">
        <v>44510</v>
      </c>
      <c r="D2810" s="50" t="s">
        <v>6178</v>
      </c>
      <c r="E2810" s="48">
        <v>0.20300000000000001</v>
      </c>
      <c r="F2810" s="51" t="s">
        <v>6179</v>
      </c>
      <c r="G2810" s="52" t="s">
        <v>6180</v>
      </c>
      <c r="H2810" s="51">
        <v>2040</v>
      </c>
      <c r="I2810" s="32">
        <v>0.5</v>
      </c>
      <c r="J2810" s="32"/>
      <c r="K2810" s="32">
        <f t="shared" si="128"/>
        <v>0</v>
      </c>
      <c r="L2810" s="33">
        <v>107000</v>
      </c>
      <c r="M2810" s="33">
        <v>428</v>
      </c>
      <c r="N2810" s="32">
        <f t="shared" si="129"/>
        <v>428.5</v>
      </c>
      <c r="O2810" s="53"/>
      <c r="P2810" s="54"/>
      <c r="Q2810" s="49"/>
    </row>
    <row r="2811" spans="1:17" x14ac:dyDescent="0.2">
      <c r="N2811" s="38">
        <f>SUM(N2798:N2810)</f>
        <v>3768.5</v>
      </c>
      <c r="O2811" s="44">
        <v>82543</v>
      </c>
      <c r="P2811" s="41">
        <v>44510</v>
      </c>
      <c r="Q2811" s="21" t="s">
        <v>3461</v>
      </c>
    </row>
    <row r="2813" spans="1:17" ht="25.5" x14ac:dyDescent="0.2">
      <c r="A2813" s="35">
        <v>1045</v>
      </c>
      <c r="C2813" s="40">
        <v>44512</v>
      </c>
      <c r="D2813" s="34" t="s">
        <v>6181</v>
      </c>
      <c r="E2813" s="35">
        <v>58.05</v>
      </c>
      <c r="F2813" s="36" t="s">
        <v>6182</v>
      </c>
      <c r="G2813" s="37" t="s">
        <v>6183</v>
      </c>
      <c r="H2813" s="36">
        <v>1130</v>
      </c>
      <c r="I2813" s="38">
        <v>0.5</v>
      </c>
      <c r="K2813" s="38">
        <f t="shared" si="128"/>
        <v>0</v>
      </c>
      <c r="L2813" s="39">
        <v>10000</v>
      </c>
      <c r="M2813" s="39">
        <v>40</v>
      </c>
      <c r="N2813" s="38">
        <f t="shared" si="129"/>
        <v>40.5</v>
      </c>
      <c r="O2813" s="44" t="s">
        <v>6190</v>
      </c>
    </row>
    <row r="2814" spans="1:17" ht="25.5" x14ac:dyDescent="0.2">
      <c r="A2814" s="35" t="s">
        <v>6186</v>
      </c>
      <c r="C2814" s="40">
        <v>44512</v>
      </c>
      <c r="D2814" s="34" t="s">
        <v>6185</v>
      </c>
      <c r="E2814" s="35">
        <v>0.6694</v>
      </c>
      <c r="F2814" s="36" t="s">
        <v>6182</v>
      </c>
      <c r="G2814" s="37" t="s">
        <v>6184</v>
      </c>
      <c r="H2814" s="36">
        <v>1130</v>
      </c>
      <c r="I2814" s="38">
        <v>0.5</v>
      </c>
      <c r="K2814" s="38">
        <f t="shared" si="128"/>
        <v>0</v>
      </c>
      <c r="N2814" s="38">
        <f t="shared" si="129"/>
        <v>0.5</v>
      </c>
      <c r="O2814" s="44" t="s">
        <v>6190</v>
      </c>
    </row>
    <row r="2815" spans="1:17" ht="25.5" x14ac:dyDescent="0.2">
      <c r="A2815" s="35" t="s">
        <v>6187</v>
      </c>
      <c r="C2815" s="40">
        <v>44512</v>
      </c>
      <c r="D2815" s="34" t="s">
        <v>6188</v>
      </c>
      <c r="E2815" s="35">
        <v>28.786100000000001</v>
      </c>
      <c r="F2815" s="36" t="s">
        <v>6182</v>
      </c>
      <c r="G2815" s="36" t="s">
        <v>6189</v>
      </c>
      <c r="H2815" s="36">
        <v>1130</v>
      </c>
      <c r="I2815" s="38">
        <v>0.5</v>
      </c>
      <c r="K2815" s="38">
        <f t="shared" si="128"/>
        <v>0</v>
      </c>
      <c r="N2815" s="38">
        <f t="shared" si="129"/>
        <v>0.5</v>
      </c>
      <c r="O2815" s="44" t="s">
        <v>6190</v>
      </c>
    </row>
    <row r="2816" spans="1:17" s="51" customFormat="1" x14ac:dyDescent="0.2">
      <c r="A2816" s="48">
        <v>1046</v>
      </c>
      <c r="B2816" s="49"/>
      <c r="C2816" s="31">
        <v>44512</v>
      </c>
      <c r="D2816" s="50" t="s">
        <v>6191</v>
      </c>
      <c r="E2816" s="48">
        <v>13.337</v>
      </c>
      <c r="F2816" s="51" t="s">
        <v>6192</v>
      </c>
      <c r="G2816" s="52" t="s">
        <v>6193</v>
      </c>
      <c r="H2816" s="51">
        <v>1050</v>
      </c>
      <c r="I2816" s="32">
        <v>0.5</v>
      </c>
      <c r="J2816" s="32"/>
      <c r="K2816" s="32">
        <f t="shared" si="128"/>
        <v>0</v>
      </c>
      <c r="L2816" s="33">
        <v>166712</v>
      </c>
      <c r="M2816" s="33">
        <v>667.2</v>
      </c>
      <c r="N2816" s="32">
        <f t="shared" si="129"/>
        <v>667.7</v>
      </c>
      <c r="O2816" s="53"/>
      <c r="P2816" s="54"/>
      <c r="Q2816" s="49"/>
    </row>
    <row r="2817" spans="1:17" x14ac:dyDescent="0.2">
      <c r="N2817" s="38">
        <f>SUM(N2813:N2816)</f>
        <v>709.2</v>
      </c>
      <c r="O2817" s="44">
        <v>82556</v>
      </c>
      <c r="P2817" s="41">
        <v>44512</v>
      </c>
      <c r="Q2817" s="21" t="s">
        <v>3461</v>
      </c>
    </row>
    <row r="2819" spans="1:17" x14ac:dyDescent="0.2">
      <c r="A2819" s="35" t="s">
        <v>6194</v>
      </c>
      <c r="C2819" s="40">
        <v>44512</v>
      </c>
      <c r="D2819" s="34" t="s">
        <v>6195</v>
      </c>
      <c r="E2819" s="35">
        <v>0.1111</v>
      </c>
      <c r="F2819" s="36" t="s">
        <v>6197</v>
      </c>
      <c r="G2819" s="37" t="s">
        <v>6198</v>
      </c>
      <c r="H2819" s="36">
        <v>3010</v>
      </c>
      <c r="I2819" s="38">
        <v>1</v>
      </c>
      <c r="K2819" s="38">
        <f>ROUND(J2819/0.35,-1)</f>
        <v>0</v>
      </c>
      <c r="N2819" s="38">
        <f>I2819+M2819</f>
        <v>1</v>
      </c>
    </row>
    <row r="2820" spans="1:17" x14ac:dyDescent="0.2">
      <c r="D2820" s="34" t="s">
        <v>6196</v>
      </c>
      <c r="E2820" s="35">
        <v>0.2233</v>
      </c>
      <c r="F2820" s="36" t="s">
        <v>77</v>
      </c>
      <c r="G2820" s="37" t="s">
        <v>77</v>
      </c>
      <c r="K2820" s="38">
        <f>ROUND(J2820/0.35,-1)</f>
        <v>0</v>
      </c>
      <c r="N2820" s="38">
        <f>I2820+M2820</f>
        <v>0</v>
      </c>
    </row>
    <row r="2821" spans="1:17" x14ac:dyDescent="0.2">
      <c r="A2821" s="35" t="s">
        <v>6202</v>
      </c>
      <c r="C2821" s="40">
        <v>44512</v>
      </c>
      <c r="D2821" s="34" t="s">
        <v>6199</v>
      </c>
      <c r="E2821" s="35">
        <v>0.29609999999999997</v>
      </c>
      <c r="F2821" s="36" t="s">
        <v>6200</v>
      </c>
      <c r="G2821" s="37" t="s">
        <v>6201</v>
      </c>
      <c r="H2821" s="36">
        <v>1030</v>
      </c>
      <c r="I2821" s="38">
        <v>0.5</v>
      </c>
      <c r="K2821" s="38">
        <f t="shared" si="128"/>
        <v>0</v>
      </c>
      <c r="N2821" s="38">
        <f t="shared" si="129"/>
        <v>0.5</v>
      </c>
    </row>
    <row r="2822" spans="1:17" x14ac:dyDescent="0.2">
      <c r="A2822" s="35" t="s">
        <v>6203</v>
      </c>
      <c r="C2822" s="40">
        <v>44512</v>
      </c>
      <c r="D2822" s="34" t="s">
        <v>6204</v>
      </c>
      <c r="E2822" s="35">
        <v>0.19500000000000001</v>
      </c>
      <c r="F2822" s="36" t="s">
        <v>6205</v>
      </c>
      <c r="G2822" s="37" t="s">
        <v>6206</v>
      </c>
      <c r="H2822" s="36">
        <v>1060</v>
      </c>
      <c r="I2822" s="38">
        <v>0.5</v>
      </c>
      <c r="K2822" s="38">
        <f t="shared" si="128"/>
        <v>0</v>
      </c>
      <c r="N2822" s="38">
        <f t="shared" si="129"/>
        <v>0.5</v>
      </c>
    </row>
    <row r="2823" spans="1:17" x14ac:dyDescent="0.2">
      <c r="A2823" s="35" t="s">
        <v>6207</v>
      </c>
      <c r="C2823" s="40">
        <v>44515</v>
      </c>
      <c r="D2823" s="34" t="s">
        <v>6208</v>
      </c>
      <c r="E2823" s="35">
        <v>2.78</v>
      </c>
      <c r="F2823" s="36" t="s">
        <v>6209</v>
      </c>
      <c r="G2823" s="37" t="s">
        <v>6210</v>
      </c>
      <c r="H2823" s="36">
        <v>1090</v>
      </c>
      <c r="I2823" s="38">
        <v>0.5</v>
      </c>
      <c r="K2823" s="38">
        <f t="shared" si="128"/>
        <v>0</v>
      </c>
      <c r="N2823" s="38">
        <f t="shared" si="129"/>
        <v>0.5</v>
      </c>
    </row>
    <row r="2824" spans="1:17" x14ac:dyDescent="0.2">
      <c r="A2824" s="35">
        <v>1047</v>
      </c>
      <c r="C2824" s="40">
        <v>44515</v>
      </c>
      <c r="D2824" s="34" t="s">
        <v>6211</v>
      </c>
      <c r="E2824" s="35">
        <v>2.585</v>
      </c>
      <c r="F2824" s="36" t="s">
        <v>6212</v>
      </c>
      <c r="G2824" s="37" t="s">
        <v>6213</v>
      </c>
      <c r="H2824" s="36">
        <v>1200</v>
      </c>
      <c r="I2824" s="38">
        <v>0.5</v>
      </c>
      <c r="K2824" s="38">
        <f t="shared" si="128"/>
        <v>0</v>
      </c>
      <c r="L2824" s="39">
        <v>124900</v>
      </c>
      <c r="M2824" s="39">
        <v>499.6</v>
      </c>
      <c r="N2824" s="38">
        <f t="shared" si="129"/>
        <v>500.1</v>
      </c>
    </row>
    <row r="2825" spans="1:17" x14ac:dyDescent="0.2">
      <c r="A2825" s="35">
        <v>1048</v>
      </c>
      <c r="C2825" s="40">
        <v>44515</v>
      </c>
      <c r="D2825" s="34" t="s">
        <v>6214</v>
      </c>
      <c r="E2825" s="35">
        <v>0.26169999999999999</v>
      </c>
      <c r="F2825" s="36" t="s">
        <v>6215</v>
      </c>
      <c r="G2825" s="37" t="s">
        <v>6216</v>
      </c>
      <c r="H2825" s="36">
        <v>3010</v>
      </c>
      <c r="I2825" s="38">
        <v>0.5</v>
      </c>
      <c r="K2825" s="38">
        <f t="shared" si="128"/>
        <v>0</v>
      </c>
      <c r="L2825" s="39">
        <v>90000</v>
      </c>
      <c r="M2825" s="39">
        <v>360</v>
      </c>
      <c r="N2825" s="38">
        <f t="shared" si="129"/>
        <v>360.5</v>
      </c>
    </row>
    <row r="2826" spans="1:17" x14ac:dyDescent="0.2">
      <c r="A2826" s="35">
        <v>1050</v>
      </c>
      <c r="C2826" s="40">
        <v>44515</v>
      </c>
      <c r="D2826" s="34" t="s">
        <v>5412</v>
      </c>
      <c r="E2826" s="35">
        <v>177.369</v>
      </c>
      <c r="F2826" s="36" t="s">
        <v>6217</v>
      </c>
      <c r="G2826" s="37" t="s">
        <v>6218</v>
      </c>
      <c r="H2826" s="36">
        <v>1210</v>
      </c>
      <c r="I2826" s="38">
        <v>0.5</v>
      </c>
      <c r="K2826" s="38">
        <f t="shared" si="128"/>
        <v>0</v>
      </c>
      <c r="L2826" s="39">
        <v>700000</v>
      </c>
      <c r="M2826" s="39">
        <v>2800</v>
      </c>
      <c r="N2826" s="38">
        <f t="shared" si="129"/>
        <v>2800.5</v>
      </c>
    </row>
    <row r="2827" spans="1:17" x14ac:dyDescent="0.2">
      <c r="A2827" s="35">
        <v>1051</v>
      </c>
      <c r="C2827" s="40">
        <v>44515</v>
      </c>
      <c r="D2827" s="34" t="s">
        <v>6219</v>
      </c>
      <c r="E2827" s="35">
        <v>0.1212</v>
      </c>
      <c r="F2827" s="36" t="s">
        <v>6220</v>
      </c>
      <c r="G2827" s="37" t="s">
        <v>6221</v>
      </c>
      <c r="H2827" s="36">
        <v>3010</v>
      </c>
      <c r="I2827" s="38">
        <v>0.5</v>
      </c>
      <c r="K2827" s="38">
        <f t="shared" si="128"/>
        <v>0</v>
      </c>
      <c r="L2827" s="39">
        <v>134900</v>
      </c>
      <c r="M2827" s="39">
        <v>539.6</v>
      </c>
      <c r="N2827" s="38">
        <f t="shared" si="129"/>
        <v>540.1</v>
      </c>
    </row>
    <row r="2828" spans="1:17" x14ac:dyDescent="0.2">
      <c r="A2828" s="35">
        <v>1049</v>
      </c>
      <c r="C2828" s="40">
        <v>44515</v>
      </c>
      <c r="D2828" s="34" t="s">
        <v>6222</v>
      </c>
      <c r="E2828" s="35">
        <v>0.17680000000000001</v>
      </c>
      <c r="F2828" s="36" t="s">
        <v>4760</v>
      </c>
      <c r="G2828" s="37" t="s">
        <v>6224</v>
      </c>
      <c r="H2828" s="36">
        <v>2050</v>
      </c>
      <c r="I2828" s="38">
        <v>1</v>
      </c>
      <c r="K2828" s="38">
        <f t="shared" si="128"/>
        <v>0</v>
      </c>
      <c r="L2828" s="39">
        <v>140000</v>
      </c>
      <c r="M2828" s="39">
        <v>560</v>
      </c>
      <c r="N2828" s="38">
        <f t="shared" si="129"/>
        <v>561</v>
      </c>
    </row>
    <row r="2829" spans="1:17" x14ac:dyDescent="0.2">
      <c r="D2829" s="34" t="s">
        <v>6223</v>
      </c>
      <c r="E2829" s="35">
        <v>0.17560000000000001</v>
      </c>
      <c r="F2829" s="36" t="s">
        <v>77</v>
      </c>
      <c r="G2829" s="37" t="s">
        <v>77</v>
      </c>
      <c r="K2829" s="38">
        <f t="shared" si="128"/>
        <v>0</v>
      </c>
      <c r="N2829" s="38">
        <f t="shared" si="129"/>
        <v>0</v>
      </c>
    </row>
    <row r="2830" spans="1:17" x14ac:dyDescent="0.2">
      <c r="A2830" s="35" t="s">
        <v>6225</v>
      </c>
      <c r="C2830" s="40">
        <v>44515</v>
      </c>
      <c r="D2830" s="34" t="s">
        <v>6226</v>
      </c>
      <c r="E2830" s="35">
        <v>0.64259999999999995</v>
      </c>
      <c r="F2830" s="36" t="s">
        <v>6227</v>
      </c>
      <c r="G2830" s="37" t="s">
        <v>6228</v>
      </c>
      <c r="H2830" s="36">
        <v>3010</v>
      </c>
      <c r="I2830" s="38">
        <v>0.5</v>
      </c>
      <c r="K2830" s="38">
        <f t="shared" si="128"/>
        <v>0</v>
      </c>
      <c r="N2830" s="38">
        <f t="shared" si="129"/>
        <v>0.5</v>
      </c>
    </row>
    <row r="2831" spans="1:17" x14ac:dyDescent="0.2">
      <c r="A2831" s="35" t="s">
        <v>6232</v>
      </c>
      <c r="C2831" s="40">
        <v>44515</v>
      </c>
      <c r="D2831" s="34" t="s">
        <v>6229</v>
      </c>
      <c r="E2831" s="35">
        <v>102.554</v>
      </c>
      <c r="F2831" s="36" t="s">
        <v>6230</v>
      </c>
      <c r="G2831" s="37" t="s">
        <v>6231</v>
      </c>
      <c r="H2831" s="36">
        <v>1150</v>
      </c>
      <c r="I2831" s="38">
        <v>0.5</v>
      </c>
      <c r="K2831" s="38">
        <f t="shared" si="128"/>
        <v>0</v>
      </c>
      <c r="N2831" s="38">
        <f t="shared" si="129"/>
        <v>0.5</v>
      </c>
    </row>
    <row r="2832" spans="1:17" x14ac:dyDescent="0.2">
      <c r="A2832" s="35" t="s">
        <v>6239</v>
      </c>
      <c r="C2832" s="40">
        <v>44515</v>
      </c>
      <c r="D2832" s="34" t="s">
        <v>6233</v>
      </c>
      <c r="E2832" s="35">
        <v>42.325000000000003</v>
      </c>
      <c r="F2832" s="36" t="s">
        <v>6230</v>
      </c>
      <c r="G2832" s="37" t="s">
        <v>6231</v>
      </c>
      <c r="H2832" s="36">
        <v>1150</v>
      </c>
      <c r="I2832" s="38">
        <v>0.5</v>
      </c>
      <c r="K2832" s="38">
        <f t="shared" si="128"/>
        <v>0</v>
      </c>
      <c r="N2832" s="38">
        <f t="shared" si="129"/>
        <v>0.5</v>
      </c>
    </row>
    <row r="2833" spans="1:17" x14ac:dyDescent="0.2">
      <c r="A2833" s="35" t="s">
        <v>6234</v>
      </c>
      <c r="C2833" s="40">
        <v>44515</v>
      </c>
      <c r="D2833" s="34" t="s">
        <v>6235</v>
      </c>
      <c r="E2833" s="35">
        <v>10.481</v>
      </c>
      <c r="F2833" s="36" t="s">
        <v>6230</v>
      </c>
      <c r="G2833" s="37" t="s">
        <v>6231</v>
      </c>
      <c r="H2833" s="36">
        <v>1150</v>
      </c>
      <c r="I2833" s="38">
        <v>0.5</v>
      </c>
      <c r="K2833" s="38">
        <f t="shared" si="128"/>
        <v>0</v>
      </c>
      <c r="N2833" s="38">
        <f t="shared" si="129"/>
        <v>0.5</v>
      </c>
    </row>
    <row r="2834" spans="1:17" s="51" customFormat="1" x14ac:dyDescent="0.2">
      <c r="A2834" s="48">
        <v>1053</v>
      </c>
      <c r="B2834" s="49"/>
      <c r="C2834" s="31">
        <v>44515</v>
      </c>
      <c r="D2834" s="50" t="s">
        <v>6236</v>
      </c>
      <c r="E2834" s="48">
        <v>1.3440000000000001</v>
      </c>
      <c r="F2834" s="51" t="s">
        <v>6237</v>
      </c>
      <c r="G2834" s="52" t="s">
        <v>6238</v>
      </c>
      <c r="H2834" s="51">
        <v>1200</v>
      </c>
      <c r="I2834" s="32">
        <v>0.5</v>
      </c>
      <c r="J2834" s="32"/>
      <c r="K2834" s="32">
        <f t="shared" si="128"/>
        <v>0</v>
      </c>
      <c r="L2834" s="33">
        <v>57500</v>
      </c>
      <c r="M2834" s="33">
        <v>230</v>
      </c>
      <c r="N2834" s="32">
        <f t="shared" si="129"/>
        <v>230.5</v>
      </c>
      <c r="O2834" s="53"/>
      <c r="P2834" s="54"/>
      <c r="Q2834" s="49"/>
    </row>
    <row r="2835" spans="1:17" x14ac:dyDescent="0.2">
      <c r="N2835" s="38">
        <f>SUM(N2819:N2834)</f>
        <v>4997.2</v>
      </c>
      <c r="O2835" s="44">
        <v>82586</v>
      </c>
      <c r="P2835" s="41">
        <v>44515</v>
      </c>
      <c r="Q2835" s="21" t="s">
        <v>3461</v>
      </c>
    </row>
    <row r="2837" spans="1:17" x14ac:dyDescent="0.2">
      <c r="A2837" s="35">
        <v>1052</v>
      </c>
      <c r="C2837" s="40">
        <v>44515</v>
      </c>
      <c r="D2837" s="34" t="s">
        <v>6240</v>
      </c>
      <c r="E2837" s="35" t="s">
        <v>6241</v>
      </c>
      <c r="F2837" s="36" t="s">
        <v>6242</v>
      </c>
      <c r="G2837" s="37" t="s">
        <v>6243</v>
      </c>
      <c r="H2837" s="36">
        <v>3010</v>
      </c>
      <c r="I2837" s="38">
        <v>0.5</v>
      </c>
      <c r="K2837" s="38">
        <f t="shared" si="128"/>
        <v>0</v>
      </c>
      <c r="L2837" s="39">
        <v>124000</v>
      </c>
      <c r="M2837" s="39">
        <v>496</v>
      </c>
      <c r="N2837" s="38">
        <f t="shared" si="129"/>
        <v>496.5</v>
      </c>
    </row>
    <row r="2838" spans="1:17" x14ac:dyDescent="0.2">
      <c r="A2838" s="35" t="s">
        <v>6244</v>
      </c>
      <c r="C2838" s="40">
        <v>44515</v>
      </c>
      <c r="D2838" s="34" t="s">
        <v>6245</v>
      </c>
      <c r="E2838" s="35">
        <v>20.241</v>
      </c>
      <c r="F2838" s="36" t="s">
        <v>6246</v>
      </c>
      <c r="G2838" s="37" t="s">
        <v>6247</v>
      </c>
      <c r="H2838" s="36">
        <v>1160</v>
      </c>
      <c r="I2838" s="38">
        <v>0.5</v>
      </c>
      <c r="K2838" s="38">
        <f t="shared" si="128"/>
        <v>0</v>
      </c>
      <c r="N2838" s="38">
        <f t="shared" si="129"/>
        <v>0.5</v>
      </c>
    </row>
    <row r="2839" spans="1:17" x14ac:dyDescent="0.2">
      <c r="A2839" s="35" t="s">
        <v>6248</v>
      </c>
      <c r="C2839" s="40">
        <v>44515</v>
      </c>
      <c r="D2839" s="34" t="s">
        <v>6245</v>
      </c>
      <c r="E2839" s="35">
        <v>20.241</v>
      </c>
      <c r="F2839" s="36" t="s">
        <v>6247</v>
      </c>
      <c r="G2839" s="37" t="s">
        <v>6249</v>
      </c>
      <c r="H2839" s="36">
        <v>1160</v>
      </c>
      <c r="I2839" s="38">
        <v>0.5</v>
      </c>
      <c r="K2839" s="38">
        <f t="shared" si="128"/>
        <v>0</v>
      </c>
      <c r="N2839" s="38">
        <f t="shared" si="129"/>
        <v>0.5</v>
      </c>
    </row>
    <row r="2840" spans="1:17" x14ac:dyDescent="0.2">
      <c r="A2840" s="35">
        <v>1054</v>
      </c>
      <c r="C2840" s="40">
        <v>44515</v>
      </c>
      <c r="D2840" s="34" t="s">
        <v>6250</v>
      </c>
      <c r="E2840" s="35">
        <v>0.2</v>
      </c>
      <c r="F2840" s="36" t="s">
        <v>6251</v>
      </c>
      <c r="G2840" s="37" t="s">
        <v>6252</v>
      </c>
      <c r="H2840" s="36">
        <v>2040</v>
      </c>
      <c r="I2840" s="38">
        <v>0.5</v>
      </c>
      <c r="K2840" s="38">
        <f t="shared" si="128"/>
        <v>0</v>
      </c>
      <c r="L2840" s="39">
        <v>131250</v>
      </c>
      <c r="M2840" s="39">
        <v>525</v>
      </c>
      <c r="N2840" s="38">
        <f t="shared" si="129"/>
        <v>525.5</v>
      </c>
    </row>
    <row r="2841" spans="1:17" x14ac:dyDescent="0.2">
      <c r="A2841" s="35">
        <v>1055</v>
      </c>
      <c r="C2841" s="40">
        <v>44515</v>
      </c>
      <c r="D2841" s="34" t="s">
        <v>6254</v>
      </c>
      <c r="E2841" s="35">
        <v>0.17560000000000001</v>
      </c>
      <c r="F2841" s="36" t="s">
        <v>6255</v>
      </c>
      <c r="G2841" s="37" t="s">
        <v>6256</v>
      </c>
      <c r="H2841" s="36">
        <v>3010</v>
      </c>
      <c r="I2841" s="38">
        <v>0.5</v>
      </c>
      <c r="K2841" s="38">
        <f t="shared" si="128"/>
        <v>0</v>
      </c>
      <c r="L2841" s="39">
        <v>65000</v>
      </c>
      <c r="M2841" s="39">
        <v>260</v>
      </c>
      <c r="N2841" s="38">
        <f t="shared" si="129"/>
        <v>260.5</v>
      </c>
    </row>
    <row r="2842" spans="1:17" x14ac:dyDescent="0.2">
      <c r="A2842" s="35">
        <v>1056</v>
      </c>
      <c r="C2842" s="40">
        <v>44516</v>
      </c>
      <c r="D2842" s="34" t="s">
        <v>6257</v>
      </c>
      <c r="E2842" s="35">
        <v>75.228999999999999</v>
      </c>
      <c r="F2842" s="36" t="s">
        <v>6258</v>
      </c>
      <c r="G2842" s="37" t="s">
        <v>6259</v>
      </c>
      <c r="H2842" s="36">
        <v>1040</v>
      </c>
      <c r="I2842" s="38">
        <v>0.5</v>
      </c>
      <c r="K2842" s="38">
        <f t="shared" si="128"/>
        <v>0</v>
      </c>
      <c r="L2842" s="39">
        <v>376145</v>
      </c>
      <c r="M2842" s="39">
        <v>1504.8</v>
      </c>
      <c r="N2842" s="38">
        <f t="shared" si="129"/>
        <v>1505.3</v>
      </c>
    </row>
    <row r="2843" spans="1:17" s="51" customFormat="1" x14ac:dyDescent="0.2">
      <c r="A2843" s="48">
        <v>1057</v>
      </c>
      <c r="B2843" s="49"/>
      <c r="C2843" s="31">
        <v>44516</v>
      </c>
      <c r="D2843" s="50" t="s">
        <v>6260</v>
      </c>
      <c r="E2843" s="48">
        <v>1</v>
      </c>
      <c r="F2843" s="51" t="s">
        <v>6261</v>
      </c>
      <c r="G2843" s="52" t="s">
        <v>6262</v>
      </c>
      <c r="H2843" s="51">
        <v>1070</v>
      </c>
      <c r="I2843" s="32">
        <v>0.5</v>
      </c>
      <c r="J2843" s="32"/>
      <c r="K2843" s="32">
        <f t="shared" si="128"/>
        <v>0</v>
      </c>
      <c r="L2843" s="33">
        <v>45000</v>
      </c>
      <c r="M2843" s="33">
        <v>180</v>
      </c>
      <c r="N2843" s="32">
        <f t="shared" si="129"/>
        <v>180.5</v>
      </c>
      <c r="O2843" s="53"/>
      <c r="P2843" s="54"/>
      <c r="Q2843" s="49"/>
    </row>
    <row r="2844" spans="1:17" x14ac:dyDescent="0.2">
      <c r="N2844" s="38">
        <f>SUM(N2837:N2843)</f>
        <v>2969.3</v>
      </c>
      <c r="O2844" s="44">
        <v>82605</v>
      </c>
      <c r="P2844" s="41">
        <v>44516</v>
      </c>
      <c r="Q2844" s="21" t="s">
        <v>3461</v>
      </c>
    </row>
    <row r="2846" spans="1:17" x14ac:dyDescent="0.2">
      <c r="K2846" s="38">
        <f t="shared" ref="K2846:K2911" si="130">ROUND(J2846/0.35,-1)</f>
        <v>0</v>
      </c>
      <c r="N2846" s="38">
        <f t="shared" ref="N2846:N2911" si="131">I2846+M2846</f>
        <v>0</v>
      </c>
    </row>
    <row r="2847" spans="1:17" x14ac:dyDescent="0.2">
      <c r="A2847" s="35">
        <v>1058</v>
      </c>
      <c r="C2847" s="40">
        <v>44516</v>
      </c>
      <c r="D2847" s="34" t="s">
        <v>6263</v>
      </c>
      <c r="E2847" s="35" t="s">
        <v>6264</v>
      </c>
      <c r="F2847" s="36" t="s">
        <v>6265</v>
      </c>
      <c r="G2847" s="37" t="s">
        <v>6266</v>
      </c>
      <c r="H2847" s="36">
        <v>3010</v>
      </c>
      <c r="I2847" s="38">
        <v>0.5</v>
      </c>
      <c r="K2847" s="38">
        <f t="shared" si="130"/>
        <v>0</v>
      </c>
      <c r="L2847" s="39">
        <v>43000</v>
      </c>
      <c r="M2847" s="39">
        <v>172</v>
      </c>
      <c r="N2847" s="38">
        <f t="shared" si="131"/>
        <v>172.5</v>
      </c>
    </row>
    <row r="2848" spans="1:17" x14ac:dyDescent="0.2">
      <c r="A2848" s="35" t="s">
        <v>6267</v>
      </c>
      <c r="C2848" s="40">
        <v>44516</v>
      </c>
      <c r="D2848" s="34" t="s">
        <v>6268</v>
      </c>
      <c r="E2848" s="35">
        <v>0.19520000000000001</v>
      </c>
      <c r="F2848" s="36" t="s">
        <v>6269</v>
      </c>
      <c r="G2848" s="36" t="s">
        <v>6270</v>
      </c>
      <c r="H2848" s="36">
        <v>1050</v>
      </c>
      <c r="I2848" s="38">
        <v>0.5</v>
      </c>
      <c r="K2848" s="38">
        <f t="shared" si="130"/>
        <v>0</v>
      </c>
      <c r="N2848" s="38">
        <f t="shared" si="131"/>
        <v>0.5</v>
      </c>
    </row>
    <row r="2849" spans="1:14" x14ac:dyDescent="0.2">
      <c r="A2849" s="35">
        <v>1059</v>
      </c>
      <c r="C2849" s="40">
        <v>44516</v>
      </c>
      <c r="D2849" s="34" t="s">
        <v>6271</v>
      </c>
      <c r="E2849" s="35">
        <v>0.71099999999999997</v>
      </c>
      <c r="F2849" s="36" t="s">
        <v>6273</v>
      </c>
      <c r="G2849" s="37" t="s">
        <v>6274</v>
      </c>
      <c r="H2849" s="36">
        <v>1059</v>
      </c>
      <c r="I2849" s="38">
        <v>1</v>
      </c>
      <c r="K2849" s="38">
        <f t="shared" si="130"/>
        <v>0</v>
      </c>
      <c r="L2849" s="39">
        <v>180000</v>
      </c>
      <c r="M2849" s="39">
        <v>720</v>
      </c>
      <c r="N2849" s="38">
        <f t="shared" si="131"/>
        <v>721</v>
      </c>
    </row>
    <row r="2850" spans="1:14" x14ac:dyDescent="0.2">
      <c r="D2850" s="34" t="s">
        <v>6272</v>
      </c>
      <c r="E2850" s="35">
        <v>0.96799999999999997</v>
      </c>
      <c r="F2850" s="36" t="s">
        <v>77</v>
      </c>
      <c r="G2850" s="37" t="s">
        <v>77</v>
      </c>
      <c r="K2850" s="38">
        <f t="shared" si="130"/>
        <v>0</v>
      </c>
      <c r="N2850" s="38">
        <f t="shared" si="131"/>
        <v>0</v>
      </c>
    </row>
    <row r="2851" spans="1:14" x14ac:dyDescent="0.2">
      <c r="D2851" s="34" t="s">
        <v>6277</v>
      </c>
      <c r="E2851" s="35">
        <v>0.2626</v>
      </c>
      <c r="F2851" s="36" t="s">
        <v>77</v>
      </c>
      <c r="G2851" s="37" t="s">
        <v>77</v>
      </c>
      <c r="K2851" s="38">
        <f t="shared" si="130"/>
        <v>0</v>
      </c>
      <c r="N2851" s="38">
        <f t="shared" si="131"/>
        <v>0</v>
      </c>
    </row>
    <row r="2852" spans="1:14" x14ac:dyDescent="0.2">
      <c r="A2852" s="35" t="s">
        <v>6275</v>
      </c>
      <c r="C2852" s="40">
        <v>44516</v>
      </c>
      <c r="D2852" s="34" t="s">
        <v>6276</v>
      </c>
      <c r="E2852" s="35">
        <v>0.2792</v>
      </c>
      <c r="F2852" s="36" t="s">
        <v>6278</v>
      </c>
      <c r="G2852" s="36" t="s">
        <v>6279</v>
      </c>
      <c r="H2852" s="36">
        <v>2030</v>
      </c>
      <c r="I2852" s="38">
        <v>1</v>
      </c>
      <c r="K2852" s="38">
        <f>ROUND(J2852/0.35,-1)</f>
        <v>0</v>
      </c>
      <c r="N2852" s="38">
        <f>I2852+M2852</f>
        <v>1</v>
      </c>
    </row>
    <row r="2853" spans="1:14" x14ac:dyDescent="0.2">
      <c r="A2853" s="35" t="s">
        <v>6280</v>
      </c>
      <c r="C2853" s="40">
        <v>44518</v>
      </c>
      <c r="D2853" s="34" t="s">
        <v>6281</v>
      </c>
      <c r="E2853" s="35">
        <v>42.679000000000002</v>
      </c>
      <c r="F2853" s="36" t="s">
        <v>6282</v>
      </c>
      <c r="G2853" s="36" t="s">
        <v>6283</v>
      </c>
      <c r="H2853" s="36">
        <v>1090</v>
      </c>
      <c r="I2853" s="38">
        <v>0.5</v>
      </c>
      <c r="K2853" s="38">
        <f t="shared" si="130"/>
        <v>0</v>
      </c>
      <c r="N2853" s="38">
        <f t="shared" si="131"/>
        <v>0.5</v>
      </c>
    </row>
    <row r="2854" spans="1:14" x14ac:dyDescent="0.2">
      <c r="A2854" s="35" t="s">
        <v>6284</v>
      </c>
      <c r="C2854" s="40">
        <v>44518</v>
      </c>
      <c r="D2854" s="34" t="s">
        <v>6281</v>
      </c>
      <c r="E2854" s="35">
        <v>38.433999999999997</v>
      </c>
      <c r="F2854" s="36" t="s">
        <v>6282</v>
      </c>
      <c r="G2854" s="36" t="s">
        <v>6285</v>
      </c>
      <c r="H2854" s="36">
        <v>1090</v>
      </c>
      <c r="I2854" s="38">
        <v>0.5</v>
      </c>
      <c r="K2854" s="38">
        <f t="shared" si="130"/>
        <v>0</v>
      </c>
      <c r="N2854" s="38">
        <f t="shared" si="131"/>
        <v>0.5</v>
      </c>
    </row>
    <row r="2855" spans="1:14" x14ac:dyDescent="0.2">
      <c r="A2855" s="35" t="s">
        <v>6286</v>
      </c>
      <c r="C2855" s="40">
        <v>44518</v>
      </c>
      <c r="D2855" s="34" t="s">
        <v>6281</v>
      </c>
      <c r="E2855" s="35">
        <v>37.679000000000002</v>
      </c>
      <c r="F2855" s="36" t="s">
        <v>6282</v>
      </c>
      <c r="G2855" s="37" t="s">
        <v>6288</v>
      </c>
      <c r="H2855" s="36">
        <v>1090</v>
      </c>
      <c r="I2855" s="38">
        <v>0.5</v>
      </c>
      <c r="K2855" s="38">
        <f t="shared" si="130"/>
        <v>0</v>
      </c>
      <c r="N2855" s="38">
        <f t="shared" si="131"/>
        <v>0.5</v>
      </c>
    </row>
    <row r="2856" spans="1:14" x14ac:dyDescent="0.2">
      <c r="A2856" s="35" t="s">
        <v>6287</v>
      </c>
      <c r="C2856" s="40">
        <v>44518</v>
      </c>
      <c r="D2856" s="34" t="s">
        <v>6281</v>
      </c>
      <c r="E2856" s="35">
        <v>5.75</v>
      </c>
      <c r="F2856" s="36" t="s">
        <v>6282</v>
      </c>
      <c r="G2856" s="37" t="s">
        <v>6289</v>
      </c>
      <c r="H2856" s="36">
        <v>1090</v>
      </c>
      <c r="I2856" s="38">
        <v>0.5</v>
      </c>
      <c r="K2856" s="38">
        <f t="shared" si="130"/>
        <v>0</v>
      </c>
      <c r="N2856" s="38">
        <f t="shared" si="131"/>
        <v>0.5</v>
      </c>
    </row>
    <row r="2857" spans="1:14" x14ac:dyDescent="0.2">
      <c r="A2857" s="35">
        <v>1060</v>
      </c>
      <c r="C2857" s="40">
        <v>44517</v>
      </c>
      <c r="D2857" s="34" t="s">
        <v>6290</v>
      </c>
      <c r="E2857" s="35">
        <v>0.29299999999999998</v>
      </c>
      <c r="F2857" s="36" t="s">
        <v>6291</v>
      </c>
      <c r="G2857" s="37" t="s">
        <v>6292</v>
      </c>
      <c r="H2857" s="36">
        <v>3010</v>
      </c>
      <c r="I2857" s="38">
        <v>0.5</v>
      </c>
      <c r="K2857" s="38">
        <f t="shared" si="130"/>
        <v>0</v>
      </c>
      <c r="L2857" s="39">
        <v>136500</v>
      </c>
      <c r="M2857" s="39">
        <v>546</v>
      </c>
      <c r="N2857" s="38">
        <f t="shared" si="131"/>
        <v>546.5</v>
      </c>
    </row>
    <row r="2858" spans="1:14" x14ac:dyDescent="0.2">
      <c r="A2858" s="35">
        <v>1061</v>
      </c>
      <c r="C2858" s="40">
        <v>44517</v>
      </c>
      <c r="D2858" s="34" t="s">
        <v>4140</v>
      </c>
      <c r="E2858" s="35">
        <v>66.564999999999998</v>
      </c>
      <c r="F2858" s="36" t="s">
        <v>6293</v>
      </c>
      <c r="G2858" s="37" t="s">
        <v>6294</v>
      </c>
      <c r="H2858" s="36">
        <v>1110</v>
      </c>
      <c r="I2858" s="38">
        <v>0.5</v>
      </c>
      <c r="K2858" s="38">
        <f t="shared" si="130"/>
        <v>0</v>
      </c>
      <c r="L2858" s="39">
        <v>252947</v>
      </c>
      <c r="M2858" s="39">
        <v>1012</v>
      </c>
      <c r="N2858" s="38">
        <f t="shared" si="131"/>
        <v>1012.5</v>
      </c>
    </row>
    <row r="2859" spans="1:14" x14ac:dyDescent="0.2">
      <c r="A2859" s="35" t="s">
        <v>6295</v>
      </c>
      <c r="C2859" s="40">
        <v>44517</v>
      </c>
      <c r="D2859" s="34" t="s">
        <v>6296</v>
      </c>
      <c r="E2859" s="35">
        <v>0.23880000000000001</v>
      </c>
      <c r="F2859" s="36" t="s">
        <v>6299</v>
      </c>
      <c r="G2859" s="37" t="s">
        <v>6300</v>
      </c>
      <c r="H2859" s="36">
        <v>3010</v>
      </c>
      <c r="I2859" s="38">
        <v>1.5</v>
      </c>
      <c r="K2859" s="38">
        <f t="shared" si="130"/>
        <v>0</v>
      </c>
      <c r="N2859" s="38">
        <f t="shared" si="131"/>
        <v>1.5</v>
      </c>
    </row>
    <row r="2860" spans="1:14" x14ac:dyDescent="0.2">
      <c r="D2860" s="34" t="s">
        <v>6297</v>
      </c>
      <c r="E2860" s="35">
        <v>0.1653</v>
      </c>
      <c r="F2860" s="36" t="s">
        <v>77</v>
      </c>
      <c r="G2860" s="37" t="s">
        <v>77</v>
      </c>
      <c r="K2860" s="38">
        <f t="shared" si="130"/>
        <v>0</v>
      </c>
      <c r="N2860" s="38">
        <f t="shared" si="131"/>
        <v>0</v>
      </c>
    </row>
    <row r="2861" spans="1:14" x14ac:dyDescent="0.2">
      <c r="D2861" s="34" t="s">
        <v>6298</v>
      </c>
      <c r="E2861" s="35">
        <v>0.24329999999999999</v>
      </c>
      <c r="F2861" s="36" t="s">
        <v>77</v>
      </c>
      <c r="G2861" s="37" t="s">
        <v>77</v>
      </c>
      <c r="K2861" s="38">
        <f t="shared" si="130"/>
        <v>0</v>
      </c>
      <c r="N2861" s="38">
        <f t="shared" si="131"/>
        <v>0</v>
      </c>
    </row>
    <row r="2862" spans="1:14" x14ac:dyDescent="0.2">
      <c r="A2862" s="35">
        <v>1062</v>
      </c>
      <c r="C2862" s="40">
        <v>44517</v>
      </c>
      <c r="D2862" s="34" t="s">
        <v>6301</v>
      </c>
      <c r="E2862" s="35">
        <v>18</v>
      </c>
      <c r="F2862" s="36" t="s">
        <v>6302</v>
      </c>
      <c r="G2862" s="37" t="s">
        <v>6303</v>
      </c>
      <c r="H2862" s="36">
        <v>1050</v>
      </c>
      <c r="I2862" s="38">
        <v>0.5</v>
      </c>
      <c r="K2862" s="38">
        <f t="shared" si="130"/>
        <v>0</v>
      </c>
      <c r="L2862" s="39">
        <v>86000</v>
      </c>
      <c r="M2862" s="39">
        <v>344</v>
      </c>
      <c r="N2862" s="38">
        <f t="shared" si="131"/>
        <v>344.5</v>
      </c>
    </row>
    <row r="2863" spans="1:14" x14ac:dyDescent="0.2">
      <c r="A2863" s="35">
        <v>1063</v>
      </c>
      <c r="C2863" s="40">
        <v>44517</v>
      </c>
      <c r="D2863" s="34" t="s">
        <v>6304</v>
      </c>
      <c r="E2863" s="35">
        <v>4.0049999999999999</v>
      </c>
      <c r="F2863" s="36" t="s">
        <v>6306</v>
      </c>
      <c r="G2863" s="37" t="s">
        <v>6307</v>
      </c>
      <c r="H2863" s="36">
        <v>1050</v>
      </c>
      <c r="I2863" s="38">
        <v>1</v>
      </c>
      <c r="K2863" s="38">
        <f t="shared" si="130"/>
        <v>0</v>
      </c>
      <c r="L2863" s="39">
        <v>550000</v>
      </c>
      <c r="M2863" s="39">
        <v>2200</v>
      </c>
      <c r="N2863" s="38">
        <f t="shared" si="131"/>
        <v>2201</v>
      </c>
    </row>
    <row r="2864" spans="1:14" x14ac:dyDescent="0.2">
      <c r="D2864" s="34" t="s">
        <v>6305</v>
      </c>
      <c r="E2864" s="35">
        <v>5.8310000000000004</v>
      </c>
      <c r="F2864" s="36" t="s">
        <v>77</v>
      </c>
      <c r="G2864" s="37" t="s">
        <v>77</v>
      </c>
      <c r="K2864" s="38">
        <f t="shared" si="130"/>
        <v>0</v>
      </c>
      <c r="N2864" s="38">
        <f t="shared" si="131"/>
        <v>0</v>
      </c>
    </row>
    <row r="2865" spans="1:17" x14ac:dyDescent="0.2">
      <c r="A2865" s="35" t="s">
        <v>6308</v>
      </c>
      <c r="C2865" s="40">
        <v>44517</v>
      </c>
      <c r="D2865" s="34" t="s">
        <v>6309</v>
      </c>
      <c r="E2865" s="35">
        <v>49.8</v>
      </c>
      <c r="F2865" s="36" t="s">
        <v>6311</v>
      </c>
      <c r="G2865" s="37" t="s">
        <v>6312</v>
      </c>
      <c r="H2865" s="36">
        <v>1200</v>
      </c>
      <c r="I2865" s="38">
        <v>1</v>
      </c>
      <c r="K2865" s="38">
        <f t="shared" si="130"/>
        <v>0</v>
      </c>
      <c r="N2865" s="38">
        <f t="shared" si="131"/>
        <v>1</v>
      </c>
    </row>
    <row r="2866" spans="1:17" x14ac:dyDescent="0.2">
      <c r="A2866" s="35">
        <v>1064</v>
      </c>
      <c r="C2866" s="40">
        <v>44518</v>
      </c>
      <c r="D2866" s="34" t="s">
        <v>6321</v>
      </c>
      <c r="E2866" s="35">
        <v>0.25619999999999998</v>
      </c>
      <c r="F2866" s="36" t="s">
        <v>6322</v>
      </c>
      <c r="G2866" s="37" t="s">
        <v>6323</v>
      </c>
      <c r="H2866" s="36">
        <v>3010</v>
      </c>
      <c r="I2866" s="38">
        <v>0.5</v>
      </c>
      <c r="K2866" s="38">
        <f t="shared" ref="K2866:K2867" si="132">ROUND(J2866/0.35,-1)</f>
        <v>0</v>
      </c>
      <c r="L2866" s="39">
        <v>98000</v>
      </c>
      <c r="M2866" s="39">
        <v>392</v>
      </c>
      <c r="N2866" s="38">
        <f t="shared" ref="N2866:N2867" si="133">I2866+M2866</f>
        <v>392.5</v>
      </c>
    </row>
    <row r="2867" spans="1:17" x14ac:dyDescent="0.2">
      <c r="A2867" s="35">
        <v>1065</v>
      </c>
      <c r="C2867" s="40">
        <v>44518</v>
      </c>
      <c r="D2867" s="34" t="s">
        <v>6324</v>
      </c>
      <c r="E2867" s="35">
        <v>0.14299999999999999</v>
      </c>
      <c r="F2867" s="36" t="s">
        <v>6325</v>
      </c>
      <c r="G2867" s="37" t="s">
        <v>6326</v>
      </c>
      <c r="H2867" s="36">
        <v>3010</v>
      </c>
      <c r="I2867" s="38">
        <v>0.5</v>
      </c>
      <c r="K2867" s="38">
        <f t="shared" si="132"/>
        <v>0</v>
      </c>
      <c r="L2867" s="39">
        <v>5000</v>
      </c>
      <c r="M2867" s="39">
        <v>20</v>
      </c>
      <c r="N2867" s="38">
        <f t="shared" si="133"/>
        <v>20.5</v>
      </c>
    </row>
    <row r="2868" spans="1:17" x14ac:dyDescent="0.2">
      <c r="D2868" s="34" t="s">
        <v>6310</v>
      </c>
      <c r="E2868" s="35">
        <v>6.7080000000000002</v>
      </c>
      <c r="F2868" s="36" t="s">
        <v>77</v>
      </c>
      <c r="G2868" s="37" t="s">
        <v>77</v>
      </c>
      <c r="K2868" s="38">
        <f t="shared" si="130"/>
        <v>0</v>
      </c>
      <c r="N2868" s="38">
        <f t="shared" si="131"/>
        <v>0</v>
      </c>
    </row>
    <row r="2869" spans="1:17" s="51" customFormat="1" x14ac:dyDescent="0.2">
      <c r="A2869" s="48" t="s">
        <v>6313</v>
      </c>
      <c r="B2869" s="49"/>
      <c r="C2869" s="31">
        <v>44517</v>
      </c>
      <c r="D2869" s="50" t="s">
        <v>1142</v>
      </c>
      <c r="E2869" s="48">
        <v>0.46</v>
      </c>
      <c r="F2869" s="51" t="s">
        <v>6314</v>
      </c>
      <c r="G2869" s="52" t="s">
        <v>6314</v>
      </c>
      <c r="H2869" s="51">
        <v>1100</v>
      </c>
      <c r="I2869" s="32">
        <v>0.5</v>
      </c>
      <c r="J2869" s="32"/>
      <c r="K2869" s="32">
        <f t="shared" si="130"/>
        <v>0</v>
      </c>
      <c r="L2869" s="33"/>
      <c r="M2869" s="33"/>
      <c r="N2869" s="32">
        <f t="shared" si="131"/>
        <v>0.5</v>
      </c>
      <c r="O2869" s="53"/>
      <c r="P2869" s="54"/>
      <c r="Q2869" s="49"/>
    </row>
    <row r="2870" spans="1:17" x14ac:dyDescent="0.2">
      <c r="N2870" s="38">
        <f>SUM(N2846:N2869)</f>
        <v>5417.5</v>
      </c>
      <c r="O2870" s="44">
        <v>82640</v>
      </c>
      <c r="P2870" s="41">
        <v>44518</v>
      </c>
      <c r="Q2870" s="21" t="s">
        <v>176</v>
      </c>
    </row>
    <row r="2872" spans="1:17" x14ac:dyDescent="0.2">
      <c r="A2872" s="35" t="s">
        <v>6320</v>
      </c>
      <c r="C2872" s="40">
        <v>44518</v>
      </c>
      <c r="D2872" s="34" t="s">
        <v>6327</v>
      </c>
      <c r="E2872" s="35">
        <v>117.5</v>
      </c>
      <c r="F2872" s="36" t="s">
        <v>6339</v>
      </c>
      <c r="G2872" s="37" t="s">
        <v>6338</v>
      </c>
      <c r="H2872" s="36" t="s">
        <v>6340</v>
      </c>
      <c r="I2872" s="38">
        <v>5.5</v>
      </c>
      <c r="N2872" s="38">
        <v>5.5</v>
      </c>
    </row>
    <row r="2873" spans="1:17" x14ac:dyDescent="0.2">
      <c r="D2873" s="34" t="s">
        <v>6328</v>
      </c>
      <c r="E2873" s="35">
        <v>70.11</v>
      </c>
      <c r="F2873" s="36" t="s">
        <v>77</v>
      </c>
      <c r="G2873" s="36" t="s">
        <v>77</v>
      </c>
    </row>
    <row r="2874" spans="1:17" x14ac:dyDescent="0.2">
      <c r="D2874" s="34" t="s">
        <v>6329</v>
      </c>
      <c r="E2874" s="35">
        <v>11.17</v>
      </c>
      <c r="F2874" s="36" t="s">
        <v>77</v>
      </c>
      <c r="G2874" s="36" t="s">
        <v>77</v>
      </c>
    </row>
    <row r="2875" spans="1:17" x14ac:dyDescent="0.2">
      <c r="D2875" s="34" t="s">
        <v>6330</v>
      </c>
      <c r="E2875" s="35">
        <v>3.5</v>
      </c>
      <c r="F2875" s="36" t="s">
        <v>77</v>
      </c>
      <c r="G2875" s="36" t="s">
        <v>77</v>
      </c>
    </row>
    <row r="2876" spans="1:17" x14ac:dyDescent="0.2">
      <c r="D2876" s="34" t="s">
        <v>6331</v>
      </c>
      <c r="E2876" s="35">
        <v>20.895</v>
      </c>
      <c r="F2876" s="36" t="s">
        <v>77</v>
      </c>
      <c r="G2876" s="36" t="s">
        <v>77</v>
      </c>
    </row>
    <row r="2877" spans="1:17" x14ac:dyDescent="0.2">
      <c r="D2877" s="34" t="s">
        <v>6332</v>
      </c>
      <c r="E2877" s="35">
        <v>1.0509999999999999</v>
      </c>
      <c r="F2877" s="36" t="s">
        <v>77</v>
      </c>
      <c r="G2877" s="36" t="s">
        <v>77</v>
      </c>
    </row>
    <row r="2878" spans="1:17" x14ac:dyDescent="0.2">
      <c r="D2878" s="34" t="s">
        <v>6333</v>
      </c>
      <c r="E2878" s="35">
        <v>0.33600000000000002</v>
      </c>
      <c r="F2878" s="36" t="s">
        <v>77</v>
      </c>
      <c r="G2878" s="36" t="s">
        <v>77</v>
      </c>
    </row>
    <row r="2879" spans="1:17" x14ac:dyDescent="0.2">
      <c r="D2879" s="34" t="s">
        <v>6334</v>
      </c>
      <c r="E2879" s="35">
        <v>20</v>
      </c>
      <c r="F2879" s="36" t="s">
        <v>77</v>
      </c>
      <c r="G2879" s="36" t="s">
        <v>77</v>
      </c>
    </row>
    <row r="2880" spans="1:17" x14ac:dyDescent="0.2">
      <c r="D2880" s="34" t="s">
        <v>6335</v>
      </c>
      <c r="E2880" s="35">
        <v>45.024000000000001</v>
      </c>
      <c r="F2880" s="36" t="s">
        <v>77</v>
      </c>
      <c r="G2880" s="36" t="s">
        <v>77</v>
      </c>
    </row>
    <row r="2881" spans="1:15" x14ac:dyDescent="0.2">
      <c r="D2881" s="34" t="s">
        <v>6336</v>
      </c>
      <c r="E2881" s="35">
        <v>70</v>
      </c>
      <c r="F2881" s="36" t="s">
        <v>77</v>
      </c>
      <c r="G2881" s="36" t="s">
        <v>77</v>
      </c>
    </row>
    <row r="2882" spans="1:15" x14ac:dyDescent="0.2">
      <c r="D2882" s="34" t="s">
        <v>6337</v>
      </c>
      <c r="E2882" s="35">
        <v>2.25</v>
      </c>
      <c r="F2882" s="36" t="s">
        <v>77</v>
      </c>
      <c r="G2882" s="36" t="s">
        <v>77</v>
      </c>
    </row>
    <row r="2883" spans="1:15" x14ac:dyDescent="0.2">
      <c r="A2883" s="35" t="s">
        <v>6315</v>
      </c>
      <c r="C2883" s="40">
        <v>44518</v>
      </c>
      <c r="D2883" s="34" t="s">
        <v>6316</v>
      </c>
      <c r="E2883" s="35">
        <v>0.1147</v>
      </c>
      <c r="F2883" s="36" t="s">
        <v>6318</v>
      </c>
      <c r="G2883" s="37" t="s">
        <v>6319</v>
      </c>
      <c r="H2883" s="36">
        <v>2010</v>
      </c>
      <c r="I2883" s="38">
        <v>1</v>
      </c>
      <c r="K2883" s="38">
        <f>ROUND(J2883/0.35,-1)</f>
        <v>0</v>
      </c>
      <c r="N2883" s="38">
        <f>I2883+M2883</f>
        <v>1</v>
      </c>
    </row>
    <row r="2884" spans="1:15" x14ac:dyDescent="0.2">
      <c r="D2884" s="34" t="s">
        <v>6317</v>
      </c>
      <c r="E2884" s="35">
        <v>5.7000000000000002E-2</v>
      </c>
      <c r="F2884" s="36" t="s">
        <v>77</v>
      </c>
      <c r="G2884" s="37" t="s">
        <v>77</v>
      </c>
      <c r="K2884" s="38">
        <f>ROUND(J2884/0.35,-1)</f>
        <v>0</v>
      </c>
      <c r="N2884" s="38">
        <f>I2884+M2884</f>
        <v>0</v>
      </c>
    </row>
    <row r="2885" spans="1:15" x14ac:dyDescent="0.2">
      <c r="A2885" s="35">
        <v>1066</v>
      </c>
      <c r="C2885" s="40">
        <v>44518</v>
      </c>
      <c r="D2885" s="34" t="s">
        <v>6341</v>
      </c>
      <c r="E2885" s="35">
        <v>6.7229999999999999</v>
      </c>
      <c r="F2885" s="37" t="s">
        <v>6338</v>
      </c>
      <c r="G2885" s="37" t="s">
        <v>6342</v>
      </c>
      <c r="H2885" s="36">
        <v>1070</v>
      </c>
      <c r="I2885" s="38">
        <v>0.5</v>
      </c>
      <c r="K2885" s="38">
        <f t="shared" si="130"/>
        <v>0</v>
      </c>
      <c r="L2885" s="39">
        <v>52439.4</v>
      </c>
      <c r="M2885" s="39">
        <v>209.76</v>
      </c>
      <c r="N2885" s="38">
        <f t="shared" si="131"/>
        <v>210.26</v>
      </c>
    </row>
    <row r="2886" spans="1:15" x14ac:dyDescent="0.2">
      <c r="A2886" s="35">
        <v>1069</v>
      </c>
      <c r="C2886" s="40">
        <v>44518</v>
      </c>
      <c r="D2886" s="34" t="s">
        <v>6332</v>
      </c>
      <c r="E2886" s="35">
        <v>10.07</v>
      </c>
      <c r="F2886" s="37" t="s">
        <v>6338</v>
      </c>
      <c r="G2886" s="37" t="s">
        <v>6343</v>
      </c>
      <c r="H2886" s="36">
        <v>1030</v>
      </c>
      <c r="I2886" s="38">
        <v>0.5</v>
      </c>
      <c r="K2886" s="38">
        <f t="shared" si="130"/>
        <v>0</v>
      </c>
      <c r="L2886" s="39">
        <v>85595</v>
      </c>
      <c r="M2886" s="39">
        <v>343.38</v>
      </c>
      <c r="N2886" s="38">
        <f t="shared" si="131"/>
        <v>343.88</v>
      </c>
    </row>
    <row r="2887" spans="1:15" x14ac:dyDescent="0.2">
      <c r="A2887" s="35">
        <v>1067</v>
      </c>
      <c r="C2887" s="40">
        <v>44518</v>
      </c>
      <c r="D2887" s="34" t="s">
        <v>6344</v>
      </c>
      <c r="E2887" s="35">
        <v>0.17219999999999999</v>
      </c>
      <c r="F2887" s="36" t="s">
        <v>6345</v>
      </c>
      <c r="G2887" s="37" t="s">
        <v>6346</v>
      </c>
      <c r="H2887" s="36">
        <v>2050</v>
      </c>
      <c r="I2887" s="38">
        <v>0.5</v>
      </c>
      <c r="K2887" s="38">
        <f t="shared" si="130"/>
        <v>0</v>
      </c>
      <c r="L2887" s="39">
        <v>68130</v>
      </c>
      <c r="M2887" s="39">
        <v>276.52</v>
      </c>
      <c r="N2887" s="38">
        <f t="shared" si="131"/>
        <v>277.02</v>
      </c>
    </row>
    <row r="2888" spans="1:15" x14ac:dyDescent="0.2">
      <c r="A2888" s="35" t="s">
        <v>6350</v>
      </c>
      <c r="C2888" s="40">
        <v>44518</v>
      </c>
      <c r="D2888" s="34" t="s">
        <v>6349</v>
      </c>
      <c r="E2888" s="35">
        <v>0.1085</v>
      </c>
      <c r="F2888" s="36" t="s">
        <v>6348</v>
      </c>
      <c r="G2888" s="37" t="s">
        <v>6347</v>
      </c>
      <c r="H2888" s="36">
        <v>3010</v>
      </c>
      <c r="I2888" s="38">
        <v>0.5</v>
      </c>
      <c r="K2888" s="38">
        <f t="shared" si="130"/>
        <v>0</v>
      </c>
      <c r="N2888" s="38">
        <f t="shared" si="131"/>
        <v>0.5</v>
      </c>
    </row>
    <row r="2889" spans="1:15" x14ac:dyDescent="0.2">
      <c r="A2889" s="35">
        <v>1071</v>
      </c>
      <c r="C2889" s="40">
        <v>44518</v>
      </c>
      <c r="D2889" s="34" t="s">
        <v>6351</v>
      </c>
      <c r="E2889" s="35">
        <v>7.6799999999999993E-2</v>
      </c>
      <c r="F2889" s="36" t="s">
        <v>6352</v>
      </c>
      <c r="G2889" s="37" t="s">
        <v>1213</v>
      </c>
      <c r="H2889" s="36">
        <v>3010</v>
      </c>
      <c r="I2889" s="38">
        <v>0.5</v>
      </c>
      <c r="K2889" s="38">
        <f t="shared" si="130"/>
        <v>0</v>
      </c>
      <c r="L2889" s="39">
        <v>39900</v>
      </c>
      <c r="M2889" s="39">
        <v>159.6</v>
      </c>
      <c r="N2889" s="38">
        <f t="shared" si="131"/>
        <v>160.1</v>
      </c>
    </row>
    <row r="2890" spans="1:15" x14ac:dyDescent="0.2">
      <c r="A2890" s="35">
        <v>1073</v>
      </c>
      <c r="C2890" s="40">
        <v>44518</v>
      </c>
      <c r="D2890" s="34" t="s">
        <v>6353</v>
      </c>
      <c r="E2890" s="35">
        <v>6.819</v>
      </c>
      <c r="F2890" s="37" t="s">
        <v>6338</v>
      </c>
      <c r="G2890" s="37" t="s">
        <v>6354</v>
      </c>
      <c r="H2890" s="36">
        <v>1030</v>
      </c>
      <c r="I2890" s="38">
        <v>1.5</v>
      </c>
      <c r="K2890" s="38">
        <f t="shared" si="130"/>
        <v>0</v>
      </c>
      <c r="L2890" s="39">
        <v>277118.40000000002</v>
      </c>
      <c r="M2890" s="39">
        <v>1108.47</v>
      </c>
      <c r="N2890" s="38">
        <f t="shared" si="131"/>
        <v>1109.97</v>
      </c>
    </row>
    <row r="2891" spans="1:15" x14ac:dyDescent="0.2">
      <c r="D2891" s="34" t="s">
        <v>6327</v>
      </c>
      <c r="E2891" s="35">
        <v>19.344000000000001</v>
      </c>
      <c r="F2891" s="36" t="s">
        <v>77</v>
      </c>
      <c r="G2891" s="37" t="s">
        <v>77</v>
      </c>
      <c r="K2891" s="38">
        <f t="shared" si="130"/>
        <v>0</v>
      </c>
      <c r="N2891" s="38">
        <f t="shared" si="131"/>
        <v>0</v>
      </c>
    </row>
    <row r="2892" spans="1:15" x14ac:dyDescent="0.2">
      <c r="D2892" s="34" t="s">
        <v>6331</v>
      </c>
      <c r="E2892" s="35">
        <v>14.45</v>
      </c>
      <c r="F2892" s="36" t="s">
        <v>77</v>
      </c>
      <c r="G2892" s="37" t="s">
        <v>77</v>
      </c>
      <c r="H2892" s="36">
        <v>1070</v>
      </c>
      <c r="K2892" s="38">
        <f t="shared" si="130"/>
        <v>0</v>
      </c>
      <c r="N2892" s="38">
        <f t="shared" si="131"/>
        <v>0</v>
      </c>
    </row>
    <row r="2893" spans="1:15" x14ac:dyDescent="0.2">
      <c r="A2893" s="35">
        <v>1075</v>
      </c>
      <c r="C2893" s="40">
        <v>44518</v>
      </c>
      <c r="D2893" s="34" t="s">
        <v>6355</v>
      </c>
      <c r="E2893" s="35">
        <v>57.463000000000001</v>
      </c>
      <c r="F2893" s="36" t="s">
        <v>6338</v>
      </c>
      <c r="G2893" s="37" t="s">
        <v>6356</v>
      </c>
      <c r="H2893" s="36">
        <v>1030</v>
      </c>
      <c r="I2893" s="38">
        <v>0.5</v>
      </c>
      <c r="K2893" s="38">
        <f t="shared" si="130"/>
        <v>0</v>
      </c>
      <c r="L2893" s="39">
        <v>310300.2</v>
      </c>
      <c r="M2893" s="39">
        <v>1241.7</v>
      </c>
      <c r="N2893" s="38">
        <f t="shared" si="131"/>
        <v>1242.2</v>
      </c>
    </row>
    <row r="2894" spans="1:15" x14ac:dyDescent="0.2">
      <c r="A2894" s="35">
        <v>1072</v>
      </c>
      <c r="C2894" s="40">
        <v>44518</v>
      </c>
      <c r="D2894" s="34" t="s">
        <v>6362</v>
      </c>
      <c r="E2894" s="35">
        <v>0.14480000000000001</v>
      </c>
      <c r="F2894" s="36" t="s">
        <v>6363</v>
      </c>
      <c r="G2894" s="37" t="s">
        <v>6364</v>
      </c>
      <c r="H2894" s="36">
        <v>3010</v>
      </c>
      <c r="I2894" s="38">
        <v>0.5</v>
      </c>
      <c r="K2894" s="38">
        <f>ROUND(J2894/0.35,-1)</f>
        <v>0</v>
      </c>
      <c r="L2894" s="39">
        <v>98000</v>
      </c>
      <c r="M2894" s="39">
        <v>392</v>
      </c>
      <c r="N2894" s="38">
        <f>I2894+M2894</f>
        <v>392.5</v>
      </c>
      <c r="O2894" s="44" t="s">
        <v>6378</v>
      </c>
    </row>
    <row r="2895" spans="1:15" x14ac:dyDescent="0.2">
      <c r="A2895" s="35">
        <v>1068</v>
      </c>
      <c r="C2895" s="40">
        <v>44518</v>
      </c>
      <c r="D2895" s="34" t="s">
        <v>6357</v>
      </c>
      <c r="E2895" s="35">
        <v>0.377</v>
      </c>
      <c r="F2895" s="36" t="s">
        <v>6358</v>
      </c>
      <c r="G2895" s="37" t="s">
        <v>1306</v>
      </c>
      <c r="H2895" s="36">
        <v>1070</v>
      </c>
      <c r="I2895" s="38">
        <v>0.5</v>
      </c>
      <c r="K2895" s="38">
        <f t="shared" si="130"/>
        <v>0</v>
      </c>
      <c r="L2895" s="39">
        <v>5000</v>
      </c>
      <c r="M2895" s="39">
        <v>20</v>
      </c>
      <c r="N2895" s="38">
        <f t="shared" si="131"/>
        <v>20.5</v>
      </c>
    </row>
    <row r="2896" spans="1:15" x14ac:dyDescent="0.2">
      <c r="A2896" s="35">
        <v>1070</v>
      </c>
      <c r="B2896" s="21" t="s">
        <v>78</v>
      </c>
      <c r="C2896" s="40">
        <v>44518</v>
      </c>
      <c r="D2896" s="34" t="s">
        <v>6359</v>
      </c>
      <c r="E2896" s="35">
        <v>5.79E-2</v>
      </c>
      <c r="F2896" s="36" t="s">
        <v>6360</v>
      </c>
      <c r="G2896" s="37" t="s">
        <v>6361</v>
      </c>
      <c r="H2896" s="36">
        <v>3010</v>
      </c>
      <c r="I2896" s="38">
        <v>0.5</v>
      </c>
      <c r="K2896" s="38">
        <f t="shared" si="130"/>
        <v>0</v>
      </c>
      <c r="L2896" s="39">
        <v>7500</v>
      </c>
      <c r="M2896" s="39">
        <v>30</v>
      </c>
      <c r="N2896" s="38">
        <f t="shared" si="131"/>
        <v>30.5</v>
      </c>
    </row>
    <row r="2897" spans="1:17" x14ac:dyDescent="0.2">
      <c r="A2897" s="35">
        <v>1074</v>
      </c>
      <c r="C2897" s="40">
        <v>44518</v>
      </c>
      <c r="D2897" s="34" t="s">
        <v>6365</v>
      </c>
      <c r="E2897" s="35">
        <v>0.28860000000000002</v>
      </c>
      <c r="F2897" s="36" t="s">
        <v>6366</v>
      </c>
      <c r="G2897" s="37" t="s">
        <v>6367</v>
      </c>
      <c r="H2897" s="36">
        <v>3010</v>
      </c>
      <c r="I2897" s="38">
        <v>0.5</v>
      </c>
      <c r="K2897" s="38">
        <f t="shared" si="130"/>
        <v>0</v>
      </c>
      <c r="L2897" s="39">
        <v>130000</v>
      </c>
      <c r="M2897" s="39">
        <v>520</v>
      </c>
      <c r="N2897" s="38">
        <f t="shared" si="131"/>
        <v>520.5</v>
      </c>
    </row>
    <row r="2898" spans="1:17" x14ac:dyDescent="0.2">
      <c r="A2898" s="35">
        <v>1076</v>
      </c>
      <c r="C2898" s="40">
        <v>44518</v>
      </c>
      <c r="D2898" s="34" t="s">
        <v>6368</v>
      </c>
      <c r="E2898" s="35">
        <v>0.50960000000000005</v>
      </c>
      <c r="F2898" s="36" t="s">
        <v>6369</v>
      </c>
      <c r="G2898" s="37" t="s">
        <v>6370</v>
      </c>
      <c r="H2898" s="36">
        <v>1070</v>
      </c>
      <c r="I2898" s="38">
        <v>0.5</v>
      </c>
      <c r="K2898" s="38">
        <f t="shared" si="130"/>
        <v>0</v>
      </c>
      <c r="L2898" s="39">
        <v>165000</v>
      </c>
      <c r="M2898" s="39">
        <v>660</v>
      </c>
      <c r="N2898" s="38">
        <f t="shared" si="131"/>
        <v>660.5</v>
      </c>
    </row>
    <row r="2899" spans="1:17" x14ac:dyDescent="0.2">
      <c r="A2899" s="35">
        <v>1077</v>
      </c>
      <c r="C2899" s="40">
        <v>44518</v>
      </c>
      <c r="D2899" s="34" t="s">
        <v>6336</v>
      </c>
      <c r="E2899" s="35">
        <v>32.811999999999998</v>
      </c>
      <c r="F2899" s="36" t="s">
        <v>6338</v>
      </c>
      <c r="G2899" s="37" t="s">
        <v>6371</v>
      </c>
      <c r="H2899" s="36">
        <v>1030</v>
      </c>
      <c r="I2899" s="38">
        <v>0.5</v>
      </c>
      <c r="K2899" s="38">
        <f t="shared" si="130"/>
        <v>0</v>
      </c>
      <c r="L2899" s="39">
        <v>252652.4</v>
      </c>
      <c r="M2899" s="39">
        <v>1010.61</v>
      </c>
      <c r="N2899" s="38">
        <f t="shared" si="131"/>
        <v>1011.11</v>
      </c>
    </row>
    <row r="2900" spans="1:17" x14ac:dyDescent="0.2">
      <c r="A2900" s="35">
        <v>1078</v>
      </c>
      <c r="C2900" s="40">
        <v>44518</v>
      </c>
      <c r="D2900" s="34" t="s">
        <v>6372</v>
      </c>
      <c r="E2900" s="35">
        <v>19.23</v>
      </c>
      <c r="F2900" s="36" t="s">
        <v>6338</v>
      </c>
      <c r="G2900" s="37" t="s">
        <v>6373</v>
      </c>
      <c r="H2900" s="36">
        <v>1030</v>
      </c>
      <c r="I2900" s="38">
        <v>0.5</v>
      </c>
      <c r="K2900" s="38">
        <f t="shared" si="130"/>
        <v>0</v>
      </c>
      <c r="L2900" s="39">
        <v>149032.5</v>
      </c>
      <c r="M2900" s="39">
        <v>596.63</v>
      </c>
      <c r="N2900" s="38">
        <f t="shared" si="131"/>
        <v>597.13</v>
      </c>
    </row>
    <row r="2901" spans="1:17" s="51" customFormat="1" x14ac:dyDescent="0.2">
      <c r="A2901" s="48" t="s">
        <v>6374</v>
      </c>
      <c r="B2901" s="49"/>
      <c r="C2901" s="31">
        <v>44518</v>
      </c>
      <c r="D2901" s="50" t="s">
        <v>6375</v>
      </c>
      <c r="E2901" s="48"/>
      <c r="F2901" s="51" t="s">
        <v>6376</v>
      </c>
      <c r="G2901" s="52" t="s">
        <v>6377</v>
      </c>
      <c r="H2901" s="51">
        <v>1160</v>
      </c>
      <c r="I2901" s="32">
        <v>0.5</v>
      </c>
      <c r="J2901" s="32"/>
      <c r="K2901" s="32">
        <f t="shared" si="130"/>
        <v>0</v>
      </c>
      <c r="L2901" s="33"/>
      <c r="M2901" s="33"/>
      <c r="N2901" s="32">
        <f t="shared" si="131"/>
        <v>0.5</v>
      </c>
      <c r="O2901" s="53"/>
      <c r="P2901" s="54"/>
      <c r="Q2901" s="49"/>
    </row>
    <row r="2902" spans="1:17" x14ac:dyDescent="0.2">
      <c r="N2902" s="38">
        <f>SUM(N2872:N2901)</f>
        <v>6583.67</v>
      </c>
      <c r="O2902" s="44">
        <v>82660</v>
      </c>
      <c r="P2902" s="41">
        <v>44519</v>
      </c>
      <c r="Q2902" s="21" t="s">
        <v>176</v>
      </c>
    </row>
    <row r="2904" spans="1:17" x14ac:dyDescent="0.2">
      <c r="A2904" s="35">
        <v>1079</v>
      </c>
      <c r="C2904" s="40">
        <v>44519</v>
      </c>
      <c r="D2904" s="34" t="s">
        <v>6379</v>
      </c>
      <c r="E2904" s="35">
        <v>0.26029999999999998</v>
      </c>
      <c r="F2904" s="36" t="s">
        <v>6381</v>
      </c>
      <c r="G2904" s="37" t="s">
        <v>6382</v>
      </c>
      <c r="H2904" s="36">
        <v>1100</v>
      </c>
      <c r="I2904" s="38">
        <v>1</v>
      </c>
      <c r="K2904" s="38">
        <f t="shared" si="130"/>
        <v>0</v>
      </c>
      <c r="L2904" s="39">
        <v>210000</v>
      </c>
      <c r="M2904" s="39">
        <v>840</v>
      </c>
      <c r="N2904" s="38">
        <f t="shared" si="131"/>
        <v>841</v>
      </c>
    </row>
    <row r="2905" spans="1:17" x14ac:dyDescent="0.2">
      <c r="D2905" s="34" t="s">
        <v>6380</v>
      </c>
      <c r="E2905" s="35">
        <v>0.2571</v>
      </c>
      <c r="F2905" s="36" t="s">
        <v>77</v>
      </c>
      <c r="G2905" s="37" t="s">
        <v>77</v>
      </c>
      <c r="K2905" s="38">
        <f t="shared" si="130"/>
        <v>0</v>
      </c>
      <c r="N2905" s="38">
        <f t="shared" si="131"/>
        <v>0</v>
      </c>
    </row>
    <row r="2906" spans="1:17" x14ac:dyDescent="0.2">
      <c r="A2906" s="35">
        <v>1080</v>
      </c>
      <c r="C2906" s="40">
        <v>44519</v>
      </c>
      <c r="D2906" s="34" t="s">
        <v>4657</v>
      </c>
      <c r="E2906" s="35">
        <v>0.17219999999999999</v>
      </c>
      <c r="F2906" s="36" t="s">
        <v>6383</v>
      </c>
      <c r="G2906" s="37" t="s">
        <v>6384</v>
      </c>
      <c r="H2906" s="36">
        <v>3010</v>
      </c>
      <c r="I2906" s="38">
        <v>1</v>
      </c>
      <c r="K2906" s="38">
        <f t="shared" si="130"/>
        <v>0</v>
      </c>
      <c r="L2906" s="39">
        <v>42500</v>
      </c>
      <c r="M2906" s="39">
        <v>170</v>
      </c>
      <c r="N2906" s="38">
        <f t="shared" si="131"/>
        <v>171</v>
      </c>
    </row>
    <row r="2907" spans="1:17" x14ac:dyDescent="0.2">
      <c r="D2907" s="34" t="s">
        <v>4658</v>
      </c>
      <c r="E2907" s="35">
        <v>0.17219999999999999</v>
      </c>
      <c r="F2907" s="36" t="s">
        <v>77</v>
      </c>
      <c r="G2907" s="37" t="s">
        <v>77</v>
      </c>
      <c r="K2907" s="38">
        <f t="shared" si="130"/>
        <v>0</v>
      </c>
      <c r="N2907" s="38">
        <f t="shared" si="131"/>
        <v>0</v>
      </c>
    </row>
    <row r="2908" spans="1:17" x14ac:dyDescent="0.2">
      <c r="A2908" s="35">
        <v>1081</v>
      </c>
      <c r="C2908" s="40">
        <v>44519</v>
      </c>
      <c r="D2908" s="34" t="s">
        <v>6390</v>
      </c>
      <c r="E2908" s="35">
        <v>50.933</v>
      </c>
      <c r="F2908" s="36" t="s">
        <v>6391</v>
      </c>
      <c r="G2908" s="37" t="s">
        <v>6392</v>
      </c>
      <c r="H2908" s="36">
        <v>1180</v>
      </c>
      <c r="I2908" s="38">
        <v>0.5</v>
      </c>
      <c r="K2908" s="38">
        <f t="shared" si="130"/>
        <v>0</v>
      </c>
      <c r="L2908" s="39">
        <v>346344.4</v>
      </c>
      <c r="M2908" s="39">
        <v>1385.6</v>
      </c>
      <c r="N2908" s="38">
        <f>I2908+M2908</f>
        <v>1386.1</v>
      </c>
    </row>
    <row r="2909" spans="1:17" x14ac:dyDescent="0.2">
      <c r="A2909" s="35">
        <v>1082</v>
      </c>
      <c r="C2909" s="40">
        <v>44522</v>
      </c>
      <c r="D2909" s="34" t="s">
        <v>6393</v>
      </c>
      <c r="E2909" s="35">
        <v>0.19700000000000001</v>
      </c>
      <c r="F2909" s="36" t="s">
        <v>6395</v>
      </c>
      <c r="G2909" s="37" t="s">
        <v>6396</v>
      </c>
      <c r="H2909" s="36">
        <v>3010</v>
      </c>
      <c r="I2909" s="38">
        <v>1</v>
      </c>
      <c r="K2909" s="38">
        <f t="shared" si="130"/>
        <v>0</v>
      </c>
      <c r="L2909" s="39">
        <v>147000</v>
      </c>
      <c r="M2909" s="39">
        <v>588</v>
      </c>
      <c r="N2909" s="38">
        <f t="shared" si="131"/>
        <v>589</v>
      </c>
    </row>
    <row r="2910" spans="1:17" x14ac:dyDescent="0.2">
      <c r="D2910" s="34" t="s">
        <v>6394</v>
      </c>
      <c r="E2910" s="35">
        <v>0.2</v>
      </c>
      <c r="F2910" s="36" t="s">
        <v>77</v>
      </c>
      <c r="G2910" s="37" t="s">
        <v>77</v>
      </c>
      <c r="K2910" s="38">
        <f t="shared" si="130"/>
        <v>0</v>
      </c>
      <c r="N2910" s="38">
        <f t="shared" si="131"/>
        <v>0</v>
      </c>
    </row>
    <row r="2911" spans="1:17" x14ac:dyDescent="0.2">
      <c r="A2911" s="35">
        <v>1083</v>
      </c>
      <c r="C2911" s="40">
        <v>44522</v>
      </c>
      <c r="D2911" s="34" t="s">
        <v>6397</v>
      </c>
      <c r="E2911" s="35">
        <v>0.11600000000000001</v>
      </c>
      <c r="F2911" s="36" t="s">
        <v>6399</v>
      </c>
      <c r="G2911" s="37" t="s">
        <v>6400</v>
      </c>
      <c r="H2911" s="36">
        <v>2050</v>
      </c>
      <c r="I2911" s="38">
        <v>1</v>
      </c>
      <c r="K2911" s="38">
        <f t="shared" si="130"/>
        <v>0</v>
      </c>
      <c r="L2911" s="39">
        <v>42495</v>
      </c>
      <c r="M2911" s="39">
        <v>169.98</v>
      </c>
      <c r="N2911" s="38">
        <f t="shared" si="131"/>
        <v>170.98</v>
      </c>
    </row>
    <row r="2912" spans="1:17" x14ac:dyDescent="0.2">
      <c r="D2912" s="34" t="s">
        <v>6398</v>
      </c>
      <c r="E2912" s="35">
        <v>0.1527</v>
      </c>
      <c r="F2912" s="36" t="s">
        <v>77</v>
      </c>
      <c r="G2912" s="37" t="s">
        <v>77</v>
      </c>
      <c r="K2912" s="38">
        <f t="shared" ref="K2912:K2972" si="134">ROUND(J2912/0.35,-1)</f>
        <v>0</v>
      </c>
      <c r="N2912" s="38">
        <f t="shared" ref="N2912:N2972" si="135">I2912+M2912</f>
        <v>0</v>
      </c>
    </row>
    <row r="2913" spans="1:17" x14ac:dyDescent="0.2">
      <c r="A2913" s="35" t="s">
        <v>6401</v>
      </c>
      <c r="C2913" s="40">
        <v>44522</v>
      </c>
      <c r="D2913" s="34" t="s">
        <v>6402</v>
      </c>
      <c r="E2913" s="35">
        <v>0.55000000000000004</v>
      </c>
      <c r="F2913" s="36" t="s">
        <v>6403</v>
      </c>
      <c r="G2913" s="37" t="s">
        <v>6404</v>
      </c>
      <c r="H2913" s="36">
        <v>1150</v>
      </c>
      <c r="I2913" s="38">
        <v>0.5</v>
      </c>
      <c r="K2913" s="38">
        <f t="shared" si="134"/>
        <v>0</v>
      </c>
      <c r="N2913" s="38">
        <f t="shared" si="135"/>
        <v>0.5</v>
      </c>
    </row>
    <row r="2914" spans="1:17" s="51" customFormat="1" x14ac:dyDescent="0.2">
      <c r="A2914" s="48">
        <v>1084</v>
      </c>
      <c r="B2914" s="49"/>
      <c r="C2914" s="31">
        <v>44502</v>
      </c>
      <c r="D2914" s="50" t="s">
        <v>6405</v>
      </c>
      <c r="E2914" s="48">
        <v>0.17649999999999999</v>
      </c>
      <c r="F2914" s="51" t="s">
        <v>6406</v>
      </c>
      <c r="G2914" s="52" t="s">
        <v>6407</v>
      </c>
      <c r="H2914" s="51">
        <v>3010</v>
      </c>
      <c r="I2914" s="32">
        <v>0.5</v>
      </c>
      <c r="J2914" s="32"/>
      <c r="K2914" s="32">
        <f t="shared" si="134"/>
        <v>0</v>
      </c>
      <c r="L2914" s="33">
        <v>65000</v>
      </c>
      <c r="M2914" s="33">
        <v>260</v>
      </c>
      <c r="N2914" s="32">
        <f t="shared" si="135"/>
        <v>260.5</v>
      </c>
      <c r="O2914" s="53"/>
      <c r="P2914" s="54"/>
      <c r="Q2914" s="49"/>
    </row>
    <row r="2915" spans="1:17" x14ac:dyDescent="0.2">
      <c r="N2915" s="38">
        <f>SUM(N2904:N2914)</f>
        <v>3419.08</v>
      </c>
      <c r="O2915" s="44">
        <v>82674</v>
      </c>
      <c r="P2915" s="41">
        <v>44522</v>
      </c>
      <c r="Q2915" s="21" t="s">
        <v>716</v>
      </c>
    </row>
    <row r="2917" spans="1:17" x14ac:dyDescent="0.2">
      <c r="A2917" s="35" t="s">
        <v>6385</v>
      </c>
      <c r="C2917" s="40">
        <v>44519</v>
      </c>
      <c r="D2917" s="34" t="s">
        <v>6386</v>
      </c>
      <c r="E2917" s="35">
        <v>0.18640000000000001</v>
      </c>
      <c r="F2917" s="36" t="s">
        <v>6388</v>
      </c>
      <c r="G2917" s="37" t="s">
        <v>6389</v>
      </c>
      <c r="H2917" s="36">
        <v>2010</v>
      </c>
      <c r="I2917" s="38">
        <v>1</v>
      </c>
      <c r="K2917" s="38">
        <f>ROUND(J2917/0.35,-1)</f>
        <v>0</v>
      </c>
      <c r="N2917" s="38">
        <f>I2917+M2917</f>
        <v>1</v>
      </c>
    </row>
    <row r="2918" spans="1:17" x14ac:dyDescent="0.2">
      <c r="D2918" s="34" t="s">
        <v>6387</v>
      </c>
      <c r="E2918" s="35">
        <v>0.1694</v>
      </c>
      <c r="F2918" s="36" t="s">
        <v>77</v>
      </c>
      <c r="G2918" s="37" t="s">
        <v>77</v>
      </c>
      <c r="K2918" s="38">
        <f>ROUND(J2918/0.35,-1)</f>
        <v>0</v>
      </c>
      <c r="N2918" s="38">
        <f>I2918+M2918</f>
        <v>0</v>
      </c>
    </row>
    <row r="2919" spans="1:17" x14ac:dyDescent="0.2">
      <c r="A2919" s="35">
        <v>1086</v>
      </c>
      <c r="C2919" s="40">
        <v>44522</v>
      </c>
      <c r="D2919" s="34" t="s">
        <v>6408</v>
      </c>
      <c r="E2919" s="35">
        <v>0.11360000000000001</v>
      </c>
      <c r="F2919" s="36" t="s">
        <v>6409</v>
      </c>
      <c r="G2919" s="37" t="s">
        <v>6410</v>
      </c>
      <c r="H2919" s="36">
        <v>2050</v>
      </c>
      <c r="I2919" s="38">
        <v>0.5</v>
      </c>
      <c r="K2919" s="38">
        <f t="shared" si="134"/>
        <v>0</v>
      </c>
      <c r="L2919" s="39">
        <v>125500</v>
      </c>
      <c r="M2919" s="39">
        <v>502</v>
      </c>
      <c r="N2919" s="38">
        <f t="shared" si="135"/>
        <v>502.5</v>
      </c>
    </row>
    <row r="2920" spans="1:17" x14ac:dyDescent="0.2">
      <c r="A2920" s="35">
        <v>1085</v>
      </c>
      <c r="C2920" s="40">
        <v>44522</v>
      </c>
      <c r="D2920" s="34" t="s">
        <v>6411</v>
      </c>
      <c r="E2920" s="35" t="s">
        <v>6413</v>
      </c>
      <c r="F2920" s="36" t="s">
        <v>6415</v>
      </c>
      <c r="G2920" s="37" t="s">
        <v>6416</v>
      </c>
      <c r="H2920" s="36">
        <v>1150</v>
      </c>
      <c r="I2920" s="38">
        <v>1</v>
      </c>
      <c r="K2920" s="38">
        <f t="shared" si="134"/>
        <v>0</v>
      </c>
      <c r="L2920" s="39">
        <v>125000</v>
      </c>
      <c r="M2920" s="39">
        <v>500</v>
      </c>
      <c r="N2920" s="38">
        <f t="shared" si="135"/>
        <v>501</v>
      </c>
    </row>
    <row r="2921" spans="1:17" x14ac:dyDescent="0.2">
      <c r="D2921" s="34" t="s">
        <v>6412</v>
      </c>
      <c r="E2921" s="35" t="s">
        <v>6414</v>
      </c>
      <c r="F2921" s="36" t="s">
        <v>77</v>
      </c>
      <c r="G2921" s="37" t="s">
        <v>77</v>
      </c>
      <c r="K2921" s="38">
        <f t="shared" si="134"/>
        <v>0</v>
      </c>
      <c r="N2921" s="38">
        <f t="shared" si="135"/>
        <v>0</v>
      </c>
    </row>
    <row r="2922" spans="1:17" x14ac:dyDescent="0.2">
      <c r="A2922" s="35">
        <v>1087</v>
      </c>
      <c r="B2922" s="21" t="s">
        <v>86</v>
      </c>
      <c r="C2922" s="40">
        <v>44523</v>
      </c>
      <c r="D2922" s="34" t="s">
        <v>6417</v>
      </c>
      <c r="E2922" s="35">
        <v>0.24160000000000001</v>
      </c>
      <c r="F2922" s="36" t="s">
        <v>6418</v>
      </c>
      <c r="G2922" s="37" t="s">
        <v>6419</v>
      </c>
      <c r="H2922" s="36">
        <v>1140</v>
      </c>
      <c r="I2922" s="38">
        <v>0.5</v>
      </c>
      <c r="K2922" s="38">
        <f t="shared" si="134"/>
        <v>0</v>
      </c>
      <c r="L2922" s="39">
        <v>7500</v>
      </c>
      <c r="M2922" s="39">
        <v>30</v>
      </c>
      <c r="N2922" s="38">
        <f t="shared" si="135"/>
        <v>30.5</v>
      </c>
    </row>
    <row r="2923" spans="1:17" x14ac:dyDescent="0.2">
      <c r="A2923" s="35">
        <v>1088</v>
      </c>
      <c r="C2923" s="40">
        <v>44523</v>
      </c>
      <c r="D2923" s="34" t="s">
        <v>6420</v>
      </c>
      <c r="E2923" s="35">
        <v>41.938000000000002</v>
      </c>
      <c r="F2923" s="36" t="s">
        <v>6421</v>
      </c>
      <c r="G2923" s="37" t="s">
        <v>6422</v>
      </c>
      <c r="H2923" s="36">
        <v>1030</v>
      </c>
      <c r="I2923" s="38">
        <v>0.5</v>
      </c>
      <c r="K2923" s="38">
        <f t="shared" si="134"/>
        <v>0</v>
      </c>
      <c r="L2923" s="39">
        <v>259900</v>
      </c>
      <c r="M2923" s="39">
        <v>1039.5999999999999</v>
      </c>
      <c r="N2923" s="38">
        <f t="shared" si="135"/>
        <v>1040.0999999999999</v>
      </c>
    </row>
    <row r="2924" spans="1:17" s="51" customFormat="1" x14ac:dyDescent="0.2">
      <c r="A2924" s="48" t="s">
        <v>6423</v>
      </c>
      <c r="B2924" s="49"/>
      <c r="C2924" s="31">
        <v>44523</v>
      </c>
      <c r="D2924" s="50" t="s">
        <v>358</v>
      </c>
      <c r="E2924" s="48">
        <v>5.8579999999999997</v>
      </c>
      <c r="F2924" s="51" t="s">
        <v>6424</v>
      </c>
      <c r="G2924" s="52" t="s">
        <v>6425</v>
      </c>
      <c r="H2924" s="51">
        <v>1220</v>
      </c>
      <c r="I2924" s="32">
        <v>0.5</v>
      </c>
      <c r="J2924" s="32"/>
      <c r="K2924" s="32">
        <f t="shared" si="134"/>
        <v>0</v>
      </c>
      <c r="L2924" s="33"/>
      <c r="M2924" s="33"/>
      <c r="N2924" s="32">
        <f t="shared" si="135"/>
        <v>0.5</v>
      </c>
      <c r="O2924" s="53"/>
      <c r="P2924" s="54"/>
      <c r="Q2924" s="49"/>
    </row>
    <row r="2925" spans="1:17" x14ac:dyDescent="0.2">
      <c r="N2925" s="38">
        <f>SUM(N2917:N2924)</f>
        <v>2075.6</v>
      </c>
      <c r="O2925" s="44">
        <v>82692</v>
      </c>
      <c r="P2925" s="41">
        <v>44523</v>
      </c>
      <c r="Q2925" s="21" t="s">
        <v>716</v>
      </c>
    </row>
    <row r="2927" spans="1:17" x14ac:dyDescent="0.2">
      <c r="A2927" s="35">
        <v>1089</v>
      </c>
      <c r="C2927" s="40">
        <v>44523</v>
      </c>
      <c r="D2927" s="34" t="s">
        <v>6426</v>
      </c>
      <c r="E2927" s="35">
        <v>0.2</v>
      </c>
      <c r="F2927" s="36" t="s">
        <v>6427</v>
      </c>
      <c r="G2927" s="37" t="s">
        <v>6428</v>
      </c>
      <c r="H2927" s="36">
        <v>1190</v>
      </c>
      <c r="I2927" s="38">
        <v>0.5</v>
      </c>
      <c r="K2927" s="38">
        <f t="shared" si="134"/>
        <v>0</v>
      </c>
      <c r="L2927" s="39">
        <v>22416.66</v>
      </c>
      <c r="M2927" s="39">
        <v>89.66</v>
      </c>
      <c r="N2927" s="38">
        <f t="shared" si="135"/>
        <v>90.16</v>
      </c>
      <c r="O2927" s="44" t="s">
        <v>6429</v>
      </c>
    </row>
    <row r="2928" spans="1:17" x14ac:dyDescent="0.2">
      <c r="A2928" s="35">
        <v>1090</v>
      </c>
      <c r="C2928" s="40">
        <v>44523</v>
      </c>
      <c r="D2928" s="34" t="s">
        <v>6430</v>
      </c>
      <c r="E2928" s="35">
        <v>0.13039999999999999</v>
      </c>
      <c r="F2928" s="36" t="s">
        <v>6432</v>
      </c>
      <c r="G2928" s="37" t="s">
        <v>6433</v>
      </c>
      <c r="H2928" s="36">
        <v>3010</v>
      </c>
      <c r="I2928" s="38">
        <v>1</v>
      </c>
      <c r="K2928" s="38">
        <f t="shared" si="134"/>
        <v>0</v>
      </c>
      <c r="L2928" s="39">
        <v>182700</v>
      </c>
      <c r="M2928" s="39">
        <v>730.8</v>
      </c>
      <c r="N2928" s="38">
        <f t="shared" si="135"/>
        <v>731.8</v>
      </c>
    </row>
    <row r="2929" spans="1:15" x14ac:dyDescent="0.2">
      <c r="D2929" s="34" t="s">
        <v>6431</v>
      </c>
      <c r="E2929" s="35">
        <v>0.13039999999999999</v>
      </c>
      <c r="F2929" s="36" t="s">
        <v>77</v>
      </c>
      <c r="G2929" s="37" t="s">
        <v>77</v>
      </c>
      <c r="K2929" s="38">
        <f t="shared" si="134"/>
        <v>0</v>
      </c>
      <c r="N2929" s="38">
        <f t="shared" si="135"/>
        <v>0</v>
      </c>
    </row>
    <row r="2931" spans="1:15" x14ac:dyDescent="0.2">
      <c r="A2931" s="35" t="s">
        <v>6436</v>
      </c>
      <c r="C2931" s="40">
        <v>44523</v>
      </c>
      <c r="D2931" s="34" t="s">
        <v>6437</v>
      </c>
      <c r="E2931" s="35">
        <v>19.25</v>
      </c>
      <c r="F2931" s="36" t="s">
        <v>6438</v>
      </c>
      <c r="G2931" s="36" t="s">
        <v>6439</v>
      </c>
      <c r="H2931" s="36">
        <v>1090</v>
      </c>
      <c r="I2931" s="38">
        <v>0.5</v>
      </c>
      <c r="K2931" s="38">
        <f t="shared" si="134"/>
        <v>0</v>
      </c>
      <c r="N2931" s="38">
        <f t="shared" si="135"/>
        <v>0.5</v>
      </c>
    </row>
    <row r="2932" spans="1:15" x14ac:dyDescent="0.2">
      <c r="A2932" s="35" t="s">
        <v>6440</v>
      </c>
      <c r="C2932" s="40">
        <v>44523</v>
      </c>
      <c r="D2932" s="34" t="s">
        <v>6442</v>
      </c>
      <c r="E2932" s="35" t="s">
        <v>6441</v>
      </c>
      <c r="F2932" s="36" t="s">
        <v>6434</v>
      </c>
      <c r="G2932" s="37" t="s">
        <v>6435</v>
      </c>
      <c r="H2932" s="36">
        <v>1180</v>
      </c>
      <c r="I2932" s="38">
        <v>0</v>
      </c>
      <c r="K2932" s="38">
        <f>ROUND(J2932/0.35,-1)</f>
        <v>0</v>
      </c>
      <c r="N2932" s="38">
        <f>I2932+M2932</f>
        <v>0</v>
      </c>
      <c r="O2932" s="44" t="s">
        <v>2974</v>
      </c>
    </row>
    <row r="2933" spans="1:15" x14ac:dyDescent="0.2">
      <c r="D2933" s="34" t="s">
        <v>6443</v>
      </c>
      <c r="F2933" s="36" t="s">
        <v>682</v>
      </c>
      <c r="G2933" s="37" t="s">
        <v>77</v>
      </c>
      <c r="K2933" s="38">
        <f t="shared" si="134"/>
        <v>0</v>
      </c>
      <c r="N2933" s="38">
        <f t="shared" si="135"/>
        <v>0</v>
      </c>
    </row>
    <row r="2934" spans="1:15" x14ac:dyDescent="0.2">
      <c r="D2934" s="34" t="s">
        <v>4120</v>
      </c>
      <c r="F2934" s="36" t="s">
        <v>682</v>
      </c>
      <c r="G2934" s="37" t="s">
        <v>77</v>
      </c>
      <c r="K2934" s="38">
        <f t="shared" si="134"/>
        <v>0</v>
      </c>
      <c r="N2934" s="38">
        <f t="shared" si="135"/>
        <v>0</v>
      </c>
    </row>
    <row r="2935" spans="1:15" x14ac:dyDescent="0.2">
      <c r="D2935" s="34" t="s">
        <v>6444</v>
      </c>
      <c r="F2935" s="36" t="s">
        <v>682</v>
      </c>
      <c r="G2935" s="37" t="s">
        <v>77</v>
      </c>
      <c r="K2935" s="38">
        <f t="shared" si="134"/>
        <v>0</v>
      </c>
      <c r="N2935" s="38">
        <f t="shared" si="135"/>
        <v>0</v>
      </c>
    </row>
    <row r="2936" spans="1:15" x14ac:dyDescent="0.2">
      <c r="D2936" s="34" t="s">
        <v>6445</v>
      </c>
      <c r="F2936" s="36" t="s">
        <v>682</v>
      </c>
      <c r="G2936" s="37" t="s">
        <v>77</v>
      </c>
      <c r="K2936" s="38">
        <f t="shared" si="134"/>
        <v>0</v>
      </c>
      <c r="N2936" s="38">
        <f t="shared" si="135"/>
        <v>0</v>
      </c>
    </row>
    <row r="2937" spans="1:15" x14ac:dyDescent="0.2">
      <c r="D2937" s="34" t="s">
        <v>6021</v>
      </c>
      <c r="F2937" s="36" t="s">
        <v>682</v>
      </c>
      <c r="G2937" s="37" t="s">
        <v>77</v>
      </c>
      <c r="K2937" s="38">
        <f t="shared" si="134"/>
        <v>0</v>
      </c>
      <c r="N2937" s="38">
        <f t="shared" si="135"/>
        <v>0</v>
      </c>
    </row>
    <row r="2938" spans="1:15" x14ac:dyDescent="0.2">
      <c r="D2938" s="34" t="s">
        <v>6020</v>
      </c>
      <c r="F2938" s="36" t="s">
        <v>682</v>
      </c>
      <c r="G2938" s="37" t="s">
        <v>77</v>
      </c>
      <c r="K2938" s="38">
        <f t="shared" si="134"/>
        <v>0</v>
      </c>
      <c r="N2938" s="38">
        <f t="shared" si="135"/>
        <v>0</v>
      </c>
    </row>
    <row r="2939" spans="1:15" x14ac:dyDescent="0.2">
      <c r="A2939" s="35">
        <v>1092</v>
      </c>
      <c r="C2939" s="40">
        <v>44524</v>
      </c>
      <c r="D2939" s="34" t="s">
        <v>6446</v>
      </c>
      <c r="E2939" s="35">
        <v>0.28499999999999998</v>
      </c>
      <c r="F2939" s="36" t="s">
        <v>6447</v>
      </c>
      <c r="G2939" s="37" t="s">
        <v>6448</v>
      </c>
      <c r="H2939" s="36">
        <v>1070</v>
      </c>
      <c r="I2939" s="38">
        <v>0.5</v>
      </c>
      <c r="K2939" s="38">
        <f t="shared" si="134"/>
        <v>0</v>
      </c>
      <c r="L2939" s="39">
        <v>95000</v>
      </c>
      <c r="M2939" s="39">
        <v>380</v>
      </c>
      <c r="N2939" s="38">
        <f t="shared" si="135"/>
        <v>380.5</v>
      </c>
    </row>
    <row r="2940" spans="1:15" x14ac:dyDescent="0.2">
      <c r="A2940" s="35">
        <v>1093</v>
      </c>
      <c r="C2940" s="40">
        <v>44524</v>
      </c>
      <c r="D2940" s="34" t="s">
        <v>6449</v>
      </c>
      <c r="E2940" s="35">
        <v>8.6099999999999996E-2</v>
      </c>
      <c r="F2940" s="36" t="s">
        <v>6450</v>
      </c>
      <c r="G2940" s="37" t="s">
        <v>6451</v>
      </c>
      <c r="H2940" s="36">
        <v>3010</v>
      </c>
      <c r="I2940" s="38">
        <v>0.5</v>
      </c>
      <c r="K2940" s="38">
        <f t="shared" si="134"/>
        <v>0</v>
      </c>
      <c r="L2940" s="39">
        <v>70000</v>
      </c>
      <c r="M2940" s="39">
        <v>280</v>
      </c>
      <c r="N2940" s="38">
        <f t="shared" si="135"/>
        <v>280.5</v>
      </c>
    </row>
    <row r="2941" spans="1:15" x14ac:dyDescent="0.2">
      <c r="A2941" s="35">
        <v>1094</v>
      </c>
      <c r="C2941" s="40">
        <v>44524</v>
      </c>
      <c r="D2941" s="34" t="s">
        <v>6452</v>
      </c>
      <c r="E2941" s="35">
        <v>0.35260000000000002</v>
      </c>
      <c r="F2941" s="36" t="s">
        <v>6453</v>
      </c>
      <c r="G2941" s="37" t="s">
        <v>6454</v>
      </c>
      <c r="H2941" s="36">
        <v>3010</v>
      </c>
      <c r="I2941" s="38">
        <v>0.5</v>
      </c>
      <c r="K2941" s="38">
        <f t="shared" si="134"/>
        <v>0</v>
      </c>
      <c r="L2941" s="39">
        <v>147500</v>
      </c>
      <c r="M2941" s="39">
        <v>590</v>
      </c>
      <c r="N2941" s="38">
        <f t="shared" si="135"/>
        <v>590.5</v>
      </c>
    </row>
    <row r="2942" spans="1:15" x14ac:dyDescent="0.2">
      <c r="A2942" s="35">
        <v>1095</v>
      </c>
      <c r="C2942" s="40">
        <v>44524</v>
      </c>
      <c r="D2942" s="34" t="s">
        <v>6455</v>
      </c>
      <c r="E2942" s="35">
        <v>1.2597</v>
      </c>
      <c r="F2942" s="36" t="s">
        <v>6456</v>
      </c>
      <c r="G2942" s="37" t="s">
        <v>6457</v>
      </c>
      <c r="H2942" s="36">
        <v>1090</v>
      </c>
      <c r="I2942" s="38">
        <v>0.5</v>
      </c>
      <c r="K2942" s="38">
        <f t="shared" si="134"/>
        <v>0</v>
      </c>
      <c r="L2942" s="39">
        <v>355000</v>
      </c>
      <c r="M2942" s="39">
        <v>1420</v>
      </c>
      <c r="N2942" s="38">
        <f t="shared" si="135"/>
        <v>1420.5</v>
      </c>
    </row>
    <row r="2943" spans="1:15" x14ac:dyDescent="0.2">
      <c r="A2943" s="35">
        <v>1096</v>
      </c>
      <c r="C2943" s="40">
        <v>44524</v>
      </c>
      <c r="D2943" s="34" t="s">
        <v>6458</v>
      </c>
      <c r="E2943" s="35">
        <v>2.4127000000000001</v>
      </c>
      <c r="F2943" s="36" t="s">
        <v>6461</v>
      </c>
      <c r="G2943" s="37" t="s">
        <v>6462</v>
      </c>
      <c r="H2943" s="36">
        <v>1060</v>
      </c>
      <c r="I2943" s="38">
        <v>1.5</v>
      </c>
      <c r="K2943" s="38">
        <f t="shared" si="134"/>
        <v>0</v>
      </c>
      <c r="L2943" s="39">
        <v>375000</v>
      </c>
      <c r="M2943" s="39">
        <v>1500</v>
      </c>
      <c r="N2943" s="38">
        <f t="shared" si="135"/>
        <v>1501.5</v>
      </c>
    </row>
    <row r="2944" spans="1:15" x14ac:dyDescent="0.2">
      <c r="D2944" s="34" t="s">
        <v>6459</v>
      </c>
      <c r="E2944" s="35">
        <v>2.407</v>
      </c>
      <c r="F2944" s="36" t="s">
        <v>682</v>
      </c>
      <c r="G2944" s="37" t="s">
        <v>77</v>
      </c>
      <c r="K2944" s="38">
        <f t="shared" si="134"/>
        <v>0</v>
      </c>
      <c r="N2944" s="38">
        <f t="shared" si="135"/>
        <v>0</v>
      </c>
    </row>
    <row r="2945" spans="1:17" x14ac:dyDescent="0.2">
      <c r="D2945" s="34" t="s">
        <v>6460</v>
      </c>
      <c r="E2945" s="35">
        <v>0.69799999999999995</v>
      </c>
      <c r="F2945" s="36" t="s">
        <v>682</v>
      </c>
      <c r="G2945" s="37" t="s">
        <v>77</v>
      </c>
      <c r="K2945" s="38">
        <f t="shared" si="134"/>
        <v>0</v>
      </c>
      <c r="N2945" s="38">
        <f t="shared" si="135"/>
        <v>0</v>
      </c>
    </row>
    <row r="2946" spans="1:17" x14ac:dyDescent="0.2">
      <c r="A2946" s="35">
        <v>1097</v>
      </c>
      <c r="C2946" s="40">
        <v>44524</v>
      </c>
      <c r="D2946" s="34" t="s">
        <v>6463</v>
      </c>
      <c r="E2946" s="35">
        <v>8.4</v>
      </c>
      <c r="F2946" s="36" t="s">
        <v>6464</v>
      </c>
      <c r="G2946" s="37" t="s">
        <v>6465</v>
      </c>
      <c r="H2946" s="36">
        <v>1180</v>
      </c>
      <c r="I2946" s="38">
        <v>0.5</v>
      </c>
      <c r="K2946" s="38">
        <f t="shared" si="134"/>
        <v>0</v>
      </c>
      <c r="L2946" s="39">
        <v>250000</v>
      </c>
      <c r="M2946" s="39">
        <v>1000</v>
      </c>
      <c r="N2946" s="38">
        <f t="shared" si="135"/>
        <v>1000.5</v>
      </c>
    </row>
    <row r="2947" spans="1:17" x14ac:dyDescent="0.2">
      <c r="A2947" s="35">
        <v>1098</v>
      </c>
      <c r="C2947" s="40">
        <v>44524</v>
      </c>
      <c r="D2947" s="34" t="s">
        <v>6466</v>
      </c>
      <c r="E2947" s="35">
        <v>9.4700000000000006E-2</v>
      </c>
      <c r="F2947" s="36" t="s">
        <v>2544</v>
      </c>
      <c r="G2947" s="37" t="s">
        <v>6467</v>
      </c>
      <c r="H2947" s="36">
        <v>3010</v>
      </c>
      <c r="I2947" s="38">
        <v>0.5</v>
      </c>
      <c r="K2947" s="38">
        <f t="shared" si="134"/>
        <v>0</v>
      </c>
      <c r="L2947" s="39">
        <v>57250</v>
      </c>
      <c r="M2947" s="39">
        <v>229</v>
      </c>
      <c r="N2947" s="38">
        <f t="shared" si="135"/>
        <v>229.5</v>
      </c>
    </row>
    <row r="2948" spans="1:17" x14ac:dyDescent="0.2">
      <c r="A2948" s="35">
        <v>1100</v>
      </c>
      <c r="C2948" s="40">
        <v>44524</v>
      </c>
      <c r="D2948" s="34" t="s">
        <v>6468</v>
      </c>
      <c r="E2948" s="35">
        <v>10.117000000000001</v>
      </c>
      <c r="F2948" s="36" t="s">
        <v>6469</v>
      </c>
      <c r="G2948" s="37" t="s">
        <v>6470</v>
      </c>
      <c r="H2948" s="36">
        <v>1100</v>
      </c>
      <c r="I2948" s="38">
        <v>0.5</v>
      </c>
      <c r="K2948" s="38">
        <f t="shared" si="134"/>
        <v>0</v>
      </c>
      <c r="L2948" s="39">
        <v>100000</v>
      </c>
      <c r="M2948" s="39">
        <v>400</v>
      </c>
      <c r="N2948" s="38">
        <f t="shared" si="135"/>
        <v>400.5</v>
      </c>
    </row>
    <row r="2949" spans="1:17" x14ac:dyDescent="0.2">
      <c r="A2949" s="35">
        <v>1099</v>
      </c>
      <c r="C2949" s="40">
        <v>44524</v>
      </c>
      <c r="D2949" s="34" t="s">
        <v>6473</v>
      </c>
      <c r="E2949" s="35">
        <v>0.36730000000000002</v>
      </c>
      <c r="F2949" s="36" t="s">
        <v>6472</v>
      </c>
      <c r="G2949" s="37" t="s">
        <v>6471</v>
      </c>
      <c r="H2949" s="36">
        <v>1100</v>
      </c>
      <c r="I2949" s="38">
        <v>0.5</v>
      </c>
      <c r="K2949" s="38">
        <f t="shared" si="134"/>
        <v>0</v>
      </c>
      <c r="L2949" s="39">
        <v>205000</v>
      </c>
      <c r="M2949" s="39">
        <v>820</v>
      </c>
      <c r="N2949" s="38">
        <f t="shared" si="135"/>
        <v>820.5</v>
      </c>
    </row>
    <row r="2950" spans="1:17" x14ac:dyDescent="0.2">
      <c r="A2950" s="35">
        <v>1101</v>
      </c>
      <c r="C2950" s="40">
        <v>44524</v>
      </c>
      <c r="D2950" s="34" t="s">
        <v>6474</v>
      </c>
      <c r="E2950" s="35">
        <v>0.14369999999999999</v>
      </c>
      <c r="F2950" s="36" t="s">
        <v>6476</v>
      </c>
      <c r="G2950" s="37" t="s">
        <v>6477</v>
      </c>
      <c r="H2950" s="36">
        <v>3010</v>
      </c>
      <c r="I2950" s="38">
        <v>1</v>
      </c>
      <c r="K2950" s="38">
        <f t="shared" si="134"/>
        <v>0</v>
      </c>
      <c r="L2950" s="39">
        <v>95000</v>
      </c>
      <c r="M2950" s="39">
        <v>380</v>
      </c>
      <c r="N2950" s="38">
        <f t="shared" si="135"/>
        <v>381</v>
      </c>
    </row>
    <row r="2951" spans="1:17" s="51" customFormat="1" x14ac:dyDescent="0.2">
      <c r="A2951" s="48"/>
      <c r="B2951" s="49"/>
      <c r="C2951" s="31"/>
      <c r="D2951" s="50" t="s">
        <v>6475</v>
      </c>
      <c r="E2951" s="48">
        <v>6.7999999999999996E-3</v>
      </c>
      <c r="F2951" s="51" t="s">
        <v>77</v>
      </c>
      <c r="G2951" s="52" t="s">
        <v>77</v>
      </c>
      <c r="I2951" s="32"/>
      <c r="J2951" s="32"/>
      <c r="K2951" s="32">
        <f t="shared" si="134"/>
        <v>0</v>
      </c>
      <c r="L2951" s="33"/>
      <c r="M2951" s="33"/>
      <c r="N2951" s="32">
        <f t="shared" si="135"/>
        <v>0</v>
      </c>
      <c r="O2951" s="53"/>
      <c r="P2951" s="54"/>
      <c r="Q2951" s="49"/>
    </row>
    <row r="2952" spans="1:17" x14ac:dyDescent="0.2">
      <c r="N2952" s="38">
        <f>SUM(N2927:N2951)</f>
        <v>7827.96</v>
      </c>
      <c r="O2952" s="44">
        <v>82709</v>
      </c>
      <c r="P2952" s="41">
        <v>44524</v>
      </c>
      <c r="Q2952" s="21" t="s">
        <v>716</v>
      </c>
    </row>
    <row r="2954" spans="1:17" x14ac:dyDescent="0.2">
      <c r="A2954" s="35">
        <v>1091</v>
      </c>
      <c r="C2954" s="40">
        <v>44524</v>
      </c>
      <c r="D2954" s="34" t="s">
        <v>6335</v>
      </c>
      <c r="E2954" s="35">
        <v>40.972999999999999</v>
      </c>
      <c r="F2954" s="36" t="s">
        <v>6338</v>
      </c>
      <c r="G2954" s="37" t="s">
        <v>6479</v>
      </c>
      <c r="H2954" s="36">
        <v>1030</v>
      </c>
      <c r="I2954" s="38">
        <v>0.5</v>
      </c>
      <c r="K2954" s="38">
        <f t="shared" si="134"/>
        <v>0</v>
      </c>
      <c r="L2954" s="39">
        <v>315492.09999999998</v>
      </c>
      <c r="M2954" s="39">
        <v>1262.47</v>
      </c>
      <c r="N2954" s="38">
        <f t="shared" si="135"/>
        <v>1262.97</v>
      </c>
    </row>
    <row r="2955" spans="1:17" x14ac:dyDescent="0.2">
      <c r="A2955" s="35" t="s">
        <v>6478</v>
      </c>
      <c r="C2955" s="40">
        <v>44524</v>
      </c>
      <c r="D2955" s="34" t="s">
        <v>3257</v>
      </c>
      <c r="E2955" s="35">
        <v>0.77700000000000002</v>
      </c>
      <c r="F2955" s="36" t="s">
        <v>6480</v>
      </c>
      <c r="G2955" s="37" t="s">
        <v>6481</v>
      </c>
      <c r="H2955" s="36">
        <v>1070</v>
      </c>
      <c r="I2955" s="38">
        <v>0.5</v>
      </c>
      <c r="K2955" s="38">
        <f t="shared" si="134"/>
        <v>0</v>
      </c>
      <c r="N2955" s="38">
        <f t="shared" si="135"/>
        <v>0.5</v>
      </c>
    </row>
    <row r="2956" spans="1:17" x14ac:dyDescent="0.2">
      <c r="A2956" s="35" t="s">
        <v>6482</v>
      </c>
      <c r="C2956" s="40">
        <v>44524</v>
      </c>
      <c r="D2956" s="34" t="s">
        <v>6483</v>
      </c>
      <c r="E2956" s="35">
        <v>6.1050000000000004</v>
      </c>
      <c r="F2956" s="36" t="s">
        <v>6484</v>
      </c>
      <c r="G2956" s="37" t="s">
        <v>6485</v>
      </c>
      <c r="H2956" s="36">
        <v>1220</v>
      </c>
      <c r="I2956" s="38">
        <v>0.5</v>
      </c>
      <c r="K2956" s="38">
        <f t="shared" si="134"/>
        <v>0</v>
      </c>
      <c r="N2956" s="38">
        <f t="shared" si="135"/>
        <v>0.5</v>
      </c>
    </row>
    <row r="2957" spans="1:17" x14ac:dyDescent="0.2">
      <c r="A2957" s="35">
        <v>1102</v>
      </c>
      <c r="C2957" s="40">
        <v>44529</v>
      </c>
      <c r="D2957" s="34" t="s">
        <v>6486</v>
      </c>
      <c r="E2957" s="35">
        <v>0.16170000000000001</v>
      </c>
      <c r="F2957" s="36" t="s">
        <v>6487</v>
      </c>
      <c r="G2957" s="37" t="s">
        <v>6488</v>
      </c>
      <c r="H2957" s="36">
        <v>3010</v>
      </c>
      <c r="I2957" s="38">
        <v>0.5</v>
      </c>
      <c r="K2957" s="38">
        <f t="shared" si="134"/>
        <v>0</v>
      </c>
      <c r="L2957" s="39">
        <v>158000</v>
      </c>
      <c r="M2957" s="39">
        <v>632</v>
      </c>
      <c r="N2957" s="38">
        <f t="shared" si="135"/>
        <v>632.5</v>
      </c>
    </row>
    <row r="2958" spans="1:17" x14ac:dyDescent="0.2">
      <c r="A2958" s="35">
        <v>1103</v>
      </c>
      <c r="C2958" s="40">
        <v>44529</v>
      </c>
      <c r="D2958" s="34" t="s">
        <v>6489</v>
      </c>
      <c r="E2958" s="35">
        <v>57.21</v>
      </c>
      <c r="F2958" s="36" t="s">
        <v>6490</v>
      </c>
      <c r="G2958" s="37" t="s">
        <v>6491</v>
      </c>
      <c r="H2958" s="36">
        <v>1040</v>
      </c>
      <c r="I2958" s="38">
        <v>0.5</v>
      </c>
      <c r="K2958" s="38">
        <f t="shared" si="134"/>
        <v>0</v>
      </c>
      <c r="L2958" s="39">
        <v>455000</v>
      </c>
      <c r="M2958" s="39">
        <v>1820</v>
      </c>
      <c r="N2958" s="38">
        <f t="shared" si="135"/>
        <v>1820.5</v>
      </c>
    </row>
    <row r="2959" spans="1:17" x14ac:dyDescent="0.2">
      <c r="A2959" s="35" t="s">
        <v>6492</v>
      </c>
      <c r="C2959" s="40">
        <v>44529</v>
      </c>
      <c r="D2959" s="34" t="s">
        <v>6489</v>
      </c>
      <c r="E2959" s="35">
        <v>3</v>
      </c>
      <c r="F2959" s="36" t="s">
        <v>6490</v>
      </c>
      <c r="G2959" s="36" t="s">
        <v>6490</v>
      </c>
      <c r="H2959" s="36">
        <v>1040</v>
      </c>
      <c r="I2959" s="38">
        <v>0.5</v>
      </c>
      <c r="K2959" s="38">
        <f t="shared" si="134"/>
        <v>0</v>
      </c>
      <c r="N2959" s="38">
        <f t="shared" si="135"/>
        <v>0.5</v>
      </c>
    </row>
    <row r="2960" spans="1:17" s="51" customFormat="1" x14ac:dyDescent="0.2">
      <c r="A2960" s="48">
        <v>1104</v>
      </c>
      <c r="B2960" s="49"/>
      <c r="C2960" s="31">
        <v>44529</v>
      </c>
      <c r="D2960" s="50" t="s">
        <v>6493</v>
      </c>
      <c r="E2960" s="48">
        <v>0.13769999999999999</v>
      </c>
      <c r="F2960" s="51" t="s">
        <v>6494</v>
      </c>
      <c r="G2960" s="52" t="s">
        <v>6495</v>
      </c>
      <c r="H2960" s="51">
        <v>3010</v>
      </c>
      <c r="I2960" s="32">
        <v>0.5</v>
      </c>
      <c r="J2960" s="32"/>
      <c r="K2960" s="32">
        <f t="shared" si="134"/>
        <v>0</v>
      </c>
      <c r="L2960" s="33">
        <v>120000</v>
      </c>
      <c r="M2960" s="33">
        <v>480</v>
      </c>
      <c r="N2960" s="32">
        <f t="shared" si="135"/>
        <v>480.5</v>
      </c>
      <c r="O2960" s="53"/>
      <c r="P2960" s="54"/>
      <c r="Q2960" s="49"/>
    </row>
    <row r="2961" spans="1:17" x14ac:dyDescent="0.2">
      <c r="N2961" s="38">
        <f>SUM(N2954:N2960)</f>
        <v>4197.97</v>
      </c>
      <c r="O2961" s="44">
        <v>82724</v>
      </c>
      <c r="P2961" s="41">
        <v>44529</v>
      </c>
      <c r="Q2961" s="21" t="s">
        <v>176</v>
      </c>
    </row>
    <row r="2963" spans="1:17" x14ac:dyDescent="0.2">
      <c r="A2963" s="35">
        <v>1105</v>
      </c>
      <c r="C2963" s="40">
        <v>44529</v>
      </c>
      <c r="D2963" s="34" t="s">
        <v>6496</v>
      </c>
      <c r="E2963" s="35">
        <v>23.5</v>
      </c>
      <c r="F2963" s="36" t="s">
        <v>6497</v>
      </c>
      <c r="G2963" s="37" t="s">
        <v>2513</v>
      </c>
      <c r="H2963" s="36">
        <v>1030</v>
      </c>
      <c r="I2963" s="38">
        <v>0.5</v>
      </c>
      <c r="K2963" s="38">
        <f t="shared" si="134"/>
        <v>0</v>
      </c>
      <c r="L2963" s="39">
        <v>182125</v>
      </c>
      <c r="M2963" s="39">
        <v>728.5</v>
      </c>
      <c r="N2963" s="38">
        <f t="shared" si="135"/>
        <v>729</v>
      </c>
    </row>
    <row r="2964" spans="1:17" x14ac:dyDescent="0.2">
      <c r="A2964" s="35" t="s">
        <v>6498</v>
      </c>
      <c r="C2964" s="40">
        <v>44529</v>
      </c>
      <c r="D2964" s="34" t="s">
        <v>6499</v>
      </c>
      <c r="E2964" s="35">
        <v>933.85</v>
      </c>
      <c r="F2964" s="36" t="s">
        <v>1063</v>
      </c>
      <c r="G2964" s="37" t="s">
        <v>6503</v>
      </c>
      <c r="H2964" s="36">
        <v>1110</v>
      </c>
      <c r="I2964" s="38">
        <v>3</v>
      </c>
      <c r="K2964" s="38">
        <f t="shared" si="134"/>
        <v>0</v>
      </c>
      <c r="N2964" s="38">
        <f t="shared" si="135"/>
        <v>3</v>
      </c>
    </row>
    <row r="2965" spans="1:17" x14ac:dyDescent="0.2">
      <c r="D2965" s="34" t="s">
        <v>4119</v>
      </c>
      <c r="F2965" s="36" t="s">
        <v>77</v>
      </c>
      <c r="G2965" s="37" t="s">
        <v>77</v>
      </c>
      <c r="K2965" s="38">
        <f t="shared" si="134"/>
        <v>0</v>
      </c>
      <c r="N2965" s="38">
        <f t="shared" si="135"/>
        <v>0</v>
      </c>
    </row>
    <row r="2966" spans="1:17" x14ac:dyDescent="0.2">
      <c r="D2966" s="34" t="s">
        <v>6500</v>
      </c>
      <c r="F2966" s="36" t="s">
        <v>77</v>
      </c>
      <c r="G2966" s="37" t="s">
        <v>77</v>
      </c>
      <c r="K2966" s="38">
        <f t="shared" si="134"/>
        <v>0</v>
      </c>
      <c r="N2966" s="38">
        <f t="shared" si="135"/>
        <v>0</v>
      </c>
    </row>
    <row r="2967" spans="1:17" x14ac:dyDescent="0.2">
      <c r="D2967" s="34" t="s">
        <v>4134</v>
      </c>
      <c r="F2967" s="36" t="s">
        <v>77</v>
      </c>
      <c r="G2967" s="37" t="s">
        <v>77</v>
      </c>
      <c r="K2967" s="38">
        <f t="shared" si="134"/>
        <v>0</v>
      </c>
      <c r="N2967" s="38">
        <f t="shared" si="135"/>
        <v>0</v>
      </c>
    </row>
    <row r="2968" spans="1:17" x14ac:dyDescent="0.2">
      <c r="D2968" s="34" t="s">
        <v>6501</v>
      </c>
      <c r="F2968" s="36" t="s">
        <v>77</v>
      </c>
      <c r="G2968" s="37" t="s">
        <v>77</v>
      </c>
      <c r="K2968" s="38">
        <f t="shared" si="134"/>
        <v>0</v>
      </c>
      <c r="N2968" s="38">
        <f t="shared" si="135"/>
        <v>0</v>
      </c>
    </row>
    <row r="2969" spans="1:17" x14ac:dyDescent="0.2">
      <c r="D2969" s="34" t="s">
        <v>6502</v>
      </c>
      <c r="F2969" s="36" t="s">
        <v>77</v>
      </c>
      <c r="G2969" s="37" t="s">
        <v>77</v>
      </c>
      <c r="K2969" s="38">
        <f t="shared" si="134"/>
        <v>0</v>
      </c>
      <c r="N2969" s="38">
        <f t="shared" si="135"/>
        <v>0</v>
      </c>
    </row>
    <row r="2970" spans="1:17" x14ac:dyDescent="0.2">
      <c r="A2970" s="35">
        <v>1106</v>
      </c>
      <c r="C2970" s="40">
        <v>44529</v>
      </c>
      <c r="D2970" s="34" t="s">
        <v>6504</v>
      </c>
      <c r="E2970" s="35">
        <v>43.67</v>
      </c>
      <c r="F2970" s="36" t="s">
        <v>6505</v>
      </c>
      <c r="G2970" s="37" t="s">
        <v>6506</v>
      </c>
      <c r="H2970" s="36">
        <v>1106</v>
      </c>
      <c r="I2970" s="38">
        <v>0.5</v>
      </c>
      <c r="K2970" s="38">
        <f t="shared" si="134"/>
        <v>0</v>
      </c>
      <c r="L2970" s="39">
        <v>24000</v>
      </c>
      <c r="M2970" s="39">
        <v>96</v>
      </c>
      <c r="N2970" s="38">
        <f t="shared" si="135"/>
        <v>96.5</v>
      </c>
    </row>
    <row r="2971" spans="1:17" x14ac:dyDescent="0.2">
      <c r="A2971" s="35">
        <v>1107</v>
      </c>
      <c r="C2971" s="40">
        <v>44529</v>
      </c>
      <c r="D2971" s="34" t="s">
        <v>6328</v>
      </c>
      <c r="E2971" s="35">
        <v>40.6</v>
      </c>
      <c r="F2971" s="36" t="s">
        <v>6497</v>
      </c>
      <c r="G2971" s="37" t="s">
        <v>2513</v>
      </c>
      <c r="H2971" s="36">
        <v>1030</v>
      </c>
      <c r="I2971" s="38">
        <v>0.5</v>
      </c>
      <c r="K2971" s="38">
        <f t="shared" si="134"/>
        <v>0</v>
      </c>
      <c r="L2971" s="39">
        <v>314650</v>
      </c>
      <c r="M2971" s="39">
        <v>1258.5999999999999</v>
      </c>
      <c r="N2971" s="38">
        <f t="shared" si="135"/>
        <v>1259.0999999999999</v>
      </c>
    </row>
    <row r="2972" spans="1:17" x14ac:dyDescent="0.2">
      <c r="A2972" s="35">
        <v>1108</v>
      </c>
      <c r="C2972" s="40">
        <v>44530</v>
      </c>
      <c r="D2972" s="34" t="s">
        <v>6507</v>
      </c>
      <c r="E2972" s="35">
        <v>1.1496</v>
      </c>
      <c r="F2972" s="36" t="s">
        <v>6509</v>
      </c>
      <c r="G2972" s="37" t="s">
        <v>6510</v>
      </c>
      <c r="H2972" s="36">
        <v>3010</v>
      </c>
      <c r="I2972" s="38">
        <v>1</v>
      </c>
      <c r="K2972" s="38">
        <f t="shared" si="134"/>
        <v>0</v>
      </c>
      <c r="L2972" s="39">
        <v>225000</v>
      </c>
      <c r="M2972" s="39">
        <v>900</v>
      </c>
      <c r="N2972" s="38">
        <f t="shared" si="135"/>
        <v>901</v>
      </c>
    </row>
    <row r="2973" spans="1:17" x14ac:dyDescent="0.2">
      <c r="D2973" s="34" t="s">
        <v>6508</v>
      </c>
      <c r="E2973" s="35">
        <v>0.55689999999999995</v>
      </c>
      <c r="F2973" s="36" t="s">
        <v>77</v>
      </c>
      <c r="G2973" s="37" t="s">
        <v>77</v>
      </c>
      <c r="K2973" s="38">
        <f t="shared" ref="K2973:K3035" si="136">ROUND(J2973/0.35,-1)</f>
        <v>0</v>
      </c>
      <c r="N2973" s="38">
        <f t="shared" ref="N2973:N3035" si="137">I2973+M2973</f>
        <v>0</v>
      </c>
    </row>
    <row r="2974" spans="1:17" x14ac:dyDescent="0.2">
      <c r="A2974" s="35">
        <v>1109</v>
      </c>
      <c r="C2974" s="40">
        <v>44530</v>
      </c>
      <c r="D2974" s="34" t="s">
        <v>6511</v>
      </c>
      <c r="E2974" s="35">
        <v>19.231000000000002</v>
      </c>
      <c r="F2974" s="36" t="s">
        <v>6497</v>
      </c>
      <c r="G2974" s="37" t="s">
        <v>2513</v>
      </c>
      <c r="H2974" s="36">
        <v>1030</v>
      </c>
      <c r="I2974" s="38">
        <v>0.5</v>
      </c>
      <c r="K2974" s="38">
        <f t="shared" si="136"/>
        <v>0</v>
      </c>
      <c r="L2974" s="39">
        <v>114232.5</v>
      </c>
      <c r="M2974" s="39">
        <v>576.92999999999995</v>
      </c>
      <c r="N2974" s="38">
        <f t="shared" si="137"/>
        <v>577.42999999999995</v>
      </c>
    </row>
    <row r="2975" spans="1:17" s="51" customFormat="1" x14ac:dyDescent="0.2">
      <c r="A2975" s="48">
        <v>1110</v>
      </c>
      <c r="B2975" s="49"/>
      <c r="C2975" s="31">
        <v>44530</v>
      </c>
      <c r="D2975" s="50" t="s">
        <v>6512</v>
      </c>
      <c r="E2975" s="48">
        <v>12.85</v>
      </c>
      <c r="F2975" s="51" t="s">
        <v>6497</v>
      </c>
      <c r="G2975" s="52" t="s">
        <v>6513</v>
      </c>
      <c r="H2975" s="51">
        <v>1030</v>
      </c>
      <c r="I2975" s="32">
        <v>0.5</v>
      </c>
      <c r="J2975" s="32"/>
      <c r="K2975" s="32">
        <f t="shared" si="136"/>
        <v>0</v>
      </c>
      <c r="L2975" s="33">
        <v>136200</v>
      </c>
      <c r="M2975" s="33">
        <v>545.79999999999995</v>
      </c>
      <c r="N2975" s="32">
        <f t="shared" si="137"/>
        <v>546.29999999999995</v>
      </c>
      <c r="O2975" s="53"/>
      <c r="P2975" s="54"/>
      <c r="Q2975" s="49"/>
    </row>
    <row r="2976" spans="1:17" x14ac:dyDescent="0.2">
      <c r="N2976" s="38">
        <f>SUM(N2963:N2975)</f>
        <v>4112.33</v>
      </c>
      <c r="O2976" s="44">
        <v>82748</v>
      </c>
      <c r="P2976" s="41">
        <v>44530</v>
      </c>
      <c r="Q2976" s="21" t="s">
        <v>176</v>
      </c>
    </row>
    <row r="2978" spans="1:14" x14ac:dyDescent="0.2">
      <c r="A2978" s="35" t="s">
        <v>6514</v>
      </c>
      <c r="C2978" s="40">
        <v>44530</v>
      </c>
      <c r="D2978" s="34" t="s">
        <v>6515</v>
      </c>
      <c r="E2978" s="35">
        <v>290.19</v>
      </c>
      <c r="F2978" s="36" t="s">
        <v>6519</v>
      </c>
      <c r="G2978" s="37" t="s">
        <v>6520</v>
      </c>
      <c r="H2978" s="36">
        <v>1220</v>
      </c>
      <c r="I2978" s="38">
        <v>2</v>
      </c>
      <c r="K2978" s="38">
        <f t="shared" si="136"/>
        <v>0</v>
      </c>
      <c r="N2978" s="38">
        <f t="shared" si="137"/>
        <v>2</v>
      </c>
    </row>
    <row r="2979" spans="1:14" x14ac:dyDescent="0.2">
      <c r="D2979" s="34" t="s">
        <v>6516</v>
      </c>
      <c r="E2979" s="35">
        <v>115.75700000000001</v>
      </c>
      <c r="F2979" s="36" t="s">
        <v>77</v>
      </c>
      <c r="G2979" s="37" t="s">
        <v>77</v>
      </c>
      <c r="H2979" s="36">
        <v>1050</v>
      </c>
      <c r="K2979" s="38">
        <f t="shared" si="136"/>
        <v>0</v>
      </c>
      <c r="N2979" s="38">
        <f t="shared" si="137"/>
        <v>0</v>
      </c>
    </row>
    <row r="2980" spans="1:14" x14ac:dyDescent="0.2">
      <c r="D2980" s="34" t="s">
        <v>6517</v>
      </c>
      <c r="E2980" s="35">
        <v>0.45100000000000001</v>
      </c>
      <c r="F2980" s="36" t="s">
        <v>77</v>
      </c>
      <c r="G2980" s="37" t="s">
        <v>77</v>
      </c>
      <c r="H2980" s="36">
        <v>1220</v>
      </c>
      <c r="K2980" s="38">
        <f t="shared" si="136"/>
        <v>0</v>
      </c>
      <c r="N2980" s="38">
        <f t="shared" si="137"/>
        <v>0</v>
      </c>
    </row>
    <row r="2981" spans="1:14" x14ac:dyDescent="0.2">
      <c r="D2981" s="34" t="s">
        <v>6518</v>
      </c>
      <c r="E2981" s="35">
        <v>0.32500000000000001</v>
      </c>
      <c r="F2981" s="36" t="s">
        <v>77</v>
      </c>
      <c r="G2981" s="37" t="s">
        <v>77</v>
      </c>
      <c r="H2981" s="36">
        <v>1220</v>
      </c>
      <c r="K2981" s="38">
        <f t="shared" si="136"/>
        <v>0</v>
      </c>
      <c r="N2981" s="38">
        <f t="shared" si="137"/>
        <v>0</v>
      </c>
    </row>
    <row r="2982" spans="1:14" x14ac:dyDescent="0.2">
      <c r="A2982" s="35">
        <v>1111</v>
      </c>
      <c r="C2982" s="40">
        <v>44530</v>
      </c>
      <c r="D2982" s="34" t="s">
        <v>6521</v>
      </c>
      <c r="E2982" s="35">
        <v>68.5</v>
      </c>
      <c r="F2982" s="36" t="s">
        <v>2290</v>
      </c>
      <c r="G2982" s="37" t="s">
        <v>6525</v>
      </c>
      <c r="H2982" s="36">
        <v>1140</v>
      </c>
      <c r="I2982" s="38">
        <v>2</v>
      </c>
      <c r="K2982" s="38">
        <f t="shared" si="136"/>
        <v>0</v>
      </c>
      <c r="L2982" s="39">
        <v>1090000</v>
      </c>
      <c r="M2982" s="39">
        <v>4360</v>
      </c>
      <c r="N2982" s="38">
        <f t="shared" si="137"/>
        <v>4362</v>
      </c>
    </row>
    <row r="2983" spans="1:14" x14ac:dyDescent="0.2">
      <c r="D2983" s="34" t="s">
        <v>6524</v>
      </c>
      <c r="E2983" s="35">
        <v>11</v>
      </c>
      <c r="F2983" s="36" t="s">
        <v>77</v>
      </c>
      <c r="G2983" s="37" t="s">
        <v>77</v>
      </c>
      <c r="K2983" s="38">
        <f t="shared" si="136"/>
        <v>0</v>
      </c>
      <c r="N2983" s="38">
        <f t="shared" si="137"/>
        <v>0</v>
      </c>
    </row>
    <row r="2984" spans="1:14" x14ac:dyDescent="0.2">
      <c r="D2984" s="34" t="s">
        <v>6523</v>
      </c>
      <c r="E2984" s="35">
        <v>48.87</v>
      </c>
      <c r="F2984" s="36" t="s">
        <v>77</v>
      </c>
      <c r="G2984" s="37" t="s">
        <v>77</v>
      </c>
      <c r="K2984" s="38">
        <f t="shared" si="136"/>
        <v>0</v>
      </c>
      <c r="N2984" s="38">
        <f t="shared" si="137"/>
        <v>0</v>
      </c>
    </row>
    <row r="2985" spans="1:14" x14ac:dyDescent="0.2">
      <c r="D2985" s="34" t="s">
        <v>6522</v>
      </c>
      <c r="E2985" s="35">
        <v>47.07</v>
      </c>
      <c r="F2985" s="36" t="s">
        <v>77</v>
      </c>
      <c r="G2985" s="37" t="s">
        <v>77</v>
      </c>
      <c r="K2985" s="38">
        <f t="shared" si="136"/>
        <v>0</v>
      </c>
      <c r="N2985" s="38">
        <f t="shared" si="137"/>
        <v>0</v>
      </c>
    </row>
    <row r="2986" spans="1:14" x14ac:dyDescent="0.2">
      <c r="A2986" s="35">
        <v>1112</v>
      </c>
      <c r="C2986" s="40">
        <v>44530</v>
      </c>
      <c r="D2986" s="34" t="s">
        <v>6526</v>
      </c>
      <c r="E2986" s="35">
        <v>26.754000000000001</v>
      </c>
      <c r="F2986" s="36" t="s">
        <v>6527</v>
      </c>
      <c r="G2986" s="37" t="s">
        <v>6528</v>
      </c>
      <c r="H2986" s="36">
        <v>1050</v>
      </c>
      <c r="I2986" s="38">
        <v>0.5</v>
      </c>
      <c r="K2986" s="38">
        <f t="shared" si="136"/>
        <v>0</v>
      </c>
      <c r="L2986" s="39">
        <v>192555</v>
      </c>
      <c r="M2986" s="39">
        <v>770.22</v>
      </c>
      <c r="N2986" s="38">
        <f t="shared" si="137"/>
        <v>770.72</v>
      </c>
    </row>
    <row r="2987" spans="1:14" x14ac:dyDescent="0.2">
      <c r="A2987" s="35">
        <v>1113</v>
      </c>
      <c r="C2987" s="40">
        <v>44530</v>
      </c>
      <c r="D2987" s="34" t="s">
        <v>6529</v>
      </c>
      <c r="E2987" s="35">
        <v>26.754000000000001</v>
      </c>
      <c r="F2987" s="36" t="s">
        <v>6527</v>
      </c>
      <c r="G2987" s="36" t="s">
        <v>6530</v>
      </c>
      <c r="H2987" s="36">
        <v>1050</v>
      </c>
      <c r="I2987" s="38">
        <v>0.5</v>
      </c>
      <c r="K2987" s="38">
        <f t="shared" si="136"/>
        <v>0</v>
      </c>
      <c r="L2987" s="39">
        <v>8100</v>
      </c>
      <c r="M2987" s="39">
        <v>32.4</v>
      </c>
      <c r="N2987" s="38">
        <f t="shared" si="137"/>
        <v>32.9</v>
      </c>
    </row>
    <row r="2988" spans="1:14" x14ac:dyDescent="0.2">
      <c r="A2988" s="35" t="s">
        <v>6531</v>
      </c>
      <c r="C2988" s="40">
        <v>44530</v>
      </c>
      <c r="D2988" s="34" t="s">
        <v>6532</v>
      </c>
      <c r="E2988" s="35">
        <v>4.59</v>
      </c>
      <c r="F2988" s="36" t="s">
        <v>6533</v>
      </c>
      <c r="G2988" s="36" t="s">
        <v>6533</v>
      </c>
      <c r="H2988" s="36">
        <v>1220</v>
      </c>
      <c r="I2988" s="38">
        <v>0.5</v>
      </c>
      <c r="K2988" s="38">
        <f t="shared" si="136"/>
        <v>0</v>
      </c>
      <c r="N2988" s="38">
        <f t="shared" si="137"/>
        <v>0.5</v>
      </c>
    </row>
    <row r="2989" spans="1:14" x14ac:dyDescent="0.2">
      <c r="A2989" s="35" t="s">
        <v>6534</v>
      </c>
      <c r="C2989" s="40">
        <v>44530</v>
      </c>
      <c r="D2989" s="34" t="s">
        <v>6535</v>
      </c>
      <c r="E2989" s="35">
        <v>9.4719999999999995</v>
      </c>
      <c r="F2989" s="36" t="s">
        <v>6533</v>
      </c>
      <c r="G2989" s="36" t="s">
        <v>6533</v>
      </c>
      <c r="H2989" s="36">
        <v>1220</v>
      </c>
      <c r="I2989" s="38">
        <v>0.5</v>
      </c>
      <c r="K2989" s="38">
        <f t="shared" si="136"/>
        <v>0</v>
      </c>
      <c r="N2989" s="38">
        <f t="shared" si="137"/>
        <v>0.5</v>
      </c>
    </row>
    <row r="2990" spans="1:14" x14ac:dyDescent="0.2">
      <c r="A2990" s="35">
        <v>1114</v>
      </c>
      <c r="C2990" s="40">
        <v>44530</v>
      </c>
      <c r="D2990" s="34" t="s">
        <v>6536</v>
      </c>
      <c r="E2990" s="35" t="s">
        <v>6537</v>
      </c>
      <c r="F2990" s="36" t="s">
        <v>6538</v>
      </c>
      <c r="G2990" s="37" t="s">
        <v>886</v>
      </c>
      <c r="H2990" s="36">
        <v>3010</v>
      </c>
      <c r="I2990" s="38">
        <v>0.5</v>
      </c>
      <c r="K2990" s="38">
        <f t="shared" si="136"/>
        <v>0</v>
      </c>
      <c r="L2990" s="39">
        <v>62000</v>
      </c>
      <c r="M2990" s="39">
        <v>248</v>
      </c>
      <c r="N2990" s="38">
        <f t="shared" si="137"/>
        <v>248.5</v>
      </c>
    </row>
    <row r="2991" spans="1:14" x14ac:dyDescent="0.2">
      <c r="A2991" s="35">
        <v>1116</v>
      </c>
      <c r="C2991" s="40">
        <v>44530</v>
      </c>
      <c r="D2991" s="34" t="s">
        <v>6539</v>
      </c>
      <c r="E2991" s="35" t="s">
        <v>6541</v>
      </c>
      <c r="F2991" s="36" t="s">
        <v>6543</v>
      </c>
      <c r="G2991" s="37" t="s">
        <v>6544</v>
      </c>
      <c r="H2991" s="36">
        <v>2040</v>
      </c>
      <c r="I2991" s="38">
        <v>1</v>
      </c>
      <c r="K2991" s="38">
        <f t="shared" si="136"/>
        <v>0</v>
      </c>
      <c r="L2991" s="39">
        <v>90000</v>
      </c>
      <c r="M2991" s="39">
        <v>360</v>
      </c>
      <c r="N2991" s="38">
        <f t="shared" si="137"/>
        <v>361</v>
      </c>
    </row>
    <row r="2992" spans="1:14" x14ac:dyDescent="0.2">
      <c r="D2992" s="34" t="s">
        <v>6540</v>
      </c>
      <c r="E2992" s="35" t="s">
        <v>6542</v>
      </c>
      <c r="F2992" s="36" t="s">
        <v>77</v>
      </c>
      <c r="G2992" s="37" t="s">
        <v>77</v>
      </c>
      <c r="K2992" s="38">
        <f t="shared" si="136"/>
        <v>0</v>
      </c>
      <c r="N2992" s="38">
        <f t="shared" si="137"/>
        <v>0</v>
      </c>
    </row>
    <row r="2993" spans="1:17" x14ac:dyDescent="0.2">
      <c r="A2993" s="35" t="s">
        <v>6545</v>
      </c>
      <c r="C2993" s="40">
        <v>44531</v>
      </c>
      <c r="D2993" s="34" t="s">
        <v>6546</v>
      </c>
      <c r="E2993" s="35">
        <v>0.13850000000000001</v>
      </c>
      <c r="F2993" s="36" t="s">
        <v>6547</v>
      </c>
      <c r="G2993" s="37" t="s">
        <v>6548</v>
      </c>
      <c r="H2993" s="36">
        <v>3010</v>
      </c>
      <c r="I2993" s="38">
        <v>0.5</v>
      </c>
      <c r="K2993" s="38">
        <f t="shared" si="136"/>
        <v>0</v>
      </c>
      <c r="N2993" s="38">
        <f t="shared" si="137"/>
        <v>0.5</v>
      </c>
    </row>
    <row r="2994" spans="1:17" x14ac:dyDescent="0.2">
      <c r="D2994" s="34" t="s">
        <v>4318</v>
      </c>
      <c r="E2994" s="35" t="s">
        <v>1296</v>
      </c>
      <c r="F2994" s="36" t="s">
        <v>77</v>
      </c>
      <c r="G2994" s="37" t="s">
        <v>77</v>
      </c>
      <c r="K2994" s="38">
        <f t="shared" si="136"/>
        <v>0</v>
      </c>
      <c r="N2994" s="38">
        <f t="shared" si="137"/>
        <v>0</v>
      </c>
    </row>
    <row r="2995" spans="1:17" s="51" customFormat="1" x14ac:dyDescent="0.2">
      <c r="A2995" s="48">
        <v>1117</v>
      </c>
      <c r="B2995" s="49"/>
      <c r="C2995" s="31">
        <v>44531</v>
      </c>
      <c r="D2995" s="50" t="s">
        <v>6550</v>
      </c>
      <c r="E2995" s="48">
        <v>1.2786</v>
      </c>
      <c r="F2995" s="51" t="s">
        <v>6551</v>
      </c>
      <c r="G2995" s="52" t="s">
        <v>6552</v>
      </c>
      <c r="H2995" s="51">
        <v>1220</v>
      </c>
      <c r="I2995" s="32">
        <v>0.5</v>
      </c>
      <c r="J2995" s="32"/>
      <c r="K2995" s="32">
        <f t="shared" si="136"/>
        <v>0</v>
      </c>
      <c r="L2995" s="33">
        <v>25000</v>
      </c>
      <c r="M2995" s="33">
        <v>100</v>
      </c>
      <c r="N2995" s="32">
        <f t="shared" si="137"/>
        <v>100.5</v>
      </c>
      <c r="O2995" s="53"/>
      <c r="P2995" s="54"/>
      <c r="Q2995" s="49"/>
    </row>
    <row r="2996" spans="1:17" x14ac:dyDescent="0.2">
      <c r="N2996" s="38">
        <f>SUM(N2978:N2995)</f>
        <v>5879.12</v>
      </c>
      <c r="O2996" s="44">
        <v>82764</v>
      </c>
      <c r="P2996" s="41">
        <v>44531</v>
      </c>
      <c r="Q2996" s="21" t="s">
        <v>176</v>
      </c>
    </row>
    <row r="2998" spans="1:17" x14ac:dyDescent="0.2">
      <c r="A2998" s="35" t="s">
        <v>6549</v>
      </c>
      <c r="C2998" s="40">
        <v>44531</v>
      </c>
      <c r="D2998" s="34" t="s">
        <v>4317</v>
      </c>
      <c r="E2998" s="35" t="s">
        <v>4319</v>
      </c>
      <c r="F2998" s="36" t="s">
        <v>4321</v>
      </c>
      <c r="G2998" s="37" t="s">
        <v>4629</v>
      </c>
      <c r="H2998" s="36">
        <v>3010</v>
      </c>
      <c r="I2998" s="38">
        <v>1</v>
      </c>
      <c r="K2998" s="38">
        <f>ROUND(J2998/0.35,-1)</f>
        <v>0</v>
      </c>
      <c r="N2998" s="38">
        <f>I2998+M2998</f>
        <v>1</v>
      </c>
    </row>
    <row r="2999" spans="1:17" x14ac:dyDescent="0.2">
      <c r="A2999" s="35">
        <v>1115</v>
      </c>
      <c r="C2999" s="40">
        <v>44530</v>
      </c>
      <c r="D2999" s="34" t="s">
        <v>6553</v>
      </c>
      <c r="E2999" s="35">
        <v>3.5609999999999999</v>
      </c>
      <c r="F2999" s="36" t="s">
        <v>6554</v>
      </c>
      <c r="G2999" s="37" t="s">
        <v>6555</v>
      </c>
      <c r="H2999" s="36">
        <v>1110</v>
      </c>
      <c r="I2999" s="38">
        <v>0.5</v>
      </c>
      <c r="K2999" s="38">
        <f t="shared" si="136"/>
        <v>0</v>
      </c>
      <c r="L2999" s="39">
        <v>16990</v>
      </c>
      <c r="M2999" s="39">
        <v>67.959999999999994</v>
      </c>
      <c r="N2999" s="38">
        <f t="shared" si="137"/>
        <v>68.459999999999994</v>
      </c>
    </row>
    <row r="3000" spans="1:17" x14ac:dyDescent="0.2">
      <c r="A3000" s="35">
        <v>1118</v>
      </c>
      <c r="C3000" s="40">
        <v>44531</v>
      </c>
      <c r="D3000" s="34" t="s">
        <v>6556</v>
      </c>
      <c r="E3000" s="35">
        <v>0.37780000000000002</v>
      </c>
      <c r="F3000" s="36" t="s">
        <v>202</v>
      </c>
      <c r="G3000" s="37" t="s">
        <v>6557</v>
      </c>
      <c r="H3000" s="36">
        <v>3010</v>
      </c>
      <c r="I3000" s="38">
        <v>0.5</v>
      </c>
      <c r="K3000" s="38">
        <f t="shared" si="136"/>
        <v>0</v>
      </c>
      <c r="L3000" s="39">
        <v>295000</v>
      </c>
      <c r="M3000" s="39">
        <v>1180</v>
      </c>
      <c r="N3000" s="38">
        <f t="shared" si="137"/>
        <v>1180.5</v>
      </c>
    </row>
    <row r="3001" spans="1:17" x14ac:dyDescent="0.2">
      <c r="A3001" s="35" t="s">
        <v>6558</v>
      </c>
      <c r="C3001" s="40">
        <v>44531</v>
      </c>
      <c r="D3001" s="34" t="s">
        <v>6559</v>
      </c>
      <c r="E3001" s="35">
        <v>1.925</v>
      </c>
      <c r="F3001" s="36" t="s">
        <v>6560</v>
      </c>
      <c r="G3001" s="37" t="s">
        <v>6561</v>
      </c>
      <c r="H3001" s="36">
        <v>1100</v>
      </c>
      <c r="I3001" s="38">
        <v>0.5</v>
      </c>
      <c r="K3001" s="38">
        <f t="shared" si="136"/>
        <v>0</v>
      </c>
      <c r="N3001" s="38">
        <f t="shared" si="137"/>
        <v>0.5</v>
      </c>
    </row>
    <row r="3002" spans="1:17" x14ac:dyDescent="0.2">
      <c r="A3002" s="35">
        <v>1119</v>
      </c>
      <c r="C3002" s="40">
        <v>44531</v>
      </c>
      <c r="D3002" s="34" t="s">
        <v>2559</v>
      </c>
      <c r="E3002" s="35">
        <v>11</v>
      </c>
      <c r="F3002" s="36" t="s">
        <v>6562</v>
      </c>
      <c r="G3002" s="37" t="s">
        <v>6563</v>
      </c>
      <c r="H3002" s="36">
        <v>1170</v>
      </c>
      <c r="I3002" s="38">
        <v>0.5</v>
      </c>
      <c r="K3002" s="38">
        <f t="shared" si="136"/>
        <v>0</v>
      </c>
      <c r="L3002" s="39">
        <v>72500</v>
      </c>
      <c r="M3002" s="39">
        <v>290</v>
      </c>
      <c r="N3002" s="38">
        <f t="shared" si="137"/>
        <v>290.5</v>
      </c>
    </row>
    <row r="3003" spans="1:17" x14ac:dyDescent="0.2">
      <c r="A3003" s="35">
        <v>1120</v>
      </c>
      <c r="C3003" s="40">
        <v>44531</v>
      </c>
      <c r="D3003" s="34" t="s">
        <v>2559</v>
      </c>
      <c r="E3003" s="35">
        <v>30.100999999999999</v>
      </c>
      <c r="F3003" s="36" t="s">
        <v>6562</v>
      </c>
      <c r="G3003" s="37" t="s">
        <v>6564</v>
      </c>
      <c r="H3003" s="36">
        <v>1170</v>
      </c>
      <c r="I3003" s="38">
        <v>0.5</v>
      </c>
      <c r="K3003" s="38">
        <f t="shared" si="136"/>
        <v>0</v>
      </c>
      <c r="L3003" s="39">
        <v>195000</v>
      </c>
      <c r="M3003" s="39">
        <v>780</v>
      </c>
      <c r="N3003" s="38">
        <f t="shared" si="137"/>
        <v>780.5</v>
      </c>
    </row>
    <row r="3004" spans="1:17" x14ac:dyDescent="0.2">
      <c r="A3004" s="35">
        <v>1121</v>
      </c>
      <c r="C3004" s="40">
        <v>44531</v>
      </c>
      <c r="D3004" s="34" t="s">
        <v>6565</v>
      </c>
      <c r="E3004" s="35">
        <v>5.1345999999999998</v>
      </c>
      <c r="F3004" s="36" t="s">
        <v>6566</v>
      </c>
      <c r="G3004" s="37" t="s">
        <v>6567</v>
      </c>
      <c r="H3004" s="36">
        <v>1120</v>
      </c>
      <c r="I3004" s="38">
        <v>0.5</v>
      </c>
      <c r="K3004" s="38">
        <f t="shared" si="136"/>
        <v>0</v>
      </c>
      <c r="L3004" s="39">
        <v>285000</v>
      </c>
      <c r="M3004" s="39">
        <v>1140</v>
      </c>
      <c r="N3004" s="38">
        <f t="shared" si="137"/>
        <v>1140.5</v>
      </c>
    </row>
    <row r="3005" spans="1:17" x14ac:dyDescent="0.2">
      <c r="A3005" s="35">
        <v>1122</v>
      </c>
      <c r="C3005" s="40">
        <v>44531</v>
      </c>
      <c r="D3005" s="34" t="s">
        <v>6568</v>
      </c>
      <c r="E3005" s="35">
        <v>2.0790000000000002</v>
      </c>
      <c r="F3005" s="36" t="s">
        <v>6569</v>
      </c>
      <c r="G3005" s="37" t="s">
        <v>6570</v>
      </c>
      <c r="H3005" s="36">
        <v>1150</v>
      </c>
      <c r="I3005" s="38">
        <v>0.5</v>
      </c>
      <c r="K3005" s="38">
        <f t="shared" si="136"/>
        <v>0</v>
      </c>
      <c r="L3005" s="39">
        <v>15000</v>
      </c>
      <c r="M3005" s="39">
        <v>60</v>
      </c>
      <c r="N3005" s="38">
        <f t="shared" si="137"/>
        <v>60.5</v>
      </c>
    </row>
    <row r="3006" spans="1:17" x14ac:dyDescent="0.2">
      <c r="A3006" s="35">
        <v>1123</v>
      </c>
      <c r="C3006" s="40">
        <v>44531</v>
      </c>
      <c r="D3006" s="34" t="s">
        <v>6571</v>
      </c>
      <c r="E3006" s="35" t="s">
        <v>81</v>
      </c>
      <c r="F3006" s="36" t="s">
        <v>4603</v>
      </c>
      <c r="G3006" s="37" t="s">
        <v>6573</v>
      </c>
      <c r="H3006" s="36">
        <v>2050</v>
      </c>
      <c r="I3006" s="38">
        <v>1</v>
      </c>
      <c r="K3006" s="38">
        <f t="shared" si="136"/>
        <v>0</v>
      </c>
      <c r="L3006" s="39">
        <v>88600</v>
      </c>
      <c r="M3006" s="39">
        <v>354.4</v>
      </c>
      <c r="N3006" s="38">
        <f t="shared" si="137"/>
        <v>355.4</v>
      </c>
    </row>
    <row r="3007" spans="1:17" x14ac:dyDescent="0.2">
      <c r="D3007" s="34" t="s">
        <v>6572</v>
      </c>
      <c r="E3007" s="35" t="s">
        <v>81</v>
      </c>
      <c r="F3007" s="36" t="s">
        <v>77</v>
      </c>
      <c r="G3007" s="37" t="s">
        <v>77</v>
      </c>
      <c r="K3007" s="38">
        <f t="shared" si="136"/>
        <v>0</v>
      </c>
      <c r="N3007" s="38">
        <f t="shared" si="137"/>
        <v>0</v>
      </c>
    </row>
    <row r="3008" spans="1:17" x14ac:dyDescent="0.2">
      <c r="A3008" s="35">
        <v>1124</v>
      </c>
      <c r="C3008" s="40">
        <v>44532</v>
      </c>
      <c r="D3008" s="34" t="s">
        <v>6574</v>
      </c>
      <c r="E3008" s="35" t="s">
        <v>6060</v>
      </c>
      <c r="F3008" s="36" t="s">
        <v>6575</v>
      </c>
      <c r="G3008" s="37" t="s">
        <v>6576</v>
      </c>
      <c r="H3008" s="36">
        <v>3010</v>
      </c>
      <c r="I3008" s="38">
        <v>0.5</v>
      </c>
      <c r="K3008" s="38">
        <f t="shared" si="136"/>
        <v>0</v>
      </c>
      <c r="L3008" s="39">
        <v>90750</v>
      </c>
      <c r="M3008" s="39">
        <v>363.2</v>
      </c>
      <c r="N3008" s="38">
        <f t="shared" si="137"/>
        <v>363.7</v>
      </c>
    </row>
    <row r="3009" spans="1:17" s="51" customFormat="1" x14ac:dyDescent="0.2">
      <c r="A3009" s="48">
        <v>1125</v>
      </c>
      <c r="B3009" s="49"/>
      <c r="C3009" s="31">
        <v>44532</v>
      </c>
      <c r="D3009" s="50" t="s">
        <v>6577</v>
      </c>
      <c r="E3009" s="48">
        <v>8.7099999999999997E-2</v>
      </c>
      <c r="F3009" s="51" t="s">
        <v>6579</v>
      </c>
      <c r="G3009" s="51" t="s">
        <v>6578</v>
      </c>
      <c r="H3009" s="51">
        <v>3010</v>
      </c>
      <c r="I3009" s="32">
        <v>0.5</v>
      </c>
      <c r="J3009" s="32"/>
      <c r="K3009" s="32">
        <f t="shared" si="136"/>
        <v>0</v>
      </c>
      <c r="L3009" s="33">
        <v>21485</v>
      </c>
      <c r="M3009" s="33">
        <v>85.94</v>
      </c>
      <c r="N3009" s="32">
        <f t="shared" si="137"/>
        <v>86.44</v>
      </c>
      <c r="O3009" s="53"/>
      <c r="P3009" s="54"/>
      <c r="Q3009" s="49"/>
    </row>
    <row r="3010" spans="1:17" x14ac:dyDescent="0.2">
      <c r="N3010" s="38">
        <f>SUM(N2998:N3009)</f>
        <v>4328</v>
      </c>
      <c r="O3010" s="44">
        <v>82781</v>
      </c>
      <c r="P3010" s="41">
        <v>44532</v>
      </c>
      <c r="Q3010" s="21" t="s">
        <v>176</v>
      </c>
    </row>
    <row r="3012" spans="1:17" x14ac:dyDescent="0.2">
      <c r="A3012" s="35">
        <v>1126</v>
      </c>
      <c r="C3012" s="40">
        <v>44532</v>
      </c>
      <c r="D3012" s="34" t="s">
        <v>6580</v>
      </c>
      <c r="E3012" s="35">
        <v>5.0999999999999996</v>
      </c>
      <c r="F3012" s="36" t="s">
        <v>6581</v>
      </c>
      <c r="G3012" s="37" t="s">
        <v>6582</v>
      </c>
      <c r="H3012" s="36">
        <v>1210</v>
      </c>
      <c r="I3012" s="38">
        <v>0.5</v>
      </c>
      <c r="K3012" s="38">
        <f t="shared" si="136"/>
        <v>0</v>
      </c>
      <c r="L3012" s="39">
        <v>43000</v>
      </c>
      <c r="M3012" s="39">
        <v>172</v>
      </c>
      <c r="N3012" s="38">
        <f t="shared" si="137"/>
        <v>172.5</v>
      </c>
    </row>
    <row r="3013" spans="1:17" x14ac:dyDescent="0.2">
      <c r="A3013" s="35">
        <v>1127</v>
      </c>
      <c r="C3013" s="40">
        <v>44532</v>
      </c>
      <c r="D3013" s="34" t="s">
        <v>6583</v>
      </c>
      <c r="E3013" s="35">
        <v>18.640999999999998</v>
      </c>
      <c r="F3013" s="36" t="s">
        <v>6585</v>
      </c>
      <c r="G3013" s="36" t="s">
        <v>6584</v>
      </c>
      <c r="H3013" s="36">
        <v>1150</v>
      </c>
      <c r="I3013" s="38">
        <v>0.5</v>
      </c>
      <c r="K3013" s="38">
        <f t="shared" si="136"/>
        <v>0</v>
      </c>
      <c r="L3013" s="39">
        <v>115000</v>
      </c>
      <c r="M3013" s="39">
        <v>460</v>
      </c>
      <c r="N3013" s="38">
        <f t="shared" si="137"/>
        <v>460.5</v>
      </c>
    </row>
    <row r="3014" spans="1:17" x14ac:dyDescent="0.2">
      <c r="A3014" s="35">
        <v>1128</v>
      </c>
      <c r="C3014" s="40">
        <v>44532</v>
      </c>
      <c r="D3014" s="34" t="s">
        <v>6586</v>
      </c>
      <c r="E3014" s="35">
        <v>2.5</v>
      </c>
      <c r="F3014" s="36" t="s">
        <v>1385</v>
      </c>
      <c r="G3014" s="37" t="s">
        <v>6587</v>
      </c>
      <c r="H3014" s="36">
        <v>1080</v>
      </c>
      <c r="I3014" s="38">
        <v>0.5</v>
      </c>
      <c r="K3014" s="38">
        <f t="shared" si="136"/>
        <v>0</v>
      </c>
      <c r="L3014" s="39">
        <v>135000</v>
      </c>
      <c r="M3014" s="39">
        <v>540</v>
      </c>
      <c r="N3014" s="38">
        <f t="shared" si="137"/>
        <v>540.5</v>
      </c>
    </row>
    <row r="3015" spans="1:17" x14ac:dyDescent="0.2">
      <c r="A3015" s="35">
        <v>1129</v>
      </c>
      <c r="C3015" s="40">
        <v>44533</v>
      </c>
      <c r="D3015" s="34" t="s">
        <v>4317</v>
      </c>
      <c r="E3015" s="35">
        <v>0.19389999999999999</v>
      </c>
      <c r="F3015" s="36" t="s">
        <v>6588</v>
      </c>
      <c r="G3015" s="37" t="s">
        <v>6589</v>
      </c>
      <c r="H3015" s="36">
        <v>3010</v>
      </c>
      <c r="I3015" s="38">
        <v>0.5</v>
      </c>
      <c r="K3015" s="38">
        <f t="shared" si="136"/>
        <v>0</v>
      </c>
      <c r="L3015" s="39">
        <v>120000</v>
      </c>
      <c r="M3015" s="39">
        <v>480</v>
      </c>
      <c r="N3015" s="38">
        <f t="shared" si="137"/>
        <v>480.5</v>
      </c>
    </row>
    <row r="3016" spans="1:17" x14ac:dyDescent="0.2">
      <c r="A3016" s="35">
        <v>1130</v>
      </c>
      <c r="C3016" s="40">
        <v>44533</v>
      </c>
      <c r="D3016" s="34" t="s">
        <v>6590</v>
      </c>
      <c r="E3016" s="35">
        <v>1.9039999999999999</v>
      </c>
      <c r="F3016" s="36" t="s">
        <v>6591</v>
      </c>
      <c r="G3016" s="37" t="s">
        <v>6592</v>
      </c>
      <c r="H3016" s="36">
        <v>1100</v>
      </c>
      <c r="I3016" s="38">
        <v>0.5</v>
      </c>
      <c r="K3016" s="38">
        <f t="shared" si="136"/>
        <v>0</v>
      </c>
      <c r="L3016" s="39">
        <v>272000</v>
      </c>
      <c r="M3016" s="39">
        <v>1088</v>
      </c>
      <c r="N3016" s="38">
        <f t="shared" si="137"/>
        <v>1088.5</v>
      </c>
    </row>
    <row r="3017" spans="1:17" x14ac:dyDescent="0.2">
      <c r="A3017" s="35">
        <v>1131</v>
      </c>
      <c r="C3017" s="40">
        <v>44533</v>
      </c>
      <c r="D3017" s="34" t="s">
        <v>6593</v>
      </c>
      <c r="E3017" s="35" t="s">
        <v>6594</v>
      </c>
      <c r="F3017" s="36" t="s">
        <v>6595</v>
      </c>
      <c r="G3017" s="37" t="s">
        <v>6596</v>
      </c>
      <c r="H3017" s="36">
        <v>3010</v>
      </c>
      <c r="I3017" s="38">
        <v>0.5</v>
      </c>
      <c r="K3017" s="38">
        <f t="shared" si="136"/>
        <v>0</v>
      </c>
      <c r="L3017" s="39">
        <v>46000</v>
      </c>
      <c r="M3017" s="39">
        <v>184</v>
      </c>
      <c r="N3017" s="38">
        <f t="shared" si="137"/>
        <v>184.5</v>
      </c>
    </row>
    <row r="3018" spans="1:17" s="51" customFormat="1" x14ac:dyDescent="0.2">
      <c r="A3018" s="48">
        <v>1132</v>
      </c>
      <c r="B3018" s="49"/>
      <c r="C3018" s="31">
        <v>44533</v>
      </c>
      <c r="D3018" s="50" t="s">
        <v>6597</v>
      </c>
      <c r="E3018" s="48" t="s">
        <v>6598</v>
      </c>
      <c r="F3018" s="51" t="s">
        <v>6599</v>
      </c>
      <c r="G3018" s="52" t="s">
        <v>6596</v>
      </c>
      <c r="H3018" s="51">
        <v>3010</v>
      </c>
      <c r="I3018" s="32">
        <v>0.5</v>
      </c>
      <c r="J3018" s="32"/>
      <c r="K3018" s="32">
        <f t="shared" si="136"/>
        <v>0</v>
      </c>
      <c r="L3018" s="33">
        <v>70000</v>
      </c>
      <c r="M3018" s="33">
        <v>280</v>
      </c>
      <c r="N3018" s="32">
        <f t="shared" si="137"/>
        <v>280.5</v>
      </c>
      <c r="O3018" s="53"/>
      <c r="P3018" s="54"/>
      <c r="Q3018" s="49"/>
    </row>
    <row r="3019" spans="1:17" x14ac:dyDescent="0.2">
      <c r="N3019" s="38">
        <f>SUM(N3012:N3018)</f>
        <v>3207.5</v>
      </c>
      <c r="O3019" s="44">
        <v>82795</v>
      </c>
      <c r="P3019" s="41">
        <v>44533</v>
      </c>
      <c r="Q3019" s="21" t="s">
        <v>176</v>
      </c>
    </row>
    <row r="3021" spans="1:17" x14ac:dyDescent="0.2">
      <c r="A3021" s="35">
        <v>1133</v>
      </c>
      <c r="C3021" s="40">
        <v>44533</v>
      </c>
      <c r="D3021" s="34" t="s">
        <v>5488</v>
      </c>
      <c r="E3021" s="35">
        <v>0.18659999999999999</v>
      </c>
      <c r="F3021" s="36" t="s">
        <v>6601</v>
      </c>
      <c r="G3021" s="37" t="s">
        <v>6602</v>
      </c>
      <c r="H3021" s="36">
        <v>2040</v>
      </c>
      <c r="I3021" s="38">
        <v>1</v>
      </c>
      <c r="K3021" s="38">
        <f t="shared" si="136"/>
        <v>0</v>
      </c>
      <c r="L3021" s="39">
        <v>28745</v>
      </c>
      <c r="M3021" s="39">
        <v>114.98</v>
      </c>
      <c r="N3021" s="38">
        <f t="shared" si="137"/>
        <v>115.98</v>
      </c>
    </row>
    <row r="3022" spans="1:17" x14ac:dyDescent="0.2">
      <c r="D3022" s="34" t="s">
        <v>6600</v>
      </c>
      <c r="E3022" s="35">
        <v>0.18659999999999999</v>
      </c>
      <c r="F3022" s="36" t="s">
        <v>77</v>
      </c>
      <c r="G3022" s="37" t="s">
        <v>77</v>
      </c>
      <c r="K3022" s="38">
        <f t="shared" si="136"/>
        <v>0</v>
      </c>
      <c r="N3022" s="38">
        <f t="shared" si="137"/>
        <v>0</v>
      </c>
    </row>
    <row r="3023" spans="1:17" x14ac:dyDescent="0.2">
      <c r="A3023" s="35">
        <v>1135</v>
      </c>
      <c r="C3023" s="40">
        <v>44533</v>
      </c>
      <c r="D3023" s="34" t="s">
        <v>6603</v>
      </c>
      <c r="E3023" s="35">
        <v>0.51419999999999999</v>
      </c>
      <c r="F3023" s="36" t="s">
        <v>6605</v>
      </c>
      <c r="G3023" s="37" t="s">
        <v>6606</v>
      </c>
      <c r="H3023" s="36">
        <v>3010</v>
      </c>
      <c r="I3023" s="38">
        <v>1</v>
      </c>
      <c r="K3023" s="38">
        <f t="shared" si="136"/>
        <v>0</v>
      </c>
      <c r="L3023" s="39">
        <v>336000</v>
      </c>
      <c r="M3023" s="39">
        <v>1344</v>
      </c>
      <c r="N3023" s="38">
        <f t="shared" si="137"/>
        <v>1345</v>
      </c>
    </row>
    <row r="3024" spans="1:17" x14ac:dyDescent="0.2">
      <c r="D3024" s="34" t="s">
        <v>6604</v>
      </c>
      <c r="E3024" s="35">
        <v>0.1837</v>
      </c>
      <c r="F3024" s="36" t="s">
        <v>77</v>
      </c>
      <c r="G3024" s="37" t="s">
        <v>77</v>
      </c>
      <c r="K3024" s="38">
        <f t="shared" si="136"/>
        <v>0</v>
      </c>
      <c r="N3024" s="38">
        <f t="shared" si="137"/>
        <v>0</v>
      </c>
    </row>
    <row r="3025" spans="1:17" x14ac:dyDescent="0.2">
      <c r="A3025" s="35">
        <v>1134</v>
      </c>
      <c r="C3025" s="40">
        <v>44533</v>
      </c>
      <c r="D3025" s="34" t="s">
        <v>6607</v>
      </c>
      <c r="E3025" s="35">
        <v>3.5886999999999998</v>
      </c>
      <c r="F3025" s="36" t="s">
        <v>6554</v>
      </c>
      <c r="G3025" s="37" t="s">
        <v>6608</v>
      </c>
      <c r="H3025" s="36">
        <v>1110</v>
      </c>
      <c r="I3025" s="38">
        <v>0.5</v>
      </c>
      <c r="K3025" s="38">
        <f t="shared" si="136"/>
        <v>0</v>
      </c>
      <c r="L3025" s="39">
        <v>11830</v>
      </c>
      <c r="M3025" s="39">
        <v>47.32</v>
      </c>
      <c r="N3025" s="38">
        <f t="shared" si="137"/>
        <v>47.82</v>
      </c>
    </row>
    <row r="3026" spans="1:17" x14ac:dyDescent="0.2">
      <c r="A3026" s="35" t="s">
        <v>6609</v>
      </c>
      <c r="C3026" s="40">
        <v>44533</v>
      </c>
      <c r="D3026" s="34" t="s">
        <v>6610</v>
      </c>
      <c r="E3026" s="35" t="s">
        <v>4132</v>
      </c>
      <c r="F3026" s="36" t="s">
        <v>6611</v>
      </c>
      <c r="G3026" s="37" t="s">
        <v>6612</v>
      </c>
      <c r="H3026" s="36">
        <v>3010</v>
      </c>
      <c r="I3026" s="38">
        <v>0.5</v>
      </c>
      <c r="K3026" s="38">
        <f t="shared" si="136"/>
        <v>0</v>
      </c>
      <c r="N3026" s="38">
        <f t="shared" si="137"/>
        <v>0.5</v>
      </c>
    </row>
    <row r="3027" spans="1:17" x14ac:dyDescent="0.2">
      <c r="A3027" s="35">
        <v>1136</v>
      </c>
      <c r="C3027" s="40">
        <v>44533</v>
      </c>
      <c r="D3027" s="34" t="s">
        <v>6613</v>
      </c>
      <c r="E3027" s="35">
        <v>0.44080000000000003</v>
      </c>
      <c r="F3027" s="36" t="s">
        <v>4144</v>
      </c>
      <c r="G3027" s="37" t="s">
        <v>6614</v>
      </c>
      <c r="H3027" s="36">
        <v>3010</v>
      </c>
      <c r="I3027" s="38">
        <v>0.5</v>
      </c>
      <c r="K3027" s="38">
        <f t="shared" si="136"/>
        <v>0</v>
      </c>
      <c r="L3027" s="39">
        <v>158000</v>
      </c>
      <c r="M3027" s="39">
        <v>632</v>
      </c>
      <c r="N3027" s="38">
        <f t="shared" si="137"/>
        <v>632.5</v>
      </c>
    </row>
    <row r="3028" spans="1:17" x14ac:dyDescent="0.2">
      <c r="A3028" s="35">
        <v>1137</v>
      </c>
      <c r="C3028" s="40">
        <v>44533</v>
      </c>
      <c r="D3028" s="34" t="s">
        <v>6615</v>
      </c>
      <c r="E3028" s="35">
        <v>0.51690000000000003</v>
      </c>
      <c r="F3028" s="36" t="s">
        <v>6616</v>
      </c>
      <c r="G3028" s="37" t="s">
        <v>6617</v>
      </c>
      <c r="H3028" s="36">
        <v>3010</v>
      </c>
      <c r="I3028" s="38">
        <v>0.5</v>
      </c>
      <c r="K3028" s="38">
        <f t="shared" si="136"/>
        <v>0</v>
      </c>
      <c r="L3028" s="39">
        <v>210000</v>
      </c>
      <c r="M3028" s="39">
        <v>840</v>
      </c>
      <c r="N3028" s="38">
        <f t="shared" si="137"/>
        <v>840.5</v>
      </c>
    </row>
    <row r="3029" spans="1:17" x14ac:dyDescent="0.2">
      <c r="A3029" s="35">
        <v>1138</v>
      </c>
      <c r="C3029" s="40">
        <v>44533</v>
      </c>
      <c r="D3029" s="34" t="s">
        <v>6618</v>
      </c>
      <c r="E3029" s="35" t="s">
        <v>6619</v>
      </c>
      <c r="F3029" s="36" t="s">
        <v>6620</v>
      </c>
      <c r="G3029" s="37" t="s">
        <v>6621</v>
      </c>
      <c r="H3029" s="36">
        <v>3010</v>
      </c>
      <c r="I3029" s="38">
        <v>0.5</v>
      </c>
      <c r="K3029" s="38">
        <f t="shared" si="136"/>
        <v>0</v>
      </c>
      <c r="L3029" s="39">
        <v>40000</v>
      </c>
      <c r="M3029" s="39">
        <v>160</v>
      </c>
      <c r="N3029" s="38">
        <f t="shared" si="137"/>
        <v>160.5</v>
      </c>
    </row>
    <row r="3030" spans="1:17" x14ac:dyDescent="0.2">
      <c r="A3030" s="35" t="s">
        <v>6622</v>
      </c>
      <c r="C3030" s="40">
        <v>44533</v>
      </c>
      <c r="D3030" s="34" t="s">
        <v>6623</v>
      </c>
      <c r="E3030" s="35">
        <v>0.23760000000000001</v>
      </c>
      <c r="F3030" s="36" t="s">
        <v>4179</v>
      </c>
      <c r="G3030" s="37" t="s">
        <v>6624</v>
      </c>
      <c r="H3030" s="36">
        <v>3010</v>
      </c>
      <c r="I3030" s="38">
        <v>0.5</v>
      </c>
      <c r="K3030" s="38">
        <f t="shared" si="136"/>
        <v>0</v>
      </c>
      <c r="N3030" s="38">
        <f t="shared" si="137"/>
        <v>0.5</v>
      </c>
    </row>
    <row r="3031" spans="1:17" x14ac:dyDescent="0.2">
      <c r="A3031" s="35">
        <v>1139</v>
      </c>
      <c r="C3031" s="40">
        <v>44533</v>
      </c>
      <c r="D3031" s="34" t="s">
        <v>1964</v>
      </c>
      <c r="E3031" s="35">
        <v>0.13689999999999999</v>
      </c>
      <c r="F3031" s="36" t="s">
        <v>2577</v>
      </c>
      <c r="G3031" s="37" t="s">
        <v>6625</v>
      </c>
      <c r="H3031" s="36">
        <v>3010</v>
      </c>
      <c r="I3031" s="38">
        <v>0.5</v>
      </c>
      <c r="K3031" s="38">
        <f t="shared" si="136"/>
        <v>0</v>
      </c>
      <c r="L3031" s="39">
        <v>136000</v>
      </c>
      <c r="M3031" s="39">
        <v>544</v>
      </c>
      <c r="N3031" s="38">
        <f t="shared" si="137"/>
        <v>544.5</v>
      </c>
    </row>
    <row r="3032" spans="1:17" x14ac:dyDescent="0.2">
      <c r="A3032" s="35">
        <v>1140</v>
      </c>
      <c r="C3032" s="40">
        <v>44533</v>
      </c>
      <c r="D3032" s="34" t="s">
        <v>6626</v>
      </c>
      <c r="E3032" s="35">
        <v>2.617</v>
      </c>
      <c r="F3032" s="36" t="s">
        <v>2195</v>
      </c>
      <c r="G3032" s="37" t="s">
        <v>6627</v>
      </c>
      <c r="H3032" s="36">
        <v>1060</v>
      </c>
      <c r="I3032" s="38">
        <v>0.5</v>
      </c>
      <c r="K3032" s="38">
        <f t="shared" si="136"/>
        <v>0</v>
      </c>
      <c r="L3032" s="39">
        <v>125000</v>
      </c>
      <c r="M3032" s="39">
        <v>500</v>
      </c>
      <c r="N3032" s="38">
        <f t="shared" si="137"/>
        <v>500.5</v>
      </c>
    </row>
    <row r="3033" spans="1:17" x14ac:dyDescent="0.2">
      <c r="A3033" s="35">
        <v>1141</v>
      </c>
      <c r="C3033" s="40">
        <v>44533</v>
      </c>
      <c r="D3033" s="34" t="s">
        <v>6628</v>
      </c>
      <c r="E3033" s="35">
        <v>0.13</v>
      </c>
      <c r="F3033" s="36" t="s">
        <v>6629</v>
      </c>
      <c r="G3033" s="37" t="s">
        <v>6630</v>
      </c>
      <c r="H3033" s="36">
        <v>3010</v>
      </c>
      <c r="I3033" s="38">
        <v>0.5</v>
      </c>
      <c r="K3033" s="38">
        <f t="shared" si="136"/>
        <v>0</v>
      </c>
      <c r="L3033" s="39">
        <v>1000</v>
      </c>
      <c r="M3033" s="39">
        <v>4</v>
      </c>
      <c r="N3033" s="38">
        <f t="shared" si="137"/>
        <v>4.5</v>
      </c>
    </row>
    <row r="3034" spans="1:17" x14ac:dyDescent="0.2">
      <c r="A3034" s="35" t="s">
        <v>6631</v>
      </c>
      <c r="C3034" s="40">
        <v>44533</v>
      </c>
      <c r="D3034" s="34" t="s">
        <v>6632</v>
      </c>
      <c r="E3034" s="35">
        <v>16.545000000000002</v>
      </c>
      <c r="F3034" s="36" t="s">
        <v>6633</v>
      </c>
      <c r="G3034" s="37" t="s">
        <v>6634</v>
      </c>
      <c r="H3034" s="36">
        <v>1220</v>
      </c>
      <c r="I3034" s="38">
        <v>0.5</v>
      </c>
      <c r="K3034" s="38">
        <f t="shared" si="136"/>
        <v>0</v>
      </c>
      <c r="N3034" s="38">
        <f t="shared" si="137"/>
        <v>0.5</v>
      </c>
    </row>
    <row r="3035" spans="1:17" x14ac:dyDescent="0.2">
      <c r="A3035" s="35">
        <v>1142</v>
      </c>
      <c r="C3035" s="40">
        <v>44536</v>
      </c>
      <c r="D3035" s="34" t="s">
        <v>6635</v>
      </c>
      <c r="E3035" s="35">
        <v>4.2999999999999997E-2</v>
      </c>
      <c r="F3035" s="36" t="s">
        <v>6636</v>
      </c>
      <c r="G3035" s="37" t="s">
        <v>6637</v>
      </c>
      <c r="H3035" s="36">
        <v>3010</v>
      </c>
      <c r="I3035" s="38">
        <v>0.5</v>
      </c>
      <c r="K3035" s="38">
        <f t="shared" si="136"/>
        <v>0</v>
      </c>
      <c r="L3035" s="39">
        <v>10000</v>
      </c>
      <c r="M3035" s="39">
        <v>40</v>
      </c>
      <c r="N3035" s="38">
        <f t="shared" si="137"/>
        <v>40.5</v>
      </c>
    </row>
    <row r="3036" spans="1:17" x14ac:dyDescent="0.2">
      <c r="A3036" s="35" t="s">
        <v>6638</v>
      </c>
      <c r="C3036" s="40">
        <v>44536</v>
      </c>
      <c r="D3036" s="34" t="s">
        <v>6639</v>
      </c>
      <c r="E3036" s="35">
        <v>2</v>
      </c>
      <c r="F3036" s="36" t="s">
        <v>6641</v>
      </c>
      <c r="G3036" s="37" t="s">
        <v>6642</v>
      </c>
      <c r="H3036" s="36">
        <v>1080</v>
      </c>
      <c r="I3036" s="38">
        <v>1</v>
      </c>
      <c r="K3036" s="38">
        <f t="shared" ref="K3036:K3101" si="138">ROUND(J3036/0.35,-1)</f>
        <v>0</v>
      </c>
      <c r="N3036" s="38">
        <f t="shared" ref="N3036:N3101" si="139">I3036+M3036</f>
        <v>1</v>
      </c>
    </row>
    <row r="3037" spans="1:17" x14ac:dyDescent="0.2">
      <c r="D3037" s="34" t="s">
        <v>6640</v>
      </c>
      <c r="E3037" s="35">
        <v>84.012</v>
      </c>
      <c r="F3037" s="36" t="s">
        <v>77</v>
      </c>
      <c r="G3037" s="37" t="s">
        <v>77</v>
      </c>
      <c r="K3037" s="38">
        <f t="shared" si="138"/>
        <v>0</v>
      </c>
      <c r="N3037" s="38">
        <f t="shared" si="139"/>
        <v>0</v>
      </c>
    </row>
    <row r="3038" spans="1:17" x14ac:dyDescent="0.2">
      <c r="A3038" s="35">
        <v>1143</v>
      </c>
      <c r="C3038" s="40">
        <v>44536</v>
      </c>
      <c r="D3038" s="34" t="s">
        <v>6643</v>
      </c>
      <c r="E3038" s="35">
        <v>46.921999999999997</v>
      </c>
      <c r="F3038" s="36" t="s">
        <v>6644</v>
      </c>
      <c r="G3038" s="37" t="s">
        <v>6645</v>
      </c>
      <c r="H3038" s="36">
        <v>1010</v>
      </c>
      <c r="I3038" s="38">
        <v>1</v>
      </c>
      <c r="K3038" s="38">
        <f t="shared" si="138"/>
        <v>0</v>
      </c>
      <c r="L3038" s="39">
        <v>314377</v>
      </c>
      <c r="M3038" s="39">
        <v>1257.5999999999999</v>
      </c>
      <c r="N3038" s="38">
        <f t="shared" si="139"/>
        <v>1258.5999999999999</v>
      </c>
    </row>
    <row r="3039" spans="1:17" s="51" customFormat="1" x14ac:dyDescent="0.2">
      <c r="A3039" s="48"/>
      <c r="B3039" s="49"/>
      <c r="C3039" s="31"/>
      <c r="D3039" s="50" t="s">
        <v>4854</v>
      </c>
      <c r="E3039" s="48"/>
      <c r="F3039" s="51" t="s">
        <v>77</v>
      </c>
      <c r="G3039" s="52"/>
      <c r="I3039" s="32"/>
      <c r="J3039" s="32"/>
      <c r="K3039" s="32">
        <f t="shared" si="138"/>
        <v>0</v>
      </c>
      <c r="L3039" s="33"/>
      <c r="M3039" s="33"/>
      <c r="N3039" s="32">
        <f t="shared" si="139"/>
        <v>0</v>
      </c>
      <c r="O3039" s="53"/>
      <c r="P3039" s="54"/>
      <c r="Q3039" s="49"/>
    </row>
    <row r="3040" spans="1:17" x14ac:dyDescent="0.2">
      <c r="N3040" s="38">
        <f>SUM(N3021:N3039)</f>
        <v>5493.4</v>
      </c>
      <c r="O3040" s="44">
        <v>82815</v>
      </c>
      <c r="P3040" s="41">
        <v>44536</v>
      </c>
      <c r="Q3040" s="21" t="s">
        <v>716</v>
      </c>
    </row>
    <row r="3042" spans="1:17" x14ac:dyDescent="0.2">
      <c r="A3042" s="35" t="s">
        <v>6647</v>
      </c>
      <c r="C3042" s="40">
        <v>44533</v>
      </c>
      <c r="D3042" s="34" t="s">
        <v>2777</v>
      </c>
      <c r="E3042" s="35">
        <v>7.0670000000000002</v>
      </c>
      <c r="F3042" s="36" t="s">
        <v>6654</v>
      </c>
      <c r="G3042" s="37" t="s">
        <v>6655</v>
      </c>
      <c r="H3042" s="36">
        <v>1210</v>
      </c>
      <c r="I3042" s="38">
        <v>0.5</v>
      </c>
      <c r="K3042" s="38">
        <f>ROUND(J3042/0.35,-1)</f>
        <v>0</v>
      </c>
      <c r="N3042" s="38">
        <f>I3042+M3042</f>
        <v>0.5</v>
      </c>
    </row>
    <row r="3043" spans="1:17" x14ac:dyDescent="0.2">
      <c r="A3043" s="35" t="s">
        <v>6648</v>
      </c>
      <c r="C3043" s="40">
        <v>44533</v>
      </c>
      <c r="D3043" s="34" t="s">
        <v>2777</v>
      </c>
      <c r="E3043" s="35">
        <v>7.0670000000000002</v>
      </c>
      <c r="F3043" s="37" t="s">
        <v>6655</v>
      </c>
      <c r="G3043" s="37" t="s">
        <v>6656</v>
      </c>
      <c r="H3043" s="36">
        <v>1210</v>
      </c>
      <c r="I3043" s="38">
        <v>0.5</v>
      </c>
      <c r="K3043" s="38">
        <f>ROUND(J3043/0.35,-1)</f>
        <v>0</v>
      </c>
      <c r="N3043" s="38">
        <f>I3043+M3043</f>
        <v>0.5</v>
      </c>
    </row>
    <row r="3044" spans="1:17" x14ac:dyDescent="0.2">
      <c r="A3044" s="35" t="s">
        <v>6646</v>
      </c>
      <c r="C3044" s="40">
        <v>44536</v>
      </c>
      <c r="D3044" s="34" t="s">
        <v>6657</v>
      </c>
      <c r="E3044" s="35">
        <v>8</v>
      </c>
      <c r="F3044" s="36" t="s">
        <v>6660</v>
      </c>
      <c r="G3044" s="37" t="s">
        <v>6661</v>
      </c>
      <c r="H3044" s="36">
        <v>1220</v>
      </c>
      <c r="I3044" s="38">
        <v>1.5</v>
      </c>
      <c r="K3044" s="38">
        <f>ROUND(J3044/0.35,-1)</f>
        <v>0</v>
      </c>
      <c r="N3044" s="38">
        <f>I3044+M3044</f>
        <v>1.5</v>
      </c>
    </row>
    <row r="3045" spans="1:17" x14ac:dyDescent="0.2">
      <c r="D3045" s="34" t="s">
        <v>6658</v>
      </c>
      <c r="E3045" s="35">
        <v>1.35</v>
      </c>
      <c r="F3045" s="36" t="s">
        <v>77</v>
      </c>
      <c r="G3045" s="36" t="s">
        <v>77</v>
      </c>
      <c r="K3045" s="38">
        <f t="shared" ref="K3045:K3046" si="140">ROUND(J3045/0.35,-1)</f>
        <v>0</v>
      </c>
      <c r="N3045" s="38">
        <f t="shared" ref="N3045:N3046" si="141">I3045+M3045</f>
        <v>0</v>
      </c>
    </row>
    <row r="3046" spans="1:17" x14ac:dyDescent="0.2">
      <c r="D3046" s="34" t="s">
        <v>6659</v>
      </c>
      <c r="E3046" s="35">
        <v>1</v>
      </c>
      <c r="F3046" s="36" t="s">
        <v>77</v>
      </c>
      <c r="G3046" s="36" t="s">
        <v>77</v>
      </c>
      <c r="K3046" s="38">
        <f t="shared" si="140"/>
        <v>0</v>
      </c>
      <c r="N3046" s="38">
        <f t="shared" si="141"/>
        <v>0</v>
      </c>
    </row>
    <row r="3047" spans="1:17" x14ac:dyDescent="0.2">
      <c r="A3047" s="35" t="s">
        <v>6649</v>
      </c>
      <c r="C3047" s="40">
        <v>44536</v>
      </c>
      <c r="D3047" s="34" t="s">
        <v>6650</v>
      </c>
      <c r="E3047" s="35">
        <v>3.5179</v>
      </c>
      <c r="F3047" s="36" t="s">
        <v>6652</v>
      </c>
      <c r="G3047" s="36" t="s">
        <v>6653</v>
      </c>
      <c r="H3047" s="36">
        <v>1090</v>
      </c>
      <c r="I3047" s="38">
        <v>1</v>
      </c>
      <c r="K3047" s="38">
        <f t="shared" si="138"/>
        <v>0</v>
      </c>
      <c r="N3047" s="38">
        <f t="shared" si="139"/>
        <v>1</v>
      </c>
    </row>
    <row r="3048" spans="1:17" ht="16.5" customHeight="1" x14ac:dyDescent="0.2">
      <c r="D3048" s="34" t="s">
        <v>6651</v>
      </c>
      <c r="E3048" s="35">
        <v>5.2949999999999999</v>
      </c>
      <c r="F3048" s="36" t="s">
        <v>77</v>
      </c>
      <c r="G3048" s="37" t="s">
        <v>77</v>
      </c>
      <c r="K3048" s="38">
        <f t="shared" si="138"/>
        <v>0</v>
      </c>
      <c r="N3048" s="38">
        <f t="shared" si="139"/>
        <v>0</v>
      </c>
    </row>
    <row r="3049" spans="1:17" x14ac:dyDescent="0.2">
      <c r="A3049" s="35">
        <v>1144</v>
      </c>
      <c r="C3049" s="40">
        <v>44536</v>
      </c>
      <c r="D3049" s="34" t="s">
        <v>6662</v>
      </c>
      <c r="E3049" s="35">
        <v>9.548</v>
      </c>
      <c r="F3049" s="36" t="s">
        <v>6663</v>
      </c>
      <c r="G3049" s="37" t="s">
        <v>6664</v>
      </c>
      <c r="H3049" s="36">
        <v>1100</v>
      </c>
      <c r="I3049" s="38">
        <v>0.5</v>
      </c>
      <c r="K3049" s="38">
        <f t="shared" si="138"/>
        <v>0</v>
      </c>
      <c r="L3049" s="39">
        <v>185000</v>
      </c>
      <c r="M3049" s="39">
        <v>740</v>
      </c>
      <c r="N3049" s="38">
        <f t="shared" si="139"/>
        <v>740.5</v>
      </c>
    </row>
    <row r="3050" spans="1:17" ht="25.5" x14ac:dyDescent="0.2">
      <c r="A3050" s="35">
        <v>1145</v>
      </c>
      <c r="C3050" s="40">
        <v>44537</v>
      </c>
      <c r="D3050" s="34" t="s">
        <v>6665</v>
      </c>
      <c r="E3050" s="35">
        <v>1.903</v>
      </c>
      <c r="F3050" s="36" t="s">
        <v>6667</v>
      </c>
      <c r="G3050" s="37" t="s">
        <v>6668</v>
      </c>
      <c r="H3050" s="36">
        <v>1200</v>
      </c>
      <c r="I3050" s="38">
        <v>1</v>
      </c>
      <c r="K3050" s="38">
        <f t="shared" si="138"/>
        <v>0</v>
      </c>
      <c r="L3050" s="39">
        <v>242000</v>
      </c>
      <c r="M3050" s="39">
        <v>968</v>
      </c>
      <c r="N3050" s="38">
        <f t="shared" si="139"/>
        <v>969</v>
      </c>
      <c r="O3050" s="44" t="s">
        <v>6669</v>
      </c>
    </row>
    <row r="3051" spans="1:17" x14ac:dyDescent="0.2">
      <c r="D3051" s="34" t="s">
        <v>6666</v>
      </c>
      <c r="E3051" s="35">
        <v>9.7000000000000003E-2</v>
      </c>
      <c r="F3051" s="36" t="s">
        <v>77</v>
      </c>
      <c r="G3051" s="37" t="s">
        <v>77</v>
      </c>
      <c r="K3051" s="38">
        <f t="shared" si="138"/>
        <v>0</v>
      </c>
      <c r="N3051" s="38">
        <f t="shared" si="139"/>
        <v>0</v>
      </c>
    </row>
    <row r="3052" spans="1:17" x14ac:dyDescent="0.2">
      <c r="A3052" s="35">
        <v>1146</v>
      </c>
      <c r="C3052" s="40">
        <v>44537</v>
      </c>
      <c r="D3052" s="34" t="s">
        <v>6672</v>
      </c>
      <c r="E3052" s="35">
        <v>0.1177</v>
      </c>
      <c r="F3052" s="36" t="s">
        <v>6671</v>
      </c>
      <c r="G3052" s="37" t="s">
        <v>6670</v>
      </c>
      <c r="H3052" s="36">
        <v>3010</v>
      </c>
      <c r="I3052" s="38">
        <v>0.5</v>
      </c>
      <c r="K3052" s="38">
        <f t="shared" si="138"/>
        <v>0</v>
      </c>
      <c r="L3052" s="39">
        <v>119000</v>
      </c>
      <c r="M3052" s="39">
        <v>476</v>
      </c>
      <c r="N3052" s="38">
        <f t="shared" si="139"/>
        <v>476.5</v>
      </c>
    </row>
    <row r="3053" spans="1:17" s="51" customFormat="1" x14ac:dyDescent="0.2">
      <c r="A3053" s="48" t="s">
        <v>6673</v>
      </c>
      <c r="B3053" s="49"/>
      <c r="C3053" s="31">
        <v>44537</v>
      </c>
      <c r="D3053" s="50" t="s">
        <v>6674</v>
      </c>
      <c r="E3053" s="48">
        <v>0.27550000000000002</v>
      </c>
      <c r="F3053" s="51" t="s">
        <v>6675</v>
      </c>
      <c r="G3053" s="52" t="s">
        <v>6676</v>
      </c>
      <c r="H3053" s="51">
        <v>2040</v>
      </c>
      <c r="I3053" s="32">
        <v>0.5</v>
      </c>
      <c r="J3053" s="32"/>
      <c r="K3053" s="32">
        <f t="shared" si="138"/>
        <v>0</v>
      </c>
      <c r="L3053" s="33"/>
      <c r="M3053" s="33"/>
      <c r="N3053" s="32">
        <f t="shared" si="139"/>
        <v>0.5</v>
      </c>
      <c r="O3053" s="53"/>
      <c r="P3053" s="54"/>
      <c r="Q3053" s="49"/>
    </row>
    <row r="3054" spans="1:17" x14ac:dyDescent="0.2">
      <c r="N3054" s="38">
        <f>SUM(N3042:N3053)</f>
        <v>2190</v>
      </c>
      <c r="O3054" s="44">
        <v>82836</v>
      </c>
      <c r="P3054" s="41">
        <v>44537</v>
      </c>
      <c r="Q3054" s="21" t="s">
        <v>3461</v>
      </c>
    </row>
    <row r="3056" spans="1:17" x14ac:dyDescent="0.2">
      <c r="A3056" s="35">
        <v>1147</v>
      </c>
      <c r="C3056" s="40">
        <v>44537</v>
      </c>
      <c r="D3056" s="34" t="s">
        <v>6677</v>
      </c>
      <c r="E3056" s="35">
        <v>10.986000000000001</v>
      </c>
      <c r="F3056" s="36" t="s">
        <v>6497</v>
      </c>
      <c r="G3056" s="37" t="s">
        <v>6679</v>
      </c>
      <c r="H3056" s="36">
        <v>1030</v>
      </c>
      <c r="I3056" s="38">
        <v>1.5</v>
      </c>
      <c r="K3056" s="38">
        <f t="shared" si="138"/>
        <v>0</v>
      </c>
      <c r="L3056" s="39">
        <v>139462.39999999999</v>
      </c>
      <c r="M3056" s="39">
        <v>557.85</v>
      </c>
      <c r="N3056" s="38">
        <f t="shared" si="139"/>
        <v>559.35</v>
      </c>
    </row>
    <row r="3057" spans="1:17" x14ac:dyDescent="0.2">
      <c r="D3057" s="34" t="s">
        <v>6678</v>
      </c>
      <c r="E3057" s="35">
        <v>9.5579999999999998</v>
      </c>
      <c r="F3057" s="36" t="s">
        <v>77</v>
      </c>
      <c r="G3057" s="36" t="s">
        <v>77</v>
      </c>
      <c r="K3057" s="38">
        <f t="shared" si="138"/>
        <v>0</v>
      </c>
      <c r="N3057" s="38">
        <f t="shared" si="139"/>
        <v>0</v>
      </c>
    </row>
    <row r="3058" spans="1:17" x14ac:dyDescent="0.2">
      <c r="D3058" s="34" t="s">
        <v>6329</v>
      </c>
      <c r="E3058" s="35">
        <v>11.17</v>
      </c>
      <c r="F3058" s="36" t="s">
        <v>77</v>
      </c>
      <c r="G3058" s="36" t="s">
        <v>77</v>
      </c>
      <c r="K3058" s="38">
        <f t="shared" si="138"/>
        <v>0</v>
      </c>
      <c r="N3058" s="38">
        <f t="shared" si="139"/>
        <v>0</v>
      </c>
    </row>
    <row r="3059" spans="1:17" x14ac:dyDescent="0.2">
      <c r="A3059" s="35" t="s">
        <v>6680</v>
      </c>
      <c r="C3059" s="40">
        <v>44537</v>
      </c>
      <c r="D3059" s="34" t="s">
        <v>6681</v>
      </c>
      <c r="E3059" s="35">
        <v>33</v>
      </c>
      <c r="F3059" s="36" t="s">
        <v>6688</v>
      </c>
      <c r="G3059" s="37" t="s">
        <v>6689</v>
      </c>
      <c r="H3059" s="36">
        <v>1130</v>
      </c>
      <c r="I3059" s="38">
        <v>3.5</v>
      </c>
      <c r="K3059" s="38">
        <f t="shared" si="138"/>
        <v>0</v>
      </c>
      <c r="N3059" s="38">
        <f t="shared" si="139"/>
        <v>3.5</v>
      </c>
    </row>
    <row r="3060" spans="1:17" x14ac:dyDescent="0.2">
      <c r="D3060" s="34" t="s">
        <v>6682</v>
      </c>
      <c r="E3060" s="35">
        <v>6.8810000000000002</v>
      </c>
      <c r="F3060" s="36" t="s">
        <v>77</v>
      </c>
      <c r="G3060" s="36" t="s">
        <v>77</v>
      </c>
      <c r="K3060" s="38">
        <f t="shared" si="138"/>
        <v>0</v>
      </c>
      <c r="N3060" s="38">
        <f t="shared" si="139"/>
        <v>0</v>
      </c>
    </row>
    <row r="3061" spans="1:17" x14ac:dyDescent="0.2">
      <c r="D3061" s="34" t="s">
        <v>6683</v>
      </c>
      <c r="E3061" s="35">
        <v>7.7190000000000003</v>
      </c>
      <c r="F3061" s="36" t="s">
        <v>77</v>
      </c>
      <c r="G3061" s="36" t="s">
        <v>77</v>
      </c>
      <c r="K3061" s="38">
        <f t="shared" si="138"/>
        <v>0</v>
      </c>
      <c r="N3061" s="38">
        <f t="shared" si="139"/>
        <v>0</v>
      </c>
    </row>
    <row r="3062" spans="1:17" x14ac:dyDescent="0.2">
      <c r="D3062" s="34" t="s">
        <v>6684</v>
      </c>
      <c r="E3062" s="35">
        <v>40</v>
      </c>
      <c r="F3062" s="36" t="s">
        <v>77</v>
      </c>
      <c r="G3062" s="36" t="s">
        <v>77</v>
      </c>
      <c r="K3062" s="38">
        <f t="shared" si="138"/>
        <v>0</v>
      </c>
      <c r="N3062" s="38">
        <f t="shared" si="139"/>
        <v>0</v>
      </c>
    </row>
    <row r="3063" spans="1:17" x14ac:dyDescent="0.2">
      <c r="D3063" s="34" t="s">
        <v>6685</v>
      </c>
      <c r="E3063" s="35">
        <v>79.899000000000001</v>
      </c>
      <c r="F3063" s="36" t="s">
        <v>77</v>
      </c>
      <c r="G3063" s="36" t="s">
        <v>77</v>
      </c>
      <c r="K3063" s="38">
        <f t="shared" si="138"/>
        <v>0</v>
      </c>
      <c r="N3063" s="38">
        <f t="shared" si="139"/>
        <v>0</v>
      </c>
    </row>
    <row r="3064" spans="1:17" x14ac:dyDescent="0.2">
      <c r="D3064" s="34" t="s">
        <v>6686</v>
      </c>
      <c r="E3064" s="35">
        <v>24.321000000000002</v>
      </c>
      <c r="F3064" s="36" t="s">
        <v>77</v>
      </c>
      <c r="G3064" s="36" t="s">
        <v>77</v>
      </c>
      <c r="K3064" s="38">
        <f t="shared" si="138"/>
        <v>0</v>
      </c>
      <c r="N3064" s="38">
        <f t="shared" si="139"/>
        <v>0</v>
      </c>
    </row>
    <row r="3065" spans="1:17" x14ac:dyDescent="0.2">
      <c r="D3065" s="34" t="s">
        <v>6687</v>
      </c>
      <c r="E3065" s="35">
        <v>1.8120000000000001</v>
      </c>
      <c r="F3065" s="36" t="s">
        <v>77</v>
      </c>
      <c r="G3065" s="36" t="s">
        <v>77</v>
      </c>
      <c r="H3065" s="36">
        <v>1080</v>
      </c>
      <c r="K3065" s="38">
        <f t="shared" si="138"/>
        <v>0</v>
      </c>
      <c r="N3065" s="38">
        <f t="shared" si="139"/>
        <v>0</v>
      </c>
    </row>
    <row r="3066" spans="1:17" x14ac:dyDescent="0.2">
      <c r="A3066" s="35">
        <v>1148</v>
      </c>
      <c r="B3066" s="21" t="s">
        <v>78</v>
      </c>
      <c r="C3066" s="40">
        <v>44537</v>
      </c>
      <c r="D3066" s="34" t="s">
        <v>6690</v>
      </c>
      <c r="E3066" s="35">
        <v>1.25</v>
      </c>
      <c r="F3066" s="36" t="s">
        <v>6691</v>
      </c>
      <c r="G3066" s="37" t="s">
        <v>6692</v>
      </c>
      <c r="H3066" s="36">
        <v>1170</v>
      </c>
      <c r="I3066" s="38">
        <v>0.5</v>
      </c>
      <c r="K3066" s="38">
        <f t="shared" si="138"/>
        <v>0</v>
      </c>
      <c r="L3066" s="39">
        <v>77100</v>
      </c>
      <c r="M3066" s="39">
        <v>308.39999999999998</v>
      </c>
      <c r="N3066" s="38">
        <f t="shared" si="139"/>
        <v>308.89999999999998</v>
      </c>
    </row>
    <row r="3067" spans="1:17" x14ac:dyDescent="0.2">
      <c r="A3067" s="35">
        <v>1149</v>
      </c>
      <c r="C3067" s="40">
        <v>44538</v>
      </c>
      <c r="D3067" s="34" t="s">
        <v>6693</v>
      </c>
      <c r="E3067" s="35">
        <v>7</v>
      </c>
      <c r="F3067" s="36" t="s">
        <v>6694</v>
      </c>
      <c r="G3067" s="37" t="s">
        <v>6695</v>
      </c>
      <c r="H3067" s="36">
        <v>1180</v>
      </c>
      <c r="I3067" s="38">
        <v>0.5</v>
      </c>
      <c r="K3067" s="38">
        <f t="shared" si="138"/>
        <v>0</v>
      </c>
      <c r="L3067" s="39">
        <v>118270</v>
      </c>
      <c r="M3067" s="39">
        <v>473.08</v>
      </c>
      <c r="N3067" s="38">
        <f t="shared" si="139"/>
        <v>473.58</v>
      </c>
      <c r="O3067" s="44" t="s">
        <v>6696</v>
      </c>
    </row>
    <row r="3068" spans="1:17" x14ac:dyDescent="0.2">
      <c r="A3068" s="35">
        <v>1150</v>
      </c>
      <c r="C3068" s="40">
        <v>44538</v>
      </c>
      <c r="D3068" s="34" t="s">
        <v>6697</v>
      </c>
      <c r="E3068" s="35">
        <v>1</v>
      </c>
      <c r="F3068" s="36" t="s">
        <v>6698</v>
      </c>
      <c r="G3068" s="37" t="s">
        <v>6699</v>
      </c>
      <c r="H3068" s="36">
        <v>1110</v>
      </c>
      <c r="I3068" s="38">
        <v>0.5</v>
      </c>
      <c r="K3068" s="38">
        <f t="shared" si="138"/>
        <v>0</v>
      </c>
      <c r="L3068" s="39">
        <v>25000</v>
      </c>
      <c r="M3068" s="39">
        <v>100</v>
      </c>
      <c r="N3068" s="38">
        <f t="shared" si="139"/>
        <v>100.5</v>
      </c>
      <c r="O3068" s="44" t="s">
        <v>6700</v>
      </c>
    </row>
    <row r="3069" spans="1:17" s="51" customFormat="1" x14ac:dyDescent="0.2">
      <c r="A3069" s="48" t="s">
        <v>6701</v>
      </c>
      <c r="B3069" s="49"/>
      <c r="C3069" s="31">
        <v>44538</v>
      </c>
      <c r="D3069" s="50" t="s">
        <v>6702</v>
      </c>
      <c r="E3069" s="48">
        <v>50</v>
      </c>
      <c r="F3069" s="51" t="s">
        <v>6703</v>
      </c>
      <c r="G3069" s="51" t="s">
        <v>6704</v>
      </c>
      <c r="H3069" s="51">
        <v>1030</v>
      </c>
      <c r="I3069" s="32">
        <v>0.5</v>
      </c>
      <c r="J3069" s="32"/>
      <c r="K3069" s="32">
        <f t="shared" si="138"/>
        <v>0</v>
      </c>
      <c r="L3069" s="33"/>
      <c r="M3069" s="33"/>
      <c r="N3069" s="32">
        <f t="shared" si="139"/>
        <v>0.5</v>
      </c>
      <c r="O3069" s="53"/>
      <c r="P3069" s="54"/>
      <c r="Q3069" s="49"/>
    </row>
    <row r="3070" spans="1:17" x14ac:dyDescent="0.2">
      <c r="N3070" s="38">
        <f>SUM(N3056:N3069)</f>
        <v>1446.33</v>
      </c>
      <c r="O3070" s="44">
        <v>82844</v>
      </c>
      <c r="P3070" s="41">
        <v>44538</v>
      </c>
      <c r="Q3070" s="21" t="s">
        <v>3461</v>
      </c>
    </row>
    <row r="3072" spans="1:17" x14ac:dyDescent="0.2">
      <c r="A3072" s="35" t="s">
        <v>6705</v>
      </c>
      <c r="C3072" s="40">
        <v>44538</v>
      </c>
      <c r="D3072" s="34" t="s">
        <v>6707</v>
      </c>
      <c r="E3072" s="35">
        <v>6.0999999999999999E-2</v>
      </c>
      <c r="F3072" s="36" t="s">
        <v>6709</v>
      </c>
      <c r="G3072" s="37" t="s">
        <v>6710</v>
      </c>
      <c r="H3072" s="36">
        <v>2010</v>
      </c>
      <c r="I3072" s="38">
        <v>1.5</v>
      </c>
      <c r="K3072" s="38">
        <f t="shared" si="138"/>
        <v>0</v>
      </c>
      <c r="N3072" s="38">
        <f t="shared" si="139"/>
        <v>1.5</v>
      </c>
    </row>
    <row r="3073" spans="1:14" x14ac:dyDescent="0.2">
      <c r="D3073" s="34" t="s">
        <v>6706</v>
      </c>
      <c r="E3073" s="35">
        <v>0.1951</v>
      </c>
      <c r="F3073" s="36" t="s">
        <v>77</v>
      </c>
      <c r="G3073" s="37" t="s">
        <v>77</v>
      </c>
      <c r="K3073" s="38">
        <f t="shared" si="138"/>
        <v>0</v>
      </c>
      <c r="N3073" s="38">
        <f t="shared" si="139"/>
        <v>0</v>
      </c>
    </row>
    <row r="3074" spans="1:14" x14ac:dyDescent="0.2">
      <c r="D3074" s="34" t="s">
        <v>6708</v>
      </c>
      <c r="E3074" s="35">
        <v>6.7000000000000004E-2</v>
      </c>
      <c r="F3074" s="36" t="s">
        <v>77</v>
      </c>
      <c r="G3074" s="37" t="s">
        <v>77</v>
      </c>
      <c r="K3074" s="38">
        <f t="shared" si="138"/>
        <v>0</v>
      </c>
      <c r="N3074" s="38">
        <f t="shared" si="139"/>
        <v>0</v>
      </c>
    </row>
    <row r="3075" spans="1:14" x14ac:dyDescent="0.2">
      <c r="A3075" s="35">
        <v>1151</v>
      </c>
      <c r="C3075" s="40">
        <v>44538</v>
      </c>
      <c r="D3075" s="34" t="s">
        <v>6711</v>
      </c>
      <c r="E3075" s="35">
        <v>2.702</v>
      </c>
      <c r="F3075" s="36" t="s">
        <v>6713</v>
      </c>
      <c r="G3075" s="37" t="s">
        <v>6714</v>
      </c>
      <c r="H3075" s="36">
        <v>1090</v>
      </c>
      <c r="I3075" s="38">
        <v>1</v>
      </c>
      <c r="K3075" s="38">
        <f t="shared" si="138"/>
        <v>0</v>
      </c>
      <c r="L3075" s="39">
        <v>190500</v>
      </c>
      <c r="M3075" s="39">
        <v>762</v>
      </c>
      <c r="N3075" s="38">
        <f t="shared" si="139"/>
        <v>763</v>
      </c>
    </row>
    <row r="3076" spans="1:14" x14ac:dyDescent="0.2">
      <c r="D3076" s="34" t="s">
        <v>6712</v>
      </c>
      <c r="E3076" s="35">
        <v>0.41</v>
      </c>
      <c r="F3076" s="36" t="s">
        <v>77</v>
      </c>
      <c r="G3076" s="37" t="s">
        <v>77</v>
      </c>
      <c r="H3076" s="36">
        <v>1030</v>
      </c>
      <c r="K3076" s="38">
        <f t="shared" si="138"/>
        <v>0</v>
      </c>
      <c r="N3076" s="38">
        <f t="shared" si="139"/>
        <v>0</v>
      </c>
    </row>
    <row r="3077" spans="1:14" x14ac:dyDescent="0.2">
      <c r="A3077" s="35">
        <v>1152</v>
      </c>
      <c r="C3077" s="40">
        <v>44538</v>
      </c>
      <c r="D3077" s="34" t="s">
        <v>6715</v>
      </c>
      <c r="E3077" s="35">
        <v>0.14169999999999999</v>
      </c>
      <c r="F3077" s="36" t="s">
        <v>6716</v>
      </c>
      <c r="G3077" s="37" t="s">
        <v>6717</v>
      </c>
      <c r="H3077" s="36">
        <v>3010</v>
      </c>
      <c r="I3077" s="38">
        <v>0.5</v>
      </c>
      <c r="K3077" s="38">
        <f t="shared" si="138"/>
        <v>0</v>
      </c>
      <c r="L3077" s="39">
        <v>51500</v>
      </c>
      <c r="M3077" s="39">
        <v>206</v>
      </c>
      <c r="N3077" s="38">
        <f t="shared" si="139"/>
        <v>206.5</v>
      </c>
    </row>
    <row r="3078" spans="1:14" x14ac:dyDescent="0.2">
      <c r="A3078" s="35">
        <v>1153</v>
      </c>
      <c r="C3078" s="40">
        <v>44538</v>
      </c>
      <c r="D3078" s="34" t="s">
        <v>6718</v>
      </c>
      <c r="E3078" s="35">
        <v>1.3759999999999999</v>
      </c>
      <c r="F3078" s="36" t="s">
        <v>6720</v>
      </c>
      <c r="G3078" s="37" t="s">
        <v>6721</v>
      </c>
      <c r="H3078" s="36">
        <v>1200</v>
      </c>
      <c r="I3078" s="38">
        <v>1</v>
      </c>
      <c r="K3078" s="38">
        <f t="shared" si="138"/>
        <v>0</v>
      </c>
      <c r="L3078" s="39">
        <v>7000</v>
      </c>
      <c r="M3078" s="39">
        <v>28</v>
      </c>
      <c r="N3078" s="38">
        <f t="shared" si="139"/>
        <v>29</v>
      </c>
    </row>
    <row r="3079" spans="1:14" x14ac:dyDescent="0.2">
      <c r="D3079" s="34" t="s">
        <v>6719</v>
      </c>
      <c r="F3079" s="36" t="s">
        <v>77</v>
      </c>
      <c r="G3079" s="37" t="s">
        <v>77</v>
      </c>
      <c r="K3079" s="38">
        <f t="shared" si="138"/>
        <v>0</v>
      </c>
      <c r="N3079" s="38">
        <f t="shared" si="139"/>
        <v>0</v>
      </c>
    </row>
    <row r="3080" spans="1:14" x14ac:dyDescent="0.2">
      <c r="A3080" s="35" t="s">
        <v>6722</v>
      </c>
      <c r="C3080" s="40">
        <v>44538</v>
      </c>
      <c r="D3080" s="34" t="s">
        <v>6723</v>
      </c>
      <c r="E3080" s="35">
        <v>2.0550000000000002</v>
      </c>
      <c r="F3080" s="36" t="s">
        <v>6724</v>
      </c>
      <c r="G3080" s="37" t="s">
        <v>6725</v>
      </c>
      <c r="H3080" s="36">
        <v>1050</v>
      </c>
      <c r="I3080" s="38">
        <v>0.5</v>
      </c>
      <c r="K3080" s="38">
        <f t="shared" si="138"/>
        <v>0</v>
      </c>
      <c r="N3080" s="38">
        <f t="shared" si="139"/>
        <v>0.5</v>
      </c>
    </row>
    <row r="3081" spans="1:14" x14ac:dyDescent="0.2">
      <c r="A3081" s="35" t="s">
        <v>6726</v>
      </c>
      <c r="C3081" s="40">
        <v>44538</v>
      </c>
      <c r="D3081" s="34" t="s">
        <v>6727</v>
      </c>
      <c r="E3081" s="35">
        <v>11.172000000000001</v>
      </c>
      <c r="F3081" s="36" t="s">
        <v>6728</v>
      </c>
      <c r="G3081" s="37" t="s">
        <v>6729</v>
      </c>
      <c r="H3081" s="36">
        <v>1100</v>
      </c>
      <c r="I3081" s="38">
        <v>0.5</v>
      </c>
      <c r="K3081" s="38">
        <f t="shared" si="138"/>
        <v>0</v>
      </c>
      <c r="N3081" s="38">
        <f t="shared" si="139"/>
        <v>0.5</v>
      </c>
    </row>
    <row r="3082" spans="1:14" x14ac:dyDescent="0.2">
      <c r="A3082" s="35" t="s">
        <v>6730</v>
      </c>
      <c r="C3082" s="40">
        <v>44538</v>
      </c>
      <c r="D3082" s="34" t="s">
        <v>4583</v>
      </c>
      <c r="E3082" s="35">
        <v>0.79779999999999995</v>
      </c>
      <c r="F3082" s="36" t="s">
        <v>4596</v>
      </c>
      <c r="G3082" s="36" t="s">
        <v>4596</v>
      </c>
      <c r="H3082" s="36">
        <v>3010</v>
      </c>
      <c r="I3082" s="38">
        <v>2.5</v>
      </c>
      <c r="K3082" s="38">
        <f t="shared" si="138"/>
        <v>0</v>
      </c>
      <c r="N3082" s="38">
        <f t="shared" si="139"/>
        <v>2.5</v>
      </c>
    </row>
    <row r="3083" spans="1:14" x14ac:dyDescent="0.2">
      <c r="D3083" s="34" t="s">
        <v>4584</v>
      </c>
      <c r="E3083" s="35">
        <v>0.1216</v>
      </c>
      <c r="F3083" s="36" t="s">
        <v>77</v>
      </c>
      <c r="G3083" s="37" t="s">
        <v>77</v>
      </c>
      <c r="K3083" s="38">
        <f t="shared" si="138"/>
        <v>0</v>
      </c>
      <c r="N3083" s="38">
        <f t="shared" si="139"/>
        <v>0</v>
      </c>
    </row>
    <row r="3084" spans="1:14" x14ac:dyDescent="0.2">
      <c r="D3084" s="34" t="s">
        <v>4585</v>
      </c>
      <c r="E3084" s="35">
        <v>3.6499999999999998E-2</v>
      </c>
      <c r="F3084" s="36" t="s">
        <v>77</v>
      </c>
      <c r="G3084" s="37" t="s">
        <v>77</v>
      </c>
      <c r="K3084" s="38">
        <f t="shared" si="138"/>
        <v>0</v>
      </c>
      <c r="N3084" s="38">
        <f t="shared" si="139"/>
        <v>0</v>
      </c>
    </row>
    <row r="3085" spans="1:14" x14ac:dyDescent="0.2">
      <c r="D3085" s="34" t="s">
        <v>4586</v>
      </c>
      <c r="E3085" s="35">
        <v>6.8099999999999994E-2</v>
      </c>
      <c r="F3085" s="36" t="s">
        <v>77</v>
      </c>
      <c r="G3085" s="37" t="s">
        <v>77</v>
      </c>
      <c r="K3085" s="38">
        <f t="shared" si="138"/>
        <v>0</v>
      </c>
      <c r="N3085" s="38">
        <f t="shared" si="139"/>
        <v>0</v>
      </c>
    </row>
    <row r="3086" spans="1:14" x14ac:dyDescent="0.2">
      <c r="D3086" s="34" t="s">
        <v>4587</v>
      </c>
      <c r="E3086" s="35">
        <v>6.8099999999999994E-2</v>
      </c>
      <c r="F3086" s="36" t="s">
        <v>77</v>
      </c>
      <c r="G3086" s="37" t="s">
        <v>77</v>
      </c>
      <c r="K3086" s="38">
        <f t="shared" si="138"/>
        <v>0</v>
      </c>
      <c r="N3086" s="38">
        <f t="shared" si="139"/>
        <v>0</v>
      </c>
    </row>
    <row r="3087" spans="1:14" x14ac:dyDescent="0.2">
      <c r="A3087" s="35">
        <v>1154</v>
      </c>
      <c r="C3087" s="40">
        <v>44538</v>
      </c>
      <c r="D3087" s="34" t="s">
        <v>6731</v>
      </c>
      <c r="E3087" s="35" t="s">
        <v>6733</v>
      </c>
      <c r="F3087" s="36" t="s">
        <v>3742</v>
      </c>
      <c r="G3087" s="37" t="s">
        <v>6735</v>
      </c>
      <c r="H3087" s="36">
        <v>3010</v>
      </c>
      <c r="I3087" s="38">
        <v>1</v>
      </c>
      <c r="K3087" s="38">
        <f t="shared" si="138"/>
        <v>0</v>
      </c>
      <c r="L3087" s="39">
        <v>22000</v>
      </c>
      <c r="M3087" s="39">
        <v>88</v>
      </c>
      <c r="N3087" s="38">
        <f t="shared" si="139"/>
        <v>89</v>
      </c>
    </row>
    <row r="3088" spans="1:14" x14ac:dyDescent="0.2">
      <c r="D3088" s="34" t="s">
        <v>6732</v>
      </c>
      <c r="E3088" s="35" t="s">
        <v>6734</v>
      </c>
      <c r="F3088" s="36" t="s">
        <v>77</v>
      </c>
      <c r="G3088" s="37" t="s">
        <v>77</v>
      </c>
      <c r="K3088" s="38">
        <f t="shared" si="138"/>
        <v>0</v>
      </c>
      <c r="N3088" s="38">
        <f t="shared" si="139"/>
        <v>0</v>
      </c>
    </row>
    <row r="3089" spans="1:17" x14ac:dyDescent="0.2">
      <c r="A3089" s="35" t="s">
        <v>6736</v>
      </c>
      <c r="C3089" s="40">
        <v>44538</v>
      </c>
      <c r="D3089" s="34" t="s">
        <v>6737</v>
      </c>
      <c r="E3089" s="35">
        <v>1.0981000000000001</v>
      </c>
      <c r="F3089" s="36" t="s">
        <v>6738</v>
      </c>
      <c r="G3089" s="37" t="s">
        <v>6739</v>
      </c>
      <c r="H3089" s="36">
        <v>1080</v>
      </c>
      <c r="I3089" s="38">
        <v>0.5</v>
      </c>
      <c r="K3089" s="38">
        <f t="shared" si="138"/>
        <v>0</v>
      </c>
      <c r="N3089" s="38">
        <f t="shared" si="139"/>
        <v>0.5</v>
      </c>
    </row>
    <row r="3090" spans="1:17" x14ac:dyDescent="0.2">
      <c r="A3090" s="35">
        <v>1155</v>
      </c>
      <c r="C3090" s="40">
        <v>44538</v>
      </c>
      <c r="D3090" s="34" t="s">
        <v>6740</v>
      </c>
      <c r="E3090" s="35">
        <v>1.788</v>
      </c>
      <c r="F3090" s="36" t="s">
        <v>6741</v>
      </c>
      <c r="G3090" s="37" t="s">
        <v>6742</v>
      </c>
      <c r="H3090" s="36">
        <v>1070</v>
      </c>
      <c r="I3090" s="38">
        <v>0.5</v>
      </c>
      <c r="K3090" s="38">
        <f t="shared" si="138"/>
        <v>0</v>
      </c>
      <c r="L3090" s="39">
        <v>50000</v>
      </c>
      <c r="M3090" s="39">
        <v>200</v>
      </c>
      <c r="N3090" s="38">
        <f t="shared" si="139"/>
        <v>200.5</v>
      </c>
    </row>
    <row r="3091" spans="1:17" x14ac:dyDescent="0.2">
      <c r="A3091" s="35" t="s">
        <v>6743</v>
      </c>
      <c r="C3091" s="40">
        <v>44538</v>
      </c>
      <c r="D3091" s="34" t="s">
        <v>6744</v>
      </c>
      <c r="E3091" s="35">
        <v>1.4500000000000001E-2</v>
      </c>
      <c r="F3091" s="36" t="s">
        <v>6746</v>
      </c>
      <c r="G3091" s="36" t="s">
        <v>6747</v>
      </c>
      <c r="H3091" s="36">
        <v>3010</v>
      </c>
      <c r="I3091" s="38">
        <v>1</v>
      </c>
      <c r="K3091" s="38">
        <f t="shared" si="138"/>
        <v>0</v>
      </c>
      <c r="N3091" s="38">
        <f t="shared" si="139"/>
        <v>1</v>
      </c>
    </row>
    <row r="3092" spans="1:17" s="51" customFormat="1" x14ac:dyDescent="0.2">
      <c r="A3092" s="48"/>
      <c r="B3092" s="49"/>
      <c r="C3092" s="31"/>
      <c r="D3092" s="50" t="s">
        <v>6745</v>
      </c>
      <c r="E3092" s="48">
        <v>5.2999999999999999E-2</v>
      </c>
      <c r="F3092" s="51" t="s">
        <v>77</v>
      </c>
      <c r="G3092" s="51" t="s">
        <v>77</v>
      </c>
      <c r="I3092" s="32"/>
      <c r="J3092" s="32"/>
      <c r="K3092" s="32">
        <f t="shared" si="138"/>
        <v>0</v>
      </c>
      <c r="L3092" s="33"/>
      <c r="M3092" s="33"/>
      <c r="N3092" s="32">
        <f t="shared" si="139"/>
        <v>0</v>
      </c>
      <c r="O3092" s="53"/>
      <c r="P3092" s="54"/>
      <c r="Q3092" s="49"/>
    </row>
    <row r="3093" spans="1:17" x14ac:dyDescent="0.2">
      <c r="N3093" s="38">
        <f>SUM(N3072:N3092)</f>
        <v>1294.5</v>
      </c>
      <c r="O3093" s="44">
        <v>82866</v>
      </c>
      <c r="P3093" s="41">
        <v>44539</v>
      </c>
      <c r="Q3093" s="21" t="s">
        <v>3461</v>
      </c>
    </row>
    <row r="3095" spans="1:17" x14ac:dyDescent="0.2">
      <c r="A3095" s="35">
        <v>1156</v>
      </c>
      <c r="C3095" s="40">
        <v>44539</v>
      </c>
      <c r="D3095" s="34" t="s">
        <v>6748</v>
      </c>
      <c r="E3095" s="35">
        <v>4.2919999999999998</v>
      </c>
      <c r="F3095" s="36" t="s">
        <v>6750</v>
      </c>
      <c r="G3095" s="37" t="s">
        <v>6751</v>
      </c>
      <c r="H3095" s="36">
        <v>1030</v>
      </c>
      <c r="I3095" s="38">
        <v>1</v>
      </c>
      <c r="K3095" s="38">
        <f t="shared" si="138"/>
        <v>0</v>
      </c>
      <c r="L3095" s="39">
        <v>175000</v>
      </c>
      <c r="M3095" s="39">
        <v>700</v>
      </c>
      <c r="N3095" s="38">
        <f t="shared" si="139"/>
        <v>701</v>
      </c>
    </row>
    <row r="3096" spans="1:17" x14ac:dyDescent="0.2">
      <c r="D3096" s="34" t="s">
        <v>6749</v>
      </c>
      <c r="E3096" s="35">
        <v>9.7070000000000007</v>
      </c>
      <c r="F3096" s="36" t="s">
        <v>77</v>
      </c>
      <c r="G3096" s="37" t="s">
        <v>77</v>
      </c>
      <c r="K3096" s="38">
        <f t="shared" si="138"/>
        <v>0</v>
      </c>
      <c r="N3096" s="38">
        <f t="shared" si="139"/>
        <v>0</v>
      </c>
    </row>
    <row r="3097" spans="1:17" x14ac:dyDescent="0.2">
      <c r="A3097" s="35" t="s">
        <v>6752</v>
      </c>
      <c r="C3097" s="40">
        <v>44539</v>
      </c>
      <c r="D3097" s="34" t="s">
        <v>6753</v>
      </c>
      <c r="E3097" s="35" t="s">
        <v>6754</v>
      </c>
      <c r="F3097" s="36" t="s">
        <v>6755</v>
      </c>
      <c r="G3097" s="37" t="s">
        <v>6756</v>
      </c>
      <c r="H3097" s="36">
        <v>3010</v>
      </c>
      <c r="I3097" s="38">
        <v>0.5</v>
      </c>
      <c r="K3097" s="38">
        <f t="shared" si="138"/>
        <v>0</v>
      </c>
      <c r="N3097" s="38">
        <f t="shared" si="139"/>
        <v>0.5</v>
      </c>
    </row>
    <row r="3098" spans="1:17" x14ac:dyDescent="0.2">
      <c r="A3098" s="35" t="s">
        <v>6757</v>
      </c>
      <c r="C3098" s="40">
        <v>44539</v>
      </c>
      <c r="D3098" s="34" t="s">
        <v>6758</v>
      </c>
      <c r="E3098" s="35">
        <v>0.53500000000000003</v>
      </c>
      <c r="F3098" s="36" t="s">
        <v>6759</v>
      </c>
      <c r="G3098" s="37" t="s">
        <v>6760</v>
      </c>
      <c r="H3098" s="36">
        <v>2050</v>
      </c>
      <c r="I3098" s="38">
        <v>0.5</v>
      </c>
      <c r="K3098" s="38">
        <f t="shared" si="138"/>
        <v>0</v>
      </c>
      <c r="N3098" s="38">
        <f t="shared" si="139"/>
        <v>0.5</v>
      </c>
    </row>
    <row r="3099" spans="1:17" x14ac:dyDescent="0.2">
      <c r="A3099" s="35" t="s">
        <v>6761</v>
      </c>
      <c r="C3099" s="40">
        <v>44539</v>
      </c>
      <c r="D3099" s="34" t="s">
        <v>6762</v>
      </c>
      <c r="E3099" s="35">
        <v>17.75</v>
      </c>
      <c r="F3099" s="36" t="s">
        <v>6764</v>
      </c>
      <c r="G3099" s="37" t="s">
        <v>6765</v>
      </c>
      <c r="H3099" s="36">
        <v>1020</v>
      </c>
      <c r="I3099" s="38">
        <v>1</v>
      </c>
      <c r="K3099" s="38">
        <f t="shared" si="138"/>
        <v>0</v>
      </c>
      <c r="N3099" s="38">
        <f t="shared" si="139"/>
        <v>1</v>
      </c>
    </row>
    <row r="3100" spans="1:17" x14ac:dyDescent="0.2">
      <c r="D3100" s="34" t="s">
        <v>6763</v>
      </c>
      <c r="E3100" s="35">
        <v>7</v>
      </c>
      <c r="F3100" s="36" t="s">
        <v>77</v>
      </c>
      <c r="G3100" s="37" t="s">
        <v>77</v>
      </c>
      <c r="K3100" s="38">
        <f t="shared" si="138"/>
        <v>0</v>
      </c>
      <c r="N3100" s="38">
        <f t="shared" si="139"/>
        <v>0</v>
      </c>
    </row>
    <row r="3101" spans="1:17" x14ac:dyDescent="0.2">
      <c r="A3101" s="35" t="s">
        <v>6766</v>
      </c>
      <c r="C3101" s="40">
        <v>44539</v>
      </c>
      <c r="D3101" s="34" t="s">
        <v>6767</v>
      </c>
      <c r="E3101" s="35">
        <v>0.14141000000000001</v>
      </c>
      <c r="F3101" s="36" t="s">
        <v>6769</v>
      </c>
      <c r="G3101" s="37" t="s">
        <v>6770</v>
      </c>
      <c r="H3101" s="36">
        <v>2010</v>
      </c>
      <c r="I3101" s="38">
        <v>1</v>
      </c>
      <c r="K3101" s="38">
        <f t="shared" si="138"/>
        <v>0</v>
      </c>
      <c r="N3101" s="38">
        <f t="shared" si="139"/>
        <v>1</v>
      </c>
    </row>
    <row r="3102" spans="1:17" x14ac:dyDescent="0.2">
      <c r="D3102" s="34" t="s">
        <v>6768</v>
      </c>
      <c r="E3102" s="35">
        <v>0.15809999999999999</v>
      </c>
      <c r="F3102" s="36" t="s">
        <v>77</v>
      </c>
      <c r="G3102" s="37" t="s">
        <v>77</v>
      </c>
      <c r="K3102" s="38">
        <f t="shared" ref="K3102:K3165" si="142">ROUND(J3102/0.35,-1)</f>
        <v>0</v>
      </c>
      <c r="N3102" s="38">
        <f t="shared" ref="N3102:N3165" si="143">I3102+M3102</f>
        <v>0</v>
      </c>
    </row>
    <row r="3103" spans="1:17" x14ac:dyDescent="0.2">
      <c r="A3103" s="35">
        <v>1157</v>
      </c>
      <c r="C3103" s="40">
        <v>44540</v>
      </c>
      <c r="D3103" s="34" t="s">
        <v>6771</v>
      </c>
      <c r="E3103" s="35">
        <v>0.62</v>
      </c>
      <c r="F3103" s="36" t="s">
        <v>6772</v>
      </c>
      <c r="G3103" s="37" t="s">
        <v>6773</v>
      </c>
      <c r="H3103" s="36">
        <v>1070</v>
      </c>
      <c r="I3103" s="38">
        <v>0.5</v>
      </c>
      <c r="K3103" s="38">
        <f t="shared" si="142"/>
        <v>0</v>
      </c>
      <c r="L3103" s="39">
        <v>85000</v>
      </c>
      <c r="M3103" s="39">
        <v>340</v>
      </c>
      <c r="N3103" s="38">
        <f t="shared" si="143"/>
        <v>340.5</v>
      </c>
    </row>
    <row r="3104" spans="1:17" x14ac:dyDescent="0.2">
      <c r="A3104" s="35">
        <v>1158</v>
      </c>
      <c r="C3104" s="40">
        <v>44540</v>
      </c>
      <c r="D3104" s="34" t="s">
        <v>6774</v>
      </c>
      <c r="E3104" s="35" t="s">
        <v>1438</v>
      </c>
      <c r="F3104" s="36" t="s">
        <v>6776</v>
      </c>
      <c r="G3104" s="37" t="s">
        <v>4483</v>
      </c>
      <c r="H3104" s="36">
        <v>1150</v>
      </c>
      <c r="I3104" s="38">
        <v>1</v>
      </c>
      <c r="K3104" s="38">
        <f t="shared" si="142"/>
        <v>0</v>
      </c>
      <c r="L3104" s="39">
        <v>68000</v>
      </c>
      <c r="M3104" s="39">
        <v>272</v>
      </c>
      <c r="N3104" s="38">
        <f t="shared" si="143"/>
        <v>273</v>
      </c>
    </row>
    <row r="3105" spans="1:17" x14ac:dyDescent="0.2">
      <c r="D3105" s="34" t="s">
        <v>6775</v>
      </c>
      <c r="E3105" s="35" t="s">
        <v>1438</v>
      </c>
      <c r="F3105" s="36" t="s">
        <v>77</v>
      </c>
      <c r="G3105" s="37" t="s">
        <v>77</v>
      </c>
      <c r="K3105" s="38">
        <f t="shared" si="142"/>
        <v>0</v>
      </c>
      <c r="N3105" s="38">
        <f t="shared" si="143"/>
        <v>0</v>
      </c>
    </row>
    <row r="3106" spans="1:17" x14ac:dyDescent="0.2">
      <c r="A3106" s="35">
        <v>1159</v>
      </c>
      <c r="C3106" s="40">
        <v>44540</v>
      </c>
      <c r="D3106" s="34" t="s">
        <v>6777</v>
      </c>
      <c r="E3106" s="35" t="s">
        <v>6778</v>
      </c>
      <c r="F3106" s="36" t="s">
        <v>6779</v>
      </c>
      <c r="G3106" s="37" t="s">
        <v>6780</v>
      </c>
      <c r="H3106" s="36">
        <v>3010</v>
      </c>
      <c r="I3106" s="38">
        <v>0.5</v>
      </c>
      <c r="K3106" s="38">
        <f t="shared" si="142"/>
        <v>0</v>
      </c>
      <c r="L3106" s="39">
        <v>145000</v>
      </c>
      <c r="M3106" s="39">
        <v>580</v>
      </c>
      <c r="N3106" s="38">
        <f t="shared" si="143"/>
        <v>580.5</v>
      </c>
    </row>
    <row r="3107" spans="1:17" x14ac:dyDescent="0.2">
      <c r="A3107" s="35" t="s">
        <v>6781</v>
      </c>
      <c r="C3107" s="40">
        <v>44540</v>
      </c>
      <c r="D3107" s="34" t="s">
        <v>6782</v>
      </c>
      <c r="E3107" s="35">
        <v>2</v>
      </c>
      <c r="F3107" s="36" t="s">
        <v>6784</v>
      </c>
      <c r="G3107" s="37" t="s">
        <v>6785</v>
      </c>
      <c r="H3107" s="36">
        <v>1070</v>
      </c>
      <c r="I3107" s="38">
        <v>1</v>
      </c>
      <c r="K3107" s="38">
        <f t="shared" si="142"/>
        <v>0</v>
      </c>
      <c r="N3107" s="38">
        <f t="shared" si="143"/>
        <v>1</v>
      </c>
    </row>
    <row r="3108" spans="1:17" x14ac:dyDescent="0.2">
      <c r="D3108" s="34" t="s">
        <v>6783</v>
      </c>
      <c r="E3108" s="35">
        <v>2.33</v>
      </c>
      <c r="F3108" s="36" t="s">
        <v>77</v>
      </c>
      <c r="G3108" s="37" t="s">
        <v>77</v>
      </c>
      <c r="K3108" s="38">
        <f t="shared" si="142"/>
        <v>0</v>
      </c>
      <c r="N3108" s="38">
        <f t="shared" si="143"/>
        <v>0</v>
      </c>
    </row>
    <row r="3109" spans="1:17" x14ac:dyDescent="0.2">
      <c r="A3109" s="35" t="s">
        <v>6786</v>
      </c>
      <c r="C3109" s="40">
        <v>44540</v>
      </c>
      <c r="D3109" s="34" t="s">
        <v>6782</v>
      </c>
      <c r="E3109" s="35">
        <v>2</v>
      </c>
      <c r="F3109" s="37" t="s">
        <v>6785</v>
      </c>
      <c r="G3109" s="37" t="s">
        <v>6785</v>
      </c>
      <c r="H3109" s="36">
        <v>1070</v>
      </c>
      <c r="I3109" s="38">
        <v>1</v>
      </c>
      <c r="K3109" s="38">
        <f t="shared" si="142"/>
        <v>0</v>
      </c>
      <c r="N3109" s="38">
        <f t="shared" si="143"/>
        <v>1</v>
      </c>
    </row>
    <row r="3110" spans="1:17" x14ac:dyDescent="0.2">
      <c r="D3110" s="34" t="s">
        <v>6783</v>
      </c>
      <c r="E3110" s="35">
        <v>2.33</v>
      </c>
      <c r="F3110" s="36" t="s">
        <v>77</v>
      </c>
      <c r="G3110" s="37" t="s">
        <v>77</v>
      </c>
      <c r="K3110" s="38">
        <f t="shared" si="142"/>
        <v>0</v>
      </c>
      <c r="N3110" s="38">
        <f t="shared" si="143"/>
        <v>0</v>
      </c>
    </row>
    <row r="3111" spans="1:17" x14ac:dyDescent="0.2">
      <c r="A3111" s="35" t="s">
        <v>6787</v>
      </c>
      <c r="C3111" s="40">
        <v>44540</v>
      </c>
      <c r="D3111" s="34" t="s">
        <v>6788</v>
      </c>
      <c r="E3111" s="35" t="s">
        <v>679</v>
      </c>
      <c r="F3111" s="36" t="s">
        <v>6789</v>
      </c>
      <c r="G3111" s="37" t="s">
        <v>6790</v>
      </c>
      <c r="H3111" s="36">
        <v>3010</v>
      </c>
      <c r="I3111" s="38">
        <v>0.5</v>
      </c>
      <c r="K3111" s="38">
        <f t="shared" si="142"/>
        <v>0</v>
      </c>
      <c r="N3111" s="38">
        <f t="shared" si="143"/>
        <v>0.5</v>
      </c>
    </row>
    <row r="3112" spans="1:17" x14ac:dyDescent="0.2">
      <c r="A3112" s="35" t="s">
        <v>6791</v>
      </c>
      <c r="C3112" s="40">
        <v>44540</v>
      </c>
      <c r="D3112" s="34" t="s">
        <v>6792</v>
      </c>
      <c r="E3112" s="35">
        <v>14.647</v>
      </c>
      <c r="F3112" s="36" t="s">
        <v>6793</v>
      </c>
      <c r="G3112" s="37" t="s">
        <v>6794</v>
      </c>
      <c r="H3112" s="36">
        <v>1200</v>
      </c>
      <c r="I3112" s="38">
        <v>0.5</v>
      </c>
      <c r="K3112" s="38">
        <f t="shared" si="142"/>
        <v>0</v>
      </c>
      <c r="N3112" s="38">
        <f t="shared" si="143"/>
        <v>0.5</v>
      </c>
    </row>
    <row r="3113" spans="1:17" x14ac:dyDescent="0.2">
      <c r="A3113" s="35" t="s">
        <v>6795</v>
      </c>
      <c r="C3113" s="40">
        <v>44540</v>
      </c>
      <c r="D3113" s="34" t="s">
        <v>6796</v>
      </c>
      <c r="E3113" s="35">
        <v>2.0270000000000001</v>
      </c>
      <c r="F3113" s="36" t="s">
        <v>6797</v>
      </c>
      <c r="G3113" s="37" t="s">
        <v>6798</v>
      </c>
      <c r="H3113" s="36">
        <v>1030</v>
      </c>
      <c r="I3113" s="38">
        <v>0.5</v>
      </c>
      <c r="K3113" s="38">
        <f t="shared" si="142"/>
        <v>0</v>
      </c>
      <c r="N3113" s="38">
        <f t="shared" si="143"/>
        <v>0.5</v>
      </c>
    </row>
    <row r="3114" spans="1:17" x14ac:dyDescent="0.2">
      <c r="A3114" s="35">
        <v>1160</v>
      </c>
      <c r="C3114" s="40">
        <v>44540</v>
      </c>
      <c r="D3114" s="34" t="s">
        <v>6799</v>
      </c>
      <c r="E3114" s="35">
        <v>4.4550000000000001</v>
      </c>
      <c r="F3114" s="36" t="s">
        <v>1063</v>
      </c>
      <c r="G3114" s="37" t="s">
        <v>6800</v>
      </c>
      <c r="H3114" s="36">
        <v>1110</v>
      </c>
      <c r="I3114" s="38">
        <v>0.5</v>
      </c>
      <c r="K3114" s="38">
        <f t="shared" si="142"/>
        <v>0</v>
      </c>
      <c r="L3114" s="39">
        <v>17820</v>
      </c>
      <c r="M3114" s="39">
        <v>71.28</v>
      </c>
      <c r="N3114" s="38">
        <f t="shared" si="143"/>
        <v>71.78</v>
      </c>
    </row>
    <row r="3115" spans="1:17" x14ac:dyDescent="0.2">
      <c r="A3115" s="35">
        <v>1161</v>
      </c>
      <c r="C3115" s="40">
        <v>44540</v>
      </c>
      <c r="D3115" s="34" t="s">
        <v>6801</v>
      </c>
      <c r="E3115" s="35">
        <v>5.5060000000000002</v>
      </c>
      <c r="F3115" s="36" t="s">
        <v>1063</v>
      </c>
      <c r="G3115" s="37" t="s">
        <v>6802</v>
      </c>
      <c r="H3115" s="36">
        <v>1110</v>
      </c>
      <c r="I3115" s="38">
        <v>0.5</v>
      </c>
      <c r="K3115" s="38">
        <f t="shared" si="142"/>
        <v>0</v>
      </c>
      <c r="L3115" s="39">
        <v>22024</v>
      </c>
      <c r="M3115" s="39">
        <v>88.1</v>
      </c>
      <c r="N3115" s="38">
        <f t="shared" si="143"/>
        <v>88.6</v>
      </c>
    </row>
    <row r="3116" spans="1:17" s="51" customFormat="1" x14ac:dyDescent="0.2">
      <c r="A3116" s="48">
        <v>1162</v>
      </c>
      <c r="B3116" s="49"/>
      <c r="C3116" s="31">
        <v>44540</v>
      </c>
      <c r="D3116" s="50" t="s">
        <v>6803</v>
      </c>
      <c r="E3116" s="48" t="s">
        <v>81</v>
      </c>
      <c r="F3116" s="51" t="s">
        <v>6804</v>
      </c>
      <c r="G3116" s="52" t="s">
        <v>187</v>
      </c>
      <c r="H3116" s="51">
        <v>3010</v>
      </c>
      <c r="I3116" s="32">
        <v>0.5</v>
      </c>
      <c r="J3116" s="32"/>
      <c r="K3116" s="32">
        <f t="shared" si="142"/>
        <v>0</v>
      </c>
      <c r="L3116" s="33">
        <v>45000</v>
      </c>
      <c r="M3116" s="33">
        <v>180</v>
      </c>
      <c r="N3116" s="32">
        <f t="shared" si="143"/>
        <v>180.5</v>
      </c>
      <c r="O3116" s="53"/>
      <c r="P3116" s="54"/>
      <c r="Q3116" s="49"/>
    </row>
    <row r="3117" spans="1:17" x14ac:dyDescent="0.2">
      <c r="N3117" s="38">
        <f>SUM(N3095:N3116)</f>
        <v>2242.38</v>
      </c>
      <c r="O3117" s="44">
        <v>82892</v>
      </c>
      <c r="P3117" s="41">
        <v>44540</v>
      </c>
      <c r="Q3117" s="21" t="s">
        <v>3461</v>
      </c>
    </row>
    <row r="3119" spans="1:17" x14ac:dyDescent="0.2">
      <c r="A3119" s="35">
        <v>1163</v>
      </c>
      <c r="C3119" s="40">
        <v>44540</v>
      </c>
      <c r="D3119" s="34" t="s">
        <v>6805</v>
      </c>
      <c r="E3119" s="35">
        <v>0.12859999999999999</v>
      </c>
      <c r="F3119" s="36" t="s">
        <v>6806</v>
      </c>
      <c r="K3119" s="38">
        <f t="shared" si="142"/>
        <v>0</v>
      </c>
      <c r="M3119" s="39">
        <v>64</v>
      </c>
      <c r="N3119" s="38">
        <v>64.5</v>
      </c>
    </row>
    <row r="3120" spans="1:17" x14ac:dyDescent="0.2">
      <c r="A3120" s="35" t="s">
        <v>6810</v>
      </c>
      <c r="C3120" s="40">
        <v>44543</v>
      </c>
      <c r="D3120" s="34" t="s">
        <v>6807</v>
      </c>
      <c r="E3120" s="35">
        <v>0.40400000000000003</v>
      </c>
      <c r="F3120" s="36" t="s">
        <v>6808</v>
      </c>
      <c r="G3120" s="36" t="s">
        <v>6809</v>
      </c>
      <c r="H3120" s="36">
        <v>1090</v>
      </c>
      <c r="I3120" s="38">
        <v>0.5</v>
      </c>
      <c r="K3120" s="38">
        <f t="shared" si="142"/>
        <v>0</v>
      </c>
      <c r="N3120" s="38">
        <f t="shared" si="143"/>
        <v>0.5</v>
      </c>
    </row>
    <row r="3121" spans="1:15" x14ac:dyDescent="0.2">
      <c r="A3121" s="35">
        <v>1164</v>
      </c>
      <c r="C3121" s="40">
        <v>44543</v>
      </c>
      <c r="D3121" s="34" t="s">
        <v>6811</v>
      </c>
      <c r="E3121" s="35">
        <v>0.372</v>
      </c>
      <c r="F3121" s="36" t="s">
        <v>6813</v>
      </c>
      <c r="G3121" s="37" t="s">
        <v>6814</v>
      </c>
      <c r="H3121" s="36">
        <v>1100</v>
      </c>
      <c r="I3121" s="38">
        <v>1</v>
      </c>
      <c r="K3121" s="38">
        <f t="shared" si="142"/>
        <v>0</v>
      </c>
      <c r="L3121" s="39">
        <v>155000</v>
      </c>
      <c r="M3121" s="39">
        <v>620</v>
      </c>
      <c r="N3121" s="38">
        <f t="shared" si="143"/>
        <v>621</v>
      </c>
    </row>
    <row r="3122" spans="1:15" x14ac:dyDescent="0.2">
      <c r="D3122" s="34" t="s">
        <v>6812</v>
      </c>
      <c r="E3122" s="35">
        <v>0.318</v>
      </c>
      <c r="F3122" s="36" t="s">
        <v>77</v>
      </c>
      <c r="G3122" s="37" t="s">
        <v>77</v>
      </c>
      <c r="K3122" s="38">
        <f t="shared" si="142"/>
        <v>0</v>
      </c>
      <c r="N3122" s="38">
        <f t="shared" si="143"/>
        <v>0</v>
      </c>
    </row>
    <row r="3123" spans="1:15" x14ac:dyDescent="0.2">
      <c r="A3123" s="35">
        <v>1165</v>
      </c>
      <c r="C3123" s="40">
        <v>44544</v>
      </c>
      <c r="D3123" s="34" t="s">
        <v>4129</v>
      </c>
      <c r="E3123" s="35">
        <v>0.17910000000000001</v>
      </c>
      <c r="F3123" s="36" t="s">
        <v>4130</v>
      </c>
      <c r="G3123" s="37" t="s">
        <v>6815</v>
      </c>
      <c r="H3123" s="36">
        <v>3010</v>
      </c>
      <c r="I3123" s="38">
        <v>0.5</v>
      </c>
      <c r="K3123" s="38">
        <f t="shared" si="142"/>
        <v>0</v>
      </c>
      <c r="L3123" s="39">
        <v>110000</v>
      </c>
      <c r="M3123" s="39">
        <v>440</v>
      </c>
      <c r="N3123" s="38">
        <f t="shared" si="143"/>
        <v>440.5</v>
      </c>
    </row>
    <row r="3124" spans="1:15" x14ac:dyDescent="0.2">
      <c r="A3124" s="35" t="s">
        <v>6816</v>
      </c>
      <c r="C3124" s="40">
        <v>44544</v>
      </c>
      <c r="D3124" s="34" t="s">
        <v>6817</v>
      </c>
      <c r="E3124" s="35">
        <v>61.149000000000001</v>
      </c>
      <c r="F3124" s="36" t="s">
        <v>6818</v>
      </c>
      <c r="G3124" s="37" t="s">
        <v>6819</v>
      </c>
      <c r="H3124" s="36">
        <v>1040</v>
      </c>
      <c r="I3124" s="38">
        <v>0.5</v>
      </c>
      <c r="K3124" s="38">
        <f t="shared" si="142"/>
        <v>0</v>
      </c>
      <c r="N3124" s="38">
        <f t="shared" si="143"/>
        <v>0.5</v>
      </c>
      <c r="O3124" s="44" t="s">
        <v>6820</v>
      </c>
    </row>
    <row r="3125" spans="1:15" x14ac:dyDescent="0.2">
      <c r="A3125" s="35" t="s">
        <v>6823</v>
      </c>
      <c r="C3125" s="40">
        <v>44544</v>
      </c>
      <c r="D3125" s="34" t="s">
        <v>6817</v>
      </c>
      <c r="E3125" s="35">
        <v>61.149000000000001</v>
      </c>
      <c r="F3125" s="37" t="s">
        <v>6819</v>
      </c>
      <c r="G3125" s="37" t="s">
        <v>6822</v>
      </c>
      <c r="H3125" s="36">
        <v>1040</v>
      </c>
      <c r="I3125" s="38">
        <v>0.5</v>
      </c>
      <c r="K3125" s="38">
        <f t="shared" si="142"/>
        <v>0</v>
      </c>
      <c r="N3125" s="38">
        <f t="shared" si="143"/>
        <v>0.5</v>
      </c>
      <c r="O3125" s="44" t="s">
        <v>6821</v>
      </c>
    </row>
    <row r="3126" spans="1:15" x14ac:dyDescent="0.2">
      <c r="A3126" s="35">
        <v>1166</v>
      </c>
      <c r="C3126" s="40">
        <v>44544</v>
      </c>
      <c r="D3126" s="34" t="s">
        <v>6824</v>
      </c>
      <c r="E3126" s="35">
        <v>31.341999999999999</v>
      </c>
      <c r="F3126" s="36" t="s">
        <v>6825</v>
      </c>
      <c r="G3126" s="37" t="s">
        <v>6826</v>
      </c>
      <c r="H3126" s="36">
        <v>1090</v>
      </c>
      <c r="I3126" s="38">
        <v>0.5</v>
      </c>
      <c r="K3126" s="38">
        <f t="shared" si="142"/>
        <v>0</v>
      </c>
      <c r="L3126" s="39">
        <v>495000</v>
      </c>
      <c r="M3126" s="39">
        <v>1980</v>
      </c>
      <c r="N3126" s="38">
        <f t="shared" si="143"/>
        <v>1980.5</v>
      </c>
    </row>
    <row r="3127" spans="1:15" x14ac:dyDescent="0.2">
      <c r="A3127" s="35">
        <v>1167</v>
      </c>
      <c r="C3127" s="40">
        <v>44544</v>
      </c>
      <c r="D3127" s="34" t="s">
        <v>6827</v>
      </c>
      <c r="E3127" s="35">
        <v>1.605</v>
      </c>
      <c r="F3127" s="36" t="s">
        <v>6828</v>
      </c>
      <c r="G3127" s="37" t="s">
        <v>6829</v>
      </c>
      <c r="H3127" s="36">
        <v>1070</v>
      </c>
      <c r="I3127" s="38">
        <v>0.5</v>
      </c>
      <c r="K3127" s="38">
        <f t="shared" si="142"/>
        <v>0</v>
      </c>
      <c r="L3127" s="39">
        <v>535000</v>
      </c>
      <c r="M3127" s="39">
        <v>2140</v>
      </c>
      <c r="N3127" s="38">
        <f t="shared" si="143"/>
        <v>2140.5</v>
      </c>
    </row>
    <row r="3128" spans="1:15" x14ac:dyDescent="0.2">
      <c r="A3128" s="35" t="s">
        <v>6830</v>
      </c>
      <c r="C3128" s="40">
        <v>44544</v>
      </c>
      <c r="D3128" s="34" t="s">
        <v>6831</v>
      </c>
      <c r="E3128" s="35">
        <v>1.0625</v>
      </c>
      <c r="F3128" s="36" t="s">
        <v>6833</v>
      </c>
      <c r="G3128" s="37" t="s">
        <v>6834</v>
      </c>
      <c r="H3128" s="36">
        <v>2020</v>
      </c>
      <c r="I3128" s="38">
        <v>1</v>
      </c>
      <c r="K3128" s="38">
        <f t="shared" si="142"/>
        <v>0</v>
      </c>
      <c r="N3128" s="38">
        <f t="shared" si="143"/>
        <v>1</v>
      </c>
    </row>
    <row r="3129" spans="1:15" x14ac:dyDescent="0.2">
      <c r="D3129" s="34" t="s">
        <v>6832</v>
      </c>
      <c r="E3129" s="35">
        <v>1.115</v>
      </c>
      <c r="F3129" s="36" t="s">
        <v>77</v>
      </c>
      <c r="G3129" s="37" t="s">
        <v>77</v>
      </c>
      <c r="K3129" s="38">
        <f t="shared" si="142"/>
        <v>0</v>
      </c>
      <c r="N3129" s="38">
        <f t="shared" si="143"/>
        <v>0</v>
      </c>
    </row>
    <row r="3130" spans="1:15" x14ac:dyDescent="0.2">
      <c r="A3130" s="35" t="s">
        <v>6835</v>
      </c>
      <c r="C3130" s="40">
        <v>44544</v>
      </c>
      <c r="D3130" s="34" t="s">
        <v>6836</v>
      </c>
      <c r="E3130" s="35" t="s">
        <v>6838</v>
      </c>
      <c r="F3130" s="36" t="s">
        <v>6840</v>
      </c>
      <c r="G3130" s="37" t="s">
        <v>6839</v>
      </c>
      <c r="H3130" s="36">
        <v>1150</v>
      </c>
      <c r="I3130" s="38">
        <v>1</v>
      </c>
      <c r="K3130" s="38">
        <f t="shared" si="142"/>
        <v>0</v>
      </c>
      <c r="N3130" s="38">
        <f t="shared" si="143"/>
        <v>1</v>
      </c>
    </row>
    <row r="3131" spans="1:15" x14ac:dyDescent="0.2">
      <c r="D3131" s="34" t="s">
        <v>6837</v>
      </c>
      <c r="E3131" s="35" t="s">
        <v>6838</v>
      </c>
      <c r="F3131" s="36" t="s">
        <v>77</v>
      </c>
      <c r="G3131" s="37" t="s">
        <v>77</v>
      </c>
      <c r="K3131" s="38">
        <f t="shared" si="142"/>
        <v>0</v>
      </c>
      <c r="N3131" s="38">
        <f t="shared" si="143"/>
        <v>0</v>
      </c>
    </row>
    <row r="3132" spans="1:15" x14ac:dyDescent="0.2">
      <c r="A3132" s="35" t="s">
        <v>6841</v>
      </c>
      <c r="C3132" s="40">
        <v>44545</v>
      </c>
      <c r="D3132" s="34" t="s">
        <v>520</v>
      </c>
      <c r="E3132" s="35">
        <v>20.010000000000002</v>
      </c>
      <c r="F3132" s="36" t="s">
        <v>6842</v>
      </c>
      <c r="G3132" s="37" t="s">
        <v>6843</v>
      </c>
      <c r="H3132" s="36">
        <v>3010</v>
      </c>
      <c r="I3132" s="38">
        <v>0.5</v>
      </c>
      <c r="K3132" s="38">
        <f t="shared" si="142"/>
        <v>0</v>
      </c>
      <c r="N3132" s="38">
        <f t="shared" si="143"/>
        <v>0.5</v>
      </c>
    </row>
    <row r="3133" spans="1:15" x14ac:dyDescent="0.2">
      <c r="A3133" s="35">
        <v>1168</v>
      </c>
      <c r="B3133" s="86"/>
      <c r="C3133" s="40">
        <v>44545</v>
      </c>
      <c r="D3133" s="34" t="s">
        <v>6844</v>
      </c>
      <c r="E3133" s="35">
        <v>0.08</v>
      </c>
      <c r="F3133" s="36" t="s">
        <v>6845</v>
      </c>
      <c r="G3133" s="37" t="s">
        <v>6846</v>
      </c>
      <c r="H3133" s="36">
        <v>2010</v>
      </c>
      <c r="I3133" s="38">
        <v>0.5</v>
      </c>
      <c r="K3133" s="38">
        <f t="shared" si="142"/>
        <v>0</v>
      </c>
      <c r="L3133" s="39">
        <v>77500</v>
      </c>
      <c r="M3133" s="39">
        <v>310</v>
      </c>
      <c r="N3133" s="38">
        <f t="shared" si="143"/>
        <v>310.5</v>
      </c>
    </row>
    <row r="3134" spans="1:15" x14ac:dyDescent="0.2">
      <c r="A3134" s="35">
        <v>1169</v>
      </c>
      <c r="C3134" s="40">
        <v>44545</v>
      </c>
      <c r="D3134" s="34" t="s">
        <v>6847</v>
      </c>
      <c r="E3134" s="35">
        <v>26.5</v>
      </c>
      <c r="F3134" s="36" t="s">
        <v>6849</v>
      </c>
      <c r="G3134" s="37" t="s">
        <v>6850</v>
      </c>
      <c r="H3134" s="36">
        <v>1030</v>
      </c>
      <c r="I3134" s="38">
        <v>1</v>
      </c>
      <c r="K3134" s="38">
        <f t="shared" si="142"/>
        <v>0</v>
      </c>
      <c r="L3134" s="39">
        <v>1296</v>
      </c>
      <c r="N3134" s="38">
        <v>1297</v>
      </c>
    </row>
    <row r="3135" spans="1:15" x14ac:dyDescent="0.2">
      <c r="D3135" s="34" t="s">
        <v>6848</v>
      </c>
      <c r="E3135" s="35">
        <v>25.427</v>
      </c>
      <c r="F3135" s="36" t="s">
        <v>77</v>
      </c>
      <c r="G3135" s="37" t="s">
        <v>77</v>
      </c>
      <c r="K3135" s="38">
        <f t="shared" si="142"/>
        <v>0</v>
      </c>
      <c r="N3135" s="38">
        <f t="shared" si="143"/>
        <v>0</v>
      </c>
    </row>
    <row r="3136" spans="1:15" x14ac:dyDescent="0.2">
      <c r="A3136" s="35">
        <v>1170</v>
      </c>
      <c r="C3136" s="40">
        <v>44545</v>
      </c>
      <c r="D3136" s="34" t="s">
        <v>6851</v>
      </c>
      <c r="E3136" s="35">
        <v>1.208</v>
      </c>
      <c r="F3136" s="36" t="s">
        <v>6852</v>
      </c>
      <c r="G3136" s="37" t="s">
        <v>6853</v>
      </c>
      <c r="H3136" s="36">
        <v>3010</v>
      </c>
      <c r="I3136" s="38">
        <v>0.5</v>
      </c>
      <c r="K3136" s="38">
        <f t="shared" si="142"/>
        <v>0</v>
      </c>
      <c r="L3136" s="39">
        <v>1300000</v>
      </c>
      <c r="M3136" s="39">
        <v>5200</v>
      </c>
      <c r="N3136" s="38">
        <f t="shared" si="143"/>
        <v>5200.5</v>
      </c>
    </row>
    <row r="3137" spans="1:14" x14ac:dyDescent="0.2">
      <c r="A3137" s="35">
        <v>1171</v>
      </c>
      <c r="C3137" s="40">
        <v>44545</v>
      </c>
      <c r="D3137" s="34" t="s">
        <v>6854</v>
      </c>
      <c r="E3137" s="35">
        <v>0.13769999999999999</v>
      </c>
      <c r="F3137" s="36" t="s">
        <v>1591</v>
      </c>
      <c r="G3137" s="37" t="s">
        <v>6855</v>
      </c>
      <c r="H3137" s="36">
        <v>1190</v>
      </c>
      <c r="I3137" s="38">
        <v>0.5</v>
      </c>
      <c r="K3137" s="38">
        <f t="shared" si="142"/>
        <v>0</v>
      </c>
      <c r="L3137" s="39">
        <v>50000</v>
      </c>
      <c r="M3137" s="39">
        <v>200</v>
      </c>
      <c r="N3137" s="38">
        <f t="shared" si="143"/>
        <v>200.5</v>
      </c>
    </row>
    <row r="3138" spans="1:14" x14ac:dyDescent="0.2">
      <c r="A3138" s="35">
        <v>1172</v>
      </c>
      <c r="C3138" s="40">
        <v>44545</v>
      </c>
      <c r="D3138" s="34" t="s">
        <v>6856</v>
      </c>
      <c r="E3138" s="35">
        <v>2.5</v>
      </c>
      <c r="F3138" s="36" t="s">
        <v>6857</v>
      </c>
      <c r="G3138" s="37" t="s">
        <v>6858</v>
      </c>
      <c r="H3138" s="36">
        <v>1090</v>
      </c>
      <c r="I3138" s="38">
        <v>0.5</v>
      </c>
      <c r="K3138" s="38">
        <f t="shared" si="142"/>
        <v>0</v>
      </c>
      <c r="L3138" s="39">
        <v>85000</v>
      </c>
      <c r="M3138" s="39">
        <v>340</v>
      </c>
      <c r="N3138" s="38">
        <f t="shared" si="143"/>
        <v>340.5</v>
      </c>
    </row>
    <row r="3139" spans="1:14" x14ac:dyDescent="0.2">
      <c r="A3139" s="35">
        <v>1173</v>
      </c>
      <c r="C3139" s="40">
        <v>44545</v>
      </c>
      <c r="D3139" s="34" t="s">
        <v>6859</v>
      </c>
      <c r="E3139" s="35">
        <v>1.0189999999999999</v>
      </c>
      <c r="F3139" s="36" t="s">
        <v>6860</v>
      </c>
      <c r="G3139" s="37" t="s">
        <v>6861</v>
      </c>
      <c r="H3139" s="36">
        <v>1080</v>
      </c>
      <c r="I3139" s="38">
        <v>0.5</v>
      </c>
      <c r="K3139" s="38">
        <f t="shared" si="142"/>
        <v>0</v>
      </c>
      <c r="L3139" s="39">
        <v>4000</v>
      </c>
      <c r="M3139" s="39">
        <v>16</v>
      </c>
      <c r="N3139" s="38">
        <f t="shared" si="143"/>
        <v>16.5</v>
      </c>
    </row>
    <row r="3140" spans="1:14" x14ac:dyDescent="0.2">
      <c r="A3140" s="35">
        <v>1174</v>
      </c>
      <c r="C3140" s="40">
        <v>44545</v>
      </c>
      <c r="D3140" s="34" t="s">
        <v>6862</v>
      </c>
      <c r="E3140" s="35">
        <v>0.71</v>
      </c>
      <c r="F3140" s="36" t="s">
        <v>6863</v>
      </c>
      <c r="G3140" s="37" t="s">
        <v>6864</v>
      </c>
      <c r="H3140" s="36">
        <v>1020</v>
      </c>
      <c r="I3140" s="38">
        <v>0.5</v>
      </c>
      <c r="K3140" s="38">
        <f t="shared" si="142"/>
        <v>0</v>
      </c>
      <c r="L3140" s="39">
        <v>34500</v>
      </c>
      <c r="M3140" s="39">
        <v>138</v>
      </c>
      <c r="N3140" s="38">
        <f t="shared" si="143"/>
        <v>138.5</v>
      </c>
    </row>
    <row r="3141" spans="1:14" x14ac:dyDescent="0.2">
      <c r="A3141" s="35">
        <v>1175</v>
      </c>
      <c r="C3141" s="40">
        <v>44544</v>
      </c>
      <c r="D3141" s="34" t="s">
        <v>6865</v>
      </c>
      <c r="E3141" s="35">
        <v>62.804000000000002</v>
      </c>
      <c r="F3141" s="36" t="s">
        <v>6884</v>
      </c>
      <c r="G3141" s="37" t="s">
        <v>6885</v>
      </c>
      <c r="H3141" s="36">
        <v>1110</v>
      </c>
      <c r="I3141" s="38">
        <v>4.5</v>
      </c>
      <c r="K3141" s="38">
        <f t="shared" si="142"/>
        <v>0</v>
      </c>
      <c r="L3141" s="39">
        <v>1300000</v>
      </c>
      <c r="M3141" s="39">
        <v>5200</v>
      </c>
      <c r="N3141" s="38">
        <f t="shared" si="143"/>
        <v>5204.5</v>
      </c>
    </row>
    <row r="3142" spans="1:14" x14ac:dyDescent="0.2">
      <c r="D3142" s="34" t="s">
        <v>6866</v>
      </c>
      <c r="E3142" s="35">
        <v>21.683</v>
      </c>
      <c r="F3142" s="36" t="s">
        <v>77</v>
      </c>
      <c r="G3142" s="37" t="s">
        <v>77</v>
      </c>
      <c r="K3142" s="38">
        <f t="shared" si="142"/>
        <v>0</v>
      </c>
      <c r="N3142" s="38">
        <f t="shared" si="143"/>
        <v>0</v>
      </c>
    </row>
    <row r="3143" spans="1:14" x14ac:dyDescent="0.2">
      <c r="D3143" s="34" t="s">
        <v>6867</v>
      </c>
      <c r="E3143" s="35">
        <v>15.9999</v>
      </c>
      <c r="F3143" s="36" t="s">
        <v>77</v>
      </c>
      <c r="G3143" s="37" t="s">
        <v>77</v>
      </c>
      <c r="K3143" s="38">
        <f t="shared" si="142"/>
        <v>0</v>
      </c>
      <c r="N3143" s="38">
        <f t="shared" si="143"/>
        <v>0</v>
      </c>
    </row>
    <row r="3144" spans="1:14" x14ac:dyDescent="0.2">
      <c r="D3144" s="34" t="s">
        <v>6868</v>
      </c>
      <c r="E3144" s="35">
        <v>27.4909</v>
      </c>
      <c r="F3144" s="36" t="s">
        <v>77</v>
      </c>
      <c r="G3144" s="37" t="s">
        <v>77</v>
      </c>
      <c r="K3144" s="38">
        <f t="shared" si="142"/>
        <v>0</v>
      </c>
      <c r="N3144" s="38">
        <f t="shared" si="143"/>
        <v>0</v>
      </c>
    </row>
    <row r="3145" spans="1:14" x14ac:dyDescent="0.2">
      <c r="D3145" s="34" t="s">
        <v>6869</v>
      </c>
      <c r="E3145" s="35">
        <v>10.1999</v>
      </c>
      <c r="F3145" s="36" t="s">
        <v>77</v>
      </c>
      <c r="G3145" s="37" t="s">
        <v>77</v>
      </c>
      <c r="K3145" s="38">
        <f t="shared" si="142"/>
        <v>0</v>
      </c>
      <c r="N3145" s="38">
        <f t="shared" si="143"/>
        <v>0</v>
      </c>
    </row>
    <row r="3146" spans="1:14" x14ac:dyDescent="0.2">
      <c r="D3146" s="34" t="s">
        <v>6870</v>
      </c>
      <c r="E3146" s="35">
        <v>6.5382999999999996</v>
      </c>
      <c r="F3146" s="36" t="s">
        <v>77</v>
      </c>
      <c r="G3146" s="37" t="s">
        <v>77</v>
      </c>
      <c r="K3146" s="38">
        <f t="shared" si="142"/>
        <v>0</v>
      </c>
      <c r="N3146" s="38">
        <f t="shared" si="143"/>
        <v>0</v>
      </c>
    </row>
    <row r="3147" spans="1:14" x14ac:dyDescent="0.2">
      <c r="D3147" s="34" t="s">
        <v>6871</v>
      </c>
      <c r="E3147" s="35">
        <v>6.7877999999999998</v>
      </c>
      <c r="F3147" s="36" t="s">
        <v>77</v>
      </c>
      <c r="G3147" s="37" t="s">
        <v>77</v>
      </c>
      <c r="K3147" s="38">
        <f t="shared" si="142"/>
        <v>0</v>
      </c>
      <c r="N3147" s="38">
        <f t="shared" si="143"/>
        <v>0</v>
      </c>
    </row>
    <row r="3148" spans="1:14" x14ac:dyDescent="0.2">
      <c r="D3148" s="34" t="s">
        <v>6872</v>
      </c>
      <c r="E3148" s="35">
        <v>6.6540999999999997</v>
      </c>
      <c r="F3148" s="36" t="s">
        <v>77</v>
      </c>
      <c r="G3148" s="37" t="s">
        <v>77</v>
      </c>
      <c r="K3148" s="38">
        <f t="shared" si="142"/>
        <v>0</v>
      </c>
      <c r="N3148" s="38">
        <f t="shared" si="143"/>
        <v>0</v>
      </c>
    </row>
    <row r="3149" spans="1:14" x14ac:dyDescent="0.2">
      <c r="D3149" s="34" t="s">
        <v>6873</v>
      </c>
      <c r="E3149" s="35">
        <v>8.6389999999999993</v>
      </c>
      <c r="F3149" s="36" t="s">
        <v>77</v>
      </c>
      <c r="G3149" s="37" t="s">
        <v>77</v>
      </c>
      <c r="K3149" s="38">
        <f t="shared" si="142"/>
        <v>0</v>
      </c>
      <c r="N3149" s="38">
        <f t="shared" si="143"/>
        <v>0</v>
      </c>
    </row>
    <row r="3150" spans="1:14" x14ac:dyDescent="0.2">
      <c r="D3150" s="34" t="s">
        <v>6874</v>
      </c>
      <c r="E3150" s="35" t="s">
        <v>6883</v>
      </c>
      <c r="F3150" s="36" t="s">
        <v>77</v>
      </c>
      <c r="G3150" s="37" t="s">
        <v>77</v>
      </c>
      <c r="K3150" s="38">
        <f t="shared" si="142"/>
        <v>0</v>
      </c>
      <c r="N3150" s="38">
        <f t="shared" si="143"/>
        <v>0</v>
      </c>
    </row>
    <row r="3151" spans="1:14" x14ac:dyDescent="0.2">
      <c r="D3151" s="34" t="s">
        <v>6875</v>
      </c>
      <c r="E3151" s="35" t="s">
        <v>6883</v>
      </c>
      <c r="F3151" s="36" t="s">
        <v>77</v>
      </c>
      <c r="G3151" s="37" t="s">
        <v>77</v>
      </c>
      <c r="K3151" s="38">
        <f t="shared" si="142"/>
        <v>0</v>
      </c>
      <c r="N3151" s="38">
        <f t="shared" si="143"/>
        <v>0</v>
      </c>
    </row>
    <row r="3152" spans="1:14" x14ac:dyDescent="0.2">
      <c r="D3152" s="34" t="s">
        <v>6876</v>
      </c>
      <c r="E3152" s="35" t="s">
        <v>6883</v>
      </c>
      <c r="F3152" s="36" t="s">
        <v>77</v>
      </c>
      <c r="G3152" s="37" t="s">
        <v>77</v>
      </c>
      <c r="K3152" s="38">
        <f t="shared" si="142"/>
        <v>0</v>
      </c>
      <c r="N3152" s="38">
        <f t="shared" si="143"/>
        <v>0</v>
      </c>
    </row>
    <row r="3153" spans="1:17" x14ac:dyDescent="0.2">
      <c r="D3153" s="34" t="s">
        <v>6877</v>
      </c>
      <c r="E3153" s="35" t="s">
        <v>6883</v>
      </c>
      <c r="F3153" s="36" t="s">
        <v>77</v>
      </c>
      <c r="G3153" s="37" t="s">
        <v>77</v>
      </c>
      <c r="K3153" s="38">
        <f t="shared" si="142"/>
        <v>0</v>
      </c>
      <c r="N3153" s="38">
        <f t="shared" si="143"/>
        <v>0</v>
      </c>
    </row>
    <row r="3154" spans="1:17" x14ac:dyDescent="0.2">
      <c r="D3154" s="34" t="s">
        <v>6878</v>
      </c>
      <c r="E3154" s="35" t="s">
        <v>6883</v>
      </c>
      <c r="F3154" s="36" t="s">
        <v>77</v>
      </c>
      <c r="G3154" s="37" t="s">
        <v>77</v>
      </c>
      <c r="K3154" s="38">
        <f t="shared" si="142"/>
        <v>0</v>
      </c>
      <c r="N3154" s="38">
        <f t="shared" si="143"/>
        <v>0</v>
      </c>
    </row>
    <row r="3155" spans="1:17" x14ac:dyDescent="0.2">
      <c r="D3155" s="34" t="s">
        <v>6879</v>
      </c>
      <c r="E3155" s="35" t="s">
        <v>6883</v>
      </c>
      <c r="F3155" s="36" t="s">
        <v>77</v>
      </c>
      <c r="G3155" s="37" t="s">
        <v>77</v>
      </c>
      <c r="K3155" s="38">
        <f t="shared" si="142"/>
        <v>0</v>
      </c>
      <c r="N3155" s="38">
        <f t="shared" si="143"/>
        <v>0</v>
      </c>
    </row>
    <row r="3156" spans="1:17" x14ac:dyDescent="0.2">
      <c r="D3156" s="34" t="s">
        <v>6880</v>
      </c>
      <c r="E3156" s="35" t="s">
        <v>6883</v>
      </c>
      <c r="F3156" s="36" t="s">
        <v>77</v>
      </c>
      <c r="G3156" s="37" t="s">
        <v>77</v>
      </c>
      <c r="K3156" s="38">
        <f t="shared" si="142"/>
        <v>0</v>
      </c>
      <c r="N3156" s="38">
        <f t="shared" si="143"/>
        <v>0</v>
      </c>
    </row>
    <row r="3157" spans="1:17" x14ac:dyDescent="0.2">
      <c r="D3157" s="34" t="s">
        <v>6881</v>
      </c>
      <c r="E3157" s="35" t="s">
        <v>6883</v>
      </c>
      <c r="F3157" s="36" t="s">
        <v>77</v>
      </c>
      <c r="G3157" s="37" t="s">
        <v>77</v>
      </c>
      <c r="K3157" s="38">
        <f t="shared" si="142"/>
        <v>0</v>
      </c>
      <c r="N3157" s="38">
        <f t="shared" si="143"/>
        <v>0</v>
      </c>
    </row>
    <row r="3158" spans="1:17" x14ac:dyDescent="0.2">
      <c r="D3158" s="34" t="s">
        <v>6882</v>
      </c>
      <c r="E3158" s="35" t="s">
        <v>6883</v>
      </c>
      <c r="F3158" s="36" t="s">
        <v>77</v>
      </c>
      <c r="G3158" s="37" t="s">
        <v>77</v>
      </c>
      <c r="K3158" s="38">
        <f t="shared" si="142"/>
        <v>0</v>
      </c>
      <c r="N3158" s="38">
        <f t="shared" si="143"/>
        <v>0</v>
      </c>
    </row>
    <row r="3159" spans="1:17" x14ac:dyDescent="0.2">
      <c r="A3159" s="35" t="s">
        <v>6886</v>
      </c>
      <c r="C3159" s="40">
        <v>44545</v>
      </c>
      <c r="D3159" s="34" t="s">
        <v>6887</v>
      </c>
      <c r="E3159" s="35">
        <v>78.007999999999996</v>
      </c>
      <c r="F3159" s="36" t="s">
        <v>6888</v>
      </c>
      <c r="G3159" s="37" t="s">
        <v>6889</v>
      </c>
      <c r="H3159" s="36">
        <v>1020</v>
      </c>
      <c r="I3159" s="38">
        <v>0.5</v>
      </c>
      <c r="K3159" s="38">
        <f t="shared" si="142"/>
        <v>0</v>
      </c>
      <c r="N3159" s="38">
        <f t="shared" si="143"/>
        <v>0.5</v>
      </c>
    </row>
    <row r="3160" spans="1:17" s="51" customFormat="1" x14ac:dyDescent="0.2">
      <c r="A3160" s="48">
        <v>1176</v>
      </c>
      <c r="B3160" s="49"/>
      <c r="C3160" s="31">
        <v>44545</v>
      </c>
      <c r="D3160" s="50" t="s">
        <v>6887</v>
      </c>
      <c r="E3160" s="48">
        <v>1.6852</v>
      </c>
      <c r="F3160" s="51" t="s">
        <v>6889</v>
      </c>
      <c r="G3160" s="52" t="s">
        <v>6890</v>
      </c>
      <c r="H3160" s="51">
        <v>1020</v>
      </c>
      <c r="I3160" s="32">
        <v>0.5</v>
      </c>
      <c r="J3160" s="32"/>
      <c r="K3160" s="32">
        <f t="shared" si="142"/>
        <v>0</v>
      </c>
      <c r="L3160" s="33">
        <v>179900</v>
      </c>
      <c r="M3160" s="33">
        <v>719.6</v>
      </c>
      <c r="N3160" s="32">
        <f t="shared" si="143"/>
        <v>720.1</v>
      </c>
      <c r="O3160" s="53"/>
      <c r="P3160" s="54"/>
      <c r="Q3160" s="49"/>
    </row>
    <row r="3161" spans="1:17" x14ac:dyDescent="0.2">
      <c r="N3161" s="38">
        <f>SUM(N3119:N3160)</f>
        <v>18680.099999999999</v>
      </c>
      <c r="O3161" s="44">
        <v>82963</v>
      </c>
      <c r="P3161" s="41">
        <v>44545</v>
      </c>
      <c r="Q3161" s="21" t="s">
        <v>176</v>
      </c>
    </row>
    <row r="3163" spans="1:17" x14ac:dyDescent="0.2">
      <c r="A3163" s="35">
        <v>1177</v>
      </c>
      <c r="C3163" s="40">
        <v>44545</v>
      </c>
      <c r="D3163" s="34" t="s">
        <v>6891</v>
      </c>
      <c r="E3163" s="35">
        <v>5.2229999999999999</v>
      </c>
      <c r="F3163" s="36" t="s">
        <v>6892</v>
      </c>
      <c r="G3163" s="37" t="s">
        <v>6893</v>
      </c>
      <c r="H3163" s="36">
        <v>1180</v>
      </c>
      <c r="I3163" s="38">
        <v>0.5</v>
      </c>
      <c r="K3163" s="38">
        <f t="shared" si="142"/>
        <v>0</v>
      </c>
      <c r="L3163" s="39">
        <v>250000</v>
      </c>
      <c r="M3163" s="39">
        <v>1000</v>
      </c>
      <c r="N3163" s="38">
        <f t="shared" si="143"/>
        <v>1000.5</v>
      </c>
    </row>
    <row r="3164" spans="1:17" x14ac:dyDescent="0.2">
      <c r="A3164" s="35">
        <v>1178</v>
      </c>
      <c r="C3164" s="40">
        <v>44545</v>
      </c>
      <c r="D3164" s="34" t="s">
        <v>6894</v>
      </c>
      <c r="E3164" s="35">
        <v>1.5860000000000001</v>
      </c>
      <c r="F3164" s="36" t="s">
        <v>5018</v>
      </c>
      <c r="G3164" s="37" t="s">
        <v>6895</v>
      </c>
      <c r="H3164" s="36">
        <v>3010</v>
      </c>
      <c r="I3164" s="38">
        <v>0.5</v>
      </c>
      <c r="K3164" s="38">
        <f t="shared" si="142"/>
        <v>0</v>
      </c>
      <c r="L3164" s="39">
        <v>190000</v>
      </c>
      <c r="M3164" s="39">
        <v>760</v>
      </c>
      <c r="N3164" s="38">
        <f t="shared" si="143"/>
        <v>760.5</v>
      </c>
    </row>
    <row r="3165" spans="1:17" x14ac:dyDescent="0.2">
      <c r="A3165" s="35">
        <v>1179</v>
      </c>
      <c r="C3165" s="40">
        <v>44545</v>
      </c>
      <c r="D3165" s="34" t="s">
        <v>6896</v>
      </c>
      <c r="E3165" s="35">
        <v>4.827</v>
      </c>
      <c r="F3165" s="36" t="s">
        <v>408</v>
      </c>
      <c r="G3165" s="37" t="s">
        <v>6897</v>
      </c>
      <c r="H3165" s="36">
        <v>1060</v>
      </c>
      <c r="I3165" s="38">
        <v>0.5</v>
      </c>
      <c r="K3165" s="38">
        <f t="shared" si="142"/>
        <v>0</v>
      </c>
      <c r="L3165" s="39">
        <v>285000</v>
      </c>
      <c r="M3165" s="39">
        <v>1140</v>
      </c>
      <c r="N3165" s="38">
        <f t="shared" si="143"/>
        <v>1140.5</v>
      </c>
    </row>
    <row r="3166" spans="1:17" x14ac:dyDescent="0.2">
      <c r="A3166" s="35" t="s">
        <v>6898</v>
      </c>
      <c r="C3166" s="40">
        <v>44545</v>
      </c>
      <c r="D3166" s="34" t="s">
        <v>1263</v>
      </c>
      <c r="E3166" s="35">
        <v>0.17560000000000001</v>
      </c>
      <c r="F3166" s="36" t="s">
        <v>6899</v>
      </c>
      <c r="G3166" s="37" t="s">
        <v>6900</v>
      </c>
      <c r="H3166" s="36">
        <v>1100</v>
      </c>
      <c r="I3166" s="38">
        <v>1</v>
      </c>
      <c r="K3166" s="38">
        <f t="shared" ref="K3166:K3229" si="144">ROUND(J3166/0.35,-1)</f>
        <v>0</v>
      </c>
      <c r="N3166" s="38">
        <f t="shared" ref="N3166:N3229" si="145">I3166+M3166</f>
        <v>1</v>
      </c>
    </row>
    <row r="3167" spans="1:17" x14ac:dyDescent="0.2">
      <c r="D3167" s="34" t="s">
        <v>1264</v>
      </c>
      <c r="E3167" s="35">
        <v>0.17560000000000001</v>
      </c>
      <c r="F3167" s="36" t="s">
        <v>77</v>
      </c>
      <c r="G3167" s="37" t="s">
        <v>77</v>
      </c>
      <c r="K3167" s="38">
        <f t="shared" si="144"/>
        <v>0</v>
      </c>
      <c r="N3167" s="38">
        <f t="shared" si="145"/>
        <v>0</v>
      </c>
    </row>
    <row r="3168" spans="1:17" x14ac:dyDescent="0.2">
      <c r="A3168" s="35" t="s">
        <v>6901</v>
      </c>
      <c r="C3168" s="40">
        <v>44545</v>
      </c>
      <c r="D3168" s="34" t="s">
        <v>6473</v>
      </c>
      <c r="E3168" s="35" t="s">
        <v>6902</v>
      </c>
      <c r="F3168" s="36" t="s">
        <v>6471</v>
      </c>
      <c r="G3168" s="36" t="s">
        <v>6903</v>
      </c>
      <c r="H3168" s="36">
        <v>1100</v>
      </c>
      <c r="I3168" s="38">
        <v>0.5</v>
      </c>
      <c r="K3168" s="38">
        <f t="shared" si="144"/>
        <v>0</v>
      </c>
      <c r="N3168" s="38">
        <f t="shared" si="145"/>
        <v>0.5</v>
      </c>
    </row>
    <row r="3169" spans="1:17" x14ac:dyDescent="0.2">
      <c r="A3169" s="35">
        <v>1180</v>
      </c>
      <c r="C3169" s="40">
        <v>44546</v>
      </c>
      <c r="D3169" s="34" t="s">
        <v>6904</v>
      </c>
      <c r="E3169" s="35">
        <v>3.1199999999999999E-2</v>
      </c>
      <c r="F3169" s="36" t="s">
        <v>6908</v>
      </c>
      <c r="G3169" s="37" t="s">
        <v>6909</v>
      </c>
      <c r="H3169" s="36">
        <v>3010</v>
      </c>
      <c r="I3169" s="38">
        <v>2</v>
      </c>
      <c r="K3169" s="38">
        <f t="shared" si="144"/>
        <v>0</v>
      </c>
      <c r="L3169" s="39">
        <v>180000</v>
      </c>
      <c r="M3169" s="39">
        <v>720</v>
      </c>
      <c r="N3169" s="38">
        <f t="shared" si="145"/>
        <v>722</v>
      </c>
    </row>
    <row r="3170" spans="1:17" x14ac:dyDescent="0.2">
      <c r="D3170" s="34" t="s">
        <v>6905</v>
      </c>
      <c r="E3170" s="35">
        <v>3.1199999999999999E-2</v>
      </c>
      <c r="F3170" s="36" t="s">
        <v>77</v>
      </c>
      <c r="G3170" s="37" t="s">
        <v>77</v>
      </c>
      <c r="K3170" s="38">
        <f t="shared" si="144"/>
        <v>0</v>
      </c>
      <c r="N3170" s="38">
        <f t="shared" si="145"/>
        <v>0</v>
      </c>
    </row>
    <row r="3171" spans="1:17" x14ac:dyDescent="0.2">
      <c r="D3171" s="34" t="s">
        <v>6906</v>
      </c>
      <c r="E3171" s="35">
        <v>0.1381</v>
      </c>
      <c r="F3171" s="36" t="s">
        <v>77</v>
      </c>
      <c r="G3171" s="37" t="s">
        <v>77</v>
      </c>
      <c r="K3171" s="38">
        <f t="shared" si="144"/>
        <v>0</v>
      </c>
      <c r="N3171" s="38">
        <f t="shared" si="145"/>
        <v>0</v>
      </c>
    </row>
    <row r="3172" spans="1:17" x14ac:dyDescent="0.2">
      <c r="D3172" s="34" t="s">
        <v>6907</v>
      </c>
      <c r="E3172" s="35">
        <v>4.5400000000000003E-2</v>
      </c>
      <c r="F3172" s="36" t="s">
        <v>77</v>
      </c>
      <c r="G3172" s="37" t="s">
        <v>77</v>
      </c>
      <c r="K3172" s="38">
        <f t="shared" si="144"/>
        <v>0</v>
      </c>
      <c r="N3172" s="38">
        <f t="shared" si="145"/>
        <v>0</v>
      </c>
    </row>
    <row r="3173" spans="1:17" s="51" customFormat="1" x14ac:dyDescent="0.2">
      <c r="A3173" s="48" t="s">
        <v>6910</v>
      </c>
      <c r="B3173" s="49"/>
      <c r="C3173" s="31">
        <v>44546</v>
      </c>
      <c r="D3173" s="50" t="s">
        <v>6546</v>
      </c>
      <c r="E3173" s="48">
        <v>0.13850000000000001</v>
      </c>
      <c r="F3173" s="51" t="s">
        <v>6548</v>
      </c>
      <c r="G3173" s="52" t="s">
        <v>6911</v>
      </c>
      <c r="H3173" s="51">
        <v>3010</v>
      </c>
      <c r="I3173" s="32">
        <v>0.5</v>
      </c>
      <c r="J3173" s="32"/>
      <c r="K3173" s="32">
        <f t="shared" si="144"/>
        <v>0</v>
      </c>
      <c r="L3173" s="33"/>
      <c r="M3173" s="33"/>
      <c r="N3173" s="32">
        <f t="shared" si="145"/>
        <v>0.5</v>
      </c>
      <c r="O3173" s="53"/>
      <c r="P3173" s="54"/>
      <c r="Q3173" s="49"/>
    </row>
    <row r="3174" spans="1:17" x14ac:dyDescent="0.2">
      <c r="N3174" s="38">
        <f>SUM(N3163:N3173)</f>
        <v>3625.5</v>
      </c>
      <c r="O3174" s="44">
        <v>82986</v>
      </c>
      <c r="P3174" s="41">
        <v>44546</v>
      </c>
      <c r="Q3174" s="21" t="s">
        <v>176</v>
      </c>
    </row>
    <row r="3176" spans="1:17" x14ac:dyDescent="0.2">
      <c r="A3176" s="35" t="s">
        <v>6912</v>
      </c>
      <c r="C3176" s="40">
        <v>44545</v>
      </c>
      <c r="D3176" s="34" t="s">
        <v>6916</v>
      </c>
      <c r="E3176" s="35">
        <v>0.11940000000000001</v>
      </c>
      <c r="F3176" s="36" t="s">
        <v>6917</v>
      </c>
      <c r="G3176" s="37" t="s">
        <v>6918</v>
      </c>
      <c r="H3176" s="36">
        <v>3010</v>
      </c>
      <c r="I3176" s="38">
        <v>0.5</v>
      </c>
      <c r="K3176" s="38">
        <f t="shared" si="144"/>
        <v>0</v>
      </c>
      <c r="N3176" s="38">
        <f t="shared" si="145"/>
        <v>0.5</v>
      </c>
    </row>
    <row r="3177" spans="1:17" x14ac:dyDescent="0.2">
      <c r="A3177" s="35">
        <v>1181</v>
      </c>
      <c r="C3177" s="40">
        <v>44546</v>
      </c>
      <c r="D3177" s="34" t="s">
        <v>6913</v>
      </c>
      <c r="E3177" s="35" t="s">
        <v>5218</v>
      </c>
      <c r="F3177" s="36" t="s">
        <v>6914</v>
      </c>
      <c r="G3177" s="37" t="s">
        <v>6915</v>
      </c>
      <c r="H3177" s="36">
        <v>3010</v>
      </c>
      <c r="I3177" s="38">
        <v>0.5</v>
      </c>
      <c r="K3177" s="38">
        <f t="shared" si="144"/>
        <v>0</v>
      </c>
      <c r="L3177" s="39">
        <v>12000</v>
      </c>
      <c r="M3177" s="39">
        <v>48</v>
      </c>
      <c r="N3177" s="38">
        <f t="shared" si="145"/>
        <v>48.5</v>
      </c>
    </row>
    <row r="3178" spans="1:17" x14ac:dyDescent="0.2">
      <c r="A3178" s="35">
        <v>1182</v>
      </c>
      <c r="C3178" s="40">
        <v>44547</v>
      </c>
      <c r="D3178" s="34" t="s">
        <v>6919</v>
      </c>
      <c r="E3178" s="35">
        <v>3.052</v>
      </c>
      <c r="F3178" s="36" t="s">
        <v>1601</v>
      </c>
      <c r="G3178" s="37" t="s">
        <v>6920</v>
      </c>
      <c r="H3178" s="36">
        <v>1180</v>
      </c>
      <c r="I3178" s="38">
        <v>0.5</v>
      </c>
      <c r="K3178" s="38">
        <f t="shared" si="144"/>
        <v>0</v>
      </c>
      <c r="L3178" s="39">
        <v>325000</v>
      </c>
      <c r="M3178" s="39">
        <v>1300</v>
      </c>
      <c r="N3178" s="38">
        <f t="shared" si="145"/>
        <v>1300.5</v>
      </c>
    </row>
    <row r="3179" spans="1:17" x14ac:dyDescent="0.2">
      <c r="A3179" s="35" t="s">
        <v>6921</v>
      </c>
      <c r="C3179" s="40">
        <v>44547</v>
      </c>
      <c r="D3179" s="34" t="s">
        <v>6934</v>
      </c>
      <c r="E3179" s="35">
        <v>0.47270000000000001</v>
      </c>
      <c r="F3179" s="36" t="s">
        <v>6923</v>
      </c>
      <c r="G3179" s="36" t="s">
        <v>6922</v>
      </c>
      <c r="H3179" s="36">
        <v>3010</v>
      </c>
      <c r="I3179" s="38">
        <v>0.5</v>
      </c>
      <c r="K3179" s="38">
        <f t="shared" si="144"/>
        <v>0</v>
      </c>
      <c r="N3179" s="38">
        <f t="shared" si="145"/>
        <v>0.5</v>
      </c>
    </row>
    <row r="3180" spans="1:17" x14ac:dyDescent="0.2">
      <c r="A3180" s="35">
        <v>1183</v>
      </c>
      <c r="C3180" s="40">
        <v>44547</v>
      </c>
      <c r="D3180" s="34" t="s">
        <v>6924</v>
      </c>
      <c r="E3180" s="35">
        <v>3.6520000000000001</v>
      </c>
      <c r="F3180" s="36" t="s">
        <v>6925</v>
      </c>
      <c r="G3180" s="37" t="s">
        <v>6926</v>
      </c>
      <c r="H3180" s="36">
        <v>1060</v>
      </c>
      <c r="I3180" s="38">
        <v>0.5</v>
      </c>
      <c r="K3180" s="38">
        <f t="shared" si="144"/>
        <v>0</v>
      </c>
      <c r="L3180" s="39">
        <v>38000</v>
      </c>
      <c r="M3180" s="39">
        <v>152</v>
      </c>
      <c r="N3180" s="38">
        <f t="shared" si="145"/>
        <v>152.5</v>
      </c>
    </row>
    <row r="3181" spans="1:17" x14ac:dyDescent="0.2">
      <c r="A3181" s="35" t="s">
        <v>6927</v>
      </c>
      <c r="C3181" s="40">
        <v>44550</v>
      </c>
      <c r="D3181" s="34" t="s">
        <v>6928</v>
      </c>
      <c r="E3181" s="35">
        <v>9.3379999999999992</v>
      </c>
      <c r="F3181" s="36" t="s">
        <v>6929</v>
      </c>
      <c r="G3181" s="37" t="s">
        <v>6930</v>
      </c>
      <c r="H3181" s="36">
        <v>1070</v>
      </c>
      <c r="I3181" s="38">
        <v>0.5</v>
      </c>
      <c r="K3181" s="38">
        <f t="shared" si="144"/>
        <v>0</v>
      </c>
      <c r="N3181" s="38">
        <f t="shared" si="145"/>
        <v>0.5</v>
      </c>
    </row>
    <row r="3182" spans="1:17" x14ac:dyDescent="0.2">
      <c r="A3182" s="35">
        <v>1184</v>
      </c>
      <c r="C3182" s="40">
        <v>44550</v>
      </c>
      <c r="D3182" s="34" t="s">
        <v>6931</v>
      </c>
      <c r="E3182" s="35">
        <v>0.20660000000000001</v>
      </c>
      <c r="F3182" s="36" t="s">
        <v>6932</v>
      </c>
      <c r="G3182" s="37" t="s">
        <v>4126</v>
      </c>
      <c r="H3182" s="36">
        <v>3010</v>
      </c>
      <c r="I3182" s="38">
        <v>0.5</v>
      </c>
      <c r="K3182" s="38">
        <f t="shared" si="144"/>
        <v>0</v>
      </c>
      <c r="L3182" s="39">
        <v>120000</v>
      </c>
      <c r="M3182" s="39">
        <v>480</v>
      </c>
      <c r="N3182" s="38">
        <f t="shared" si="145"/>
        <v>480.5</v>
      </c>
    </row>
    <row r="3183" spans="1:17" x14ac:dyDescent="0.2">
      <c r="A3183" s="35">
        <v>1185</v>
      </c>
      <c r="C3183" s="40">
        <v>44550</v>
      </c>
      <c r="D3183" s="34" t="s">
        <v>6933</v>
      </c>
      <c r="E3183" s="35">
        <v>0.2152</v>
      </c>
      <c r="F3183" s="36" t="s">
        <v>6935</v>
      </c>
      <c r="G3183" s="37" t="s">
        <v>6936</v>
      </c>
      <c r="H3183" s="36">
        <v>2010</v>
      </c>
      <c r="I3183" s="38">
        <v>0.5</v>
      </c>
      <c r="K3183" s="38">
        <f t="shared" si="144"/>
        <v>0</v>
      </c>
      <c r="L3183" s="39">
        <v>10000</v>
      </c>
      <c r="M3183" s="39">
        <v>40</v>
      </c>
      <c r="N3183" s="38">
        <f t="shared" si="145"/>
        <v>40.5</v>
      </c>
    </row>
    <row r="3184" spans="1:17" x14ac:dyDescent="0.2">
      <c r="A3184" s="35" t="s">
        <v>6937</v>
      </c>
      <c r="C3184" s="40">
        <v>44550</v>
      </c>
      <c r="D3184" s="34" t="s">
        <v>6938</v>
      </c>
      <c r="E3184" s="35">
        <v>0.44769999999999999</v>
      </c>
      <c r="F3184" s="36" t="s">
        <v>6939</v>
      </c>
      <c r="G3184" s="37" t="s">
        <v>6940</v>
      </c>
      <c r="H3184" s="36">
        <v>3010</v>
      </c>
      <c r="I3184" s="38">
        <v>0.5</v>
      </c>
      <c r="K3184" s="38">
        <f t="shared" si="144"/>
        <v>0</v>
      </c>
      <c r="N3184" s="38">
        <f t="shared" si="145"/>
        <v>0.5</v>
      </c>
    </row>
    <row r="3185" spans="1:17" x14ac:dyDescent="0.2">
      <c r="A3185" s="35">
        <v>1186</v>
      </c>
      <c r="C3185" s="40">
        <v>44550</v>
      </c>
      <c r="D3185" s="34" t="s">
        <v>6941</v>
      </c>
      <c r="E3185" s="35">
        <v>0.33750000000000002</v>
      </c>
      <c r="F3185" s="36" t="s">
        <v>6942</v>
      </c>
      <c r="G3185" s="37" t="s">
        <v>6943</v>
      </c>
      <c r="H3185" s="36">
        <v>3010</v>
      </c>
      <c r="I3185" s="38">
        <v>0.5</v>
      </c>
      <c r="K3185" s="38">
        <f t="shared" si="144"/>
        <v>0</v>
      </c>
      <c r="L3185" s="39">
        <v>113330</v>
      </c>
      <c r="M3185" s="39">
        <v>453.32</v>
      </c>
      <c r="N3185" s="38">
        <f t="shared" si="145"/>
        <v>453.82</v>
      </c>
    </row>
    <row r="3186" spans="1:17" x14ac:dyDescent="0.2">
      <c r="A3186" s="35">
        <v>1187</v>
      </c>
      <c r="C3186" s="40">
        <v>44550</v>
      </c>
      <c r="D3186" s="34" t="s">
        <v>6328</v>
      </c>
      <c r="E3186" s="35">
        <v>7.2240000000000002</v>
      </c>
      <c r="F3186" s="36" t="s">
        <v>6944</v>
      </c>
      <c r="G3186" s="37" t="s">
        <v>6945</v>
      </c>
      <c r="H3186" s="36">
        <v>1030</v>
      </c>
      <c r="I3186" s="38">
        <v>0.5</v>
      </c>
      <c r="K3186" s="38">
        <f t="shared" si="144"/>
        <v>0</v>
      </c>
      <c r="L3186" s="39">
        <v>33674.89</v>
      </c>
      <c r="M3186" s="39">
        <v>134.69</v>
      </c>
      <c r="N3186" s="38">
        <f t="shared" si="145"/>
        <v>135.19</v>
      </c>
    </row>
    <row r="3187" spans="1:17" x14ac:dyDescent="0.2">
      <c r="A3187" s="35" t="s">
        <v>6946</v>
      </c>
      <c r="C3187" s="40">
        <v>44550</v>
      </c>
      <c r="D3187" s="34" t="s">
        <v>6947</v>
      </c>
      <c r="E3187" s="35">
        <v>0.59399999999999997</v>
      </c>
      <c r="F3187" s="36" t="s">
        <v>6950</v>
      </c>
      <c r="G3187" s="37" t="s">
        <v>6951</v>
      </c>
      <c r="H3187" s="36">
        <v>1220</v>
      </c>
      <c r="I3187" s="38">
        <v>1.5</v>
      </c>
      <c r="K3187" s="38">
        <f t="shared" si="144"/>
        <v>0</v>
      </c>
      <c r="N3187" s="38">
        <f t="shared" si="145"/>
        <v>1.5</v>
      </c>
    </row>
    <row r="3188" spans="1:17" x14ac:dyDescent="0.2">
      <c r="D3188" s="34" t="s">
        <v>6948</v>
      </c>
      <c r="E3188" s="35">
        <v>0.45910000000000001</v>
      </c>
      <c r="F3188" s="36" t="s">
        <v>77</v>
      </c>
      <c r="G3188" s="37" t="s">
        <v>77</v>
      </c>
      <c r="K3188" s="38">
        <f t="shared" si="144"/>
        <v>0</v>
      </c>
      <c r="N3188" s="38">
        <f t="shared" si="145"/>
        <v>0</v>
      </c>
    </row>
    <row r="3189" spans="1:17" s="51" customFormat="1" x14ac:dyDescent="0.2">
      <c r="A3189" s="48"/>
      <c r="B3189" s="49"/>
      <c r="C3189" s="31"/>
      <c r="D3189" s="50" t="s">
        <v>6949</v>
      </c>
      <c r="E3189" s="48">
        <v>0.48099999999999998</v>
      </c>
      <c r="F3189" s="51" t="s">
        <v>77</v>
      </c>
      <c r="G3189" s="52" t="s">
        <v>77</v>
      </c>
      <c r="I3189" s="32"/>
      <c r="J3189" s="32"/>
      <c r="K3189" s="32">
        <f t="shared" si="144"/>
        <v>0</v>
      </c>
      <c r="L3189" s="33"/>
      <c r="M3189" s="33"/>
      <c r="N3189" s="32">
        <f t="shared" si="145"/>
        <v>0</v>
      </c>
      <c r="O3189" s="53"/>
      <c r="P3189" s="54"/>
      <c r="Q3189" s="49"/>
    </row>
    <row r="3190" spans="1:17" x14ac:dyDescent="0.2">
      <c r="N3190" s="38">
        <f>SUM(N3176:N3189)</f>
        <v>2615.0100000000002</v>
      </c>
      <c r="O3190" s="44">
        <v>83030</v>
      </c>
      <c r="P3190" s="41">
        <v>44550</v>
      </c>
      <c r="Q3190" s="21" t="s">
        <v>423</v>
      </c>
    </row>
    <row r="3192" spans="1:17" x14ac:dyDescent="0.2">
      <c r="A3192" s="35" t="s">
        <v>6955</v>
      </c>
      <c r="C3192" s="40">
        <v>44550</v>
      </c>
      <c r="D3192" s="34" t="s">
        <v>6952</v>
      </c>
      <c r="E3192" s="35">
        <v>3.9820000000000002</v>
      </c>
      <c r="F3192" s="36" t="s">
        <v>6953</v>
      </c>
      <c r="G3192" s="37" t="s">
        <v>6954</v>
      </c>
      <c r="H3192" s="36">
        <v>1070</v>
      </c>
      <c r="I3192" s="38">
        <v>0.5</v>
      </c>
      <c r="K3192" s="38">
        <f>ROUND(J3192/0.35,-1)</f>
        <v>0</v>
      </c>
      <c r="N3192" s="38">
        <f>I3192+M3192</f>
        <v>0.5</v>
      </c>
    </row>
    <row r="3193" spans="1:17" x14ac:dyDescent="0.2">
      <c r="A3193" s="35">
        <v>1188</v>
      </c>
      <c r="C3193" s="40">
        <v>44550</v>
      </c>
      <c r="D3193" s="34" t="s">
        <v>6956</v>
      </c>
      <c r="E3193" s="35">
        <v>0.443</v>
      </c>
      <c r="F3193" s="36" t="s">
        <v>6957</v>
      </c>
      <c r="G3193" s="37" t="s">
        <v>6958</v>
      </c>
      <c r="H3193" s="36">
        <v>3010</v>
      </c>
      <c r="I3193" s="38">
        <v>0.5</v>
      </c>
      <c r="K3193" s="38">
        <f t="shared" si="144"/>
        <v>0</v>
      </c>
      <c r="L3193" s="39">
        <v>165000</v>
      </c>
      <c r="M3193" s="39">
        <v>660</v>
      </c>
      <c r="N3193" s="38">
        <f t="shared" si="145"/>
        <v>660.5</v>
      </c>
    </row>
    <row r="3194" spans="1:17" x14ac:dyDescent="0.2">
      <c r="A3194" s="35" t="s">
        <v>6961</v>
      </c>
      <c r="C3194" s="40">
        <v>44551</v>
      </c>
      <c r="D3194" s="34" t="s">
        <v>5914</v>
      </c>
      <c r="E3194" s="35">
        <v>3.33</v>
      </c>
      <c r="F3194" s="36" t="s">
        <v>6959</v>
      </c>
      <c r="G3194" s="37" t="s">
        <v>6960</v>
      </c>
      <c r="H3194" s="36">
        <v>1180</v>
      </c>
      <c r="I3194" s="38">
        <v>0.5</v>
      </c>
      <c r="K3194" s="38">
        <f t="shared" si="144"/>
        <v>0</v>
      </c>
      <c r="N3194" s="38">
        <f t="shared" si="145"/>
        <v>0.5</v>
      </c>
    </row>
    <row r="3195" spans="1:17" x14ac:dyDescent="0.2">
      <c r="A3195" s="35">
        <v>1189</v>
      </c>
      <c r="C3195" s="40">
        <v>44551</v>
      </c>
      <c r="D3195" s="34" t="s">
        <v>6962</v>
      </c>
      <c r="E3195" s="35">
        <v>0.129</v>
      </c>
      <c r="F3195" s="36" t="s">
        <v>6963</v>
      </c>
      <c r="G3195" s="37" t="s">
        <v>6964</v>
      </c>
      <c r="H3195" s="36">
        <v>2050</v>
      </c>
      <c r="I3195" s="38">
        <v>0.5</v>
      </c>
      <c r="K3195" s="38">
        <f t="shared" si="144"/>
        <v>0</v>
      </c>
      <c r="L3195" s="39">
        <v>90000</v>
      </c>
      <c r="M3195" s="39">
        <v>360</v>
      </c>
      <c r="N3195" s="38">
        <f t="shared" si="145"/>
        <v>360.5</v>
      </c>
    </row>
    <row r="3196" spans="1:17" x14ac:dyDescent="0.2">
      <c r="A3196" s="35">
        <v>1190</v>
      </c>
      <c r="C3196" s="40">
        <v>44551</v>
      </c>
      <c r="D3196" s="34" t="s">
        <v>6965</v>
      </c>
      <c r="E3196" s="35">
        <v>2.8553000000000002</v>
      </c>
      <c r="F3196" s="36" t="s">
        <v>6968</v>
      </c>
      <c r="G3196" s="37" t="s">
        <v>6969</v>
      </c>
      <c r="H3196" s="36">
        <v>1150</v>
      </c>
      <c r="I3196" s="38">
        <v>2</v>
      </c>
      <c r="K3196" s="38">
        <f t="shared" si="144"/>
        <v>0</v>
      </c>
      <c r="L3196" s="39">
        <v>237600</v>
      </c>
      <c r="M3196" s="39">
        <v>950.4</v>
      </c>
      <c r="N3196" s="38">
        <f t="shared" si="145"/>
        <v>952.4</v>
      </c>
    </row>
    <row r="3197" spans="1:17" x14ac:dyDescent="0.2">
      <c r="D3197" s="34" t="s">
        <v>6966</v>
      </c>
      <c r="F3197" s="36" t="s">
        <v>77</v>
      </c>
      <c r="G3197" s="37" t="s">
        <v>77</v>
      </c>
      <c r="K3197" s="38">
        <f t="shared" si="144"/>
        <v>0</v>
      </c>
      <c r="N3197" s="38">
        <f t="shared" si="145"/>
        <v>0</v>
      </c>
    </row>
    <row r="3198" spans="1:17" x14ac:dyDescent="0.2">
      <c r="D3198" s="34" t="s">
        <v>6967</v>
      </c>
      <c r="F3198" s="36" t="s">
        <v>77</v>
      </c>
      <c r="G3198" s="37" t="s">
        <v>77</v>
      </c>
      <c r="K3198" s="38">
        <f t="shared" si="144"/>
        <v>0</v>
      </c>
      <c r="N3198" s="38">
        <f t="shared" si="145"/>
        <v>0</v>
      </c>
    </row>
    <row r="3199" spans="1:17" x14ac:dyDescent="0.2">
      <c r="D3199" s="34" t="s">
        <v>6967</v>
      </c>
      <c r="F3199" s="36" t="s">
        <v>77</v>
      </c>
      <c r="G3199" s="37" t="s">
        <v>77</v>
      </c>
      <c r="K3199" s="38">
        <f t="shared" si="144"/>
        <v>0</v>
      </c>
      <c r="N3199" s="38">
        <f t="shared" si="145"/>
        <v>0</v>
      </c>
    </row>
    <row r="3200" spans="1:17" x14ac:dyDescent="0.2">
      <c r="A3200" s="35">
        <v>1191</v>
      </c>
      <c r="C3200" s="40">
        <v>44551</v>
      </c>
      <c r="D3200" s="34" t="s">
        <v>6970</v>
      </c>
      <c r="E3200" s="35">
        <v>0.2</v>
      </c>
      <c r="F3200" s="36" t="s">
        <v>6971</v>
      </c>
      <c r="G3200" s="37" t="s">
        <v>6972</v>
      </c>
      <c r="H3200" s="36">
        <v>2040</v>
      </c>
      <c r="I3200" s="38">
        <v>0.5</v>
      </c>
      <c r="K3200" s="38">
        <f t="shared" si="144"/>
        <v>0</v>
      </c>
      <c r="L3200" s="39">
        <v>119000</v>
      </c>
      <c r="M3200" s="39">
        <v>476</v>
      </c>
      <c r="N3200" s="38">
        <f t="shared" si="145"/>
        <v>476.5</v>
      </c>
    </row>
    <row r="3201" spans="1:17" x14ac:dyDescent="0.2">
      <c r="A3201" s="35">
        <v>1192</v>
      </c>
      <c r="C3201" s="40">
        <v>44551</v>
      </c>
      <c r="D3201" s="34" t="s">
        <v>6973</v>
      </c>
      <c r="E3201" s="35">
        <v>5.6459999999999999</v>
      </c>
      <c r="F3201" s="36" t="s">
        <v>6974</v>
      </c>
      <c r="G3201" s="37" t="s">
        <v>6975</v>
      </c>
      <c r="H3201" s="36">
        <v>1050</v>
      </c>
      <c r="I3201" s="38">
        <v>0.5</v>
      </c>
      <c r="K3201" s="38">
        <f t="shared" si="144"/>
        <v>0</v>
      </c>
      <c r="L3201" s="39">
        <v>265000</v>
      </c>
      <c r="M3201" s="39">
        <v>1060</v>
      </c>
      <c r="N3201" s="38">
        <f t="shared" si="145"/>
        <v>1060.5</v>
      </c>
    </row>
    <row r="3202" spans="1:17" x14ac:dyDescent="0.2">
      <c r="A3202" s="35">
        <v>1193</v>
      </c>
      <c r="C3202" s="40">
        <v>44551</v>
      </c>
      <c r="D3202" s="34" t="s">
        <v>6976</v>
      </c>
      <c r="E3202" s="35">
        <v>0.1573</v>
      </c>
      <c r="F3202" s="36" t="s">
        <v>6977</v>
      </c>
      <c r="G3202" s="37" t="s">
        <v>6978</v>
      </c>
      <c r="H3202" s="36">
        <v>3010</v>
      </c>
      <c r="I3202" s="38">
        <v>0.5</v>
      </c>
      <c r="K3202" s="38">
        <f t="shared" si="144"/>
        <v>0</v>
      </c>
      <c r="L3202" s="39">
        <v>69900</v>
      </c>
      <c r="M3202" s="39">
        <v>279.60000000000002</v>
      </c>
      <c r="N3202" s="38">
        <f t="shared" si="145"/>
        <v>280.10000000000002</v>
      </c>
    </row>
    <row r="3203" spans="1:17" x14ac:dyDescent="0.2">
      <c r="A3203" s="35">
        <v>1194</v>
      </c>
      <c r="C3203" s="40">
        <v>44551</v>
      </c>
      <c r="D3203" s="34" t="s">
        <v>6981</v>
      </c>
      <c r="E3203" s="35">
        <v>0.53190000000000004</v>
      </c>
      <c r="F3203" s="36" t="s">
        <v>6980</v>
      </c>
      <c r="G3203" s="37" t="s">
        <v>6979</v>
      </c>
      <c r="H3203" s="36">
        <v>3010</v>
      </c>
      <c r="I3203" s="38">
        <v>1</v>
      </c>
      <c r="K3203" s="38">
        <f t="shared" si="144"/>
        <v>0</v>
      </c>
      <c r="L3203" s="39">
        <v>300000</v>
      </c>
      <c r="M3203" s="39">
        <v>1200</v>
      </c>
      <c r="N3203" s="38">
        <f t="shared" si="145"/>
        <v>1201</v>
      </c>
    </row>
    <row r="3204" spans="1:17" x14ac:dyDescent="0.2">
      <c r="D3204" s="34" t="s">
        <v>6982</v>
      </c>
      <c r="F3204" s="36" t="s">
        <v>77</v>
      </c>
      <c r="G3204" s="37" t="s">
        <v>77</v>
      </c>
      <c r="K3204" s="38">
        <f t="shared" si="144"/>
        <v>0</v>
      </c>
      <c r="N3204" s="38">
        <f t="shared" si="145"/>
        <v>0</v>
      </c>
    </row>
    <row r="3205" spans="1:17" x14ac:dyDescent="0.2">
      <c r="A3205" s="35">
        <v>1196</v>
      </c>
      <c r="C3205" s="40">
        <v>44551</v>
      </c>
      <c r="D3205" s="34" t="s">
        <v>6983</v>
      </c>
      <c r="E3205" s="35">
        <v>7.11</v>
      </c>
      <c r="F3205" s="36" t="s">
        <v>6985</v>
      </c>
      <c r="G3205" s="37" t="s">
        <v>6986</v>
      </c>
      <c r="H3205" s="36">
        <v>1120</v>
      </c>
      <c r="I3205" s="38">
        <v>1</v>
      </c>
      <c r="K3205" s="38">
        <f t="shared" si="144"/>
        <v>0</v>
      </c>
      <c r="L3205" s="39">
        <v>34420.15</v>
      </c>
      <c r="M3205" s="39">
        <v>137.68</v>
      </c>
      <c r="N3205" s="38">
        <f t="shared" si="145"/>
        <v>138.68</v>
      </c>
    </row>
    <row r="3206" spans="1:17" x14ac:dyDescent="0.2">
      <c r="D3206" s="34" t="s">
        <v>6984</v>
      </c>
      <c r="E3206" s="35">
        <v>4.7610000000000001</v>
      </c>
      <c r="F3206" s="36" t="s">
        <v>77</v>
      </c>
      <c r="G3206" s="37" t="s">
        <v>77</v>
      </c>
      <c r="K3206" s="38">
        <f t="shared" si="144"/>
        <v>0</v>
      </c>
      <c r="N3206" s="38">
        <f t="shared" si="145"/>
        <v>0</v>
      </c>
    </row>
    <row r="3207" spans="1:17" x14ac:dyDescent="0.2">
      <c r="A3207" s="35">
        <v>1197</v>
      </c>
      <c r="C3207" s="40">
        <v>44551</v>
      </c>
      <c r="D3207" s="34" t="s">
        <v>6987</v>
      </c>
      <c r="E3207" s="35" t="s">
        <v>6988</v>
      </c>
      <c r="F3207" s="36" t="s">
        <v>6989</v>
      </c>
      <c r="G3207" s="37" t="s">
        <v>6990</v>
      </c>
      <c r="H3207" s="36">
        <v>2050</v>
      </c>
      <c r="I3207" s="38">
        <v>0.5</v>
      </c>
      <c r="K3207" s="38">
        <f t="shared" si="144"/>
        <v>0</v>
      </c>
      <c r="N3207" s="38">
        <f t="shared" si="145"/>
        <v>0.5</v>
      </c>
    </row>
    <row r="3208" spans="1:17" x14ac:dyDescent="0.2">
      <c r="A3208" s="35">
        <v>1198</v>
      </c>
      <c r="C3208" s="40">
        <v>44551</v>
      </c>
      <c r="D3208" s="34" t="s">
        <v>6991</v>
      </c>
      <c r="E3208" s="35">
        <v>6.3239999999999998</v>
      </c>
      <c r="F3208" s="36" t="s">
        <v>1986</v>
      </c>
      <c r="G3208" s="37" t="s">
        <v>6992</v>
      </c>
      <c r="H3208" s="36">
        <v>1210</v>
      </c>
      <c r="I3208" s="38">
        <v>0.5</v>
      </c>
      <c r="K3208" s="38">
        <f t="shared" si="144"/>
        <v>0</v>
      </c>
      <c r="L3208" s="39">
        <v>65000</v>
      </c>
      <c r="M3208" s="39">
        <v>260</v>
      </c>
      <c r="N3208" s="38">
        <f t="shared" si="145"/>
        <v>260.5</v>
      </c>
    </row>
    <row r="3209" spans="1:17" x14ac:dyDescent="0.2">
      <c r="A3209" s="35" t="s">
        <v>6993</v>
      </c>
      <c r="C3209" s="40">
        <v>44551</v>
      </c>
      <c r="D3209" s="34" t="s">
        <v>6994</v>
      </c>
      <c r="E3209" s="35">
        <v>3.3530000000000002</v>
      </c>
      <c r="F3209" s="36" t="s">
        <v>6995</v>
      </c>
      <c r="G3209" s="37" t="s">
        <v>6996</v>
      </c>
      <c r="H3209" s="36">
        <v>1200</v>
      </c>
      <c r="I3209" s="38">
        <v>0.5</v>
      </c>
      <c r="K3209" s="38">
        <f t="shared" si="144"/>
        <v>0</v>
      </c>
      <c r="N3209" s="38">
        <f t="shared" si="145"/>
        <v>0.5</v>
      </c>
    </row>
    <row r="3210" spans="1:17" x14ac:dyDescent="0.2">
      <c r="A3210" s="35" t="s">
        <v>6997</v>
      </c>
      <c r="C3210" s="40">
        <v>44551</v>
      </c>
      <c r="D3210" s="34" t="s">
        <v>6994</v>
      </c>
      <c r="E3210" s="35">
        <v>3.3530000000000002</v>
      </c>
      <c r="F3210" s="37" t="s">
        <v>6996</v>
      </c>
      <c r="G3210" s="37" t="s">
        <v>6998</v>
      </c>
      <c r="H3210" s="36">
        <v>1200</v>
      </c>
      <c r="I3210" s="38">
        <v>0.5</v>
      </c>
      <c r="K3210" s="38">
        <f t="shared" si="144"/>
        <v>0</v>
      </c>
      <c r="N3210" s="38">
        <f t="shared" si="145"/>
        <v>0.5</v>
      </c>
    </row>
    <row r="3211" spans="1:17" x14ac:dyDescent="0.2">
      <c r="A3211" s="35">
        <v>1199</v>
      </c>
      <c r="C3211" s="40">
        <v>44551</v>
      </c>
      <c r="D3211" s="34" t="s">
        <v>6999</v>
      </c>
      <c r="E3211" s="35">
        <v>0.58799999999999997</v>
      </c>
      <c r="F3211" s="36" t="s">
        <v>7000</v>
      </c>
      <c r="G3211" s="37" t="s">
        <v>7001</v>
      </c>
      <c r="H3211" s="36">
        <v>1030</v>
      </c>
      <c r="I3211" s="38">
        <v>0.5</v>
      </c>
      <c r="K3211" s="38">
        <f t="shared" si="144"/>
        <v>0</v>
      </c>
      <c r="L3211" s="39">
        <v>3100</v>
      </c>
      <c r="M3211" s="39">
        <v>12.4</v>
      </c>
      <c r="N3211" s="38">
        <f t="shared" si="145"/>
        <v>12.9</v>
      </c>
    </row>
    <row r="3212" spans="1:17" x14ac:dyDescent="0.2">
      <c r="A3212" s="35">
        <v>1200</v>
      </c>
      <c r="C3212" s="40">
        <v>44551</v>
      </c>
      <c r="D3212" s="34" t="s">
        <v>7002</v>
      </c>
      <c r="E3212" s="35" t="s">
        <v>7003</v>
      </c>
      <c r="F3212" s="36" t="s">
        <v>7004</v>
      </c>
      <c r="G3212" s="37" t="s">
        <v>7005</v>
      </c>
      <c r="H3212" s="36">
        <v>2050</v>
      </c>
      <c r="I3212" s="38">
        <v>0.5</v>
      </c>
      <c r="K3212" s="38">
        <f t="shared" si="144"/>
        <v>0</v>
      </c>
      <c r="L3212" s="39">
        <v>21000</v>
      </c>
      <c r="M3212" s="39">
        <v>84</v>
      </c>
      <c r="N3212" s="38">
        <f t="shared" si="145"/>
        <v>84.5</v>
      </c>
    </row>
    <row r="3213" spans="1:17" x14ac:dyDescent="0.2">
      <c r="A3213" s="35" t="s">
        <v>7006</v>
      </c>
      <c r="C3213" s="40">
        <v>44552</v>
      </c>
      <c r="D3213" s="34" t="s">
        <v>7007</v>
      </c>
      <c r="E3213" s="35">
        <v>10</v>
      </c>
      <c r="F3213" s="36" t="s">
        <v>7008</v>
      </c>
      <c r="G3213" s="37" t="s">
        <v>7009</v>
      </c>
      <c r="H3213" s="36">
        <v>1010</v>
      </c>
      <c r="I3213" s="38">
        <v>0.5</v>
      </c>
      <c r="K3213" s="38">
        <f t="shared" si="144"/>
        <v>0</v>
      </c>
      <c r="N3213" s="38">
        <f t="shared" si="145"/>
        <v>0.5</v>
      </c>
      <c r="O3213" s="44" t="s">
        <v>7012</v>
      </c>
    </row>
    <row r="3214" spans="1:17" s="51" customFormat="1" x14ac:dyDescent="0.2">
      <c r="A3214" s="48" t="s">
        <v>7010</v>
      </c>
      <c r="B3214" s="49"/>
      <c r="C3214" s="31">
        <v>44552</v>
      </c>
      <c r="D3214" s="50" t="s">
        <v>7007</v>
      </c>
      <c r="E3214" s="48">
        <v>10</v>
      </c>
      <c r="F3214" s="52" t="s">
        <v>7009</v>
      </c>
      <c r="G3214" s="52" t="s">
        <v>7011</v>
      </c>
      <c r="H3214" s="51">
        <v>1010</v>
      </c>
      <c r="I3214" s="32">
        <v>0.5</v>
      </c>
      <c r="J3214" s="32"/>
      <c r="K3214" s="32">
        <f t="shared" si="144"/>
        <v>0</v>
      </c>
      <c r="L3214" s="33"/>
      <c r="M3214" s="33"/>
      <c r="N3214" s="32">
        <f t="shared" si="145"/>
        <v>0.5</v>
      </c>
      <c r="O3214" s="53"/>
      <c r="P3214" s="54"/>
      <c r="Q3214" s="49"/>
    </row>
    <row r="3215" spans="1:17" x14ac:dyDescent="0.2">
      <c r="N3215" s="38">
        <f>SUM(N3192:N3214)</f>
        <v>5491.58</v>
      </c>
      <c r="O3215" s="44">
        <v>83076</v>
      </c>
      <c r="P3215" s="41">
        <v>44552</v>
      </c>
      <c r="Q3215" s="21" t="s">
        <v>423</v>
      </c>
    </row>
    <row r="3217" spans="1:17" x14ac:dyDescent="0.2">
      <c r="A3217" s="109">
        <v>1195</v>
      </c>
      <c r="B3217" s="110"/>
      <c r="C3217" s="111" t="s">
        <v>7014</v>
      </c>
      <c r="D3217" s="112"/>
      <c r="E3217" s="109"/>
      <c r="F3217" s="113"/>
      <c r="G3217" s="114"/>
      <c r="H3217" s="113"/>
      <c r="I3217" s="108"/>
      <c r="J3217" s="108"/>
      <c r="K3217" s="108"/>
      <c r="L3217" s="115"/>
      <c r="M3217" s="115"/>
      <c r="N3217" s="108"/>
      <c r="O3217" s="116"/>
    </row>
    <row r="3218" spans="1:17" x14ac:dyDescent="0.2">
      <c r="A3218" s="35">
        <v>1201</v>
      </c>
      <c r="C3218" s="40">
        <v>44552</v>
      </c>
      <c r="D3218" s="34" t="s">
        <v>7013</v>
      </c>
      <c r="E3218" s="35">
        <v>0.18260000000000001</v>
      </c>
      <c r="F3218" s="36" t="s">
        <v>7015</v>
      </c>
      <c r="G3218" s="37" t="s">
        <v>2088</v>
      </c>
      <c r="H3218" s="36">
        <v>3010</v>
      </c>
      <c r="I3218" s="38">
        <v>0.5</v>
      </c>
      <c r="K3218" s="38">
        <f t="shared" si="144"/>
        <v>0</v>
      </c>
      <c r="L3218" s="39">
        <v>65000</v>
      </c>
      <c r="M3218" s="39">
        <v>260</v>
      </c>
      <c r="N3218" s="38">
        <f t="shared" si="145"/>
        <v>260.5</v>
      </c>
    </row>
    <row r="3219" spans="1:17" s="51" customFormat="1" x14ac:dyDescent="0.2">
      <c r="A3219" s="48">
        <v>1202</v>
      </c>
      <c r="B3219" s="49"/>
      <c r="C3219" s="31">
        <v>44552</v>
      </c>
      <c r="D3219" s="50" t="s">
        <v>1184</v>
      </c>
      <c r="E3219" s="48">
        <v>9.0399999999999991</v>
      </c>
      <c r="F3219" s="51" t="s">
        <v>7016</v>
      </c>
      <c r="G3219" s="52" t="s">
        <v>7017</v>
      </c>
      <c r="H3219" s="51">
        <v>1170</v>
      </c>
      <c r="I3219" s="32">
        <v>0.5</v>
      </c>
      <c r="J3219" s="32"/>
      <c r="K3219" s="32">
        <f t="shared" si="144"/>
        <v>0</v>
      </c>
      <c r="L3219" s="33">
        <v>44900</v>
      </c>
      <c r="M3219" s="33">
        <v>179.6</v>
      </c>
      <c r="N3219" s="32">
        <f t="shared" si="145"/>
        <v>180.1</v>
      </c>
      <c r="O3219" s="53"/>
      <c r="P3219" s="54"/>
      <c r="Q3219" s="49"/>
    </row>
    <row r="3220" spans="1:17" x14ac:dyDescent="0.2">
      <c r="N3220" s="38">
        <f>SUM(N3217:N3219)</f>
        <v>440.6</v>
      </c>
      <c r="O3220" s="44">
        <v>83089</v>
      </c>
      <c r="P3220" s="41">
        <v>44553</v>
      </c>
      <c r="Q3220" s="21" t="s">
        <v>423</v>
      </c>
    </row>
    <row r="3222" spans="1:17" x14ac:dyDescent="0.2">
      <c r="A3222" s="35">
        <v>1203</v>
      </c>
      <c r="C3222" s="40">
        <v>44552</v>
      </c>
      <c r="D3222" s="34" t="s">
        <v>7018</v>
      </c>
      <c r="E3222" s="35">
        <v>7.8E-2</v>
      </c>
      <c r="F3222" s="36" t="s">
        <v>7020</v>
      </c>
      <c r="G3222" s="37" t="s">
        <v>7021</v>
      </c>
      <c r="H3222" s="36">
        <v>1150</v>
      </c>
      <c r="I3222" s="38">
        <v>1</v>
      </c>
      <c r="K3222" s="38">
        <f t="shared" si="144"/>
        <v>0</v>
      </c>
      <c r="L3222" s="39">
        <v>40300</v>
      </c>
      <c r="M3222" s="39">
        <v>161.19999999999999</v>
      </c>
      <c r="N3222" s="38">
        <f t="shared" si="145"/>
        <v>162.19999999999999</v>
      </c>
    </row>
    <row r="3223" spans="1:17" x14ac:dyDescent="0.2">
      <c r="D3223" s="34" t="s">
        <v>7019</v>
      </c>
      <c r="E3223" s="35">
        <v>1.867</v>
      </c>
      <c r="F3223" s="36" t="s">
        <v>77</v>
      </c>
      <c r="G3223" s="37" t="s">
        <v>77</v>
      </c>
      <c r="K3223" s="38">
        <f t="shared" si="144"/>
        <v>0</v>
      </c>
      <c r="N3223" s="38">
        <f t="shared" si="145"/>
        <v>0</v>
      </c>
    </row>
    <row r="3224" spans="1:17" x14ac:dyDescent="0.2">
      <c r="A3224" s="35">
        <v>1204</v>
      </c>
      <c r="C3224" s="40">
        <v>44553</v>
      </c>
      <c r="D3224" s="34" t="s">
        <v>7022</v>
      </c>
      <c r="E3224" s="35">
        <v>0.17219999999999999</v>
      </c>
      <c r="F3224" s="36" t="s">
        <v>7023</v>
      </c>
      <c r="G3224" s="37" t="s">
        <v>7024</v>
      </c>
      <c r="H3224" s="36">
        <v>3010</v>
      </c>
      <c r="I3224" s="38">
        <v>0.5</v>
      </c>
      <c r="K3224" s="38">
        <f t="shared" si="144"/>
        <v>0</v>
      </c>
      <c r="L3224" s="39">
        <v>83000</v>
      </c>
      <c r="M3224" s="39">
        <v>332</v>
      </c>
      <c r="N3224" s="38">
        <f t="shared" si="145"/>
        <v>332.5</v>
      </c>
    </row>
    <row r="3225" spans="1:17" x14ac:dyDescent="0.2">
      <c r="A3225" s="35">
        <v>1205</v>
      </c>
      <c r="C3225" s="40">
        <v>44557</v>
      </c>
      <c r="D3225" s="34" t="s">
        <v>7025</v>
      </c>
      <c r="E3225" s="35">
        <v>0.60199999999999998</v>
      </c>
      <c r="F3225" s="36" t="s">
        <v>7027</v>
      </c>
      <c r="G3225" s="37" t="s">
        <v>7028</v>
      </c>
      <c r="H3225" s="36">
        <v>3010</v>
      </c>
      <c r="I3225" s="38">
        <v>1</v>
      </c>
      <c r="K3225" s="38">
        <f t="shared" si="144"/>
        <v>0</v>
      </c>
      <c r="L3225" s="39">
        <v>135000</v>
      </c>
      <c r="M3225" s="39">
        <v>540</v>
      </c>
      <c r="N3225" s="38">
        <f t="shared" si="145"/>
        <v>541</v>
      </c>
    </row>
    <row r="3226" spans="1:17" s="51" customFormat="1" x14ac:dyDescent="0.2">
      <c r="A3226" s="48"/>
      <c r="B3226" s="49"/>
      <c r="C3226" s="31"/>
      <c r="D3226" s="50" t="s">
        <v>7026</v>
      </c>
      <c r="E3226" s="48">
        <v>0.14799999999999999</v>
      </c>
      <c r="F3226" s="51" t="s">
        <v>77</v>
      </c>
      <c r="G3226" s="52" t="s">
        <v>77</v>
      </c>
      <c r="I3226" s="32"/>
      <c r="J3226" s="32"/>
      <c r="K3226" s="32">
        <f t="shared" si="144"/>
        <v>0</v>
      </c>
      <c r="L3226" s="33"/>
      <c r="M3226" s="33"/>
      <c r="N3226" s="32">
        <f t="shared" si="145"/>
        <v>0</v>
      </c>
      <c r="O3226" s="53"/>
      <c r="P3226" s="54"/>
      <c r="Q3226" s="49"/>
    </row>
    <row r="3227" spans="1:17" x14ac:dyDescent="0.2">
      <c r="N3227" s="38">
        <f>SUM(N3222:N3226)</f>
        <v>1035.7</v>
      </c>
      <c r="O3227" s="44">
        <v>83121</v>
      </c>
      <c r="P3227" s="41">
        <v>44557</v>
      </c>
      <c r="Q3227" s="21" t="s">
        <v>176</v>
      </c>
    </row>
    <row r="3229" spans="1:17" x14ac:dyDescent="0.2">
      <c r="A3229" s="35" t="s">
        <v>7029</v>
      </c>
      <c r="C3229" s="40">
        <v>44557</v>
      </c>
      <c r="D3229" s="34" t="s">
        <v>7030</v>
      </c>
      <c r="E3229" s="35" t="s">
        <v>7031</v>
      </c>
      <c r="F3229" s="36" t="s">
        <v>7032</v>
      </c>
      <c r="G3229" s="37" t="s">
        <v>7033</v>
      </c>
      <c r="H3229" s="36">
        <v>1150</v>
      </c>
      <c r="I3229" s="38">
        <v>0.5</v>
      </c>
      <c r="K3229" s="38">
        <f t="shared" si="144"/>
        <v>0</v>
      </c>
      <c r="N3229" s="38">
        <f t="shared" si="145"/>
        <v>0.5</v>
      </c>
    </row>
    <row r="3230" spans="1:17" x14ac:dyDescent="0.2">
      <c r="A3230" s="35" t="s">
        <v>7034</v>
      </c>
      <c r="C3230" s="40">
        <v>44557</v>
      </c>
      <c r="D3230" s="34" t="s">
        <v>7035</v>
      </c>
      <c r="E3230" s="35">
        <v>0.25</v>
      </c>
      <c r="F3230" s="36" t="s">
        <v>7036</v>
      </c>
      <c r="G3230" s="37" t="s">
        <v>7037</v>
      </c>
      <c r="H3230" s="36">
        <v>1150</v>
      </c>
      <c r="I3230" s="38">
        <v>0.5</v>
      </c>
      <c r="K3230" s="38">
        <f t="shared" ref="K3230:K3294" si="146">ROUND(J3230/0.35,-1)</f>
        <v>0</v>
      </c>
      <c r="N3230" s="38">
        <f t="shared" ref="N3230:N3294" si="147">I3230+M3230</f>
        <v>0.5</v>
      </c>
    </row>
    <row r="3231" spans="1:17" x14ac:dyDescent="0.2">
      <c r="A3231" s="35" t="s">
        <v>7038</v>
      </c>
      <c r="C3231" s="40">
        <v>44558</v>
      </c>
      <c r="D3231" s="34" t="s">
        <v>7039</v>
      </c>
      <c r="E3231" s="35">
        <v>0.22</v>
      </c>
      <c r="F3231" s="36" t="s">
        <v>7040</v>
      </c>
      <c r="G3231" s="37" t="s">
        <v>7041</v>
      </c>
      <c r="H3231" s="36">
        <v>3010</v>
      </c>
      <c r="I3231" s="38">
        <v>0.5</v>
      </c>
      <c r="K3231" s="38">
        <f t="shared" si="146"/>
        <v>0</v>
      </c>
      <c r="N3231" s="38">
        <f t="shared" si="147"/>
        <v>0.5</v>
      </c>
    </row>
    <row r="3232" spans="1:17" x14ac:dyDescent="0.2">
      <c r="A3232" s="35">
        <v>1206</v>
      </c>
      <c r="C3232" s="40">
        <v>44558</v>
      </c>
      <c r="D3232" s="34" t="s">
        <v>7042</v>
      </c>
      <c r="E3232" s="35">
        <v>7.45</v>
      </c>
      <c r="F3232" s="36" t="s">
        <v>7043</v>
      </c>
      <c r="G3232" s="37" t="s">
        <v>7044</v>
      </c>
      <c r="H3232" s="36">
        <v>1100</v>
      </c>
      <c r="I3232" s="38">
        <v>0.5</v>
      </c>
      <c r="K3232" s="38">
        <f t="shared" si="146"/>
        <v>0</v>
      </c>
      <c r="L3232" s="39">
        <v>400000</v>
      </c>
      <c r="M3232" s="39">
        <v>1600</v>
      </c>
      <c r="N3232" s="38">
        <f t="shared" si="147"/>
        <v>1600.5</v>
      </c>
    </row>
    <row r="3233" spans="1:17" x14ac:dyDescent="0.2">
      <c r="A3233" s="35">
        <v>1207</v>
      </c>
      <c r="C3233" s="40">
        <v>44558</v>
      </c>
      <c r="D3233" s="34" t="s">
        <v>7045</v>
      </c>
      <c r="E3233" s="35">
        <v>3.996</v>
      </c>
      <c r="F3233" s="36" t="s">
        <v>7046</v>
      </c>
      <c r="G3233" s="37" t="s">
        <v>7047</v>
      </c>
      <c r="H3233" s="36">
        <v>1100</v>
      </c>
      <c r="I3233" s="38">
        <v>0.5</v>
      </c>
      <c r="K3233" s="38">
        <f t="shared" si="146"/>
        <v>0</v>
      </c>
      <c r="L3233" s="39">
        <v>150000</v>
      </c>
      <c r="M3233" s="39">
        <v>600</v>
      </c>
      <c r="N3233" s="38">
        <f t="shared" si="147"/>
        <v>600.5</v>
      </c>
    </row>
    <row r="3234" spans="1:17" s="51" customFormat="1" x14ac:dyDescent="0.2">
      <c r="A3234" s="48">
        <v>1208</v>
      </c>
      <c r="B3234" s="49"/>
      <c r="C3234" s="31">
        <v>44558</v>
      </c>
      <c r="D3234" s="50" t="s">
        <v>477</v>
      </c>
      <c r="E3234" s="48">
        <v>15</v>
      </c>
      <c r="F3234" s="51" t="s">
        <v>7048</v>
      </c>
      <c r="G3234" s="52" t="s">
        <v>7049</v>
      </c>
      <c r="H3234" s="51">
        <v>1120</v>
      </c>
      <c r="I3234" s="32">
        <v>0.5</v>
      </c>
      <c r="J3234" s="32"/>
      <c r="K3234" s="32">
        <f t="shared" si="146"/>
        <v>0</v>
      </c>
      <c r="L3234" s="33">
        <v>161000</v>
      </c>
      <c r="M3234" s="33">
        <v>644</v>
      </c>
      <c r="N3234" s="32">
        <f t="shared" si="147"/>
        <v>644.5</v>
      </c>
      <c r="O3234" s="53"/>
      <c r="P3234" s="54"/>
      <c r="Q3234" s="49"/>
    </row>
    <row r="3235" spans="1:17" x14ac:dyDescent="0.2">
      <c r="N3235" s="38">
        <f>SUM(N3229:N3234)</f>
        <v>2847</v>
      </c>
      <c r="O3235" s="44">
        <v>83144</v>
      </c>
      <c r="P3235" s="41">
        <v>44558</v>
      </c>
      <c r="Q3235" s="21" t="s">
        <v>176</v>
      </c>
    </row>
    <row r="3237" spans="1:17" x14ac:dyDescent="0.2">
      <c r="A3237" s="35" t="s">
        <v>7050</v>
      </c>
      <c r="C3237" s="40">
        <v>44557</v>
      </c>
      <c r="D3237" s="34" t="s">
        <v>7053</v>
      </c>
      <c r="E3237" s="35">
        <v>2.7734000000000001</v>
      </c>
      <c r="F3237" s="36" t="s">
        <v>7054</v>
      </c>
      <c r="G3237" s="37" t="s">
        <v>7055</v>
      </c>
      <c r="H3237" s="36">
        <v>1060</v>
      </c>
      <c r="I3237" s="38">
        <v>0.5</v>
      </c>
      <c r="K3237" s="38">
        <f t="shared" si="146"/>
        <v>0</v>
      </c>
      <c r="N3237" s="38">
        <f t="shared" si="147"/>
        <v>0.5</v>
      </c>
    </row>
    <row r="3238" spans="1:17" x14ac:dyDescent="0.2">
      <c r="A3238" s="35">
        <v>1209</v>
      </c>
      <c r="C3238" s="40">
        <v>44558</v>
      </c>
      <c r="D3238" s="34" t="s">
        <v>7051</v>
      </c>
      <c r="E3238" s="35">
        <v>14.157999999999999</v>
      </c>
      <c r="F3238" s="36" t="s">
        <v>6980</v>
      </c>
      <c r="G3238" s="37" t="s">
        <v>7052</v>
      </c>
      <c r="H3238" s="36">
        <v>3010</v>
      </c>
      <c r="I3238" s="38">
        <v>0.5</v>
      </c>
      <c r="K3238" s="38">
        <f t="shared" si="146"/>
        <v>0</v>
      </c>
      <c r="L3238" s="39">
        <v>250000</v>
      </c>
      <c r="M3238" s="39">
        <v>1000</v>
      </c>
      <c r="N3238" s="38">
        <f t="shared" si="147"/>
        <v>1000.5</v>
      </c>
    </row>
    <row r="3239" spans="1:17" x14ac:dyDescent="0.2">
      <c r="A3239" s="35">
        <v>1210</v>
      </c>
      <c r="C3239" s="40">
        <v>44558</v>
      </c>
      <c r="D3239" s="34" t="s">
        <v>7056</v>
      </c>
      <c r="E3239" s="35" t="s">
        <v>7058</v>
      </c>
      <c r="F3239" s="36" t="s">
        <v>7060</v>
      </c>
      <c r="G3239" s="37" t="s">
        <v>7061</v>
      </c>
      <c r="H3239" s="36">
        <v>3010</v>
      </c>
      <c r="I3239" s="38">
        <v>1</v>
      </c>
      <c r="K3239" s="38">
        <f t="shared" si="146"/>
        <v>0</v>
      </c>
      <c r="L3239" s="39">
        <v>390000</v>
      </c>
      <c r="M3239" s="39">
        <v>1560</v>
      </c>
      <c r="N3239" s="38">
        <f t="shared" si="147"/>
        <v>1561</v>
      </c>
    </row>
    <row r="3240" spans="1:17" x14ac:dyDescent="0.2">
      <c r="D3240" s="34" t="s">
        <v>7057</v>
      </c>
      <c r="E3240" s="35" t="s">
        <v>7059</v>
      </c>
      <c r="F3240" s="36" t="s">
        <v>77</v>
      </c>
      <c r="G3240" s="37" t="s">
        <v>77</v>
      </c>
      <c r="K3240" s="38">
        <f t="shared" si="146"/>
        <v>0</v>
      </c>
      <c r="N3240" s="38">
        <f t="shared" si="147"/>
        <v>0</v>
      </c>
    </row>
    <row r="3241" spans="1:17" x14ac:dyDescent="0.2">
      <c r="A3241" s="35">
        <v>1211</v>
      </c>
      <c r="C3241" s="40">
        <v>44558</v>
      </c>
      <c r="D3241" s="34" t="s">
        <v>7062</v>
      </c>
      <c r="E3241" s="35">
        <v>82.063999999999993</v>
      </c>
      <c r="F3241" s="36" t="s">
        <v>7064</v>
      </c>
      <c r="G3241" s="37" t="s">
        <v>7063</v>
      </c>
      <c r="H3241" s="36">
        <v>1120</v>
      </c>
      <c r="I3241" s="38">
        <v>0.5</v>
      </c>
      <c r="K3241" s="38">
        <f t="shared" si="146"/>
        <v>0</v>
      </c>
      <c r="L3241" s="39">
        <v>995000</v>
      </c>
      <c r="M3241" s="39">
        <v>3980</v>
      </c>
      <c r="N3241" s="38">
        <f t="shared" si="147"/>
        <v>3980.5</v>
      </c>
    </row>
    <row r="3242" spans="1:17" x14ac:dyDescent="0.2">
      <c r="A3242" s="35" t="s">
        <v>7065</v>
      </c>
      <c r="C3242" s="40">
        <v>44558</v>
      </c>
      <c r="D3242" s="34" t="s">
        <v>7067</v>
      </c>
      <c r="E3242" s="35">
        <v>2.0369999999999999</v>
      </c>
      <c r="F3242" s="36" t="s">
        <v>2129</v>
      </c>
      <c r="G3242" s="36" t="s">
        <v>7068</v>
      </c>
      <c r="H3242" s="36">
        <v>1090</v>
      </c>
      <c r="I3242" s="38">
        <v>0.5</v>
      </c>
      <c r="K3242" s="38">
        <f t="shared" si="146"/>
        <v>0</v>
      </c>
      <c r="N3242" s="38">
        <f t="shared" si="147"/>
        <v>0.5</v>
      </c>
    </row>
    <row r="3243" spans="1:17" x14ac:dyDescent="0.2">
      <c r="A3243" s="35" t="s">
        <v>7066</v>
      </c>
      <c r="C3243" s="40">
        <v>44558</v>
      </c>
      <c r="D3243" s="34" t="s">
        <v>2127</v>
      </c>
      <c r="E3243" s="35">
        <v>39.037500000000001</v>
      </c>
      <c r="F3243" s="36" t="s">
        <v>2129</v>
      </c>
      <c r="G3243" s="36" t="s">
        <v>7068</v>
      </c>
      <c r="H3243" s="36">
        <v>1090</v>
      </c>
      <c r="I3243" s="38">
        <v>0.5</v>
      </c>
      <c r="K3243" s="38">
        <f t="shared" si="146"/>
        <v>0</v>
      </c>
      <c r="N3243" s="38">
        <f t="shared" si="147"/>
        <v>0.5</v>
      </c>
    </row>
    <row r="3244" spans="1:17" x14ac:dyDescent="0.2">
      <c r="A3244" s="35" t="s">
        <v>7069</v>
      </c>
      <c r="C3244" s="40">
        <v>44558</v>
      </c>
      <c r="D3244" s="34" t="s">
        <v>7070</v>
      </c>
      <c r="E3244" s="35">
        <v>5.0170000000000003</v>
      </c>
      <c r="F3244" s="36" t="s">
        <v>7071</v>
      </c>
      <c r="G3244" s="37" t="s">
        <v>7072</v>
      </c>
      <c r="H3244" s="36">
        <v>1090</v>
      </c>
      <c r="I3244" s="38">
        <v>0.5</v>
      </c>
      <c r="K3244" s="38">
        <f t="shared" si="146"/>
        <v>0</v>
      </c>
      <c r="N3244" s="38">
        <f t="shared" si="147"/>
        <v>0.5</v>
      </c>
    </row>
    <row r="3245" spans="1:17" x14ac:dyDescent="0.2">
      <c r="A3245" s="35">
        <v>1213</v>
      </c>
      <c r="C3245" s="40">
        <v>44558</v>
      </c>
      <c r="D3245" s="34" t="s">
        <v>7073</v>
      </c>
      <c r="E3245" s="35" t="s">
        <v>7074</v>
      </c>
      <c r="F3245" s="36" t="s">
        <v>7075</v>
      </c>
      <c r="G3245" s="37" t="s">
        <v>7076</v>
      </c>
      <c r="H3245" s="36">
        <v>3010</v>
      </c>
      <c r="I3245" s="38">
        <v>0.5</v>
      </c>
      <c r="K3245" s="38">
        <f t="shared" si="146"/>
        <v>0</v>
      </c>
      <c r="L3245" s="39">
        <v>27500</v>
      </c>
      <c r="M3245" s="39">
        <v>110</v>
      </c>
      <c r="N3245" s="38">
        <f t="shared" si="147"/>
        <v>110.5</v>
      </c>
    </row>
    <row r="3246" spans="1:17" x14ac:dyDescent="0.2">
      <c r="A3246" s="35" t="s">
        <v>7077</v>
      </c>
      <c r="C3246" s="40">
        <v>44558</v>
      </c>
      <c r="D3246" s="34" t="s">
        <v>7078</v>
      </c>
      <c r="E3246" s="35">
        <v>0.2351</v>
      </c>
      <c r="F3246" s="36" t="s">
        <v>7079</v>
      </c>
      <c r="G3246" s="36" t="s">
        <v>7080</v>
      </c>
      <c r="H3246" s="36">
        <v>3010</v>
      </c>
      <c r="I3246" s="38">
        <v>0.5</v>
      </c>
      <c r="K3246" s="38">
        <f t="shared" si="146"/>
        <v>0</v>
      </c>
      <c r="N3246" s="38">
        <f t="shared" si="147"/>
        <v>0.5</v>
      </c>
    </row>
    <row r="3247" spans="1:17" x14ac:dyDescent="0.2">
      <c r="A3247" s="35" t="s">
        <v>7081</v>
      </c>
      <c r="C3247" s="40">
        <v>44558</v>
      </c>
      <c r="D3247" s="34" t="s">
        <v>7082</v>
      </c>
      <c r="E3247" s="35">
        <v>5.3109999999999999</v>
      </c>
      <c r="F3247" s="36" t="s">
        <v>7085</v>
      </c>
      <c r="G3247" s="36" t="s">
        <v>7086</v>
      </c>
      <c r="H3247" s="36">
        <v>1120</v>
      </c>
      <c r="I3247" s="38">
        <v>1.5</v>
      </c>
      <c r="K3247" s="38">
        <f t="shared" si="146"/>
        <v>0</v>
      </c>
      <c r="N3247" s="38">
        <f t="shared" si="147"/>
        <v>1.5</v>
      </c>
    </row>
    <row r="3248" spans="1:17" x14ac:dyDescent="0.2">
      <c r="D3248" s="34" t="s">
        <v>7083</v>
      </c>
      <c r="E3248" s="35">
        <v>12.845000000000001</v>
      </c>
      <c r="F3248" s="36" t="s">
        <v>77</v>
      </c>
      <c r="G3248" s="37" t="s">
        <v>77</v>
      </c>
      <c r="K3248" s="38">
        <f t="shared" si="146"/>
        <v>0</v>
      </c>
      <c r="N3248" s="38">
        <f t="shared" si="147"/>
        <v>0</v>
      </c>
    </row>
    <row r="3249" spans="1:14" x14ac:dyDescent="0.2">
      <c r="D3249" s="34" t="s">
        <v>7084</v>
      </c>
      <c r="E3249" s="35">
        <v>5.766</v>
      </c>
      <c r="F3249" s="36" t="s">
        <v>77</v>
      </c>
      <c r="G3249" s="37" t="s">
        <v>77</v>
      </c>
      <c r="K3249" s="38">
        <f t="shared" si="146"/>
        <v>0</v>
      </c>
      <c r="N3249" s="38">
        <f t="shared" si="147"/>
        <v>0</v>
      </c>
    </row>
    <row r="3250" spans="1:14" x14ac:dyDescent="0.2">
      <c r="A3250" s="35">
        <v>1217</v>
      </c>
      <c r="C3250" s="40">
        <v>44558</v>
      </c>
      <c r="D3250" s="34" t="s">
        <v>2104</v>
      </c>
      <c r="E3250" s="35" t="s">
        <v>7087</v>
      </c>
      <c r="F3250" s="36" t="s">
        <v>2110</v>
      </c>
      <c r="G3250" s="37" t="s">
        <v>7088</v>
      </c>
      <c r="H3250" s="36">
        <v>3010</v>
      </c>
      <c r="I3250" s="38">
        <v>0.5</v>
      </c>
      <c r="K3250" s="38">
        <f t="shared" si="146"/>
        <v>0</v>
      </c>
      <c r="L3250" s="39">
        <v>4000</v>
      </c>
      <c r="M3250" s="39">
        <v>16</v>
      </c>
      <c r="N3250" s="38">
        <f t="shared" si="147"/>
        <v>16.5</v>
      </c>
    </row>
    <row r="3251" spans="1:14" x14ac:dyDescent="0.2">
      <c r="A3251" s="35" t="s">
        <v>7089</v>
      </c>
      <c r="C3251" s="40">
        <v>44558</v>
      </c>
      <c r="D3251" s="34" t="s">
        <v>104</v>
      </c>
      <c r="E3251" s="35">
        <v>0.23649999999999999</v>
      </c>
      <c r="F3251" s="36" t="s">
        <v>105</v>
      </c>
      <c r="G3251" s="37" t="s">
        <v>7090</v>
      </c>
      <c r="H3251" s="36">
        <v>3010</v>
      </c>
      <c r="I3251" s="38">
        <v>0.5</v>
      </c>
      <c r="K3251" s="38">
        <f t="shared" si="146"/>
        <v>0</v>
      </c>
      <c r="N3251" s="38">
        <f t="shared" si="147"/>
        <v>0.5</v>
      </c>
    </row>
    <row r="3252" spans="1:14" x14ac:dyDescent="0.2">
      <c r="A3252" s="35">
        <v>1212</v>
      </c>
      <c r="C3252" s="40">
        <v>44558</v>
      </c>
      <c r="D3252" s="34" t="s">
        <v>7091</v>
      </c>
      <c r="E3252" s="35" t="s">
        <v>7099</v>
      </c>
      <c r="F3252" s="36" t="s">
        <v>7103</v>
      </c>
      <c r="G3252" s="37" t="s">
        <v>6030</v>
      </c>
      <c r="H3252" s="36">
        <v>1100</v>
      </c>
      <c r="I3252" s="38">
        <v>4</v>
      </c>
      <c r="K3252" s="38">
        <f t="shared" si="146"/>
        <v>0</v>
      </c>
      <c r="L3252" s="39">
        <v>111000</v>
      </c>
      <c r="M3252" s="39">
        <v>444</v>
      </c>
      <c r="N3252" s="38">
        <f t="shared" si="147"/>
        <v>448</v>
      </c>
    </row>
    <row r="3253" spans="1:14" x14ac:dyDescent="0.2">
      <c r="D3253" s="34" t="s">
        <v>7092</v>
      </c>
      <c r="E3253" s="35" t="s">
        <v>7100</v>
      </c>
      <c r="F3253" s="36" t="s">
        <v>77</v>
      </c>
      <c r="G3253" s="37" t="s">
        <v>77</v>
      </c>
      <c r="K3253" s="38">
        <f t="shared" si="146"/>
        <v>0</v>
      </c>
      <c r="N3253" s="38">
        <f t="shared" si="147"/>
        <v>0</v>
      </c>
    </row>
    <row r="3254" spans="1:14" x14ac:dyDescent="0.2">
      <c r="D3254" s="34" t="s">
        <v>7093</v>
      </c>
      <c r="E3254" s="35" t="s">
        <v>1276</v>
      </c>
      <c r="F3254" s="36" t="s">
        <v>77</v>
      </c>
      <c r="G3254" s="37" t="s">
        <v>77</v>
      </c>
      <c r="K3254" s="38">
        <f t="shared" si="146"/>
        <v>0</v>
      </c>
      <c r="N3254" s="38">
        <f t="shared" si="147"/>
        <v>0</v>
      </c>
    </row>
    <row r="3255" spans="1:14" x14ac:dyDescent="0.2">
      <c r="D3255" s="34" t="s">
        <v>7094</v>
      </c>
      <c r="E3255" s="35" t="s">
        <v>7101</v>
      </c>
      <c r="F3255" s="36" t="s">
        <v>77</v>
      </c>
      <c r="G3255" s="37" t="s">
        <v>77</v>
      </c>
      <c r="K3255" s="38">
        <f t="shared" si="146"/>
        <v>0</v>
      </c>
      <c r="N3255" s="38">
        <f t="shared" si="147"/>
        <v>0</v>
      </c>
    </row>
    <row r="3256" spans="1:14" x14ac:dyDescent="0.2">
      <c r="D3256" s="34" t="s">
        <v>7095</v>
      </c>
      <c r="E3256" s="35" t="s">
        <v>7102</v>
      </c>
      <c r="F3256" s="36" t="s">
        <v>77</v>
      </c>
      <c r="G3256" s="37" t="s">
        <v>77</v>
      </c>
      <c r="K3256" s="38">
        <f t="shared" si="146"/>
        <v>0</v>
      </c>
      <c r="N3256" s="38">
        <f t="shared" si="147"/>
        <v>0</v>
      </c>
    </row>
    <row r="3257" spans="1:14" x14ac:dyDescent="0.2">
      <c r="D3257" s="34" t="s">
        <v>7096</v>
      </c>
      <c r="E3257" s="35" t="s">
        <v>7102</v>
      </c>
      <c r="F3257" s="36" t="s">
        <v>77</v>
      </c>
      <c r="G3257" s="37" t="s">
        <v>77</v>
      </c>
      <c r="K3257" s="38">
        <f t="shared" si="146"/>
        <v>0</v>
      </c>
      <c r="N3257" s="38">
        <f t="shared" si="147"/>
        <v>0</v>
      </c>
    </row>
    <row r="3258" spans="1:14" x14ac:dyDescent="0.2">
      <c r="D3258" s="34" t="s">
        <v>7097</v>
      </c>
      <c r="E3258" s="35" t="s">
        <v>7102</v>
      </c>
      <c r="F3258" s="36" t="s">
        <v>77</v>
      </c>
      <c r="G3258" s="37" t="s">
        <v>77</v>
      </c>
      <c r="K3258" s="38">
        <f t="shared" si="146"/>
        <v>0</v>
      </c>
      <c r="N3258" s="38">
        <f t="shared" si="147"/>
        <v>0</v>
      </c>
    </row>
    <row r="3259" spans="1:14" x14ac:dyDescent="0.2">
      <c r="D3259" s="34" t="s">
        <v>7098</v>
      </c>
      <c r="E3259" s="35" t="s">
        <v>7102</v>
      </c>
      <c r="F3259" s="36" t="s">
        <v>77</v>
      </c>
      <c r="G3259" s="37" t="s">
        <v>77</v>
      </c>
      <c r="K3259" s="38">
        <f t="shared" si="146"/>
        <v>0</v>
      </c>
      <c r="N3259" s="38">
        <f t="shared" si="147"/>
        <v>0</v>
      </c>
    </row>
    <row r="3260" spans="1:14" x14ac:dyDescent="0.2">
      <c r="A3260" s="35">
        <v>1214</v>
      </c>
      <c r="C3260" s="40">
        <v>44558</v>
      </c>
      <c r="D3260" s="34" t="s">
        <v>7104</v>
      </c>
      <c r="E3260" s="35">
        <v>89.7727</v>
      </c>
      <c r="F3260" s="36" t="s">
        <v>7106</v>
      </c>
      <c r="G3260" s="37" t="s">
        <v>7107</v>
      </c>
      <c r="H3260" s="36">
        <v>1220</v>
      </c>
      <c r="I3260" s="38">
        <v>1</v>
      </c>
      <c r="K3260" s="38">
        <f t="shared" si="146"/>
        <v>0</v>
      </c>
      <c r="L3260" s="39">
        <v>1000000</v>
      </c>
      <c r="M3260" s="39">
        <v>4000</v>
      </c>
      <c r="N3260" s="38">
        <f t="shared" si="147"/>
        <v>4001</v>
      </c>
    </row>
    <row r="3261" spans="1:14" x14ac:dyDescent="0.2">
      <c r="D3261" s="34" t="s">
        <v>7105</v>
      </c>
      <c r="E3261" s="35">
        <v>50.977600000000002</v>
      </c>
      <c r="F3261" s="36" t="s">
        <v>77</v>
      </c>
      <c r="G3261" s="37" t="s">
        <v>77</v>
      </c>
      <c r="K3261" s="38">
        <f t="shared" si="146"/>
        <v>0</v>
      </c>
      <c r="N3261" s="38">
        <f t="shared" si="147"/>
        <v>0</v>
      </c>
    </row>
    <row r="3262" spans="1:14" x14ac:dyDescent="0.2">
      <c r="A3262" s="35">
        <v>1215</v>
      </c>
      <c r="C3262" s="40">
        <v>44558</v>
      </c>
      <c r="D3262" s="34" t="s">
        <v>7108</v>
      </c>
      <c r="E3262" s="35">
        <v>0.2215</v>
      </c>
      <c r="F3262" s="36" t="s">
        <v>7109</v>
      </c>
      <c r="G3262" s="37" t="s">
        <v>7110</v>
      </c>
      <c r="H3262" s="36">
        <v>3010</v>
      </c>
      <c r="I3262" s="38">
        <v>0.5</v>
      </c>
      <c r="K3262" s="38">
        <f t="shared" si="146"/>
        <v>0</v>
      </c>
      <c r="L3262" s="39">
        <v>86200</v>
      </c>
      <c r="M3262" s="39">
        <v>344.8</v>
      </c>
      <c r="N3262" s="38">
        <f t="shared" si="147"/>
        <v>345.3</v>
      </c>
    </row>
    <row r="3263" spans="1:14" x14ac:dyDescent="0.2">
      <c r="A3263" s="35">
        <v>1216</v>
      </c>
      <c r="C3263" s="40">
        <v>44558</v>
      </c>
      <c r="D3263" s="34" t="s">
        <v>7111</v>
      </c>
      <c r="E3263" s="35">
        <v>0.57899999999999996</v>
      </c>
      <c r="F3263" s="36" t="s">
        <v>7112</v>
      </c>
      <c r="G3263" s="37" t="s">
        <v>7113</v>
      </c>
      <c r="H3263" s="36">
        <v>1216</v>
      </c>
      <c r="I3263" s="38">
        <v>0.5</v>
      </c>
      <c r="K3263" s="38">
        <f t="shared" si="146"/>
        <v>0</v>
      </c>
      <c r="L3263" s="39">
        <v>190000</v>
      </c>
      <c r="M3263" s="39">
        <v>760</v>
      </c>
      <c r="N3263" s="38">
        <f t="shared" si="147"/>
        <v>760.5</v>
      </c>
    </row>
    <row r="3264" spans="1:14" x14ac:dyDescent="0.2">
      <c r="A3264" s="35">
        <v>1217</v>
      </c>
      <c r="C3264" s="40">
        <v>44559</v>
      </c>
      <c r="D3264" s="34" t="s">
        <v>2404</v>
      </c>
      <c r="E3264" s="35">
        <v>7</v>
      </c>
      <c r="F3264" s="36" t="s">
        <v>2406</v>
      </c>
      <c r="G3264" s="37" t="s">
        <v>7114</v>
      </c>
      <c r="H3264" s="36">
        <v>1020</v>
      </c>
      <c r="I3264" s="38">
        <v>0.5</v>
      </c>
      <c r="K3264" s="38">
        <f t="shared" si="146"/>
        <v>0</v>
      </c>
      <c r="L3264" s="39">
        <v>118450</v>
      </c>
      <c r="M3264" s="39">
        <v>474</v>
      </c>
      <c r="N3264" s="38">
        <f t="shared" si="147"/>
        <v>474.5</v>
      </c>
    </row>
    <row r="3265" spans="1:17" s="51" customFormat="1" x14ac:dyDescent="0.2">
      <c r="A3265" s="48">
        <v>1219</v>
      </c>
      <c r="B3265" s="49"/>
      <c r="C3265" s="31">
        <v>44559</v>
      </c>
      <c r="D3265" s="50" t="s">
        <v>7115</v>
      </c>
      <c r="E3265" s="48">
        <v>33.311</v>
      </c>
      <c r="F3265" s="51" t="s">
        <v>7116</v>
      </c>
      <c r="G3265" s="52" t="s">
        <v>7117</v>
      </c>
      <c r="H3265" s="51">
        <v>1050</v>
      </c>
      <c r="I3265" s="32">
        <v>0.5</v>
      </c>
      <c r="J3265" s="32"/>
      <c r="K3265" s="32">
        <f t="shared" si="146"/>
        <v>0</v>
      </c>
      <c r="L3265" s="33">
        <v>150000</v>
      </c>
      <c r="M3265" s="33">
        <v>600</v>
      </c>
      <c r="N3265" s="32">
        <f t="shared" si="147"/>
        <v>600.5</v>
      </c>
      <c r="O3265" s="53"/>
      <c r="P3265" s="54"/>
      <c r="Q3265" s="49"/>
    </row>
    <row r="3266" spans="1:17" x14ac:dyDescent="0.2">
      <c r="N3266" s="38">
        <f>SUM(N3237:N3265)</f>
        <v>13303.3</v>
      </c>
      <c r="O3266" s="44">
        <v>83164</v>
      </c>
      <c r="P3266" s="41">
        <v>44559</v>
      </c>
      <c r="Q3266" s="21" t="s">
        <v>176</v>
      </c>
    </row>
    <row r="3268" spans="1:17" x14ac:dyDescent="0.2">
      <c r="A3268" s="35" t="s">
        <v>7118</v>
      </c>
      <c r="C3268" s="40">
        <v>44559</v>
      </c>
      <c r="D3268" s="34" t="s">
        <v>7127</v>
      </c>
      <c r="E3268" s="35">
        <v>5.74E-2</v>
      </c>
      <c r="F3268" s="36" t="s">
        <v>7129</v>
      </c>
      <c r="G3268" s="37" t="s">
        <v>7130</v>
      </c>
      <c r="H3268" s="36">
        <v>1090</v>
      </c>
      <c r="I3268" s="38">
        <v>1</v>
      </c>
      <c r="K3268" s="38">
        <f t="shared" si="146"/>
        <v>0</v>
      </c>
      <c r="N3268" s="38">
        <f t="shared" si="147"/>
        <v>1</v>
      </c>
    </row>
    <row r="3269" spans="1:17" x14ac:dyDescent="0.2">
      <c r="D3269" s="34" t="s">
        <v>7128</v>
      </c>
      <c r="E3269" s="35">
        <v>0.65100000000000002</v>
      </c>
      <c r="F3269" s="36" t="s">
        <v>77</v>
      </c>
      <c r="N3269" s="38">
        <v>0</v>
      </c>
    </row>
    <row r="3270" spans="1:17" x14ac:dyDescent="0.2">
      <c r="A3270" s="35">
        <v>1230</v>
      </c>
      <c r="C3270" s="40">
        <v>44559</v>
      </c>
      <c r="D3270" s="34" t="s">
        <v>7119</v>
      </c>
      <c r="E3270" s="35">
        <v>0.55000000000000004</v>
      </c>
      <c r="F3270" s="36" t="s">
        <v>7121</v>
      </c>
      <c r="G3270" s="37" t="s">
        <v>886</v>
      </c>
      <c r="H3270" s="36">
        <v>1230</v>
      </c>
      <c r="I3270" s="38">
        <v>1</v>
      </c>
      <c r="K3270" s="38">
        <f t="shared" si="146"/>
        <v>0</v>
      </c>
      <c r="L3270" s="39">
        <v>104000</v>
      </c>
      <c r="M3270" s="39">
        <v>416</v>
      </c>
      <c r="N3270" s="38">
        <f t="shared" si="147"/>
        <v>417</v>
      </c>
    </row>
    <row r="3271" spans="1:17" x14ac:dyDescent="0.2">
      <c r="D3271" s="34" t="s">
        <v>7120</v>
      </c>
      <c r="E3271" s="35">
        <v>0.61</v>
      </c>
      <c r="F3271" s="36" t="s">
        <v>77</v>
      </c>
      <c r="G3271" s="37" t="s">
        <v>77</v>
      </c>
      <c r="K3271" s="38">
        <f t="shared" si="146"/>
        <v>0</v>
      </c>
      <c r="N3271" s="38">
        <f t="shared" si="147"/>
        <v>0</v>
      </c>
    </row>
    <row r="3272" spans="1:17" x14ac:dyDescent="0.2">
      <c r="A3272" s="35" t="s">
        <v>7122</v>
      </c>
      <c r="C3272" s="40">
        <v>12</v>
      </c>
      <c r="D3272" s="34" t="s">
        <v>5412</v>
      </c>
      <c r="E3272" s="35">
        <v>177.369</v>
      </c>
      <c r="F3272" s="36" t="s">
        <v>7123</v>
      </c>
      <c r="G3272" s="37" t="s">
        <v>7124</v>
      </c>
      <c r="H3272" s="36">
        <v>1210</v>
      </c>
      <c r="I3272" s="38">
        <v>0.5</v>
      </c>
      <c r="K3272" s="38">
        <f t="shared" si="146"/>
        <v>0</v>
      </c>
      <c r="N3272" s="38">
        <f t="shared" si="147"/>
        <v>0.5</v>
      </c>
    </row>
    <row r="3273" spans="1:17" x14ac:dyDescent="0.2">
      <c r="A3273" s="35">
        <v>1231</v>
      </c>
      <c r="C3273" s="40">
        <v>44559</v>
      </c>
      <c r="D3273" s="34" t="s">
        <v>4938</v>
      </c>
      <c r="E3273" s="35">
        <v>0.18940000000000001</v>
      </c>
      <c r="F3273" s="36" t="s">
        <v>7125</v>
      </c>
      <c r="G3273" s="37" t="s">
        <v>7126</v>
      </c>
      <c r="H3273" s="36">
        <v>2010</v>
      </c>
      <c r="I3273" s="38">
        <v>0.5</v>
      </c>
      <c r="K3273" s="38">
        <f t="shared" si="146"/>
        <v>0</v>
      </c>
      <c r="L3273" s="39">
        <v>110000</v>
      </c>
      <c r="M3273" s="39">
        <v>440</v>
      </c>
      <c r="N3273" s="38">
        <f t="shared" si="147"/>
        <v>440.5</v>
      </c>
    </row>
    <row r="3274" spans="1:17" x14ac:dyDescent="0.2">
      <c r="A3274" s="35" t="s">
        <v>7131</v>
      </c>
      <c r="C3274" s="40">
        <v>44559</v>
      </c>
      <c r="D3274" s="34" t="s">
        <v>7132</v>
      </c>
      <c r="E3274" s="35">
        <v>1.3779999999999999</v>
      </c>
      <c r="F3274" s="36" t="s">
        <v>7133</v>
      </c>
      <c r="G3274" s="37" t="s">
        <v>7134</v>
      </c>
      <c r="H3274" s="36">
        <v>1170</v>
      </c>
      <c r="I3274" s="38">
        <v>0.5</v>
      </c>
      <c r="K3274" s="38">
        <f t="shared" si="146"/>
        <v>0</v>
      </c>
      <c r="N3274" s="38">
        <f t="shared" si="147"/>
        <v>0.5</v>
      </c>
    </row>
    <row r="3275" spans="1:17" x14ac:dyDescent="0.2">
      <c r="A3275" s="35">
        <v>1220</v>
      </c>
      <c r="C3275" s="40">
        <v>44559</v>
      </c>
      <c r="D3275" s="34" t="s">
        <v>7135</v>
      </c>
      <c r="E3275" s="35">
        <v>0.1313</v>
      </c>
      <c r="F3275" s="36" t="s">
        <v>7136</v>
      </c>
      <c r="G3275" s="37" t="s">
        <v>7137</v>
      </c>
      <c r="H3275" s="36">
        <v>2022</v>
      </c>
      <c r="I3275" s="38">
        <v>0.5</v>
      </c>
      <c r="K3275" s="38">
        <f t="shared" si="146"/>
        <v>0</v>
      </c>
      <c r="L3275" s="39">
        <v>70000</v>
      </c>
      <c r="M3275" s="39">
        <v>280</v>
      </c>
      <c r="N3275" s="38">
        <f t="shared" si="147"/>
        <v>280.5</v>
      </c>
    </row>
    <row r="3276" spans="1:17" x14ac:dyDescent="0.2">
      <c r="A3276" s="35">
        <v>1221</v>
      </c>
      <c r="C3276" s="40">
        <v>44559</v>
      </c>
      <c r="D3276" s="34" t="s">
        <v>7138</v>
      </c>
      <c r="E3276" s="35" t="s">
        <v>7140</v>
      </c>
      <c r="F3276" s="36" t="s">
        <v>7142</v>
      </c>
      <c r="G3276" s="37" t="s">
        <v>7143</v>
      </c>
      <c r="H3276" s="36">
        <v>3010</v>
      </c>
      <c r="I3276" s="38">
        <v>1</v>
      </c>
      <c r="K3276" s="38">
        <f t="shared" si="146"/>
        <v>0</v>
      </c>
      <c r="L3276" s="39">
        <v>435000</v>
      </c>
      <c r="M3276" s="39">
        <v>1740</v>
      </c>
      <c r="N3276" s="38">
        <f t="shared" si="147"/>
        <v>1741</v>
      </c>
    </row>
    <row r="3277" spans="1:17" x14ac:dyDescent="0.2">
      <c r="D3277" s="34" t="s">
        <v>7139</v>
      </c>
      <c r="E3277" s="35" t="s">
        <v>7141</v>
      </c>
      <c r="F3277" s="36" t="s">
        <v>77</v>
      </c>
      <c r="G3277" s="37" t="s">
        <v>77</v>
      </c>
      <c r="K3277" s="38">
        <f t="shared" si="146"/>
        <v>0</v>
      </c>
      <c r="N3277" s="38">
        <f t="shared" si="147"/>
        <v>0</v>
      </c>
    </row>
    <row r="3278" spans="1:17" x14ac:dyDescent="0.2">
      <c r="A3278" s="35">
        <v>1222</v>
      </c>
      <c r="C3278" s="40">
        <v>44559</v>
      </c>
      <c r="D3278" s="34" t="s">
        <v>7144</v>
      </c>
      <c r="E3278" s="35">
        <v>0.1263</v>
      </c>
      <c r="F3278" s="36" t="s">
        <v>4141</v>
      </c>
      <c r="G3278" s="37" t="s">
        <v>7145</v>
      </c>
      <c r="H3278" s="36">
        <v>1190</v>
      </c>
      <c r="I3278" s="38">
        <v>0.5</v>
      </c>
      <c r="K3278" s="38">
        <f t="shared" si="146"/>
        <v>0</v>
      </c>
      <c r="L3278" s="39">
        <v>15000</v>
      </c>
      <c r="M3278" s="39">
        <v>60</v>
      </c>
      <c r="N3278" s="38">
        <f t="shared" si="147"/>
        <v>60.5</v>
      </c>
    </row>
    <row r="3279" spans="1:17" x14ac:dyDescent="0.2">
      <c r="A3279" s="35">
        <v>1223</v>
      </c>
      <c r="C3279" s="40">
        <v>44559</v>
      </c>
      <c r="D3279" s="34" t="s">
        <v>7146</v>
      </c>
      <c r="E3279" s="35">
        <v>0.2225</v>
      </c>
      <c r="F3279" s="36" t="s">
        <v>7147</v>
      </c>
      <c r="G3279" s="37" t="s">
        <v>7148</v>
      </c>
      <c r="H3279" s="36">
        <v>3010</v>
      </c>
      <c r="I3279" s="38">
        <v>0.5</v>
      </c>
      <c r="K3279" s="38">
        <f t="shared" si="146"/>
        <v>0</v>
      </c>
      <c r="L3279" s="39">
        <v>107000</v>
      </c>
      <c r="M3279" s="39">
        <v>428</v>
      </c>
      <c r="N3279" s="38">
        <f t="shared" si="147"/>
        <v>428.5</v>
      </c>
    </row>
    <row r="3280" spans="1:17" x14ac:dyDescent="0.2">
      <c r="A3280" s="35">
        <v>1224</v>
      </c>
      <c r="C3280" s="40">
        <v>44559</v>
      </c>
      <c r="D3280" s="34" t="s">
        <v>5391</v>
      </c>
      <c r="E3280" s="35">
        <v>76.278000000000006</v>
      </c>
      <c r="F3280" s="36" t="s">
        <v>5393</v>
      </c>
      <c r="G3280" s="37" t="s">
        <v>7149</v>
      </c>
      <c r="H3280" s="36">
        <v>1030</v>
      </c>
      <c r="I3280" s="38">
        <v>0.5</v>
      </c>
      <c r="K3280" s="38">
        <f t="shared" si="146"/>
        <v>0</v>
      </c>
      <c r="L3280" s="39">
        <v>718000</v>
      </c>
      <c r="M3280" s="39">
        <v>2872</v>
      </c>
      <c r="N3280" s="38">
        <f t="shared" si="147"/>
        <v>2872.5</v>
      </c>
    </row>
    <row r="3281" spans="1:17" x14ac:dyDescent="0.2">
      <c r="A3281" s="35">
        <v>1225</v>
      </c>
      <c r="C3281" s="40">
        <v>44559</v>
      </c>
      <c r="D3281" s="34" t="s">
        <v>7150</v>
      </c>
      <c r="E3281" s="35">
        <v>11.1</v>
      </c>
      <c r="F3281" s="36" t="s">
        <v>7151</v>
      </c>
      <c r="G3281" s="37" t="s">
        <v>7152</v>
      </c>
      <c r="H3281" s="36">
        <v>1050</v>
      </c>
      <c r="I3281" s="38">
        <v>0.5</v>
      </c>
      <c r="K3281" s="38">
        <f t="shared" si="146"/>
        <v>0</v>
      </c>
      <c r="L3281" s="39">
        <v>71695</v>
      </c>
      <c r="M3281" s="39">
        <v>286.77999999999997</v>
      </c>
      <c r="N3281" s="38">
        <f t="shared" si="147"/>
        <v>287.27999999999997</v>
      </c>
    </row>
    <row r="3282" spans="1:17" x14ac:dyDescent="0.2">
      <c r="A3282" s="35">
        <v>1226</v>
      </c>
      <c r="C3282" s="40">
        <v>44559</v>
      </c>
      <c r="D3282" s="34" t="s">
        <v>7153</v>
      </c>
      <c r="E3282" s="35">
        <v>1.8149999999999999</v>
      </c>
      <c r="F3282" s="36" t="s">
        <v>7154</v>
      </c>
      <c r="G3282" s="37" t="s">
        <v>7155</v>
      </c>
      <c r="H3282" s="36">
        <v>1070</v>
      </c>
      <c r="I3282" s="38">
        <v>0.5</v>
      </c>
      <c r="K3282" s="38">
        <f t="shared" si="146"/>
        <v>0</v>
      </c>
      <c r="L3282" s="39">
        <v>179900</v>
      </c>
      <c r="M3282" s="39">
        <v>719.6</v>
      </c>
      <c r="N3282" s="38">
        <f t="shared" si="147"/>
        <v>720.1</v>
      </c>
    </row>
    <row r="3283" spans="1:17" x14ac:dyDescent="0.2">
      <c r="A3283" s="35">
        <v>1227</v>
      </c>
      <c r="C3283" s="40">
        <v>44559</v>
      </c>
      <c r="D3283" s="34" t="s">
        <v>7156</v>
      </c>
      <c r="E3283" s="35">
        <v>11.1</v>
      </c>
      <c r="F3283" s="36" t="s">
        <v>7151</v>
      </c>
      <c r="G3283" s="37" t="s">
        <v>7157</v>
      </c>
      <c r="H3283" s="36">
        <v>1050</v>
      </c>
      <c r="I3283" s="38">
        <v>0.5</v>
      </c>
      <c r="K3283" s="38">
        <f t="shared" si="146"/>
        <v>0</v>
      </c>
      <c r="L3283" s="39">
        <v>71500</v>
      </c>
      <c r="M3283" s="39">
        <v>286</v>
      </c>
      <c r="N3283" s="38">
        <f t="shared" si="147"/>
        <v>286.5</v>
      </c>
    </row>
    <row r="3284" spans="1:17" x14ac:dyDescent="0.2">
      <c r="A3284" s="35">
        <v>1228</v>
      </c>
      <c r="C3284" s="40">
        <v>44559</v>
      </c>
      <c r="D3284" s="34" t="s">
        <v>7158</v>
      </c>
      <c r="E3284" s="35">
        <v>15.294</v>
      </c>
      <c r="F3284" s="36" t="s">
        <v>5780</v>
      </c>
      <c r="G3284" s="37" t="s">
        <v>7159</v>
      </c>
      <c r="H3284" s="36">
        <v>1120</v>
      </c>
      <c r="I3284" s="38">
        <v>0.5</v>
      </c>
      <c r="K3284" s="38">
        <f t="shared" si="146"/>
        <v>0</v>
      </c>
      <c r="L3284" s="39">
        <v>325000</v>
      </c>
      <c r="M3284" s="39">
        <v>1300</v>
      </c>
      <c r="N3284" s="38">
        <v>1301</v>
      </c>
    </row>
    <row r="3285" spans="1:17" x14ac:dyDescent="0.2">
      <c r="D3285" s="34" t="s">
        <v>5778</v>
      </c>
      <c r="E3285" s="35">
        <v>16.04</v>
      </c>
      <c r="F3285" s="36" t="s">
        <v>77</v>
      </c>
      <c r="G3285" s="37" t="s">
        <v>77</v>
      </c>
      <c r="K3285" s="38">
        <f t="shared" si="146"/>
        <v>0</v>
      </c>
      <c r="N3285" s="38">
        <f t="shared" si="147"/>
        <v>0</v>
      </c>
    </row>
    <row r="3286" spans="1:17" x14ac:dyDescent="0.2">
      <c r="A3286" s="35">
        <v>1229</v>
      </c>
      <c r="C3286" s="40">
        <v>44559</v>
      </c>
      <c r="D3286" s="34" t="s">
        <v>7160</v>
      </c>
      <c r="E3286" s="35">
        <v>9.5649999999999995</v>
      </c>
      <c r="F3286" s="36" t="s">
        <v>7161</v>
      </c>
      <c r="G3286" s="37" t="s">
        <v>7162</v>
      </c>
      <c r="H3286" s="36">
        <v>1130</v>
      </c>
      <c r="I3286" s="38">
        <v>0.5</v>
      </c>
      <c r="K3286" s="38">
        <f t="shared" si="146"/>
        <v>0</v>
      </c>
      <c r="L3286" s="39">
        <v>91120</v>
      </c>
      <c r="M3286" s="39">
        <v>364.48</v>
      </c>
      <c r="N3286" s="38">
        <f t="shared" si="147"/>
        <v>364.98</v>
      </c>
    </row>
    <row r="3287" spans="1:17" x14ac:dyDescent="0.2">
      <c r="A3287" s="35" t="s">
        <v>7172</v>
      </c>
      <c r="C3287" s="40">
        <v>44560</v>
      </c>
      <c r="D3287" s="34" t="s">
        <v>7173</v>
      </c>
      <c r="E3287" s="35">
        <v>0.25</v>
      </c>
      <c r="F3287" s="36" t="s">
        <v>7174</v>
      </c>
      <c r="G3287" s="37" t="s">
        <v>7175</v>
      </c>
      <c r="H3287" s="36">
        <v>3010</v>
      </c>
      <c r="I3287" s="38">
        <v>0.5</v>
      </c>
      <c r="N3287" s="38">
        <f t="shared" si="147"/>
        <v>0.5</v>
      </c>
    </row>
    <row r="3288" spans="1:17" x14ac:dyDescent="0.2">
      <c r="A3288" s="35" t="s">
        <v>7163</v>
      </c>
      <c r="C3288" s="40">
        <v>44560</v>
      </c>
      <c r="D3288" s="34" t="s">
        <v>7164</v>
      </c>
      <c r="E3288" s="35">
        <v>0.42420000000000002</v>
      </c>
      <c r="F3288" s="36" t="s">
        <v>7166</v>
      </c>
      <c r="G3288" s="37" t="s">
        <v>7167</v>
      </c>
      <c r="H3288" s="36">
        <v>1090</v>
      </c>
      <c r="I3288" s="38">
        <v>1</v>
      </c>
      <c r="K3288" s="38">
        <f t="shared" si="146"/>
        <v>0</v>
      </c>
      <c r="N3288" s="38">
        <f t="shared" si="147"/>
        <v>1</v>
      </c>
    </row>
    <row r="3289" spans="1:17" x14ac:dyDescent="0.2">
      <c r="D3289" s="34" t="s">
        <v>7165</v>
      </c>
      <c r="E3289" s="35">
        <v>0.2424</v>
      </c>
      <c r="F3289" s="36" t="s">
        <v>77</v>
      </c>
      <c r="G3289" s="37" t="s">
        <v>77</v>
      </c>
      <c r="K3289" s="38">
        <f t="shared" si="146"/>
        <v>0</v>
      </c>
      <c r="N3289" s="38">
        <f t="shared" si="147"/>
        <v>0</v>
      </c>
    </row>
    <row r="3290" spans="1:17" s="51" customFormat="1" x14ac:dyDescent="0.2">
      <c r="A3290" s="48" t="s">
        <v>7168</v>
      </c>
      <c r="B3290" s="49"/>
      <c r="C3290" s="31">
        <v>44560</v>
      </c>
      <c r="D3290" s="50" t="s">
        <v>7169</v>
      </c>
      <c r="E3290" s="48">
        <v>0.35349999999999998</v>
      </c>
      <c r="F3290" s="51" t="s">
        <v>7170</v>
      </c>
      <c r="G3290" s="52" t="s">
        <v>7171</v>
      </c>
      <c r="H3290" s="51">
        <v>1090</v>
      </c>
      <c r="I3290" s="32">
        <v>0.5</v>
      </c>
      <c r="J3290" s="32"/>
      <c r="K3290" s="32">
        <f t="shared" si="146"/>
        <v>0</v>
      </c>
      <c r="L3290" s="33"/>
      <c r="M3290" s="33"/>
      <c r="N3290" s="32">
        <f t="shared" si="147"/>
        <v>0.5</v>
      </c>
      <c r="O3290" s="53"/>
      <c r="P3290" s="54"/>
      <c r="Q3290" s="49"/>
    </row>
    <row r="3291" spans="1:17" x14ac:dyDescent="0.2">
      <c r="N3291" s="38">
        <f>SUM(N3268:N3290)</f>
        <v>9204.36</v>
      </c>
      <c r="O3291" s="44">
        <v>83189</v>
      </c>
      <c r="P3291" s="41">
        <v>44560</v>
      </c>
      <c r="Q3291" s="21" t="s">
        <v>176</v>
      </c>
    </row>
    <row r="3293" spans="1:17" x14ac:dyDescent="0.2">
      <c r="A3293" s="35" t="s">
        <v>7176</v>
      </c>
      <c r="C3293" s="40">
        <v>44560</v>
      </c>
      <c r="D3293" s="34" t="s">
        <v>7177</v>
      </c>
      <c r="E3293" s="35">
        <v>5.1950000000000003</v>
      </c>
      <c r="F3293" s="36" t="s">
        <v>7178</v>
      </c>
      <c r="G3293" s="37" t="s">
        <v>7179</v>
      </c>
      <c r="H3293" s="36">
        <v>3010</v>
      </c>
      <c r="I3293" s="38">
        <v>0.5</v>
      </c>
      <c r="K3293" s="38">
        <f t="shared" si="146"/>
        <v>0</v>
      </c>
      <c r="N3293" s="38">
        <f t="shared" si="147"/>
        <v>0.5</v>
      </c>
    </row>
    <row r="3294" spans="1:17" x14ac:dyDescent="0.2">
      <c r="A3294" s="35">
        <v>1232</v>
      </c>
      <c r="C3294" s="40">
        <v>44560</v>
      </c>
      <c r="D3294" s="34" t="s">
        <v>7180</v>
      </c>
      <c r="E3294" s="35">
        <v>1</v>
      </c>
      <c r="F3294" s="36" t="s">
        <v>7184</v>
      </c>
      <c r="G3294" s="37" t="s">
        <v>7185</v>
      </c>
      <c r="H3294" s="36">
        <v>1100</v>
      </c>
      <c r="I3294" s="38">
        <v>2</v>
      </c>
      <c r="K3294" s="38">
        <f t="shared" si="146"/>
        <v>0</v>
      </c>
      <c r="L3294" s="39">
        <v>283000</v>
      </c>
      <c r="M3294" s="39">
        <v>1132</v>
      </c>
      <c r="N3294" s="38">
        <f t="shared" si="147"/>
        <v>1134</v>
      </c>
      <c r="O3294" s="44" t="s">
        <v>7190</v>
      </c>
    </row>
    <row r="3295" spans="1:17" x14ac:dyDescent="0.2">
      <c r="D3295" s="34" t="s">
        <v>7181</v>
      </c>
      <c r="E3295" s="35">
        <v>1</v>
      </c>
      <c r="F3295" s="36" t="s">
        <v>77</v>
      </c>
      <c r="G3295" s="37" t="s">
        <v>77</v>
      </c>
      <c r="K3295" s="38">
        <f t="shared" ref="K3295:K3298" si="148">ROUND(J3295/0.35,-1)</f>
        <v>0</v>
      </c>
      <c r="N3295" s="38">
        <f t="shared" ref="N3295:N3298" si="149">I3295+M3295</f>
        <v>0</v>
      </c>
    </row>
    <row r="3296" spans="1:17" x14ac:dyDescent="0.2">
      <c r="D3296" s="34" t="s">
        <v>7182</v>
      </c>
      <c r="E3296" s="35">
        <v>1</v>
      </c>
      <c r="F3296" s="36" t="s">
        <v>77</v>
      </c>
      <c r="G3296" s="37" t="s">
        <v>77</v>
      </c>
      <c r="K3296" s="38">
        <f t="shared" si="148"/>
        <v>0</v>
      </c>
      <c r="N3296" s="38">
        <f t="shared" si="149"/>
        <v>0</v>
      </c>
    </row>
    <row r="3297" spans="1:17" x14ac:dyDescent="0.2">
      <c r="D3297" s="34" t="s">
        <v>7183</v>
      </c>
      <c r="E3297" s="35">
        <v>1</v>
      </c>
      <c r="F3297" s="36" t="s">
        <v>77</v>
      </c>
      <c r="G3297" s="37" t="s">
        <v>77</v>
      </c>
      <c r="K3297" s="38">
        <f t="shared" si="148"/>
        <v>0</v>
      </c>
      <c r="N3297" s="38">
        <f t="shared" si="149"/>
        <v>0</v>
      </c>
    </row>
    <row r="3298" spans="1:17" s="51" customFormat="1" x14ac:dyDescent="0.2">
      <c r="A3298" s="48" t="s">
        <v>7186</v>
      </c>
      <c r="B3298" s="49"/>
      <c r="C3298" s="31">
        <v>44560</v>
      </c>
      <c r="D3298" s="50" t="s">
        <v>7187</v>
      </c>
      <c r="E3298" s="48">
        <v>20.062999999999999</v>
      </c>
      <c r="F3298" s="51" t="s">
        <v>7188</v>
      </c>
      <c r="G3298" s="52" t="s">
        <v>7189</v>
      </c>
      <c r="H3298" s="51">
        <v>1170</v>
      </c>
      <c r="I3298" s="32">
        <v>0.5</v>
      </c>
      <c r="J3298" s="32"/>
      <c r="K3298" s="32">
        <f t="shared" si="148"/>
        <v>0</v>
      </c>
      <c r="L3298" s="33"/>
      <c r="M3298" s="33"/>
      <c r="N3298" s="32">
        <f t="shared" si="149"/>
        <v>0.5</v>
      </c>
      <c r="O3298" s="53"/>
      <c r="P3298" s="54"/>
      <c r="Q3298" s="49"/>
    </row>
    <row r="3299" spans="1:17" x14ac:dyDescent="0.2">
      <c r="A3299" s="117"/>
      <c r="N3299" s="38">
        <f>SUM(N3293:N3298)</f>
        <v>1135</v>
      </c>
      <c r="O3299" s="44">
        <v>83219</v>
      </c>
      <c r="P3299" s="41">
        <v>44564</v>
      </c>
      <c r="Q3299" s="21" t="s">
        <v>423</v>
      </c>
    </row>
    <row r="3304" spans="1:17" x14ac:dyDescent="0.2">
      <c r="M3304" s="39">
        <f>SUM(M2:M3299)</f>
        <v>723254.79999999935</v>
      </c>
    </row>
    <row r="3306" spans="1:17" x14ac:dyDescent="0.2">
      <c r="M3306" s="39">
        <f>M3304*0.25</f>
        <v>180813.69999999984</v>
      </c>
      <c r="N3306" s="38" t="s">
        <v>7191</v>
      </c>
    </row>
    <row r="3307" spans="1:17" x14ac:dyDescent="0.2">
      <c r="M3307" s="33">
        <f>M3304*0.75</f>
        <v>542441.09999999951</v>
      </c>
      <c r="N3307" s="38" t="s">
        <v>7192</v>
      </c>
    </row>
    <row r="3308" spans="1:17" x14ac:dyDescent="0.2">
      <c r="M3308" s="39">
        <f>SUM(M3306:M3307)</f>
        <v>723254.79999999935</v>
      </c>
    </row>
    <row r="3985" spans="11:14" x14ac:dyDescent="0.2">
      <c r="K3985" s="38">
        <f t="shared" ref="K3985:K3993" si="150">ROUND(J3985/0.35,-1)</f>
        <v>0</v>
      </c>
      <c r="N3985" s="38">
        <f t="shared" ref="N3985:N3993" si="151">I3985+M3985</f>
        <v>0</v>
      </c>
    </row>
    <row r="3986" spans="11:14" x14ac:dyDescent="0.2">
      <c r="K3986" s="38">
        <f t="shared" si="150"/>
        <v>0</v>
      </c>
      <c r="N3986" s="38">
        <f t="shared" si="151"/>
        <v>0</v>
      </c>
    </row>
    <row r="3987" spans="11:14" x14ac:dyDescent="0.2">
      <c r="K3987" s="38">
        <f t="shared" si="150"/>
        <v>0</v>
      </c>
      <c r="N3987" s="38">
        <f t="shared" si="151"/>
        <v>0</v>
      </c>
    </row>
    <row r="3988" spans="11:14" x14ac:dyDescent="0.2">
      <c r="K3988" s="38">
        <f t="shared" si="150"/>
        <v>0</v>
      </c>
      <c r="N3988" s="38">
        <f t="shared" si="151"/>
        <v>0</v>
      </c>
    </row>
    <row r="3989" spans="11:14" x14ac:dyDescent="0.2">
      <c r="K3989" s="38">
        <f t="shared" si="150"/>
        <v>0</v>
      </c>
      <c r="N3989" s="38">
        <f t="shared" si="151"/>
        <v>0</v>
      </c>
    </row>
    <row r="3990" spans="11:14" x14ac:dyDescent="0.2">
      <c r="K3990" s="38">
        <f t="shared" si="150"/>
        <v>0</v>
      </c>
      <c r="N3990" s="38">
        <f t="shared" si="151"/>
        <v>0</v>
      </c>
    </row>
    <row r="3991" spans="11:14" x14ac:dyDescent="0.2">
      <c r="K3991" s="38">
        <f t="shared" si="150"/>
        <v>0</v>
      </c>
      <c r="N3991" s="38">
        <f t="shared" si="151"/>
        <v>0</v>
      </c>
    </row>
    <row r="3992" spans="11:14" x14ac:dyDescent="0.2">
      <c r="K3992" s="38">
        <f t="shared" si="150"/>
        <v>0</v>
      </c>
      <c r="N3992" s="38">
        <f t="shared" si="151"/>
        <v>0</v>
      </c>
    </row>
    <row r="3993" spans="11:14" x14ac:dyDescent="0.2">
      <c r="K3993" s="38">
        <f t="shared" si="150"/>
        <v>0</v>
      </c>
      <c r="N3993" s="38">
        <f t="shared" si="151"/>
        <v>0</v>
      </c>
    </row>
    <row r="3994" spans="11:14" x14ac:dyDescent="0.2">
      <c r="N3994" s="38">
        <f>SUM(N1751:N1757)</f>
        <v>4916.3999999999996</v>
      </c>
    </row>
  </sheetData>
  <sortState xmlns:xlrd2="http://schemas.microsoft.com/office/spreadsheetml/2017/richdata2" ref="A3042:XFD3044">
    <sortCondition ref="A3044"/>
  </sortState>
  <mergeCells count="1">
    <mergeCell ref="O2798:O2800"/>
  </mergeCells>
  <pageMargins left="0.7" right="0.7" top="0.75" bottom="0.75" header="0.3" footer="0.3"/>
  <pageSetup paperSize="5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43"/>
  <sheetViews>
    <sheetView workbookViewId="0">
      <selection activeCell="I9" sqref="I9"/>
    </sheetView>
  </sheetViews>
  <sheetFormatPr defaultRowHeight="15" x14ac:dyDescent="0.25"/>
  <cols>
    <col min="1" max="1" width="24.42578125" style="3" customWidth="1"/>
    <col min="2" max="2" width="24.42578125" style="10" customWidth="1"/>
    <col min="3" max="3" width="28.42578125" style="1" customWidth="1"/>
    <col min="4" max="4" width="28.5703125" style="1" customWidth="1"/>
    <col min="5" max="5" width="6.5703125" style="1" customWidth="1"/>
    <col min="6" max="6" width="11.42578125" style="11" customWidth="1"/>
    <col min="7" max="7" width="13.5703125" style="12" customWidth="1"/>
    <col min="8" max="8" width="12.42578125" style="13" customWidth="1"/>
    <col min="9" max="9" width="12.42578125" style="11" customWidth="1"/>
    <col min="10" max="10" width="8.5703125" style="2" customWidth="1"/>
    <col min="11" max="256" width="9.28515625" style="1"/>
    <col min="257" max="258" width="24.42578125" style="1" customWidth="1"/>
    <col min="259" max="259" width="28.42578125" style="1" customWidth="1"/>
    <col min="260" max="260" width="28.5703125" style="1" customWidth="1"/>
    <col min="261" max="261" width="6.5703125" style="1" customWidth="1"/>
    <col min="262" max="262" width="11.42578125" style="1" customWidth="1"/>
    <col min="263" max="263" width="13.5703125" style="1" customWidth="1"/>
    <col min="264" max="265" width="12.42578125" style="1" customWidth="1"/>
    <col min="266" max="266" width="8.5703125" style="1" customWidth="1"/>
    <col min="267" max="512" width="9.28515625" style="1"/>
    <col min="513" max="514" width="24.42578125" style="1" customWidth="1"/>
    <col min="515" max="515" width="28.42578125" style="1" customWidth="1"/>
    <col min="516" max="516" width="28.5703125" style="1" customWidth="1"/>
    <col min="517" max="517" width="6.5703125" style="1" customWidth="1"/>
    <col min="518" max="518" width="11.42578125" style="1" customWidth="1"/>
    <col min="519" max="519" width="13.5703125" style="1" customWidth="1"/>
    <col min="520" max="521" width="12.42578125" style="1" customWidth="1"/>
    <col min="522" max="522" width="8.5703125" style="1" customWidth="1"/>
    <col min="523" max="768" width="9.28515625" style="1"/>
    <col min="769" max="770" width="24.42578125" style="1" customWidth="1"/>
    <col min="771" max="771" width="28.42578125" style="1" customWidth="1"/>
    <col min="772" max="772" width="28.5703125" style="1" customWidth="1"/>
    <col min="773" max="773" width="6.5703125" style="1" customWidth="1"/>
    <col min="774" max="774" width="11.42578125" style="1" customWidth="1"/>
    <col min="775" max="775" width="13.5703125" style="1" customWidth="1"/>
    <col min="776" max="777" width="12.42578125" style="1" customWidth="1"/>
    <col min="778" max="778" width="8.5703125" style="1" customWidth="1"/>
    <col min="779" max="1024" width="9.28515625" style="1"/>
    <col min="1025" max="1026" width="24.42578125" style="1" customWidth="1"/>
    <col min="1027" max="1027" width="28.42578125" style="1" customWidth="1"/>
    <col min="1028" max="1028" width="28.5703125" style="1" customWidth="1"/>
    <col min="1029" max="1029" width="6.5703125" style="1" customWidth="1"/>
    <col min="1030" max="1030" width="11.42578125" style="1" customWidth="1"/>
    <col min="1031" max="1031" width="13.5703125" style="1" customWidth="1"/>
    <col min="1032" max="1033" width="12.42578125" style="1" customWidth="1"/>
    <col min="1034" max="1034" width="8.5703125" style="1" customWidth="1"/>
    <col min="1035" max="1280" width="9.28515625" style="1"/>
    <col min="1281" max="1282" width="24.42578125" style="1" customWidth="1"/>
    <col min="1283" max="1283" width="28.42578125" style="1" customWidth="1"/>
    <col min="1284" max="1284" width="28.5703125" style="1" customWidth="1"/>
    <col min="1285" max="1285" width="6.5703125" style="1" customWidth="1"/>
    <col min="1286" max="1286" width="11.42578125" style="1" customWidth="1"/>
    <col min="1287" max="1287" width="13.5703125" style="1" customWidth="1"/>
    <col min="1288" max="1289" width="12.42578125" style="1" customWidth="1"/>
    <col min="1290" max="1290" width="8.5703125" style="1" customWidth="1"/>
    <col min="1291" max="1536" width="9.28515625" style="1"/>
    <col min="1537" max="1538" width="24.42578125" style="1" customWidth="1"/>
    <col min="1539" max="1539" width="28.42578125" style="1" customWidth="1"/>
    <col min="1540" max="1540" width="28.5703125" style="1" customWidth="1"/>
    <col min="1541" max="1541" width="6.5703125" style="1" customWidth="1"/>
    <col min="1542" max="1542" width="11.42578125" style="1" customWidth="1"/>
    <col min="1543" max="1543" width="13.5703125" style="1" customWidth="1"/>
    <col min="1544" max="1545" width="12.42578125" style="1" customWidth="1"/>
    <col min="1546" max="1546" width="8.5703125" style="1" customWidth="1"/>
    <col min="1547" max="1792" width="9.28515625" style="1"/>
    <col min="1793" max="1794" width="24.42578125" style="1" customWidth="1"/>
    <col min="1795" max="1795" width="28.42578125" style="1" customWidth="1"/>
    <col min="1796" max="1796" width="28.5703125" style="1" customWidth="1"/>
    <col min="1797" max="1797" width="6.5703125" style="1" customWidth="1"/>
    <col min="1798" max="1798" width="11.42578125" style="1" customWidth="1"/>
    <col min="1799" max="1799" width="13.5703125" style="1" customWidth="1"/>
    <col min="1800" max="1801" width="12.42578125" style="1" customWidth="1"/>
    <col min="1802" max="1802" width="8.5703125" style="1" customWidth="1"/>
    <col min="1803" max="2048" width="9.28515625" style="1"/>
    <col min="2049" max="2050" width="24.42578125" style="1" customWidth="1"/>
    <col min="2051" max="2051" width="28.42578125" style="1" customWidth="1"/>
    <col min="2052" max="2052" width="28.5703125" style="1" customWidth="1"/>
    <col min="2053" max="2053" width="6.5703125" style="1" customWidth="1"/>
    <col min="2054" max="2054" width="11.42578125" style="1" customWidth="1"/>
    <col min="2055" max="2055" width="13.5703125" style="1" customWidth="1"/>
    <col min="2056" max="2057" width="12.42578125" style="1" customWidth="1"/>
    <col min="2058" max="2058" width="8.5703125" style="1" customWidth="1"/>
    <col min="2059" max="2304" width="9.28515625" style="1"/>
    <col min="2305" max="2306" width="24.42578125" style="1" customWidth="1"/>
    <col min="2307" max="2307" width="28.42578125" style="1" customWidth="1"/>
    <col min="2308" max="2308" width="28.5703125" style="1" customWidth="1"/>
    <col min="2309" max="2309" width="6.5703125" style="1" customWidth="1"/>
    <col min="2310" max="2310" width="11.42578125" style="1" customWidth="1"/>
    <col min="2311" max="2311" width="13.5703125" style="1" customWidth="1"/>
    <col min="2312" max="2313" width="12.42578125" style="1" customWidth="1"/>
    <col min="2314" max="2314" width="8.5703125" style="1" customWidth="1"/>
    <col min="2315" max="2560" width="9.28515625" style="1"/>
    <col min="2561" max="2562" width="24.42578125" style="1" customWidth="1"/>
    <col min="2563" max="2563" width="28.42578125" style="1" customWidth="1"/>
    <col min="2564" max="2564" width="28.5703125" style="1" customWidth="1"/>
    <col min="2565" max="2565" width="6.5703125" style="1" customWidth="1"/>
    <col min="2566" max="2566" width="11.42578125" style="1" customWidth="1"/>
    <col min="2567" max="2567" width="13.5703125" style="1" customWidth="1"/>
    <col min="2568" max="2569" width="12.42578125" style="1" customWidth="1"/>
    <col min="2570" max="2570" width="8.5703125" style="1" customWidth="1"/>
    <col min="2571" max="2816" width="9.28515625" style="1"/>
    <col min="2817" max="2818" width="24.42578125" style="1" customWidth="1"/>
    <col min="2819" max="2819" width="28.42578125" style="1" customWidth="1"/>
    <col min="2820" max="2820" width="28.5703125" style="1" customWidth="1"/>
    <col min="2821" max="2821" width="6.5703125" style="1" customWidth="1"/>
    <col min="2822" max="2822" width="11.42578125" style="1" customWidth="1"/>
    <col min="2823" max="2823" width="13.5703125" style="1" customWidth="1"/>
    <col min="2824" max="2825" width="12.42578125" style="1" customWidth="1"/>
    <col min="2826" max="2826" width="8.5703125" style="1" customWidth="1"/>
    <col min="2827" max="3072" width="9.28515625" style="1"/>
    <col min="3073" max="3074" width="24.42578125" style="1" customWidth="1"/>
    <col min="3075" max="3075" width="28.42578125" style="1" customWidth="1"/>
    <col min="3076" max="3076" width="28.5703125" style="1" customWidth="1"/>
    <col min="3077" max="3077" width="6.5703125" style="1" customWidth="1"/>
    <col min="3078" max="3078" width="11.42578125" style="1" customWidth="1"/>
    <col min="3079" max="3079" width="13.5703125" style="1" customWidth="1"/>
    <col min="3080" max="3081" width="12.42578125" style="1" customWidth="1"/>
    <col min="3082" max="3082" width="8.5703125" style="1" customWidth="1"/>
    <col min="3083" max="3328" width="9.28515625" style="1"/>
    <col min="3329" max="3330" width="24.42578125" style="1" customWidth="1"/>
    <col min="3331" max="3331" width="28.42578125" style="1" customWidth="1"/>
    <col min="3332" max="3332" width="28.5703125" style="1" customWidth="1"/>
    <col min="3333" max="3333" width="6.5703125" style="1" customWidth="1"/>
    <col min="3334" max="3334" width="11.42578125" style="1" customWidth="1"/>
    <col min="3335" max="3335" width="13.5703125" style="1" customWidth="1"/>
    <col min="3336" max="3337" width="12.42578125" style="1" customWidth="1"/>
    <col min="3338" max="3338" width="8.5703125" style="1" customWidth="1"/>
    <col min="3339" max="3584" width="9.28515625" style="1"/>
    <col min="3585" max="3586" width="24.42578125" style="1" customWidth="1"/>
    <col min="3587" max="3587" width="28.42578125" style="1" customWidth="1"/>
    <col min="3588" max="3588" width="28.5703125" style="1" customWidth="1"/>
    <col min="3589" max="3589" width="6.5703125" style="1" customWidth="1"/>
    <col min="3590" max="3590" width="11.42578125" style="1" customWidth="1"/>
    <col min="3591" max="3591" width="13.5703125" style="1" customWidth="1"/>
    <col min="3592" max="3593" width="12.42578125" style="1" customWidth="1"/>
    <col min="3594" max="3594" width="8.5703125" style="1" customWidth="1"/>
    <col min="3595" max="3840" width="9.28515625" style="1"/>
    <col min="3841" max="3842" width="24.42578125" style="1" customWidth="1"/>
    <col min="3843" max="3843" width="28.42578125" style="1" customWidth="1"/>
    <col min="3844" max="3844" width="28.5703125" style="1" customWidth="1"/>
    <col min="3845" max="3845" width="6.5703125" style="1" customWidth="1"/>
    <col min="3846" max="3846" width="11.42578125" style="1" customWidth="1"/>
    <col min="3847" max="3847" width="13.5703125" style="1" customWidth="1"/>
    <col min="3848" max="3849" width="12.42578125" style="1" customWidth="1"/>
    <col min="3850" max="3850" width="8.5703125" style="1" customWidth="1"/>
    <col min="3851" max="4096" width="9.28515625" style="1"/>
    <col min="4097" max="4098" width="24.42578125" style="1" customWidth="1"/>
    <col min="4099" max="4099" width="28.42578125" style="1" customWidth="1"/>
    <col min="4100" max="4100" width="28.5703125" style="1" customWidth="1"/>
    <col min="4101" max="4101" width="6.5703125" style="1" customWidth="1"/>
    <col min="4102" max="4102" width="11.42578125" style="1" customWidth="1"/>
    <col min="4103" max="4103" width="13.5703125" style="1" customWidth="1"/>
    <col min="4104" max="4105" width="12.42578125" style="1" customWidth="1"/>
    <col min="4106" max="4106" width="8.5703125" style="1" customWidth="1"/>
    <col min="4107" max="4352" width="9.28515625" style="1"/>
    <col min="4353" max="4354" width="24.42578125" style="1" customWidth="1"/>
    <col min="4355" max="4355" width="28.42578125" style="1" customWidth="1"/>
    <col min="4356" max="4356" width="28.5703125" style="1" customWidth="1"/>
    <col min="4357" max="4357" width="6.5703125" style="1" customWidth="1"/>
    <col min="4358" max="4358" width="11.42578125" style="1" customWidth="1"/>
    <col min="4359" max="4359" width="13.5703125" style="1" customWidth="1"/>
    <col min="4360" max="4361" width="12.42578125" style="1" customWidth="1"/>
    <col min="4362" max="4362" width="8.5703125" style="1" customWidth="1"/>
    <col min="4363" max="4608" width="9.28515625" style="1"/>
    <col min="4609" max="4610" width="24.42578125" style="1" customWidth="1"/>
    <col min="4611" max="4611" width="28.42578125" style="1" customWidth="1"/>
    <col min="4612" max="4612" width="28.5703125" style="1" customWidth="1"/>
    <col min="4613" max="4613" width="6.5703125" style="1" customWidth="1"/>
    <col min="4614" max="4614" width="11.42578125" style="1" customWidth="1"/>
    <col min="4615" max="4615" width="13.5703125" style="1" customWidth="1"/>
    <col min="4616" max="4617" width="12.42578125" style="1" customWidth="1"/>
    <col min="4618" max="4618" width="8.5703125" style="1" customWidth="1"/>
    <col min="4619" max="4864" width="9.28515625" style="1"/>
    <col min="4865" max="4866" width="24.42578125" style="1" customWidth="1"/>
    <col min="4867" max="4867" width="28.42578125" style="1" customWidth="1"/>
    <col min="4868" max="4868" width="28.5703125" style="1" customWidth="1"/>
    <col min="4869" max="4869" width="6.5703125" style="1" customWidth="1"/>
    <col min="4870" max="4870" width="11.42578125" style="1" customWidth="1"/>
    <col min="4871" max="4871" width="13.5703125" style="1" customWidth="1"/>
    <col min="4872" max="4873" width="12.42578125" style="1" customWidth="1"/>
    <col min="4874" max="4874" width="8.5703125" style="1" customWidth="1"/>
    <col min="4875" max="5120" width="9.28515625" style="1"/>
    <col min="5121" max="5122" width="24.42578125" style="1" customWidth="1"/>
    <col min="5123" max="5123" width="28.42578125" style="1" customWidth="1"/>
    <col min="5124" max="5124" width="28.5703125" style="1" customWidth="1"/>
    <col min="5125" max="5125" width="6.5703125" style="1" customWidth="1"/>
    <col min="5126" max="5126" width="11.42578125" style="1" customWidth="1"/>
    <col min="5127" max="5127" width="13.5703125" style="1" customWidth="1"/>
    <col min="5128" max="5129" width="12.42578125" style="1" customWidth="1"/>
    <col min="5130" max="5130" width="8.5703125" style="1" customWidth="1"/>
    <col min="5131" max="5376" width="9.28515625" style="1"/>
    <col min="5377" max="5378" width="24.42578125" style="1" customWidth="1"/>
    <col min="5379" max="5379" width="28.42578125" style="1" customWidth="1"/>
    <col min="5380" max="5380" width="28.5703125" style="1" customWidth="1"/>
    <col min="5381" max="5381" width="6.5703125" style="1" customWidth="1"/>
    <col min="5382" max="5382" width="11.42578125" style="1" customWidth="1"/>
    <col min="5383" max="5383" width="13.5703125" style="1" customWidth="1"/>
    <col min="5384" max="5385" width="12.42578125" style="1" customWidth="1"/>
    <col min="5386" max="5386" width="8.5703125" style="1" customWidth="1"/>
    <col min="5387" max="5632" width="9.28515625" style="1"/>
    <col min="5633" max="5634" width="24.42578125" style="1" customWidth="1"/>
    <col min="5635" max="5635" width="28.42578125" style="1" customWidth="1"/>
    <col min="5636" max="5636" width="28.5703125" style="1" customWidth="1"/>
    <col min="5637" max="5637" width="6.5703125" style="1" customWidth="1"/>
    <col min="5638" max="5638" width="11.42578125" style="1" customWidth="1"/>
    <col min="5639" max="5639" width="13.5703125" style="1" customWidth="1"/>
    <col min="5640" max="5641" width="12.42578125" style="1" customWidth="1"/>
    <col min="5642" max="5642" width="8.5703125" style="1" customWidth="1"/>
    <col min="5643" max="5888" width="9.28515625" style="1"/>
    <col min="5889" max="5890" width="24.42578125" style="1" customWidth="1"/>
    <col min="5891" max="5891" width="28.42578125" style="1" customWidth="1"/>
    <col min="5892" max="5892" width="28.5703125" style="1" customWidth="1"/>
    <col min="5893" max="5893" width="6.5703125" style="1" customWidth="1"/>
    <col min="5894" max="5894" width="11.42578125" style="1" customWidth="1"/>
    <col min="5895" max="5895" width="13.5703125" style="1" customWidth="1"/>
    <col min="5896" max="5897" width="12.42578125" style="1" customWidth="1"/>
    <col min="5898" max="5898" width="8.5703125" style="1" customWidth="1"/>
    <col min="5899" max="6144" width="9.28515625" style="1"/>
    <col min="6145" max="6146" width="24.42578125" style="1" customWidth="1"/>
    <col min="6147" max="6147" width="28.42578125" style="1" customWidth="1"/>
    <col min="6148" max="6148" width="28.5703125" style="1" customWidth="1"/>
    <col min="6149" max="6149" width="6.5703125" style="1" customWidth="1"/>
    <col min="6150" max="6150" width="11.42578125" style="1" customWidth="1"/>
    <col min="6151" max="6151" width="13.5703125" style="1" customWidth="1"/>
    <col min="6152" max="6153" width="12.42578125" style="1" customWidth="1"/>
    <col min="6154" max="6154" width="8.5703125" style="1" customWidth="1"/>
    <col min="6155" max="6400" width="9.28515625" style="1"/>
    <col min="6401" max="6402" width="24.42578125" style="1" customWidth="1"/>
    <col min="6403" max="6403" width="28.42578125" style="1" customWidth="1"/>
    <col min="6404" max="6404" width="28.5703125" style="1" customWidth="1"/>
    <col min="6405" max="6405" width="6.5703125" style="1" customWidth="1"/>
    <col min="6406" max="6406" width="11.42578125" style="1" customWidth="1"/>
    <col min="6407" max="6407" width="13.5703125" style="1" customWidth="1"/>
    <col min="6408" max="6409" width="12.42578125" style="1" customWidth="1"/>
    <col min="6410" max="6410" width="8.5703125" style="1" customWidth="1"/>
    <col min="6411" max="6656" width="9.28515625" style="1"/>
    <col min="6657" max="6658" width="24.42578125" style="1" customWidth="1"/>
    <col min="6659" max="6659" width="28.42578125" style="1" customWidth="1"/>
    <col min="6660" max="6660" width="28.5703125" style="1" customWidth="1"/>
    <col min="6661" max="6661" width="6.5703125" style="1" customWidth="1"/>
    <col min="6662" max="6662" width="11.42578125" style="1" customWidth="1"/>
    <col min="6663" max="6663" width="13.5703125" style="1" customWidth="1"/>
    <col min="6664" max="6665" width="12.42578125" style="1" customWidth="1"/>
    <col min="6666" max="6666" width="8.5703125" style="1" customWidth="1"/>
    <col min="6667" max="6912" width="9.28515625" style="1"/>
    <col min="6913" max="6914" width="24.42578125" style="1" customWidth="1"/>
    <col min="6915" max="6915" width="28.42578125" style="1" customWidth="1"/>
    <col min="6916" max="6916" width="28.5703125" style="1" customWidth="1"/>
    <col min="6917" max="6917" width="6.5703125" style="1" customWidth="1"/>
    <col min="6918" max="6918" width="11.42578125" style="1" customWidth="1"/>
    <col min="6919" max="6919" width="13.5703125" style="1" customWidth="1"/>
    <col min="6920" max="6921" width="12.42578125" style="1" customWidth="1"/>
    <col min="6922" max="6922" width="8.5703125" style="1" customWidth="1"/>
    <col min="6923" max="7168" width="9.28515625" style="1"/>
    <col min="7169" max="7170" width="24.42578125" style="1" customWidth="1"/>
    <col min="7171" max="7171" width="28.42578125" style="1" customWidth="1"/>
    <col min="7172" max="7172" width="28.5703125" style="1" customWidth="1"/>
    <col min="7173" max="7173" width="6.5703125" style="1" customWidth="1"/>
    <col min="7174" max="7174" width="11.42578125" style="1" customWidth="1"/>
    <col min="7175" max="7175" width="13.5703125" style="1" customWidth="1"/>
    <col min="7176" max="7177" width="12.42578125" style="1" customWidth="1"/>
    <col min="7178" max="7178" width="8.5703125" style="1" customWidth="1"/>
    <col min="7179" max="7424" width="9.28515625" style="1"/>
    <col min="7425" max="7426" width="24.42578125" style="1" customWidth="1"/>
    <col min="7427" max="7427" width="28.42578125" style="1" customWidth="1"/>
    <col min="7428" max="7428" width="28.5703125" style="1" customWidth="1"/>
    <col min="7429" max="7429" width="6.5703125" style="1" customWidth="1"/>
    <col min="7430" max="7430" width="11.42578125" style="1" customWidth="1"/>
    <col min="7431" max="7431" width="13.5703125" style="1" customWidth="1"/>
    <col min="7432" max="7433" width="12.42578125" style="1" customWidth="1"/>
    <col min="7434" max="7434" width="8.5703125" style="1" customWidth="1"/>
    <col min="7435" max="7680" width="9.28515625" style="1"/>
    <col min="7681" max="7682" width="24.42578125" style="1" customWidth="1"/>
    <col min="7683" max="7683" width="28.42578125" style="1" customWidth="1"/>
    <col min="7684" max="7684" width="28.5703125" style="1" customWidth="1"/>
    <col min="7685" max="7685" width="6.5703125" style="1" customWidth="1"/>
    <col min="7686" max="7686" width="11.42578125" style="1" customWidth="1"/>
    <col min="7687" max="7687" width="13.5703125" style="1" customWidth="1"/>
    <col min="7688" max="7689" width="12.42578125" style="1" customWidth="1"/>
    <col min="7690" max="7690" width="8.5703125" style="1" customWidth="1"/>
    <col min="7691" max="7936" width="9.28515625" style="1"/>
    <col min="7937" max="7938" width="24.42578125" style="1" customWidth="1"/>
    <col min="7939" max="7939" width="28.42578125" style="1" customWidth="1"/>
    <col min="7940" max="7940" width="28.5703125" style="1" customWidth="1"/>
    <col min="7941" max="7941" width="6.5703125" style="1" customWidth="1"/>
    <col min="7942" max="7942" width="11.42578125" style="1" customWidth="1"/>
    <col min="7943" max="7943" width="13.5703125" style="1" customWidth="1"/>
    <col min="7944" max="7945" width="12.42578125" style="1" customWidth="1"/>
    <col min="7946" max="7946" width="8.5703125" style="1" customWidth="1"/>
    <col min="7947" max="8192" width="9.28515625" style="1"/>
    <col min="8193" max="8194" width="24.42578125" style="1" customWidth="1"/>
    <col min="8195" max="8195" width="28.42578125" style="1" customWidth="1"/>
    <col min="8196" max="8196" width="28.5703125" style="1" customWidth="1"/>
    <col min="8197" max="8197" width="6.5703125" style="1" customWidth="1"/>
    <col min="8198" max="8198" width="11.42578125" style="1" customWidth="1"/>
    <col min="8199" max="8199" width="13.5703125" style="1" customWidth="1"/>
    <col min="8200" max="8201" width="12.42578125" style="1" customWidth="1"/>
    <col min="8202" max="8202" width="8.5703125" style="1" customWidth="1"/>
    <col min="8203" max="8448" width="9.28515625" style="1"/>
    <col min="8449" max="8450" width="24.42578125" style="1" customWidth="1"/>
    <col min="8451" max="8451" width="28.42578125" style="1" customWidth="1"/>
    <col min="8452" max="8452" width="28.5703125" style="1" customWidth="1"/>
    <col min="8453" max="8453" width="6.5703125" style="1" customWidth="1"/>
    <col min="8454" max="8454" width="11.42578125" style="1" customWidth="1"/>
    <col min="8455" max="8455" width="13.5703125" style="1" customWidth="1"/>
    <col min="8456" max="8457" width="12.42578125" style="1" customWidth="1"/>
    <col min="8458" max="8458" width="8.5703125" style="1" customWidth="1"/>
    <col min="8459" max="8704" width="9.28515625" style="1"/>
    <col min="8705" max="8706" width="24.42578125" style="1" customWidth="1"/>
    <col min="8707" max="8707" width="28.42578125" style="1" customWidth="1"/>
    <col min="8708" max="8708" width="28.5703125" style="1" customWidth="1"/>
    <col min="8709" max="8709" width="6.5703125" style="1" customWidth="1"/>
    <col min="8710" max="8710" width="11.42578125" style="1" customWidth="1"/>
    <col min="8711" max="8711" width="13.5703125" style="1" customWidth="1"/>
    <col min="8712" max="8713" width="12.42578125" style="1" customWidth="1"/>
    <col min="8714" max="8714" width="8.5703125" style="1" customWidth="1"/>
    <col min="8715" max="8960" width="9.28515625" style="1"/>
    <col min="8961" max="8962" width="24.42578125" style="1" customWidth="1"/>
    <col min="8963" max="8963" width="28.42578125" style="1" customWidth="1"/>
    <col min="8964" max="8964" width="28.5703125" style="1" customWidth="1"/>
    <col min="8965" max="8965" width="6.5703125" style="1" customWidth="1"/>
    <col min="8966" max="8966" width="11.42578125" style="1" customWidth="1"/>
    <col min="8967" max="8967" width="13.5703125" style="1" customWidth="1"/>
    <col min="8968" max="8969" width="12.42578125" style="1" customWidth="1"/>
    <col min="8970" max="8970" width="8.5703125" style="1" customWidth="1"/>
    <col min="8971" max="9216" width="9.28515625" style="1"/>
    <col min="9217" max="9218" width="24.42578125" style="1" customWidth="1"/>
    <col min="9219" max="9219" width="28.42578125" style="1" customWidth="1"/>
    <col min="9220" max="9220" width="28.5703125" style="1" customWidth="1"/>
    <col min="9221" max="9221" width="6.5703125" style="1" customWidth="1"/>
    <col min="9222" max="9222" width="11.42578125" style="1" customWidth="1"/>
    <col min="9223" max="9223" width="13.5703125" style="1" customWidth="1"/>
    <col min="9224" max="9225" width="12.42578125" style="1" customWidth="1"/>
    <col min="9226" max="9226" width="8.5703125" style="1" customWidth="1"/>
    <col min="9227" max="9472" width="9.28515625" style="1"/>
    <col min="9473" max="9474" width="24.42578125" style="1" customWidth="1"/>
    <col min="9475" max="9475" width="28.42578125" style="1" customWidth="1"/>
    <col min="9476" max="9476" width="28.5703125" style="1" customWidth="1"/>
    <col min="9477" max="9477" width="6.5703125" style="1" customWidth="1"/>
    <col min="9478" max="9478" width="11.42578125" style="1" customWidth="1"/>
    <col min="9479" max="9479" width="13.5703125" style="1" customWidth="1"/>
    <col min="9480" max="9481" width="12.42578125" style="1" customWidth="1"/>
    <col min="9482" max="9482" width="8.5703125" style="1" customWidth="1"/>
    <col min="9483" max="9728" width="9.28515625" style="1"/>
    <col min="9729" max="9730" width="24.42578125" style="1" customWidth="1"/>
    <col min="9731" max="9731" width="28.42578125" style="1" customWidth="1"/>
    <col min="9732" max="9732" width="28.5703125" style="1" customWidth="1"/>
    <col min="9733" max="9733" width="6.5703125" style="1" customWidth="1"/>
    <col min="9734" max="9734" width="11.42578125" style="1" customWidth="1"/>
    <col min="9735" max="9735" width="13.5703125" style="1" customWidth="1"/>
    <col min="9736" max="9737" width="12.42578125" style="1" customWidth="1"/>
    <col min="9738" max="9738" width="8.5703125" style="1" customWidth="1"/>
    <col min="9739" max="9984" width="9.28515625" style="1"/>
    <col min="9985" max="9986" width="24.42578125" style="1" customWidth="1"/>
    <col min="9987" max="9987" width="28.42578125" style="1" customWidth="1"/>
    <col min="9988" max="9988" width="28.5703125" style="1" customWidth="1"/>
    <col min="9989" max="9989" width="6.5703125" style="1" customWidth="1"/>
    <col min="9990" max="9990" width="11.42578125" style="1" customWidth="1"/>
    <col min="9991" max="9991" width="13.5703125" style="1" customWidth="1"/>
    <col min="9992" max="9993" width="12.42578125" style="1" customWidth="1"/>
    <col min="9994" max="9994" width="8.5703125" style="1" customWidth="1"/>
    <col min="9995" max="10240" width="9.28515625" style="1"/>
    <col min="10241" max="10242" width="24.42578125" style="1" customWidth="1"/>
    <col min="10243" max="10243" width="28.42578125" style="1" customWidth="1"/>
    <col min="10244" max="10244" width="28.5703125" style="1" customWidth="1"/>
    <col min="10245" max="10245" width="6.5703125" style="1" customWidth="1"/>
    <col min="10246" max="10246" width="11.42578125" style="1" customWidth="1"/>
    <col min="10247" max="10247" width="13.5703125" style="1" customWidth="1"/>
    <col min="10248" max="10249" width="12.42578125" style="1" customWidth="1"/>
    <col min="10250" max="10250" width="8.5703125" style="1" customWidth="1"/>
    <col min="10251" max="10496" width="9.28515625" style="1"/>
    <col min="10497" max="10498" width="24.42578125" style="1" customWidth="1"/>
    <col min="10499" max="10499" width="28.42578125" style="1" customWidth="1"/>
    <col min="10500" max="10500" width="28.5703125" style="1" customWidth="1"/>
    <col min="10501" max="10501" width="6.5703125" style="1" customWidth="1"/>
    <col min="10502" max="10502" width="11.42578125" style="1" customWidth="1"/>
    <col min="10503" max="10503" width="13.5703125" style="1" customWidth="1"/>
    <col min="10504" max="10505" width="12.42578125" style="1" customWidth="1"/>
    <col min="10506" max="10506" width="8.5703125" style="1" customWidth="1"/>
    <col min="10507" max="10752" width="9.28515625" style="1"/>
    <col min="10753" max="10754" width="24.42578125" style="1" customWidth="1"/>
    <col min="10755" max="10755" width="28.42578125" style="1" customWidth="1"/>
    <col min="10756" max="10756" width="28.5703125" style="1" customWidth="1"/>
    <col min="10757" max="10757" width="6.5703125" style="1" customWidth="1"/>
    <col min="10758" max="10758" width="11.42578125" style="1" customWidth="1"/>
    <col min="10759" max="10759" width="13.5703125" style="1" customWidth="1"/>
    <col min="10760" max="10761" width="12.42578125" style="1" customWidth="1"/>
    <col min="10762" max="10762" width="8.5703125" style="1" customWidth="1"/>
    <col min="10763" max="11008" width="9.28515625" style="1"/>
    <col min="11009" max="11010" width="24.42578125" style="1" customWidth="1"/>
    <col min="11011" max="11011" width="28.42578125" style="1" customWidth="1"/>
    <col min="11012" max="11012" width="28.5703125" style="1" customWidth="1"/>
    <col min="11013" max="11013" width="6.5703125" style="1" customWidth="1"/>
    <col min="11014" max="11014" width="11.42578125" style="1" customWidth="1"/>
    <col min="11015" max="11015" width="13.5703125" style="1" customWidth="1"/>
    <col min="11016" max="11017" width="12.42578125" style="1" customWidth="1"/>
    <col min="11018" max="11018" width="8.5703125" style="1" customWidth="1"/>
    <col min="11019" max="11264" width="9.28515625" style="1"/>
    <col min="11265" max="11266" width="24.42578125" style="1" customWidth="1"/>
    <col min="11267" max="11267" width="28.42578125" style="1" customWidth="1"/>
    <col min="11268" max="11268" width="28.5703125" style="1" customWidth="1"/>
    <col min="11269" max="11269" width="6.5703125" style="1" customWidth="1"/>
    <col min="11270" max="11270" width="11.42578125" style="1" customWidth="1"/>
    <col min="11271" max="11271" width="13.5703125" style="1" customWidth="1"/>
    <col min="11272" max="11273" width="12.42578125" style="1" customWidth="1"/>
    <col min="11274" max="11274" width="8.5703125" style="1" customWidth="1"/>
    <col min="11275" max="11520" width="9.28515625" style="1"/>
    <col min="11521" max="11522" width="24.42578125" style="1" customWidth="1"/>
    <col min="11523" max="11523" width="28.42578125" style="1" customWidth="1"/>
    <col min="11524" max="11524" width="28.5703125" style="1" customWidth="1"/>
    <col min="11525" max="11525" width="6.5703125" style="1" customWidth="1"/>
    <col min="11526" max="11526" width="11.42578125" style="1" customWidth="1"/>
    <col min="11527" max="11527" width="13.5703125" style="1" customWidth="1"/>
    <col min="11528" max="11529" width="12.42578125" style="1" customWidth="1"/>
    <col min="11530" max="11530" width="8.5703125" style="1" customWidth="1"/>
    <col min="11531" max="11776" width="9.28515625" style="1"/>
    <col min="11777" max="11778" width="24.42578125" style="1" customWidth="1"/>
    <col min="11779" max="11779" width="28.42578125" style="1" customWidth="1"/>
    <col min="11780" max="11780" width="28.5703125" style="1" customWidth="1"/>
    <col min="11781" max="11781" width="6.5703125" style="1" customWidth="1"/>
    <col min="11782" max="11782" width="11.42578125" style="1" customWidth="1"/>
    <col min="11783" max="11783" width="13.5703125" style="1" customWidth="1"/>
    <col min="11784" max="11785" width="12.42578125" style="1" customWidth="1"/>
    <col min="11786" max="11786" width="8.5703125" style="1" customWidth="1"/>
    <col min="11787" max="12032" width="9.28515625" style="1"/>
    <col min="12033" max="12034" width="24.42578125" style="1" customWidth="1"/>
    <col min="12035" max="12035" width="28.42578125" style="1" customWidth="1"/>
    <col min="12036" max="12036" width="28.5703125" style="1" customWidth="1"/>
    <col min="12037" max="12037" width="6.5703125" style="1" customWidth="1"/>
    <col min="12038" max="12038" width="11.42578125" style="1" customWidth="1"/>
    <col min="12039" max="12039" width="13.5703125" style="1" customWidth="1"/>
    <col min="12040" max="12041" width="12.42578125" style="1" customWidth="1"/>
    <col min="12042" max="12042" width="8.5703125" style="1" customWidth="1"/>
    <col min="12043" max="12288" width="9.28515625" style="1"/>
    <col min="12289" max="12290" width="24.42578125" style="1" customWidth="1"/>
    <col min="12291" max="12291" width="28.42578125" style="1" customWidth="1"/>
    <col min="12292" max="12292" width="28.5703125" style="1" customWidth="1"/>
    <col min="12293" max="12293" width="6.5703125" style="1" customWidth="1"/>
    <col min="12294" max="12294" width="11.42578125" style="1" customWidth="1"/>
    <col min="12295" max="12295" width="13.5703125" style="1" customWidth="1"/>
    <col min="12296" max="12297" width="12.42578125" style="1" customWidth="1"/>
    <col min="12298" max="12298" width="8.5703125" style="1" customWidth="1"/>
    <col min="12299" max="12544" width="9.28515625" style="1"/>
    <col min="12545" max="12546" width="24.42578125" style="1" customWidth="1"/>
    <col min="12547" max="12547" width="28.42578125" style="1" customWidth="1"/>
    <col min="12548" max="12548" width="28.5703125" style="1" customWidth="1"/>
    <col min="12549" max="12549" width="6.5703125" style="1" customWidth="1"/>
    <col min="12550" max="12550" width="11.42578125" style="1" customWidth="1"/>
    <col min="12551" max="12551" width="13.5703125" style="1" customWidth="1"/>
    <col min="12552" max="12553" width="12.42578125" style="1" customWidth="1"/>
    <col min="12554" max="12554" width="8.5703125" style="1" customWidth="1"/>
    <col min="12555" max="12800" width="9.28515625" style="1"/>
    <col min="12801" max="12802" width="24.42578125" style="1" customWidth="1"/>
    <col min="12803" max="12803" width="28.42578125" style="1" customWidth="1"/>
    <col min="12804" max="12804" width="28.5703125" style="1" customWidth="1"/>
    <col min="12805" max="12805" width="6.5703125" style="1" customWidth="1"/>
    <col min="12806" max="12806" width="11.42578125" style="1" customWidth="1"/>
    <col min="12807" max="12807" width="13.5703125" style="1" customWidth="1"/>
    <col min="12808" max="12809" width="12.42578125" style="1" customWidth="1"/>
    <col min="12810" max="12810" width="8.5703125" style="1" customWidth="1"/>
    <col min="12811" max="13056" width="9.28515625" style="1"/>
    <col min="13057" max="13058" width="24.42578125" style="1" customWidth="1"/>
    <col min="13059" max="13059" width="28.42578125" style="1" customWidth="1"/>
    <col min="13060" max="13060" width="28.5703125" style="1" customWidth="1"/>
    <col min="13061" max="13061" width="6.5703125" style="1" customWidth="1"/>
    <col min="13062" max="13062" width="11.42578125" style="1" customWidth="1"/>
    <col min="13063" max="13063" width="13.5703125" style="1" customWidth="1"/>
    <col min="13064" max="13065" width="12.42578125" style="1" customWidth="1"/>
    <col min="13066" max="13066" width="8.5703125" style="1" customWidth="1"/>
    <col min="13067" max="13312" width="9.28515625" style="1"/>
    <col min="13313" max="13314" width="24.42578125" style="1" customWidth="1"/>
    <col min="13315" max="13315" width="28.42578125" style="1" customWidth="1"/>
    <col min="13316" max="13316" width="28.5703125" style="1" customWidth="1"/>
    <col min="13317" max="13317" width="6.5703125" style="1" customWidth="1"/>
    <col min="13318" max="13318" width="11.42578125" style="1" customWidth="1"/>
    <col min="13319" max="13319" width="13.5703125" style="1" customWidth="1"/>
    <col min="13320" max="13321" width="12.42578125" style="1" customWidth="1"/>
    <col min="13322" max="13322" width="8.5703125" style="1" customWidth="1"/>
    <col min="13323" max="13568" width="9.28515625" style="1"/>
    <col min="13569" max="13570" width="24.42578125" style="1" customWidth="1"/>
    <col min="13571" max="13571" width="28.42578125" style="1" customWidth="1"/>
    <col min="13572" max="13572" width="28.5703125" style="1" customWidth="1"/>
    <col min="13573" max="13573" width="6.5703125" style="1" customWidth="1"/>
    <col min="13574" max="13574" width="11.42578125" style="1" customWidth="1"/>
    <col min="13575" max="13575" width="13.5703125" style="1" customWidth="1"/>
    <col min="13576" max="13577" width="12.42578125" style="1" customWidth="1"/>
    <col min="13578" max="13578" width="8.5703125" style="1" customWidth="1"/>
    <col min="13579" max="13824" width="9.28515625" style="1"/>
    <col min="13825" max="13826" width="24.42578125" style="1" customWidth="1"/>
    <col min="13827" max="13827" width="28.42578125" style="1" customWidth="1"/>
    <col min="13828" max="13828" width="28.5703125" style="1" customWidth="1"/>
    <col min="13829" max="13829" width="6.5703125" style="1" customWidth="1"/>
    <col min="13830" max="13830" width="11.42578125" style="1" customWidth="1"/>
    <col min="13831" max="13831" width="13.5703125" style="1" customWidth="1"/>
    <col min="13832" max="13833" width="12.42578125" style="1" customWidth="1"/>
    <col min="13834" max="13834" width="8.5703125" style="1" customWidth="1"/>
    <col min="13835" max="14080" width="9.28515625" style="1"/>
    <col min="14081" max="14082" width="24.42578125" style="1" customWidth="1"/>
    <col min="14083" max="14083" width="28.42578125" style="1" customWidth="1"/>
    <col min="14084" max="14084" width="28.5703125" style="1" customWidth="1"/>
    <col min="14085" max="14085" width="6.5703125" style="1" customWidth="1"/>
    <col min="14086" max="14086" width="11.42578125" style="1" customWidth="1"/>
    <col min="14087" max="14087" width="13.5703125" style="1" customWidth="1"/>
    <col min="14088" max="14089" width="12.42578125" style="1" customWidth="1"/>
    <col min="14090" max="14090" width="8.5703125" style="1" customWidth="1"/>
    <col min="14091" max="14336" width="9.28515625" style="1"/>
    <col min="14337" max="14338" width="24.42578125" style="1" customWidth="1"/>
    <col min="14339" max="14339" width="28.42578125" style="1" customWidth="1"/>
    <col min="14340" max="14340" width="28.5703125" style="1" customWidth="1"/>
    <col min="14341" max="14341" width="6.5703125" style="1" customWidth="1"/>
    <col min="14342" max="14342" width="11.42578125" style="1" customWidth="1"/>
    <col min="14343" max="14343" width="13.5703125" style="1" customWidth="1"/>
    <col min="14344" max="14345" width="12.42578125" style="1" customWidth="1"/>
    <col min="14346" max="14346" width="8.5703125" style="1" customWidth="1"/>
    <col min="14347" max="14592" width="9.28515625" style="1"/>
    <col min="14593" max="14594" width="24.42578125" style="1" customWidth="1"/>
    <col min="14595" max="14595" width="28.42578125" style="1" customWidth="1"/>
    <col min="14596" max="14596" width="28.5703125" style="1" customWidth="1"/>
    <col min="14597" max="14597" width="6.5703125" style="1" customWidth="1"/>
    <col min="14598" max="14598" width="11.42578125" style="1" customWidth="1"/>
    <col min="14599" max="14599" width="13.5703125" style="1" customWidth="1"/>
    <col min="14600" max="14601" width="12.42578125" style="1" customWidth="1"/>
    <col min="14602" max="14602" width="8.5703125" style="1" customWidth="1"/>
    <col min="14603" max="14848" width="9.28515625" style="1"/>
    <col min="14849" max="14850" width="24.42578125" style="1" customWidth="1"/>
    <col min="14851" max="14851" width="28.42578125" style="1" customWidth="1"/>
    <col min="14852" max="14852" width="28.5703125" style="1" customWidth="1"/>
    <col min="14853" max="14853" width="6.5703125" style="1" customWidth="1"/>
    <col min="14854" max="14854" width="11.42578125" style="1" customWidth="1"/>
    <col min="14855" max="14855" width="13.5703125" style="1" customWidth="1"/>
    <col min="14856" max="14857" width="12.42578125" style="1" customWidth="1"/>
    <col min="14858" max="14858" width="8.5703125" style="1" customWidth="1"/>
    <col min="14859" max="15104" width="9.28515625" style="1"/>
    <col min="15105" max="15106" width="24.42578125" style="1" customWidth="1"/>
    <col min="15107" max="15107" width="28.42578125" style="1" customWidth="1"/>
    <col min="15108" max="15108" width="28.5703125" style="1" customWidth="1"/>
    <col min="15109" max="15109" width="6.5703125" style="1" customWidth="1"/>
    <col min="15110" max="15110" width="11.42578125" style="1" customWidth="1"/>
    <col min="15111" max="15111" width="13.5703125" style="1" customWidth="1"/>
    <col min="15112" max="15113" width="12.42578125" style="1" customWidth="1"/>
    <col min="15114" max="15114" width="8.5703125" style="1" customWidth="1"/>
    <col min="15115" max="15360" width="9.28515625" style="1"/>
    <col min="15361" max="15362" width="24.42578125" style="1" customWidth="1"/>
    <col min="15363" max="15363" width="28.42578125" style="1" customWidth="1"/>
    <col min="15364" max="15364" width="28.5703125" style="1" customWidth="1"/>
    <col min="15365" max="15365" width="6.5703125" style="1" customWidth="1"/>
    <col min="15366" max="15366" width="11.42578125" style="1" customWidth="1"/>
    <col min="15367" max="15367" width="13.5703125" style="1" customWidth="1"/>
    <col min="15368" max="15369" width="12.42578125" style="1" customWidth="1"/>
    <col min="15370" max="15370" width="8.5703125" style="1" customWidth="1"/>
    <col min="15371" max="15616" width="9.28515625" style="1"/>
    <col min="15617" max="15618" width="24.42578125" style="1" customWidth="1"/>
    <col min="15619" max="15619" width="28.42578125" style="1" customWidth="1"/>
    <col min="15620" max="15620" width="28.5703125" style="1" customWidth="1"/>
    <col min="15621" max="15621" width="6.5703125" style="1" customWidth="1"/>
    <col min="15622" max="15622" width="11.42578125" style="1" customWidth="1"/>
    <col min="15623" max="15623" width="13.5703125" style="1" customWidth="1"/>
    <col min="15624" max="15625" width="12.42578125" style="1" customWidth="1"/>
    <col min="15626" max="15626" width="8.5703125" style="1" customWidth="1"/>
    <col min="15627" max="15872" width="9.28515625" style="1"/>
    <col min="15873" max="15874" width="24.42578125" style="1" customWidth="1"/>
    <col min="15875" max="15875" width="28.42578125" style="1" customWidth="1"/>
    <col min="15876" max="15876" width="28.5703125" style="1" customWidth="1"/>
    <col min="15877" max="15877" width="6.5703125" style="1" customWidth="1"/>
    <col min="15878" max="15878" width="11.42578125" style="1" customWidth="1"/>
    <col min="15879" max="15879" width="13.5703125" style="1" customWidth="1"/>
    <col min="15880" max="15881" width="12.42578125" style="1" customWidth="1"/>
    <col min="15882" max="15882" width="8.5703125" style="1" customWidth="1"/>
    <col min="15883" max="16128" width="9.28515625" style="1"/>
    <col min="16129" max="16130" width="24.42578125" style="1" customWidth="1"/>
    <col min="16131" max="16131" width="28.42578125" style="1" customWidth="1"/>
    <col min="16132" max="16132" width="28.5703125" style="1" customWidth="1"/>
    <col min="16133" max="16133" width="6.5703125" style="1" customWidth="1"/>
    <col min="16134" max="16134" width="11.42578125" style="1" customWidth="1"/>
    <col min="16135" max="16135" width="13.5703125" style="1" customWidth="1"/>
    <col min="16136" max="16137" width="12.42578125" style="1" customWidth="1"/>
    <col min="16138" max="16138" width="8.5703125" style="1" customWidth="1"/>
    <col min="16139" max="16384" width="9.28515625" style="1"/>
  </cols>
  <sheetData>
    <row r="1" spans="1:10" ht="15.75" x14ac:dyDescent="0.25">
      <c r="A1" s="4" t="s">
        <v>14</v>
      </c>
      <c r="B1" s="5" t="s">
        <v>15</v>
      </c>
      <c r="C1" s="4" t="s">
        <v>16</v>
      </c>
      <c r="D1" s="6"/>
      <c r="E1" s="6"/>
      <c r="F1" s="7"/>
      <c r="G1" s="7"/>
      <c r="H1" s="7"/>
      <c r="I1" s="8"/>
      <c r="J1" s="9"/>
    </row>
    <row r="3" spans="1:10" x14ac:dyDescent="0.25">
      <c r="A3" s="3">
        <v>1010</v>
      </c>
      <c r="B3" s="10" t="s">
        <v>17</v>
      </c>
      <c r="C3" s="1" t="s">
        <v>18</v>
      </c>
    </row>
    <row r="4" spans="1:10" x14ac:dyDescent="0.25">
      <c r="A4" s="3">
        <v>1020</v>
      </c>
      <c r="B4" s="10" t="s">
        <v>19</v>
      </c>
      <c r="C4" s="1" t="s">
        <v>20</v>
      </c>
    </row>
    <row r="5" spans="1:10" x14ac:dyDescent="0.25">
      <c r="A5" s="3">
        <v>1030</v>
      </c>
      <c r="B5" s="10" t="s">
        <v>21</v>
      </c>
      <c r="C5" s="1" t="s">
        <v>22</v>
      </c>
    </row>
    <row r="6" spans="1:10" x14ac:dyDescent="0.25">
      <c r="A6" s="3">
        <v>1040</v>
      </c>
      <c r="B6" s="10" t="s">
        <v>23</v>
      </c>
      <c r="C6" s="1" t="s">
        <v>24</v>
      </c>
    </row>
    <row r="7" spans="1:10" x14ac:dyDescent="0.25">
      <c r="A7" s="3">
        <v>1050</v>
      </c>
      <c r="B7" s="10" t="s">
        <v>25</v>
      </c>
      <c r="C7" s="1" t="s">
        <v>26</v>
      </c>
    </row>
    <row r="8" spans="1:10" x14ac:dyDescent="0.25">
      <c r="A8" s="3">
        <v>1060</v>
      </c>
      <c r="B8" s="10" t="s">
        <v>27</v>
      </c>
      <c r="C8" s="1" t="s">
        <v>28</v>
      </c>
    </row>
    <row r="9" spans="1:10" x14ac:dyDescent="0.25">
      <c r="A9" s="3">
        <v>1070</v>
      </c>
      <c r="B9" s="10" t="s">
        <v>29</v>
      </c>
      <c r="C9" s="1" t="s">
        <v>30</v>
      </c>
    </row>
    <row r="10" spans="1:10" x14ac:dyDescent="0.25">
      <c r="A10" s="3">
        <v>1080</v>
      </c>
      <c r="B10" s="10" t="s">
        <v>31</v>
      </c>
      <c r="C10" s="1" t="s">
        <v>32</v>
      </c>
    </row>
    <row r="11" spans="1:10" x14ac:dyDescent="0.25">
      <c r="A11" s="3">
        <v>1090</v>
      </c>
      <c r="B11" s="10" t="s">
        <v>33</v>
      </c>
      <c r="C11" s="1" t="s">
        <v>34</v>
      </c>
    </row>
    <row r="12" spans="1:10" x14ac:dyDescent="0.25">
      <c r="A12" s="3">
        <v>1100</v>
      </c>
      <c r="B12" s="10" t="s">
        <v>35</v>
      </c>
      <c r="C12" s="1" t="s">
        <v>36</v>
      </c>
    </row>
    <row r="13" spans="1:10" x14ac:dyDescent="0.25">
      <c r="A13" s="3">
        <v>1110</v>
      </c>
      <c r="B13" s="10" t="s">
        <v>37</v>
      </c>
      <c r="C13" s="1" t="s">
        <v>38</v>
      </c>
    </row>
    <row r="14" spans="1:10" x14ac:dyDescent="0.25">
      <c r="A14" s="3">
        <v>1120</v>
      </c>
      <c r="B14" s="10" t="s">
        <v>39</v>
      </c>
      <c r="C14" s="1" t="s">
        <v>40</v>
      </c>
      <c r="J14" s="14"/>
    </row>
    <row r="15" spans="1:10" x14ac:dyDescent="0.25">
      <c r="A15" s="3">
        <v>1130</v>
      </c>
      <c r="B15" s="10" t="s">
        <v>41</v>
      </c>
      <c r="C15" s="1" t="s">
        <v>42</v>
      </c>
    </row>
    <row r="16" spans="1:10" x14ac:dyDescent="0.25">
      <c r="A16" s="3">
        <v>1140</v>
      </c>
      <c r="B16" s="10" t="s">
        <v>43</v>
      </c>
      <c r="C16" s="1" t="s">
        <v>44</v>
      </c>
    </row>
    <row r="17" spans="1:3" x14ac:dyDescent="0.25">
      <c r="A17" s="3">
        <v>1150</v>
      </c>
      <c r="B17" s="10" t="s">
        <v>45</v>
      </c>
      <c r="C17" s="1" t="s">
        <v>46</v>
      </c>
    </row>
    <row r="18" spans="1:3" x14ac:dyDescent="0.25">
      <c r="A18" s="3">
        <v>1160</v>
      </c>
      <c r="B18" s="10" t="s">
        <v>47</v>
      </c>
      <c r="C18" s="1" t="s">
        <v>48</v>
      </c>
    </row>
    <row r="19" spans="1:3" x14ac:dyDescent="0.25">
      <c r="A19" s="3">
        <v>1170</v>
      </c>
      <c r="B19" s="10" t="s">
        <v>49</v>
      </c>
      <c r="C19" s="1" t="s">
        <v>50</v>
      </c>
    </row>
    <row r="20" spans="1:3" x14ac:dyDescent="0.25">
      <c r="A20" s="3">
        <v>1180</v>
      </c>
      <c r="B20" s="10" t="s">
        <v>51</v>
      </c>
      <c r="C20" s="1" t="s">
        <v>52</v>
      </c>
    </row>
    <row r="21" spans="1:3" x14ac:dyDescent="0.25">
      <c r="A21" s="3">
        <v>1190</v>
      </c>
      <c r="B21" s="10" t="s">
        <v>53</v>
      </c>
      <c r="C21" s="1" t="s">
        <v>54</v>
      </c>
    </row>
    <row r="22" spans="1:3" x14ac:dyDescent="0.25">
      <c r="A22" s="3">
        <v>1200</v>
      </c>
      <c r="B22" s="10" t="s">
        <v>55</v>
      </c>
      <c r="C22" s="1" t="s">
        <v>56</v>
      </c>
    </row>
    <row r="23" spans="1:3" x14ac:dyDescent="0.25">
      <c r="A23" s="3">
        <v>1210</v>
      </c>
      <c r="B23" s="10" t="s">
        <v>57</v>
      </c>
      <c r="C23" s="1" t="s">
        <v>58</v>
      </c>
    </row>
    <row r="24" spans="1:3" x14ac:dyDescent="0.25">
      <c r="A24" s="3">
        <v>1220</v>
      </c>
      <c r="B24" s="10" t="s">
        <v>59</v>
      </c>
      <c r="C24" s="1" t="s">
        <v>60</v>
      </c>
    </row>
    <row r="25" spans="1:3" x14ac:dyDescent="0.25">
      <c r="A25" s="15">
        <v>2010</v>
      </c>
      <c r="B25" s="10" t="s">
        <v>61</v>
      </c>
      <c r="C25" s="1" t="s">
        <v>62</v>
      </c>
    </row>
    <row r="26" spans="1:3" x14ac:dyDescent="0.25">
      <c r="A26" s="15">
        <v>2020</v>
      </c>
      <c r="B26" s="10" t="s">
        <v>63</v>
      </c>
      <c r="C26" s="1" t="s">
        <v>64</v>
      </c>
    </row>
    <row r="27" spans="1:3" x14ac:dyDescent="0.25">
      <c r="A27" s="15">
        <v>2030</v>
      </c>
      <c r="B27" s="10" t="s">
        <v>65</v>
      </c>
      <c r="C27" s="1" t="s">
        <v>66</v>
      </c>
    </row>
    <row r="28" spans="1:3" x14ac:dyDescent="0.25">
      <c r="A28" s="15">
        <v>2040</v>
      </c>
      <c r="B28" s="10" t="s">
        <v>67</v>
      </c>
      <c r="C28" s="1" t="s">
        <v>68</v>
      </c>
    </row>
    <row r="29" spans="1:3" x14ac:dyDescent="0.25">
      <c r="A29" s="15">
        <v>2050</v>
      </c>
      <c r="B29" s="10" t="s">
        <v>69</v>
      </c>
      <c r="C29" s="1" t="s">
        <v>70</v>
      </c>
    </row>
    <row r="30" spans="1:3" x14ac:dyDescent="0.25">
      <c r="A30" s="15">
        <v>3010</v>
      </c>
      <c r="B30" s="10" t="s">
        <v>71</v>
      </c>
      <c r="C30" s="1" t="s">
        <v>72</v>
      </c>
    </row>
    <row r="113" spans="3:3" x14ac:dyDescent="0.25">
      <c r="C113" s="16"/>
    </row>
    <row r="164" spans="4:4" x14ac:dyDescent="0.25">
      <c r="D164" s="16"/>
    </row>
    <row r="220" spans="4:4" x14ac:dyDescent="0.25">
      <c r="D220" s="16"/>
    </row>
    <row r="256" spans="1:1" x14ac:dyDescent="0.25">
      <c r="A256" s="17"/>
    </row>
    <row r="266" spans="3:3" x14ac:dyDescent="0.25">
      <c r="C266" s="18"/>
    </row>
    <row r="277" spans="4:4" x14ac:dyDescent="0.25">
      <c r="D277" s="16"/>
    </row>
    <row r="317" spans="3:3" x14ac:dyDescent="0.25">
      <c r="C317" s="16"/>
    </row>
    <row r="421" spans="4:4" x14ac:dyDescent="0.25">
      <c r="D421" s="16"/>
    </row>
    <row r="512" spans="3:3" x14ac:dyDescent="0.25">
      <c r="C512" s="16"/>
    </row>
    <row r="580" spans="9:9" x14ac:dyDescent="0.25">
      <c r="I580" s="16"/>
    </row>
    <row r="608" spans="4:4" x14ac:dyDescent="0.25">
      <c r="D608" s="16"/>
    </row>
    <row r="611" spans="5:5" x14ac:dyDescent="0.25">
      <c r="E611" s="16"/>
    </row>
    <row r="746" spans="9:9" x14ac:dyDescent="0.25">
      <c r="I746" s="16"/>
    </row>
    <row r="778" spans="3:3" x14ac:dyDescent="0.25">
      <c r="C778" s="16"/>
    </row>
    <row r="820" spans="3:3" x14ac:dyDescent="0.25">
      <c r="C820" s="16"/>
    </row>
    <row r="933" spans="1:8" x14ac:dyDescent="0.25">
      <c r="H933" s="12"/>
    </row>
    <row r="934" spans="1:8" x14ac:dyDescent="0.25">
      <c r="H934" s="12"/>
    </row>
    <row r="935" spans="1:8" x14ac:dyDescent="0.25">
      <c r="H935" s="12"/>
    </row>
    <row r="936" spans="1:8" x14ac:dyDescent="0.25">
      <c r="H936" s="12"/>
    </row>
    <row r="937" spans="1:8" x14ac:dyDescent="0.25">
      <c r="H937" s="12"/>
    </row>
    <row r="938" spans="1:8" x14ac:dyDescent="0.25">
      <c r="H938" s="12"/>
    </row>
    <row r="939" spans="1:8" x14ac:dyDescent="0.25">
      <c r="H939" s="12"/>
    </row>
    <row r="940" spans="1:8" x14ac:dyDescent="0.25">
      <c r="H940" s="12"/>
    </row>
    <row r="941" spans="1:8" x14ac:dyDescent="0.25">
      <c r="H941" s="12"/>
    </row>
    <row r="942" spans="1:8" x14ac:dyDescent="0.25">
      <c r="G942" s="14"/>
    </row>
    <row r="943" spans="1:8" x14ac:dyDescent="0.25">
      <c r="A943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B16"/>
  <sheetViews>
    <sheetView workbookViewId="0">
      <selection activeCell="B8" sqref="B8"/>
    </sheetView>
  </sheetViews>
  <sheetFormatPr defaultRowHeight="15" x14ac:dyDescent="0.25"/>
  <cols>
    <col min="1" max="1" width="16.7109375" bestFit="1" customWidth="1"/>
  </cols>
  <sheetData>
    <row r="8" spans="1:2" x14ac:dyDescent="0.25">
      <c r="A8" t="s">
        <v>76</v>
      </c>
    </row>
    <row r="13" spans="1:2" x14ac:dyDescent="0.25">
      <c r="A13" t="s">
        <v>74</v>
      </c>
      <c r="B13">
        <v>1232</v>
      </c>
    </row>
    <row r="14" spans="1:2" x14ac:dyDescent="0.25">
      <c r="A14" t="s">
        <v>75</v>
      </c>
      <c r="B14">
        <v>717</v>
      </c>
    </row>
    <row r="16" spans="1:2" x14ac:dyDescent="0.25">
      <c r="A16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Y1424"/>
  <sheetViews>
    <sheetView tabSelected="1" workbookViewId="0">
      <pane ySplit="1" topLeftCell="A773" activePane="bottomLeft" state="frozen"/>
      <selection pane="bottomLeft" activeCell="M798" sqref="M798"/>
    </sheetView>
  </sheetViews>
  <sheetFormatPr defaultColWidth="9.28515625" defaultRowHeight="15" x14ac:dyDescent="0.25"/>
  <cols>
    <col min="1" max="1" width="9.42578125" style="42" bestFit="1" customWidth="1"/>
    <col min="2" max="2" width="9.85546875" style="42" bestFit="1" customWidth="1"/>
    <col min="3" max="3" width="9.7109375" style="84" bestFit="1" customWidth="1"/>
    <col min="4" max="4" width="16.28515625" style="42" bestFit="1" customWidth="1"/>
    <col min="5" max="5" width="9.28515625" style="42"/>
    <col min="6" max="6" width="10.140625" style="42" customWidth="1"/>
    <col min="7" max="7" width="10.7109375" style="42" customWidth="1"/>
    <col min="8" max="8" width="9.28515625" style="42"/>
    <col min="9" max="9" width="9.28515625" style="42" customWidth="1"/>
    <col min="10" max="10" width="4.5703125" style="42" customWidth="1"/>
    <col min="11" max="11" width="13.7109375" style="42" customWidth="1"/>
    <col min="12" max="12" width="18" style="42" bestFit="1" customWidth="1"/>
    <col min="13" max="17" width="9.28515625" style="42"/>
    <col min="18" max="20" width="9.7109375" style="42" bestFit="1" customWidth="1"/>
    <col min="21" max="16384" width="9.28515625" style="42"/>
  </cols>
  <sheetData>
    <row r="1" spans="1:12" s="28" customFormat="1" ht="80.25" customHeight="1" x14ac:dyDescent="0.25">
      <c r="A1" s="27" t="s">
        <v>13</v>
      </c>
      <c r="B1" s="20" t="s">
        <v>12</v>
      </c>
      <c r="C1" s="83" t="s">
        <v>11</v>
      </c>
      <c r="D1" s="23" t="s">
        <v>10</v>
      </c>
      <c r="E1" s="24" t="s">
        <v>73</v>
      </c>
      <c r="F1" s="22" t="s">
        <v>9</v>
      </c>
      <c r="G1" s="22" t="s">
        <v>8</v>
      </c>
      <c r="H1" s="22" t="s">
        <v>7</v>
      </c>
      <c r="I1" s="25" t="s">
        <v>6</v>
      </c>
      <c r="J1" s="25" t="s">
        <v>5</v>
      </c>
      <c r="K1" s="26" t="s">
        <v>4</v>
      </c>
      <c r="L1" s="26" t="s">
        <v>3</v>
      </c>
    </row>
    <row r="2" spans="1:12" s="36" customFormat="1" ht="12.75" x14ac:dyDescent="0.2">
      <c r="A2" s="35">
        <v>1</v>
      </c>
      <c r="B2" s="21"/>
      <c r="C2" s="40">
        <v>44201</v>
      </c>
      <c r="D2" s="34" t="s">
        <v>127</v>
      </c>
      <c r="E2" s="35">
        <v>6.9699999999999998E-2</v>
      </c>
      <c r="F2" s="36" t="s">
        <v>128</v>
      </c>
      <c r="G2" s="37" t="s">
        <v>129</v>
      </c>
      <c r="H2" s="36">
        <v>2050</v>
      </c>
      <c r="I2" s="38">
        <v>0.5</v>
      </c>
      <c r="J2" s="38">
        <v>18620</v>
      </c>
      <c r="K2" s="38">
        <v>98420</v>
      </c>
      <c r="L2" s="39">
        <v>88000</v>
      </c>
    </row>
    <row r="3" spans="1:12" s="36" customFormat="1" ht="12.75" x14ac:dyDescent="0.2">
      <c r="A3" s="35">
        <v>2</v>
      </c>
      <c r="B3" s="21"/>
      <c r="C3" s="40">
        <v>44201</v>
      </c>
      <c r="D3" s="47" t="s">
        <v>130</v>
      </c>
      <c r="E3" s="35">
        <v>2.5499999999999998</v>
      </c>
      <c r="F3" s="36" t="s">
        <v>131</v>
      </c>
      <c r="G3" s="37" t="s">
        <v>132</v>
      </c>
      <c r="H3" s="36">
        <v>1010</v>
      </c>
      <c r="I3" s="38">
        <v>0.5</v>
      </c>
      <c r="J3" s="38"/>
      <c r="K3" s="38">
        <v>16510</v>
      </c>
      <c r="L3" s="39">
        <v>14710</v>
      </c>
    </row>
    <row r="4" spans="1:12" s="36" customFormat="1" ht="12.75" x14ac:dyDescent="0.2">
      <c r="A4" s="35">
        <v>3</v>
      </c>
      <c r="B4" s="21"/>
      <c r="C4" s="40">
        <v>44201</v>
      </c>
      <c r="D4" s="34" t="s">
        <v>133</v>
      </c>
      <c r="E4" s="35" t="s">
        <v>135</v>
      </c>
      <c r="F4" s="36" t="s">
        <v>137</v>
      </c>
      <c r="G4" s="37" t="s">
        <v>138</v>
      </c>
      <c r="H4" s="36">
        <v>1150</v>
      </c>
      <c r="I4" s="38">
        <v>1</v>
      </c>
      <c r="J4" s="38"/>
      <c r="K4" s="38">
        <v>68460</v>
      </c>
      <c r="L4" s="39">
        <v>30350</v>
      </c>
    </row>
    <row r="5" spans="1:12" s="36" customFormat="1" ht="12.75" x14ac:dyDescent="0.2">
      <c r="A5" s="35"/>
      <c r="B5" s="21"/>
      <c r="C5" s="40"/>
      <c r="D5" s="34" t="s">
        <v>134</v>
      </c>
      <c r="E5" s="35" t="s">
        <v>136</v>
      </c>
      <c r="F5" s="36" t="s">
        <v>77</v>
      </c>
      <c r="G5" s="37" t="s">
        <v>77</v>
      </c>
      <c r="I5" s="38"/>
      <c r="J5" s="38"/>
      <c r="K5" s="38">
        <v>5070</v>
      </c>
      <c r="L5" s="39"/>
    </row>
    <row r="6" spans="1:12" s="36" customFormat="1" ht="12.75" x14ac:dyDescent="0.2">
      <c r="A6" s="35">
        <v>4</v>
      </c>
      <c r="B6" s="21"/>
      <c r="C6" s="40">
        <v>44202</v>
      </c>
      <c r="D6" s="34" t="s">
        <v>151</v>
      </c>
      <c r="E6" s="35">
        <v>0.55100000000000005</v>
      </c>
      <c r="F6" s="36" t="s">
        <v>152</v>
      </c>
      <c r="G6" s="37" t="s">
        <v>153</v>
      </c>
      <c r="H6" s="36">
        <v>2030</v>
      </c>
      <c r="I6" s="38">
        <v>0.5</v>
      </c>
      <c r="J6" s="38"/>
      <c r="K6" s="38">
        <v>61650</v>
      </c>
      <c r="L6" s="39">
        <v>68000</v>
      </c>
    </row>
    <row r="7" spans="1:12" s="36" customFormat="1" ht="12.75" x14ac:dyDescent="0.2">
      <c r="A7" s="35">
        <v>7</v>
      </c>
      <c r="B7" s="21"/>
      <c r="C7" s="40">
        <v>44202</v>
      </c>
      <c r="D7" s="34" t="s">
        <v>173</v>
      </c>
      <c r="E7" s="35">
        <v>5.508</v>
      </c>
      <c r="F7" s="36" t="s">
        <v>174</v>
      </c>
      <c r="G7" s="37" t="s">
        <v>175</v>
      </c>
      <c r="H7" s="36">
        <v>1090</v>
      </c>
      <c r="I7" s="38">
        <v>0.5</v>
      </c>
      <c r="J7" s="38"/>
      <c r="K7" s="38">
        <v>148370</v>
      </c>
      <c r="L7" s="39">
        <v>155000</v>
      </c>
    </row>
    <row r="8" spans="1:12" s="36" customFormat="1" ht="12.75" x14ac:dyDescent="0.2">
      <c r="A8" s="35">
        <v>5</v>
      </c>
      <c r="B8" s="21"/>
      <c r="C8" s="40">
        <v>44202</v>
      </c>
      <c r="D8" s="34" t="s">
        <v>154</v>
      </c>
      <c r="E8" s="35">
        <v>0.1265</v>
      </c>
      <c r="F8" s="36" t="s">
        <v>155</v>
      </c>
      <c r="G8" s="37" t="s">
        <v>156</v>
      </c>
      <c r="H8" s="36">
        <v>1190</v>
      </c>
      <c r="I8" s="38">
        <v>0.5</v>
      </c>
      <c r="J8" s="38"/>
      <c r="K8" s="38">
        <v>64280</v>
      </c>
      <c r="L8" s="39">
        <v>33000</v>
      </c>
    </row>
    <row r="9" spans="1:12" s="36" customFormat="1" ht="12.75" x14ac:dyDescent="0.2">
      <c r="A9" s="35">
        <v>8</v>
      </c>
      <c r="B9" s="21"/>
      <c r="C9" s="40">
        <v>44202</v>
      </c>
      <c r="D9" s="34" t="s">
        <v>177</v>
      </c>
      <c r="E9" s="35">
        <v>5.62E-2</v>
      </c>
      <c r="F9" s="36" t="s">
        <v>178</v>
      </c>
      <c r="G9" s="36" t="s">
        <v>179</v>
      </c>
      <c r="H9" s="36">
        <v>3010</v>
      </c>
      <c r="I9" s="38">
        <v>0.5</v>
      </c>
      <c r="J9" s="38"/>
      <c r="K9" s="38">
        <v>46250</v>
      </c>
      <c r="L9" s="39">
        <v>69000</v>
      </c>
    </row>
    <row r="10" spans="1:12" s="36" customFormat="1" ht="12.75" x14ac:dyDescent="0.2">
      <c r="A10" s="35">
        <v>9</v>
      </c>
      <c r="B10" s="21"/>
      <c r="C10" s="40">
        <v>44203</v>
      </c>
      <c r="D10" s="34" t="s">
        <v>180</v>
      </c>
      <c r="E10" s="35">
        <v>3.0129999999999999</v>
      </c>
      <c r="F10" s="36" t="s">
        <v>100</v>
      </c>
      <c r="G10" s="37" t="s">
        <v>181</v>
      </c>
      <c r="H10" s="36">
        <v>1080</v>
      </c>
      <c r="I10" s="38">
        <v>0.5</v>
      </c>
      <c r="J10" s="38"/>
      <c r="K10" s="38">
        <v>114690</v>
      </c>
      <c r="L10" s="39">
        <v>145000</v>
      </c>
    </row>
    <row r="11" spans="1:12" s="36" customFormat="1" ht="12.75" x14ac:dyDescent="0.2">
      <c r="A11" s="35">
        <v>10</v>
      </c>
      <c r="B11" s="21"/>
      <c r="C11" s="40">
        <v>44203</v>
      </c>
      <c r="D11" s="34" t="s">
        <v>182</v>
      </c>
      <c r="E11" s="35">
        <v>0.1242</v>
      </c>
      <c r="F11" s="36" t="s">
        <v>183</v>
      </c>
      <c r="G11" s="37" t="s">
        <v>184</v>
      </c>
      <c r="H11" s="36">
        <v>2040</v>
      </c>
      <c r="I11" s="38">
        <v>0.5</v>
      </c>
      <c r="J11" s="38"/>
      <c r="K11" s="38">
        <v>44350</v>
      </c>
      <c r="L11" s="39">
        <v>83000</v>
      </c>
    </row>
    <row r="12" spans="1:12" s="36" customFormat="1" ht="12.75" x14ac:dyDescent="0.2">
      <c r="A12" s="35">
        <v>11</v>
      </c>
      <c r="B12" s="21"/>
      <c r="C12" s="40">
        <v>44203</v>
      </c>
      <c r="D12" s="34" t="s">
        <v>185</v>
      </c>
      <c r="E12" s="35">
        <v>0.14779999999999999</v>
      </c>
      <c r="F12" s="36" t="s">
        <v>186</v>
      </c>
      <c r="G12" s="37" t="s">
        <v>187</v>
      </c>
      <c r="H12" s="36">
        <v>3010</v>
      </c>
      <c r="I12" s="38">
        <v>0.5</v>
      </c>
      <c r="J12" s="38"/>
      <c r="K12" s="38">
        <v>88930</v>
      </c>
      <c r="L12" s="39">
        <v>74900</v>
      </c>
    </row>
    <row r="13" spans="1:12" s="36" customFormat="1" ht="12.75" x14ac:dyDescent="0.2">
      <c r="A13" s="35">
        <v>12</v>
      </c>
      <c r="B13" s="21"/>
      <c r="C13" s="40">
        <v>44203</v>
      </c>
      <c r="D13" s="34" t="s">
        <v>188</v>
      </c>
      <c r="E13" s="35" t="s">
        <v>190</v>
      </c>
      <c r="F13" s="36" t="s">
        <v>191</v>
      </c>
      <c r="G13" s="37" t="s">
        <v>192</v>
      </c>
      <c r="H13" s="36">
        <v>3010</v>
      </c>
      <c r="I13" s="38">
        <v>1</v>
      </c>
      <c r="J13" s="38"/>
      <c r="K13" s="38">
        <v>73430</v>
      </c>
      <c r="L13" s="39">
        <v>104779</v>
      </c>
    </row>
    <row r="14" spans="1:12" s="36" customFormat="1" ht="12.75" x14ac:dyDescent="0.2">
      <c r="A14" s="35"/>
      <c r="B14" s="21"/>
      <c r="C14" s="40"/>
      <c r="D14" s="34" t="s">
        <v>189</v>
      </c>
      <c r="E14" s="35" t="s">
        <v>190</v>
      </c>
      <c r="F14" s="36" t="s">
        <v>77</v>
      </c>
      <c r="G14" s="36" t="s">
        <v>77</v>
      </c>
      <c r="I14" s="38"/>
      <c r="J14" s="38"/>
      <c r="K14" s="38">
        <v>11030</v>
      </c>
      <c r="L14" s="39"/>
    </row>
    <row r="15" spans="1:12" s="36" customFormat="1" ht="12.75" x14ac:dyDescent="0.2">
      <c r="A15" s="35">
        <v>13</v>
      </c>
      <c r="B15" s="21"/>
      <c r="C15" s="40">
        <v>44203</v>
      </c>
      <c r="D15" s="34" t="s">
        <v>193</v>
      </c>
      <c r="E15" s="35">
        <v>0.10100000000000001</v>
      </c>
      <c r="F15" s="36" t="s">
        <v>195</v>
      </c>
      <c r="G15" s="37" t="s">
        <v>196</v>
      </c>
      <c r="H15" s="36">
        <v>1070</v>
      </c>
      <c r="I15" s="38">
        <v>1</v>
      </c>
      <c r="J15" s="38"/>
      <c r="K15" s="38">
        <v>390</v>
      </c>
      <c r="L15" s="39">
        <v>215000</v>
      </c>
    </row>
    <row r="16" spans="1:12" s="36" customFormat="1" ht="12.75" x14ac:dyDescent="0.2">
      <c r="A16" s="35"/>
      <c r="B16" s="21"/>
      <c r="C16" s="40"/>
      <c r="D16" s="34" t="s">
        <v>194</v>
      </c>
      <c r="E16" s="35">
        <v>2.3889999999999998</v>
      </c>
      <c r="F16" s="36" t="s">
        <v>77</v>
      </c>
      <c r="G16" s="37" t="s">
        <v>77</v>
      </c>
      <c r="I16" s="38"/>
      <c r="J16" s="38"/>
      <c r="K16" s="38">
        <v>108110</v>
      </c>
      <c r="L16" s="39"/>
    </row>
    <row r="17" spans="1:12" s="36" customFormat="1" ht="12.75" x14ac:dyDescent="0.2">
      <c r="A17" s="35">
        <v>14</v>
      </c>
      <c r="B17" s="21"/>
      <c r="C17" s="40">
        <v>44203</v>
      </c>
      <c r="D17" s="34" t="s">
        <v>197</v>
      </c>
      <c r="E17" s="35">
        <v>0.2571</v>
      </c>
      <c r="F17" s="36" t="s">
        <v>198</v>
      </c>
      <c r="G17" s="37" t="s">
        <v>199</v>
      </c>
      <c r="H17" s="36">
        <v>2040</v>
      </c>
      <c r="I17" s="38">
        <v>0.5</v>
      </c>
      <c r="J17" s="38"/>
      <c r="K17" s="38">
        <v>97540</v>
      </c>
      <c r="L17" s="39">
        <v>120000</v>
      </c>
    </row>
    <row r="18" spans="1:12" s="36" customFormat="1" ht="12.75" x14ac:dyDescent="0.2">
      <c r="A18" s="35">
        <v>15</v>
      </c>
      <c r="B18" s="21"/>
      <c r="C18" s="40">
        <v>44203</v>
      </c>
      <c r="D18" s="34" t="s">
        <v>200</v>
      </c>
      <c r="E18" s="35">
        <v>2.5499999999999998</v>
      </c>
      <c r="F18" s="36" t="s">
        <v>131</v>
      </c>
      <c r="G18" s="37" t="s">
        <v>201</v>
      </c>
      <c r="H18" s="36">
        <v>1010</v>
      </c>
      <c r="I18" s="38">
        <v>0.5</v>
      </c>
      <c r="J18" s="38"/>
      <c r="K18" s="38">
        <v>12850</v>
      </c>
      <c r="L18" s="39">
        <v>14710</v>
      </c>
    </row>
    <row r="19" spans="1:12" s="36" customFormat="1" ht="12.75" x14ac:dyDescent="0.2">
      <c r="A19" s="35">
        <v>16</v>
      </c>
      <c r="B19" s="21"/>
      <c r="C19" s="40">
        <v>44203</v>
      </c>
      <c r="D19" s="34" t="s">
        <v>87</v>
      </c>
      <c r="E19" s="35">
        <v>8.0386000000000006</v>
      </c>
      <c r="F19" s="36" t="s">
        <v>202</v>
      </c>
      <c r="G19" s="37" t="s">
        <v>203</v>
      </c>
      <c r="H19" s="36">
        <v>1150</v>
      </c>
      <c r="I19" s="38">
        <v>0.5</v>
      </c>
      <c r="J19" s="38"/>
      <c r="K19" s="38">
        <v>27170</v>
      </c>
      <c r="L19" s="39">
        <v>45000</v>
      </c>
    </row>
    <row r="20" spans="1:12" s="36" customFormat="1" ht="12.75" x14ac:dyDescent="0.2">
      <c r="A20" s="35">
        <v>17</v>
      </c>
      <c r="B20" s="21"/>
      <c r="C20" s="40">
        <v>44213</v>
      </c>
      <c r="D20" s="34" t="s">
        <v>284</v>
      </c>
      <c r="E20" s="35">
        <v>0.35899999999999999</v>
      </c>
      <c r="F20" s="36" t="s">
        <v>211</v>
      </c>
      <c r="G20" s="37" t="s">
        <v>212</v>
      </c>
      <c r="H20" s="36">
        <v>3010</v>
      </c>
      <c r="I20" s="38">
        <v>1</v>
      </c>
      <c r="J20" s="38"/>
      <c r="K20" s="38">
        <v>230170</v>
      </c>
      <c r="L20" s="39">
        <v>282000</v>
      </c>
    </row>
    <row r="21" spans="1:12" s="36" customFormat="1" ht="12.75" x14ac:dyDescent="0.2">
      <c r="A21" s="35"/>
      <c r="B21" s="21"/>
      <c r="C21" s="40"/>
      <c r="D21" s="34" t="s">
        <v>210</v>
      </c>
      <c r="E21" s="35">
        <v>9.5000000000000001E-2</v>
      </c>
      <c r="F21" s="36" t="s">
        <v>77</v>
      </c>
      <c r="G21" s="37" t="s">
        <v>77</v>
      </c>
      <c r="I21" s="38"/>
      <c r="J21" s="38"/>
      <c r="K21" s="38">
        <v>1170</v>
      </c>
      <c r="L21" s="39"/>
    </row>
    <row r="22" spans="1:12" s="36" customFormat="1" ht="12.75" x14ac:dyDescent="0.2">
      <c r="A22" s="35">
        <v>18</v>
      </c>
      <c r="B22" s="21"/>
      <c r="C22" s="40">
        <v>44204</v>
      </c>
      <c r="D22" s="34" t="s">
        <v>235</v>
      </c>
      <c r="E22" s="35">
        <v>10.069000000000001</v>
      </c>
      <c r="F22" s="36" t="s">
        <v>236</v>
      </c>
      <c r="G22" s="37" t="s">
        <v>237</v>
      </c>
      <c r="H22" s="36">
        <v>1020</v>
      </c>
      <c r="I22" s="38">
        <v>0.5</v>
      </c>
      <c r="J22" s="38"/>
      <c r="K22" s="38">
        <v>110440</v>
      </c>
      <c r="L22" s="39">
        <v>136200</v>
      </c>
    </row>
    <row r="23" spans="1:12" s="36" customFormat="1" ht="12.75" x14ac:dyDescent="0.2">
      <c r="A23" s="35">
        <v>19</v>
      </c>
      <c r="B23" s="21"/>
      <c r="C23" s="40">
        <v>44204</v>
      </c>
      <c r="D23" s="34" t="s">
        <v>259</v>
      </c>
      <c r="E23" s="35">
        <v>9.6500000000000002E-2</v>
      </c>
      <c r="F23" s="36" t="s">
        <v>261</v>
      </c>
      <c r="G23" s="37" t="s">
        <v>262</v>
      </c>
      <c r="H23" s="36">
        <v>3010</v>
      </c>
      <c r="I23" s="38">
        <v>0.5</v>
      </c>
      <c r="J23" s="38"/>
      <c r="K23" s="38">
        <v>66310</v>
      </c>
      <c r="L23" s="39">
        <v>90000</v>
      </c>
    </row>
    <row r="24" spans="1:12" s="36" customFormat="1" ht="12.75" x14ac:dyDescent="0.2">
      <c r="A24" s="35">
        <v>20</v>
      </c>
      <c r="B24" s="21"/>
      <c r="C24" s="40">
        <v>44204</v>
      </c>
      <c r="D24" s="34" t="s">
        <v>260</v>
      </c>
      <c r="E24" s="35">
        <v>0.27529999999999999</v>
      </c>
      <c r="F24" s="36" t="s">
        <v>263</v>
      </c>
      <c r="G24" s="37" t="s">
        <v>264</v>
      </c>
      <c r="H24" s="36">
        <v>3010</v>
      </c>
      <c r="I24" s="38">
        <v>0.5</v>
      </c>
      <c r="J24" s="38"/>
      <c r="K24" s="38">
        <v>235060</v>
      </c>
      <c r="L24" s="39">
        <v>306000</v>
      </c>
    </row>
    <row r="25" spans="1:12" s="36" customFormat="1" ht="12.75" x14ac:dyDescent="0.2">
      <c r="A25" s="35">
        <v>21</v>
      </c>
      <c r="B25" s="21"/>
      <c r="C25" s="40">
        <v>44207</v>
      </c>
      <c r="D25" s="34" t="s">
        <v>272</v>
      </c>
      <c r="E25" s="35">
        <v>7.62</v>
      </c>
      <c r="F25" s="36" t="s">
        <v>275</v>
      </c>
      <c r="G25" s="37" t="s">
        <v>276</v>
      </c>
      <c r="H25" s="36">
        <v>1130</v>
      </c>
      <c r="I25" s="38">
        <v>1.5</v>
      </c>
      <c r="J25" s="38"/>
      <c r="K25" s="38">
        <v>31210</v>
      </c>
      <c r="L25" s="39">
        <v>205000</v>
      </c>
    </row>
    <row r="26" spans="1:12" s="36" customFormat="1" ht="12.75" x14ac:dyDescent="0.2">
      <c r="A26" s="35"/>
      <c r="B26" s="21"/>
      <c r="C26" s="40"/>
      <c r="D26" s="34" t="s">
        <v>273</v>
      </c>
      <c r="E26" s="35">
        <v>7.6130000000000004</v>
      </c>
      <c r="F26" s="36" t="s">
        <v>77</v>
      </c>
      <c r="G26" s="37" t="s">
        <v>77</v>
      </c>
      <c r="I26" s="38"/>
      <c r="J26" s="38"/>
      <c r="K26" s="38">
        <v>31180</v>
      </c>
      <c r="L26" s="39"/>
    </row>
    <row r="27" spans="1:12" s="36" customFormat="1" ht="12.75" x14ac:dyDescent="0.2">
      <c r="A27" s="35"/>
      <c r="B27" s="21"/>
      <c r="C27" s="40"/>
      <c r="D27" s="34" t="s">
        <v>274</v>
      </c>
      <c r="E27" s="35">
        <v>7.6079999999999997</v>
      </c>
      <c r="F27" s="36" t="s">
        <v>77</v>
      </c>
      <c r="G27" s="37" t="s">
        <v>77</v>
      </c>
      <c r="I27" s="38"/>
      <c r="J27" s="38"/>
      <c r="K27" s="38">
        <v>52560</v>
      </c>
      <c r="L27" s="39"/>
    </row>
    <row r="28" spans="1:12" s="36" customFormat="1" ht="12.75" x14ac:dyDescent="0.2">
      <c r="A28" s="35">
        <v>22</v>
      </c>
      <c r="B28" s="21"/>
      <c r="C28" s="40">
        <v>44207</v>
      </c>
      <c r="D28" s="34" t="s">
        <v>281</v>
      </c>
      <c r="E28" s="35">
        <v>0.20449999999999999</v>
      </c>
      <c r="F28" s="36" t="s">
        <v>282</v>
      </c>
      <c r="G28" s="37" t="s">
        <v>283</v>
      </c>
      <c r="H28" s="36">
        <v>2010</v>
      </c>
      <c r="I28" s="38">
        <v>0.5</v>
      </c>
      <c r="J28" s="38"/>
      <c r="K28" s="38">
        <v>104710</v>
      </c>
      <c r="L28" s="39">
        <v>95000</v>
      </c>
    </row>
    <row r="29" spans="1:12" s="36" customFormat="1" ht="12.75" x14ac:dyDescent="0.2">
      <c r="A29" s="35">
        <v>23</v>
      </c>
      <c r="B29" s="21"/>
      <c r="C29" s="40">
        <v>44208</v>
      </c>
      <c r="D29" s="34" t="s">
        <v>291</v>
      </c>
      <c r="E29" s="35">
        <v>6.3230000000000004</v>
      </c>
      <c r="F29" s="36" t="s">
        <v>293</v>
      </c>
      <c r="G29" s="37" t="s">
        <v>294</v>
      </c>
      <c r="H29" s="36">
        <v>1090</v>
      </c>
      <c r="I29" s="38">
        <v>1</v>
      </c>
      <c r="J29" s="38"/>
      <c r="K29" s="38">
        <v>27010</v>
      </c>
      <c r="L29" s="39">
        <v>48687.1</v>
      </c>
    </row>
    <row r="30" spans="1:12" s="36" customFormat="1" ht="12.75" x14ac:dyDescent="0.2">
      <c r="A30" s="35"/>
      <c r="B30" s="21"/>
      <c r="C30" s="40"/>
      <c r="D30" s="34" t="s">
        <v>292</v>
      </c>
      <c r="E30" s="35"/>
      <c r="F30" s="36" t="s">
        <v>77</v>
      </c>
      <c r="G30" s="37" t="s">
        <v>77</v>
      </c>
      <c r="I30" s="38"/>
      <c r="J30" s="38"/>
      <c r="K30" s="38">
        <v>58930</v>
      </c>
      <c r="L30" s="39"/>
    </row>
    <row r="31" spans="1:12" s="36" customFormat="1" ht="12.75" x14ac:dyDescent="0.2">
      <c r="A31" s="35">
        <v>24</v>
      </c>
      <c r="B31" s="21"/>
      <c r="C31" s="40">
        <v>44209</v>
      </c>
      <c r="D31" s="34" t="s">
        <v>295</v>
      </c>
      <c r="E31" s="35">
        <v>0.20780000000000001</v>
      </c>
      <c r="F31" s="36" t="s">
        <v>296</v>
      </c>
      <c r="G31" s="37" t="s">
        <v>297</v>
      </c>
      <c r="H31" s="36">
        <v>3010</v>
      </c>
      <c r="I31" s="38">
        <v>0.5</v>
      </c>
      <c r="J31" s="38"/>
      <c r="K31" s="38">
        <v>79020</v>
      </c>
      <c r="L31" s="39">
        <v>88000</v>
      </c>
    </row>
    <row r="32" spans="1:12" s="36" customFormat="1" ht="12.75" x14ac:dyDescent="0.2">
      <c r="A32" s="35">
        <v>25</v>
      </c>
      <c r="B32" s="21"/>
      <c r="C32" s="40">
        <v>44210</v>
      </c>
      <c r="D32" s="34" t="s">
        <v>314</v>
      </c>
      <c r="E32" s="35" t="s">
        <v>315</v>
      </c>
      <c r="F32" s="36" t="s">
        <v>316</v>
      </c>
      <c r="G32" s="37" t="s">
        <v>317</v>
      </c>
      <c r="H32" s="36">
        <v>3010</v>
      </c>
      <c r="I32" s="38">
        <v>0.5</v>
      </c>
      <c r="J32" s="38"/>
      <c r="K32" s="38">
        <v>52870</v>
      </c>
      <c r="L32" s="39">
        <v>71000</v>
      </c>
    </row>
    <row r="33" spans="1:12" s="36" customFormat="1" ht="12.75" x14ac:dyDescent="0.2">
      <c r="A33" s="35">
        <v>26</v>
      </c>
      <c r="B33" s="21"/>
      <c r="C33" s="40">
        <v>44210</v>
      </c>
      <c r="D33" s="34" t="s">
        <v>318</v>
      </c>
      <c r="E33" s="35">
        <v>0.29099999999999998</v>
      </c>
      <c r="F33" s="36" t="s">
        <v>319</v>
      </c>
      <c r="G33" s="37" t="s">
        <v>320</v>
      </c>
      <c r="H33" s="36">
        <v>3010</v>
      </c>
      <c r="I33" s="38">
        <v>0.5</v>
      </c>
      <c r="J33" s="38"/>
      <c r="K33" s="38">
        <v>64580</v>
      </c>
      <c r="L33" s="39">
        <v>58000</v>
      </c>
    </row>
    <row r="34" spans="1:12" s="36" customFormat="1" ht="12.75" x14ac:dyDescent="0.2">
      <c r="A34" s="35">
        <v>27</v>
      </c>
      <c r="B34" s="21"/>
      <c r="C34" s="40">
        <v>43844</v>
      </c>
      <c r="D34" s="34" t="s">
        <v>325</v>
      </c>
      <c r="E34" s="35">
        <v>2.492</v>
      </c>
      <c r="F34" s="36" t="s">
        <v>326</v>
      </c>
      <c r="G34" s="37" t="s">
        <v>327</v>
      </c>
      <c r="H34" s="36">
        <v>1010</v>
      </c>
      <c r="I34" s="38">
        <v>0.5</v>
      </c>
      <c r="J34" s="38"/>
      <c r="K34" s="38">
        <v>16540</v>
      </c>
      <c r="L34" s="39">
        <v>22000</v>
      </c>
    </row>
    <row r="35" spans="1:12" s="36" customFormat="1" ht="12.75" x14ac:dyDescent="0.2">
      <c r="A35" s="35">
        <v>28</v>
      </c>
      <c r="B35" s="21"/>
      <c r="C35" s="40">
        <v>44210</v>
      </c>
      <c r="D35" s="34" t="s">
        <v>328</v>
      </c>
      <c r="E35" s="35">
        <v>8.9499999999999996E-2</v>
      </c>
      <c r="F35" s="36" t="s">
        <v>330</v>
      </c>
      <c r="G35" s="37" t="s">
        <v>331</v>
      </c>
      <c r="H35" s="36">
        <v>3010</v>
      </c>
      <c r="I35" s="38">
        <v>1</v>
      </c>
      <c r="J35" s="38"/>
      <c r="K35" s="38">
        <v>35090</v>
      </c>
      <c r="L35" s="39">
        <v>70900</v>
      </c>
    </row>
    <row r="36" spans="1:12" s="36" customFormat="1" ht="12.75" x14ac:dyDescent="0.2">
      <c r="A36" s="35"/>
      <c r="B36" s="21"/>
      <c r="C36" s="40"/>
      <c r="D36" s="34" t="s">
        <v>329</v>
      </c>
      <c r="E36" s="35">
        <v>8.9599999999999999E-2</v>
      </c>
      <c r="F36" s="36" t="s">
        <v>77</v>
      </c>
      <c r="G36" s="37" t="s">
        <v>77</v>
      </c>
      <c r="I36" s="38"/>
      <c r="J36" s="38"/>
      <c r="K36" s="38">
        <v>3240</v>
      </c>
      <c r="L36" s="39"/>
    </row>
    <row r="37" spans="1:12" s="36" customFormat="1" ht="12.75" x14ac:dyDescent="0.2">
      <c r="A37" s="35">
        <v>29</v>
      </c>
      <c r="B37" s="21"/>
      <c r="C37" s="40">
        <v>44210</v>
      </c>
      <c r="D37" s="34" t="s">
        <v>332</v>
      </c>
      <c r="E37" s="35" t="s">
        <v>333</v>
      </c>
      <c r="F37" s="36" t="s">
        <v>342</v>
      </c>
      <c r="G37" s="37" t="s">
        <v>343</v>
      </c>
      <c r="H37" s="36">
        <v>1190</v>
      </c>
      <c r="I37" s="38">
        <v>3</v>
      </c>
      <c r="J37" s="38"/>
      <c r="K37" s="38">
        <v>12300</v>
      </c>
      <c r="L37" s="39">
        <v>50000</v>
      </c>
    </row>
    <row r="38" spans="1:12" s="36" customFormat="1" ht="12.75" x14ac:dyDescent="0.2">
      <c r="A38" s="35"/>
      <c r="B38" s="21"/>
      <c r="C38" s="40"/>
      <c r="D38" s="34" t="s">
        <v>336</v>
      </c>
      <c r="E38" s="35" t="s">
        <v>334</v>
      </c>
      <c r="F38" s="36" t="s">
        <v>77</v>
      </c>
      <c r="G38" s="37" t="s">
        <v>77</v>
      </c>
      <c r="I38" s="38"/>
      <c r="J38" s="38"/>
      <c r="K38" s="38">
        <v>9260</v>
      </c>
      <c r="L38" s="39"/>
    </row>
    <row r="39" spans="1:12" s="36" customFormat="1" ht="12.75" x14ac:dyDescent="0.2">
      <c r="A39" s="35"/>
      <c r="B39" s="21"/>
      <c r="C39" s="40"/>
      <c r="D39" s="34" t="s">
        <v>335</v>
      </c>
      <c r="E39" s="35" t="s">
        <v>337</v>
      </c>
      <c r="F39" s="36" t="s">
        <v>77</v>
      </c>
      <c r="G39" s="37" t="s">
        <v>77</v>
      </c>
      <c r="I39" s="38"/>
      <c r="J39" s="38"/>
      <c r="K39" s="38">
        <v>88840</v>
      </c>
      <c r="L39" s="39"/>
    </row>
    <row r="40" spans="1:12" s="36" customFormat="1" ht="12.75" x14ac:dyDescent="0.2">
      <c r="A40" s="35"/>
      <c r="B40" s="21"/>
      <c r="C40" s="40"/>
      <c r="D40" s="34" t="s">
        <v>341</v>
      </c>
      <c r="E40" s="35" t="s">
        <v>338</v>
      </c>
      <c r="F40" s="36" t="s">
        <v>77</v>
      </c>
      <c r="G40" s="37" t="s">
        <v>77</v>
      </c>
      <c r="I40" s="38"/>
      <c r="J40" s="38"/>
      <c r="K40" s="38">
        <v>120</v>
      </c>
      <c r="L40" s="39"/>
    </row>
    <row r="41" spans="1:12" s="36" customFormat="1" ht="12.75" x14ac:dyDescent="0.2">
      <c r="A41" s="35"/>
      <c r="B41" s="21"/>
      <c r="C41" s="40"/>
      <c r="D41" s="34" t="s">
        <v>340</v>
      </c>
      <c r="E41" s="35" t="s">
        <v>338</v>
      </c>
      <c r="F41" s="36" t="s">
        <v>77</v>
      </c>
      <c r="G41" s="37" t="s">
        <v>77</v>
      </c>
      <c r="I41" s="38"/>
      <c r="J41" s="38"/>
      <c r="K41" s="38">
        <v>80</v>
      </c>
      <c r="L41" s="39"/>
    </row>
    <row r="42" spans="1:12" s="36" customFormat="1" ht="12.75" x14ac:dyDescent="0.2">
      <c r="A42" s="35"/>
      <c r="B42" s="21"/>
      <c r="C42" s="40"/>
      <c r="D42" s="34" t="s">
        <v>339</v>
      </c>
      <c r="E42" s="35" t="s">
        <v>338</v>
      </c>
      <c r="F42" s="36" t="s">
        <v>77</v>
      </c>
      <c r="G42" s="37" t="s">
        <v>77</v>
      </c>
      <c r="I42" s="38"/>
      <c r="J42" s="38"/>
      <c r="K42" s="38">
        <v>50</v>
      </c>
      <c r="L42" s="39"/>
    </row>
    <row r="43" spans="1:12" s="36" customFormat="1" ht="12.75" x14ac:dyDescent="0.2">
      <c r="A43" s="35">
        <v>30</v>
      </c>
      <c r="B43" s="21"/>
      <c r="C43" s="40">
        <v>44211</v>
      </c>
      <c r="D43" s="34" t="s">
        <v>344</v>
      </c>
      <c r="E43" s="35">
        <v>0.32900000000000001</v>
      </c>
      <c r="F43" s="36" t="s">
        <v>345</v>
      </c>
      <c r="G43" s="37" t="s">
        <v>346</v>
      </c>
      <c r="H43" s="36">
        <v>3010</v>
      </c>
      <c r="I43" s="38">
        <v>0.5</v>
      </c>
      <c r="J43" s="38"/>
      <c r="K43" s="38">
        <v>18420</v>
      </c>
      <c r="L43" s="39">
        <v>12000</v>
      </c>
    </row>
    <row r="44" spans="1:12" s="36" customFormat="1" ht="12.75" x14ac:dyDescent="0.2">
      <c r="A44" s="35">
        <v>31</v>
      </c>
      <c r="B44" s="21"/>
      <c r="C44" s="40">
        <v>44211</v>
      </c>
      <c r="D44" s="34" t="s">
        <v>382</v>
      </c>
      <c r="E44" s="35">
        <v>2.2949999999999999</v>
      </c>
      <c r="F44" s="36" t="s">
        <v>383</v>
      </c>
      <c r="G44" s="37" t="s">
        <v>384</v>
      </c>
      <c r="H44" s="36">
        <v>1100</v>
      </c>
      <c r="I44" s="38">
        <v>0.5</v>
      </c>
      <c r="J44" s="38"/>
      <c r="K44" s="38">
        <v>59620</v>
      </c>
      <c r="L44" s="39">
        <v>40000</v>
      </c>
    </row>
    <row r="45" spans="1:12" s="36" customFormat="1" ht="12.75" x14ac:dyDescent="0.2">
      <c r="A45" s="35">
        <v>34</v>
      </c>
      <c r="B45" s="21"/>
      <c r="C45" s="40">
        <v>44211</v>
      </c>
      <c r="D45" s="34" t="s">
        <v>386</v>
      </c>
      <c r="E45" s="35"/>
      <c r="F45" s="34" t="s">
        <v>385</v>
      </c>
      <c r="G45" s="37" t="s">
        <v>392</v>
      </c>
      <c r="H45" s="36">
        <v>1100</v>
      </c>
      <c r="I45" s="38">
        <v>3</v>
      </c>
      <c r="J45" s="38"/>
      <c r="K45" s="38">
        <v>15890</v>
      </c>
      <c r="L45" s="39">
        <v>35000</v>
      </c>
    </row>
    <row r="46" spans="1:12" s="36" customFormat="1" ht="12.75" hidden="1" x14ac:dyDescent="0.2">
      <c r="A46" s="35"/>
      <c r="B46" s="21"/>
      <c r="C46" s="40"/>
      <c r="D46" s="34" t="s">
        <v>387</v>
      </c>
      <c r="E46" s="35"/>
      <c r="G46" s="37"/>
      <c r="I46" s="38"/>
      <c r="J46" s="38"/>
      <c r="K46" s="38">
        <f t="shared" ref="K46:K50" si="0">ROUND(J46/0.35,-1)</f>
        <v>0</v>
      </c>
      <c r="L46" s="39"/>
    </row>
    <row r="47" spans="1:12" s="36" customFormat="1" ht="12.75" hidden="1" x14ac:dyDescent="0.2">
      <c r="A47" s="35"/>
      <c r="B47" s="21"/>
      <c r="C47" s="40"/>
      <c r="D47" s="34" t="s">
        <v>388</v>
      </c>
      <c r="E47" s="35"/>
      <c r="G47" s="37"/>
      <c r="I47" s="38"/>
      <c r="J47" s="38"/>
      <c r="K47" s="38">
        <f t="shared" si="0"/>
        <v>0</v>
      </c>
      <c r="L47" s="39"/>
    </row>
    <row r="48" spans="1:12" s="36" customFormat="1" ht="12.75" hidden="1" x14ac:dyDescent="0.2">
      <c r="A48" s="35"/>
      <c r="B48" s="21"/>
      <c r="C48" s="40"/>
      <c r="D48" s="34" t="s">
        <v>389</v>
      </c>
      <c r="E48" s="35"/>
      <c r="G48" s="37"/>
      <c r="I48" s="38"/>
      <c r="J48" s="38"/>
      <c r="K48" s="38">
        <f t="shared" si="0"/>
        <v>0</v>
      </c>
      <c r="L48" s="39"/>
    </row>
    <row r="49" spans="1:12" s="36" customFormat="1" ht="12.75" hidden="1" x14ac:dyDescent="0.2">
      <c r="A49" s="35"/>
      <c r="B49" s="21"/>
      <c r="C49" s="40"/>
      <c r="D49" s="34" t="s">
        <v>390</v>
      </c>
      <c r="E49" s="35"/>
      <c r="G49" s="37"/>
      <c r="I49" s="38"/>
      <c r="J49" s="38"/>
      <c r="K49" s="38">
        <f t="shared" si="0"/>
        <v>0</v>
      </c>
      <c r="L49" s="39"/>
    </row>
    <row r="50" spans="1:12" s="36" customFormat="1" ht="12.75" hidden="1" x14ac:dyDescent="0.2">
      <c r="A50" s="35"/>
      <c r="B50" s="21"/>
      <c r="C50" s="40"/>
      <c r="D50" s="34" t="s">
        <v>391</v>
      </c>
      <c r="E50" s="35"/>
      <c r="G50" s="37"/>
      <c r="I50" s="38"/>
      <c r="J50" s="38"/>
      <c r="K50" s="38">
        <f t="shared" si="0"/>
        <v>0</v>
      </c>
      <c r="L50" s="39"/>
    </row>
    <row r="51" spans="1:12" s="36" customFormat="1" ht="12.75" x14ac:dyDescent="0.2">
      <c r="A51" s="35">
        <v>32</v>
      </c>
      <c r="B51" s="21"/>
      <c r="C51" s="40">
        <v>44211</v>
      </c>
      <c r="D51" s="34" t="s">
        <v>393</v>
      </c>
      <c r="E51" s="35">
        <v>2.3900000000000001E-2</v>
      </c>
      <c r="F51" s="36" t="s">
        <v>395</v>
      </c>
      <c r="G51" s="37" t="s">
        <v>396</v>
      </c>
      <c r="H51" s="36">
        <v>3010</v>
      </c>
      <c r="I51" s="38">
        <v>1</v>
      </c>
      <c r="J51" s="38"/>
      <c r="K51" s="38">
        <v>2150</v>
      </c>
      <c r="L51" s="39">
        <v>110000</v>
      </c>
    </row>
    <row r="52" spans="1:12" s="36" customFormat="1" ht="12.75" x14ac:dyDescent="0.2">
      <c r="A52" s="35"/>
      <c r="B52" s="21"/>
      <c r="C52" s="40"/>
      <c r="D52" s="34" t="s">
        <v>394</v>
      </c>
      <c r="E52" s="35">
        <v>0.11940000000000001</v>
      </c>
      <c r="F52" s="36" t="s">
        <v>77</v>
      </c>
      <c r="G52" s="37" t="s">
        <v>77</v>
      </c>
      <c r="I52" s="38"/>
      <c r="J52" s="38"/>
      <c r="K52" s="38">
        <v>81960</v>
      </c>
      <c r="L52" s="39"/>
    </row>
    <row r="53" spans="1:12" s="36" customFormat="1" ht="12.75" x14ac:dyDescent="0.2">
      <c r="A53" s="35">
        <v>33</v>
      </c>
      <c r="B53" s="21"/>
      <c r="C53" s="40">
        <v>44211</v>
      </c>
      <c r="D53" s="34" t="s">
        <v>400</v>
      </c>
      <c r="E53" s="35">
        <v>0.159</v>
      </c>
      <c r="F53" s="36" t="s">
        <v>398</v>
      </c>
      <c r="G53" s="37" t="s">
        <v>397</v>
      </c>
      <c r="H53" s="36">
        <v>1190</v>
      </c>
      <c r="I53" s="38">
        <v>0.5</v>
      </c>
      <c r="J53" s="38"/>
      <c r="K53" s="38">
        <v>21710</v>
      </c>
      <c r="L53" s="39">
        <v>15000</v>
      </c>
    </row>
    <row r="54" spans="1:12" s="36" customFormat="1" ht="12.75" x14ac:dyDescent="0.2">
      <c r="A54" s="35">
        <v>37</v>
      </c>
      <c r="B54" s="21"/>
      <c r="C54" s="40">
        <v>44211</v>
      </c>
      <c r="D54" s="34" t="s">
        <v>6896</v>
      </c>
      <c r="E54" s="35">
        <v>4.827</v>
      </c>
      <c r="F54" s="36" t="s">
        <v>407</v>
      </c>
      <c r="G54" s="37" t="s">
        <v>408</v>
      </c>
      <c r="H54" s="36">
        <v>1060</v>
      </c>
      <c r="I54" s="38">
        <v>0.5</v>
      </c>
      <c r="J54" s="38"/>
      <c r="K54" s="38">
        <v>73260</v>
      </c>
      <c r="L54" s="39">
        <v>100000</v>
      </c>
    </row>
    <row r="55" spans="1:12" s="36" customFormat="1" ht="12.75" x14ac:dyDescent="0.2">
      <c r="A55" s="35">
        <v>38</v>
      </c>
      <c r="B55" s="21"/>
      <c r="C55" s="40">
        <v>44211</v>
      </c>
      <c r="D55" s="34" t="s">
        <v>409</v>
      </c>
      <c r="E55" s="35">
        <v>7.3</v>
      </c>
      <c r="F55" s="36" t="s">
        <v>410</v>
      </c>
      <c r="G55" s="37" t="s">
        <v>411</v>
      </c>
      <c r="H55" s="36">
        <v>1180</v>
      </c>
      <c r="I55" s="38">
        <v>0.5</v>
      </c>
      <c r="J55" s="38"/>
      <c r="K55" s="38">
        <v>226500</v>
      </c>
      <c r="L55" s="39">
        <v>275000</v>
      </c>
    </row>
    <row r="56" spans="1:12" s="36" customFormat="1" ht="12.75" x14ac:dyDescent="0.2">
      <c r="A56" s="35">
        <v>40</v>
      </c>
      <c r="B56" s="21"/>
      <c r="C56" s="40">
        <v>44216</v>
      </c>
      <c r="D56" s="34" t="s">
        <v>420</v>
      </c>
      <c r="E56" s="35">
        <v>123.598</v>
      </c>
      <c r="F56" s="36" t="s">
        <v>421</v>
      </c>
      <c r="G56" s="37" t="s">
        <v>422</v>
      </c>
      <c r="H56" s="36">
        <v>1120</v>
      </c>
      <c r="I56" s="38">
        <v>0.5</v>
      </c>
      <c r="J56" s="38"/>
      <c r="K56" s="38">
        <v>881530</v>
      </c>
      <c r="L56" s="39">
        <v>1295110</v>
      </c>
    </row>
    <row r="57" spans="1:12" s="36" customFormat="1" ht="12.75" x14ac:dyDescent="0.2">
      <c r="A57" s="35">
        <v>35</v>
      </c>
      <c r="B57" s="21"/>
      <c r="C57" s="40">
        <v>44211</v>
      </c>
      <c r="D57" s="34" t="s">
        <v>424</v>
      </c>
      <c r="E57" s="35">
        <v>2.8769999999999998</v>
      </c>
      <c r="F57" s="36" t="s">
        <v>425</v>
      </c>
      <c r="G57" s="37" t="s">
        <v>426</v>
      </c>
      <c r="H57" s="36">
        <v>1150</v>
      </c>
      <c r="I57" s="38">
        <v>0.5</v>
      </c>
      <c r="J57" s="38"/>
      <c r="K57" s="38">
        <v>135310</v>
      </c>
      <c r="L57" s="39">
        <v>150000</v>
      </c>
    </row>
    <row r="58" spans="1:12" s="36" customFormat="1" ht="12.75" x14ac:dyDescent="0.2">
      <c r="A58" s="35">
        <v>36</v>
      </c>
      <c r="B58" s="21"/>
      <c r="C58" s="40">
        <v>44211</v>
      </c>
      <c r="D58" s="34" t="s">
        <v>403</v>
      </c>
      <c r="E58" s="35">
        <v>7.1300000000000002E-2</v>
      </c>
      <c r="F58" s="36" t="s">
        <v>404</v>
      </c>
      <c r="G58" s="37" t="s">
        <v>405</v>
      </c>
      <c r="H58" s="36">
        <v>3010</v>
      </c>
      <c r="I58" s="38">
        <v>0.5</v>
      </c>
      <c r="J58" s="38"/>
      <c r="K58" s="38">
        <v>29490</v>
      </c>
      <c r="L58" s="39">
        <v>35000</v>
      </c>
    </row>
    <row r="59" spans="1:12" s="36" customFormat="1" ht="12.75" x14ac:dyDescent="0.2">
      <c r="A59" s="35">
        <v>39</v>
      </c>
      <c r="B59" s="21"/>
      <c r="C59" s="40">
        <v>44211</v>
      </c>
      <c r="D59" s="34" t="s">
        <v>427</v>
      </c>
      <c r="E59" s="35" t="s">
        <v>428</v>
      </c>
      <c r="F59" s="36" t="s">
        <v>429</v>
      </c>
      <c r="G59" s="37" t="s">
        <v>430</v>
      </c>
      <c r="H59" s="36">
        <v>3010</v>
      </c>
      <c r="I59" s="38">
        <v>0.5</v>
      </c>
      <c r="J59" s="38"/>
      <c r="K59" s="38">
        <v>40790</v>
      </c>
      <c r="L59" s="39">
        <v>22175</v>
      </c>
    </row>
    <row r="60" spans="1:12" s="36" customFormat="1" ht="12.75" x14ac:dyDescent="0.2">
      <c r="A60" s="35">
        <v>41</v>
      </c>
      <c r="B60" s="21"/>
      <c r="C60" s="40">
        <v>44217</v>
      </c>
      <c r="D60" s="34" t="s">
        <v>434</v>
      </c>
      <c r="E60" s="35">
        <v>11.600899999999999</v>
      </c>
      <c r="F60" s="36" t="s">
        <v>435</v>
      </c>
      <c r="G60" s="37" t="s">
        <v>436</v>
      </c>
      <c r="H60" s="36">
        <v>1110</v>
      </c>
      <c r="I60" s="38">
        <v>0.5</v>
      </c>
      <c r="J60" s="38"/>
      <c r="K60" s="38">
        <v>24790</v>
      </c>
      <c r="L60" s="39">
        <v>6546.67</v>
      </c>
    </row>
    <row r="61" spans="1:12" s="36" customFormat="1" ht="12.75" x14ac:dyDescent="0.2">
      <c r="A61" s="35">
        <v>42</v>
      </c>
      <c r="B61" s="21"/>
      <c r="C61" s="40">
        <v>44218</v>
      </c>
      <c r="D61" s="34" t="s">
        <v>462</v>
      </c>
      <c r="E61" s="35">
        <v>10</v>
      </c>
      <c r="F61" s="36" t="s">
        <v>463</v>
      </c>
      <c r="G61" s="37" t="s">
        <v>464</v>
      </c>
      <c r="H61" s="36">
        <v>1180</v>
      </c>
      <c r="I61" s="38">
        <v>0.5</v>
      </c>
      <c r="J61" s="38"/>
      <c r="K61" s="38">
        <v>191810</v>
      </c>
      <c r="L61" s="39">
        <v>250000</v>
      </c>
    </row>
    <row r="62" spans="1:12" s="36" customFormat="1" ht="12.75" x14ac:dyDescent="0.2">
      <c r="A62" s="35">
        <v>43</v>
      </c>
      <c r="B62" s="21"/>
      <c r="C62" s="40">
        <v>43852</v>
      </c>
      <c r="D62" s="34" t="s">
        <v>465</v>
      </c>
      <c r="E62" s="35" t="s">
        <v>467</v>
      </c>
      <c r="F62" s="36" t="s">
        <v>469</v>
      </c>
      <c r="G62" s="37" t="s">
        <v>470</v>
      </c>
      <c r="H62" s="36">
        <v>2050</v>
      </c>
      <c r="I62" s="38">
        <v>1</v>
      </c>
      <c r="J62" s="38"/>
      <c r="K62" s="38">
        <v>5870</v>
      </c>
      <c r="L62" s="39">
        <v>80000</v>
      </c>
    </row>
    <row r="63" spans="1:12" s="36" customFormat="1" ht="12.75" x14ac:dyDescent="0.2">
      <c r="A63" s="35"/>
      <c r="B63" s="21"/>
      <c r="C63" s="40"/>
      <c r="D63" s="34" t="s">
        <v>466</v>
      </c>
      <c r="E63" s="35" t="s">
        <v>468</v>
      </c>
      <c r="F63" s="36" t="s">
        <v>77</v>
      </c>
      <c r="G63" s="37" t="s">
        <v>77</v>
      </c>
      <c r="I63" s="38"/>
      <c r="J63" s="38"/>
      <c r="K63" s="38">
        <v>80970</v>
      </c>
      <c r="L63" s="39"/>
    </row>
    <row r="64" spans="1:12" s="36" customFormat="1" ht="12.75" x14ac:dyDescent="0.2">
      <c r="A64" s="35">
        <v>44</v>
      </c>
      <c r="B64" s="21"/>
      <c r="C64" s="40">
        <v>44218</v>
      </c>
      <c r="D64" s="34" t="s">
        <v>471</v>
      </c>
      <c r="E64" s="35">
        <v>0.1148</v>
      </c>
      <c r="F64" s="36" t="s">
        <v>472</v>
      </c>
      <c r="G64" s="37" t="s">
        <v>473</v>
      </c>
      <c r="H64" s="36">
        <v>3010</v>
      </c>
      <c r="I64" s="38">
        <v>0.5</v>
      </c>
      <c r="J64" s="38"/>
      <c r="K64" s="38">
        <v>24810</v>
      </c>
      <c r="L64" s="39">
        <v>25000</v>
      </c>
    </row>
    <row r="65" spans="1:12" s="36" customFormat="1" ht="12.75" x14ac:dyDescent="0.2">
      <c r="A65" s="35">
        <v>45</v>
      </c>
      <c r="B65" s="21"/>
      <c r="C65" s="40">
        <v>44218</v>
      </c>
      <c r="D65" s="34" t="s">
        <v>474</v>
      </c>
      <c r="E65" s="35">
        <v>5.0369999999999999</v>
      </c>
      <c r="F65" s="36" t="s">
        <v>475</v>
      </c>
      <c r="G65" s="37" t="s">
        <v>476</v>
      </c>
      <c r="H65" s="36">
        <v>1020</v>
      </c>
      <c r="I65" s="38">
        <v>0.5</v>
      </c>
      <c r="J65" s="38"/>
      <c r="K65" s="38">
        <v>40730</v>
      </c>
      <c r="L65" s="39">
        <v>42810</v>
      </c>
    </row>
    <row r="66" spans="1:12" s="36" customFormat="1" ht="12.75" x14ac:dyDescent="0.2">
      <c r="A66" s="35">
        <v>46</v>
      </c>
      <c r="B66" s="21"/>
      <c r="C66" s="40">
        <v>44218</v>
      </c>
      <c r="D66" s="34" t="s">
        <v>477</v>
      </c>
      <c r="E66" s="35">
        <v>15</v>
      </c>
      <c r="F66" s="36" t="s">
        <v>421</v>
      </c>
      <c r="G66" s="37" t="s">
        <v>478</v>
      </c>
      <c r="H66" s="36">
        <v>1120</v>
      </c>
      <c r="I66" s="38">
        <v>0.5</v>
      </c>
      <c r="J66" s="38"/>
      <c r="K66" s="38">
        <v>105650</v>
      </c>
      <c r="L66" s="39">
        <v>106500</v>
      </c>
    </row>
    <row r="67" spans="1:12" s="36" customFormat="1" ht="12.75" x14ac:dyDescent="0.2">
      <c r="A67" s="35">
        <v>47</v>
      </c>
      <c r="B67" s="21"/>
      <c r="C67" s="40">
        <v>44218</v>
      </c>
      <c r="D67" s="34" t="s">
        <v>420</v>
      </c>
      <c r="E67" s="35">
        <v>7.806</v>
      </c>
      <c r="F67" s="36" t="s">
        <v>421</v>
      </c>
      <c r="G67" s="37" t="s">
        <v>479</v>
      </c>
      <c r="H67" s="36">
        <v>1120</v>
      </c>
      <c r="I67" s="38">
        <v>0.5</v>
      </c>
      <c r="J67" s="38"/>
      <c r="K67" s="38">
        <v>42670</v>
      </c>
      <c r="L67" s="39">
        <v>55422.6</v>
      </c>
    </row>
    <row r="68" spans="1:12" s="36" customFormat="1" ht="12.75" x14ac:dyDescent="0.2">
      <c r="A68" s="35">
        <v>48</v>
      </c>
      <c r="B68" s="21"/>
      <c r="C68" s="40">
        <v>44218</v>
      </c>
      <c r="D68" s="34" t="s">
        <v>348</v>
      </c>
      <c r="E68" s="35">
        <v>0.40200000000000002</v>
      </c>
      <c r="F68" s="36" t="s">
        <v>481</v>
      </c>
      <c r="G68" s="37" t="s">
        <v>482</v>
      </c>
      <c r="H68" s="36">
        <v>1100</v>
      </c>
      <c r="I68" s="38">
        <v>1</v>
      </c>
      <c r="J68" s="38"/>
      <c r="K68" s="38">
        <v>78690</v>
      </c>
      <c r="L68" s="39">
        <v>27920</v>
      </c>
    </row>
    <row r="69" spans="1:12" s="36" customFormat="1" ht="12.75" x14ac:dyDescent="0.2">
      <c r="A69" s="35"/>
      <c r="B69" s="21"/>
      <c r="C69" s="40"/>
      <c r="D69" s="34" t="s">
        <v>480</v>
      </c>
      <c r="E69" s="35">
        <v>0.40200000000000002</v>
      </c>
      <c r="F69" s="36" t="s">
        <v>77</v>
      </c>
      <c r="G69" s="37" t="s">
        <v>77</v>
      </c>
      <c r="I69" s="38"/>
      <c r="J69" s="38"/>
      <c r="K69" s="38">
        <v>8100</v>
      </c>
      <c r="L69" s="39"/>
    </row>
    <row r="70" spans="1:12" s="36" customFormat="1" ht="12.75" x14ac:dyDescent="0.2">
      <c r="A70" s="35">
        <v>49</v>
      </c>
      <c r="B70" s="21"/>
      <c r="C70" s="40">
        <v>44222</v>
      </c>
      <c r="D70" s="34" t="s">
        <v>516</v>
      </c>
      <c r="E70" s="35">
        <v>89.259</v>
      </c>
      <c r="F70" s="36" t="s">
        <v>518</v>
      </c>
      <c r="G70" s="37" t="s">
        <v>519</v>
      </c>
      <c r="H70" s="36">
        <v>1140</v>
      </c>
      <c r="I70" s="38">
        <v>1</v>
      </c>
      <c r="J70" s="38"/>
      <c r="K70" s="38">
        <v>297940</v>
      </c>
      <c r="L70" s="39">
        <v>325980.98</v>
      </c>
    </row>
    <row r="71" spans="1:12" s="36" customFormat="1" ht="12.75" x14ac:dyDescent="0.2">
      <c r="A71" s="35"/>
      <c r="B71" s="21"/>
      <c r="C71" s="40"/>
      <c r="D71" s="34" t="s">
        <v>517</v>
      </c>
      <c r="E71" s="35">
        <v>2.5449999999999999</v>
      </c>
      <c r="F71" s="36" t="s">
        <v>77</v>
      </c>
      <c r="G71" s="37" t="s">
        <v>77</v>
      </c>
      <c r="H71" s="36">
        <v>1080</v>
      </c>
      <c r="I71" s="38"/>
      <c r="J71" s="38"/>
      <c r="K71" s="38">
        <v>14930</v>
      </c>
      <c r="L71" s="39"/>
    </row>
    <row r="72" spans="1:12" s="36" customFormat="1" ht="12.75" x14ac:dyDescent="0.2">
      <c r="A72" s="35">
        <v>51</v>
      </c>
      <c r="B72" s="21"/>
      <c r="C72" s="40">
        <v>44222</v>
      </c>
      <c r="D72" s="34" t="s">
        <v>523</v>
      </c>
      <c r="E72" s="35">
        <v>5.9</v>
      </c>
      <c r="F72" s="36" t="s">
        <v>525</v>
      </c>
      <c r="G72" s="37" t="s">
        <v>524</v>
      </c>
      <c r="H72" s="36">
        <v>1050</v>
      </c>
      <c r="I72" s="38">
        <v>0.5</v>
      </c>
      <c r="J72" s="38"/>
      <c r="K72" s="38">
        <v>44890</v>
      </c>
      <c r="L72" s="39">
        <v>86000</v>
      </c>
    </row>
    <row r="73" spans="1:12" s="36" customFormat="1" ht="12.75" x14ac:dyDescent="0.2">
      <c r="A73" s="35">
        <v>52</v>
      </c>
      <c r="B73" s="21"/>
      <c r="C73" s="40">
        <v>44222</v>
      </c>
      <c r="D73" s="34" t="s">
        <v>526</v>
      </c>
      <c r="E73" s="35">
        <v>0.26169999999999999</v>
      </c>
      <c r="F73" s="36" t="s">
        <v>529</v>
      </c>
      <c r="G73" s="37" t="s">
        <v>530</v>
      </c>
      <c r="H73" s="36">
        <v>3010</v>
      </c>
      <c r="I73" s="38">
        <v>1.5</v>
      </c>
      <c r="J73" s="38"/>
      <c r="K73" s="38">
        <v>524280</v>
      </c>
      <c r="L73" s="39">
        <v>1500000</v>
      </c>
    </row>
    <row r="74" spans="1:12" s="36" customFormat="1" ht="12.75" x14ac:dyDescent="0.2">
      <c r="A74" s="35"/>
      <c r="B74" s="21"/>
      <c r="C74" s="40"/>
      <c r="D74" s="34" t="s">
        <v>527</v>
      </c>
      <c r="E74" s="35">
        <v>0.15329999999999999</v>
      </c>
      <c r="F74" s="36" t="s">
        <v>77</v>
      </c>
      <c r="G74" s="37" t="s">
        <v>77</v>
      </c>
      <c r="I74" s="38"/>
      <c r="J74" s="38"/>
      <c r="K74" s="38">
        <v>51670</v>
      </c>
      <c r="L74" s="39"/>
    </row>
    <row r="75" spans="1:12" s="36" customFormat="1" ht="12.75" x14ac:dyDescent="0.2">
      <c r="A75" s="35"/>
      <c r="B75" s="21"/>
      <c r="C75" s="40"/>
      <c r="D75" s="34" t="s">
        <v>528</v>
      </c>
      <c r="E75" s="35">
        <v>0.13600000000000001</v>
      </c>
      <c r="F75" s="36" t="s">
        <v>77</v>
      </c>
      <c r="G75" s="37" t="s">
        <v>77</v>
      </c>
      <c r="I75" s="38"/>
      <c r="J75" s="38"/>
      <c r="K75" s="38">
        <v>45740</v>
      </c>
      <c r="L75" s="39"/>
    </row>
    <row r="76" spans="1:12" s="36" customFormat="1" ht="12.75" x14ac:dyDescent="0.2">
      <c r="A76" s="35">
        <v>53</v>
      </c>
      <c r="B76" s="21"/>
      <c r="C76" s="40">
        <v>44222</v>
      </c>
      <c r="D76" s="34" t="s">
        <v>531</v>
      </c>
      <c r="E76" s="35">
        <v>0.16539999999999999</v>
      </c>
      <c r="F76" s="36" t="s">
        <v>532</v>
      </c>
      <c r="G76" s="37" t="s">
        <v>533</v>
      </c>
      <c r="H76" s="36">
        <v>3010</v>
      </c>
      <c r="I76" s="38">
        <v>0.5</v>
      </c>
      <c r="J76" s="38"/>
      <c r="K76" s="38">
        <v>60550</v>
      </c>
      <c r="L76" s="39">
        <v>70000</v>
      </c>
    </row>
    <row r="77" spans="1:12" s="36" customFormat="1" ht="12.75" x14ac:dyDescent="0.2">
      <c r="A77" s="35">
        <v>54</v>
      </c>
      <c r="B77" s="21"/>
      <c r="C77" s="40">
        <v>44222</v>
      </c>
      <c r="D77" s="34" t="s">
        <v>552</v>
      </c>
      <c r="E77" s="35">
        <v>2.395</v>
      </c>
      <c r="F77" s="36" t="s">
        <v>553</v>
      </c>
      <c r="G77" s="37" t="s">
        <v>554</v>
      </c>
      <c r="H77" s="36">
        <v>1030</v>
      </c>
      <c r="I77" s="38">
        <v>0.5</v>
      </c>
      <c r="J77" s="38"/>
      <c r="K77" s="38">
        <v>40900</v>
      </c>
      <c r="L77" s="39">
        <v>7166.66</v>
      </c>
    </row>
    <row r="78" spans="1:12" s="36" customFormat="1" ht="12.75" x14ac:dyDescent="0.2">
      <c r="A78" s="35">
        <v>55</v>
      </c>
      <c r="B78" s="21"/>
      <c r="C78" s="40">
        <v>44223</v>
      </c>
      <c r="D78" s="34" t="s">
        <v>556</v>
      </c>
      <c r="E78" s="35">
        <v>5.1689999999999996</v>
      </c>
      <c r="F78" s="36" t="s">
        <v>557</v>
      </c>
      <c r="G78" s="37" t="s">
        <v>558</v>
      </c>
      <c r="H78" s="36">
        <v>1030</v>
      </c>
      <c r="I78" s="38">
        <v>0.5</v>
      </c>
      <c r="J78" s="38"/>
      <c r="K78" s="38">
        <v>144460</v>
      </c>
      <c r="L78" s="39">
        <v>45813.33</v>
      </c>
    </row>
    <row r="79" spans="1:12" s="36" customFormat="1" ht="12.75" x14ac:dyDescent="0.2">
      <c r="A79" s="35">
        <v>56</v>
      </c>
      <c r="B79" s="21"/>
      <c r="C79" s="40">
        <v>44223</v>
      </c>
      <c r="D79" s="34" t="s">
        <v>159</v>
      </c>
      <c r="E79" s="35">
        <v>0.34439999999999998</v>
      </c>
      <c r="F79" s="36" t="s">
        <v>163</v>
      </c>
      <c r="G79" s="37" t="s">
        <v>461</v>
      </c>
      <c r="I79" s="38">
        <v>0.5</v>
      </c>
      <c r="J79" s="38"/>
      <c r="K79" s="38">
        <v>4870</v>
      </c>
      <c r="L79" s="39">
        <v>10000</v>
      </c>
    </row>
    <row r="80" spans="1:12" s="36" customFormat="1" ht="12.75" x14ac:dyDescent="0.2">
      <c r="A80" s="35">
        <v>57</v>
      </c>
      <c r="B80" s="21"/>
      <c r="C80" s="40">
        <v>44223</v>
      </c>
      <c r="D80" s="34" t="s">
        <v>637</v>
      </c>
      <c r="E80" s="35">
        <v>0.13769999999999999</v>
      </c>
      <c r="F80" s="36" t="s">
        <v>638</v>
      </c>
      <c r="G80" s="37" t="s">
        <v>639</v>
      </c>
      <c r="H80" s="36">
        <v>3010</v>
      </c>
      <c r="I80" s="38">
        <v>0.5</v>
      </c>
      <c r="J80" s="38"/>
      <c r="K80" s="38">
        <v>44230</v>
      </c>
      <c r="L80" s="39">
        <v>50000</v>
      </c>
    </row>
    <row r="81" spans="1:12" s="36" customFormat="1" ht="12.75" x14ac:dyDescent="0.2">
      <c r="A81" s="35">
        <v>58</v>
      </c>
      <c r="B81" s="21"/>
      <c r="C81" s="40">
        <v>44223</v>
      </c>
      <c r="D81" s="34" t="s">
        <v>559</v>
      </c>
      <c r="E81" s="35" t="s">
        <v>561</v>
      </c>
      <c r="F81" s="36" t="s">
        <v>562</v>
      </c>
      <c r="G81" s="37" t="s">
        <v>563</v>
      </c>
      <c r="H81" s="36">
        <v>3010</v>
      </c>
      <c r="I81" s="38">
        <v>1</v>
      </c>
      <c r="J81" s="38"/>
      <c r="K81" s="38">
        <v>104960</v>
      </c>
      <c r="L81" s="39">
        <v>149900</v>
      </c>
    </row>
    <row r="82" spans="1:12" s="36" customFormat="1" ht="12.75" x14ac:dyDescent="0.2">
      <c r="A82" s="35"/>
      <c r="B82" s="21"/>
      <c r="C82" s="40"/>
      <c r="D82" s="34" t="s">
        <v>560</v>
      </c>
      <c r="E82" s="35" t="s">
        <v>561</v>
      </c>
      <c r="F82" s="36" t="s">
        <v>77</v>
      </c>
      <c r="G82" s="37" t="s">
        <v>77</v>
      </c>
      <c r="I82" s="38"/>
      <c r="J82" s="38"/>
      <c r="K82" s="38">
        <v>7240</v>
      </c>
      <c r="L82" s="39"/>
    </row>
    <row r="83" spans="1:12" s="36" customFormat="1" ht="12.75" x14ac:dyDescent="0.2">
      <c r="A83" s="35">
        <v>59</v>
      </c>
      <c r="B83" s="21"/>
      <c r="C83" s="40">
        <v>44223</v>
      </c>
      <c r="D83" s="34" t="s">
        <v>564</v>
      </c>
      <c r="E83" s="35">
        <v>0.17560000000000001</v>
      </c>
      <c r="F83" s="36" t="s">
        <v>565</v>
      </c>
      <c r="G83" s="37" t="s">
        <v>566</v>
      </c>
      <c r="H83" s="36">
        <v>2020</v>
      </c>
      <c r="I83" s="38">
        <v>0.5</v>
      </c>
      <c r="J83" s="38"/>
      <c r="K83" s="38">
        <v>71280</v>
      </c>
      <c r="L83" s="39">
        <v>45000</v>
      </c>
    </row>
    <row r="84" spans="1:12" s="36" customFormat="1" ht="12.75" x14ac:dyDescent="0.2">
      <c r="A84" s="35">
        <v>60</v>
      </c>
      <c r="B84" s="21"/>
      <c r="C84" s="40">
        <v>44223</v>
      </c>
      <c r="D84" s="34" t="s">
        <v>567</v>
      </c>
      <c r="E84" s="35">
        <v>6.9660000000000002</v>
      </c>
      <c r="F84" s="36" t="s">
        <v>568</v>
      </c>
      <c r="G84" s="37" t="s">
        <v>569</v>
      </c>
      <c r="H84" s="36">
        <v>1220</v>
      </c>
      <c r="I84" s="38">
        <v>0.5</v>
      </c>
      <c r="J84" s="38"/>
      <c r="K84" s="38">
        <v>175900</v>
      </c>
      <c r="L84" s="39">
        <v>310000</v>
      </c>
    </row>
    <row r="85" spans="1:12" s="36" customFormat="1" ht="12.75" x14ac:dyDescent="0.2">
      <c r="A85" s="35">
        <v>61</v>
      </c>
      <c r="B85" s="21"/>
      <c r="C85" s="40">
        <v>44223</v>
      </c>
      <c r="D85" s="34" t="s">
        <v>570</v>
      </c>
      <c r="E85" s="35" t="s">
        <v>572</v>
      </c>
      <c r="F85" s="36" t="s">
        <v>574</v>
      </c>
      <c r="G85" s="37" t="s">
        <v>575</v>
      </c>
      <c r="H85" s="36">
        <v>1090</v>
      </c>
      <c r="I85" s="38">
        <v>1</v>
      </c>
      <c r="J85" s="38"/>
      <c r="K85" s="38">
        <v>43840</v>
      </c>
      <c r="L85" s="39">
        <v>210125</v>
      </c>
    </row>
    <row r="86" spans="1:12" s="36" customFormat="1" ht="12.75" x14ac:dyDescent="0.2">
      <c r="A86" s="35"/>
      <c r="B86" s="21"/>
      <c r="C86" s="40"/>
      <c r="D86" s="34" t="s">
        <v>571</v>
      </c>
      <c r="E86" s="35" t="s">
        <v>573</v>
      </c>
      <c r="F86" s="36" t="s">
        <v>77</v>
      </c>
      <c r="G86" s="37" t="s">
        <v>77</v>
      </c>
      <c r="I86" s="38"/>
      <c r="J86" s="38"/>
      <c r="K86" s="38">
        <v>112530</v>
      </c>
      <c r="L86" s="39"/>
    </row>
    <row r="87" spans="1:12" s="36" customFormat="1" ht="12.75" x14ac:dyDescent="0.2">
      <c r="A87" s="35">
        <v>63</v>
      </c>
      <c r="B87" s="21"/>
      <c r="C87" s="40">
        <v>44223</v>
      </c>
      <c r="D87" s="34" t="s">
        <v>582</v>
      </c>
      <c r="E87" s="35">
        <v>139.73099999999999</v>
      </c>
      <c r="F87" s="36" t="s">
        <v>583</v>
      </c>
      <c r="G87" s="37" t="s">
        <v>584</v>
      </c>
      <c r="H87" s="36">
        <v>1080</v>
      </c>
      <c r="I87" s="38">
        <v>1</v>
      </c>
      <c r="J87" s="38"/>
      <c r="K87" s="38">
        <v>693590</v>
      </c>
      <c r="L87" s="39" t="s">
        <v>585</v>
      </c>
    </row>
    <row r="88" spans="1:12" s="36" customFormat="1" ht="12.75" x14ac:dyDescent="0.2">
      <c r="A88" s="35"/>
      <c r="B88" s="21"/>
      <c r="C88" s="40"/>
      <c r="D88" s="34" t="s">
        <v>581</v>
      </c>
      <c r="E88" s="35">
        <v>96.6</v>
      </c>
      <c r="F88" s="36" t="s">
        <v>77</v>
      </c>
      <c r="G88" s="37" t="s">
        <v>77</v>
      </c>
      <c r="I88" s="38"/>
      <c r="J88" s="38"/>
      <c r="K88" s="38">
        <v>500880</v>
      </c>
      <c r="L88" s="39"/>
    </row>
    <row r="89" spans="1:12" s="36" customFormat="1" ht="12.75" x14ac:dyDescent="0.2">
      <c r="A89" s="35">
        <v>62</v>
      </c>
      <c r="B89" s="21"/>
      <c r="C89" s="40">
        <v>44223</v>
      </c>
      <c r="D89" s="34" t="s">
        <v>586</v>
      </c>
      <c r="E89" s="35">
        <v>120.102</v>
      </c>
      <c r="F89" s="36" t="s">
        <v>591</v>
      </c>
      <c r="G89" s="37" t="s">
        <v>592</v>
      </c>
      <c r="H89" s="36">
        <v>1150</v>
      </c>
      <c r="I89" s="38">
        <v>3</v>
      </c>
      <c r="J89" s="38"/>
      <c r="K89" s="38">
        <v>408750</v>
      </c>
      <c r="L89" s="39">
        <v>770110</v>
      </c>
    </row>
    <row r="90" spans="1:12" s="36" customFormat="1" ht="12.75" x14ac:dyDescent="0.2">
      <c r="A90" s="35"/>
      <c r="B90" s="21"/>
      <c r="C90" s="40"/>
      <c r="D90" s="34" t="s">
        <v>587</v>
      </c>
      <c r="E90" s="35">
        <v>49.6</v>
      </c>
      <c r="F90" s="36" t="s">
        <v>77</v>
      </c>
      <c r="G90" s="36" t="s">
        <v>77</v>
      </c>
      <c r="I90" s="38"/>
      <c r="J90" s="38"/>
      <c r="K90" s="38">
        <v>160570</v>
      </c>
      <c r="L90" s="39"/>
    </row>
    <row r="91" spans="1:12" s="36" customFormat="1" ht="12.75" x14ac:dyDescent="0.2">
      <c r="A91" s="35"/>
      <c r="B91" s="21"/>
      <c r="C91" s="40"/>
      <c r="D91" s="34" t="s">
        <v>588</v>
      </c>
      <c r="E91" s="35">
        <v>30.66</v>
      </c>
      <c r="F91" s="36" t="s">
        <v>77</v>
      </c>
      <c r="G91" s="36" t="s">
        <v>77</v>
      </c>
      <c r="I91" s="38"/>
      <c r="J91" s="38"/>
      <c r="K91" s="38">
        <v>103040</v>
      </c>
      <c r="L91" s="39"/>
    </row>
    <row r="92" spans="1:12" s="36" customFormat="1" ht="12.75" x14ac:dyDescent="0.2">
      <c r="A92" s="35"/>
      <c r="B92" s="21"/>
      <c r="C92" s="40"/>
      <c r="D92" s="34" t="s">
        <v>589</v>
      </c>
      <c r="E92" s="35">
        <v>0.98099999999999998</v>
      </c>
      <c r="F92" s="36" t="s">
        <v>77</v>
      </c>
      <c r="G92" s="36" t="s">
        <v>77</v>
      </c>
      <c r="I92" s="38"/>
      <c r="J92" s="38"/>
      <c r="K92" s="38">
        <v>3300</v>
      </c>
      <c r="L92" s="39"/>
    </row>
    <row r="93" spans="1:12" s="36" customFormat="1" ht="12.75" x14ac:dyDescent="0.2">
      <c r="A93" s="35"/>
      <c r="B93" s="21"/>
      <c r="C93" s="40"/>
      <c r="D93" s="34" t="s">
        <v>593</v>
      </c>
      <c r="E93" s="35">
        <v>3.56</v>
      </c>
      <c r="F93" s="36" t="s">
        <v>77</v>
      </c>
      <c r="G93" s="36" t="s">
        <v>77</v>
      </c>
      <c r="H93" s="36">
        <v>1110</v>
      </c>
      <c r="I93" s="38"/>
      <c r="J93" s="38"/>
      <c r="K93" s="38">
        <v>11960</v>
      </c>
      <c r="L93" s="39"/>
    </row>
    <row r="94" spans="1:12" s="36" customFormat="1" ht="12.75" x14ac:dyDescent="0.2">
      <c r="A94" s="35"/>
      <c r="B94" s="21"/>
      <c r="C94" s="40"/>
      <c r="D94" s="34" t="s">
        <v>590</v>
      </c>
      <c r="E94" s="35">
        <v>6.9749999999999996</v>
      </c>
      <c r="F94" s="36" t="s">
        <v>77</v>
      </c>
      <c r="G94" s="36" t="s">
        <v>77</v>
      </c>
      <c r="I94" s="38"/>
      <c r="J94" s="38"/>
      <c r="K94" s="38">
        <v>23440</v>
      </c>
      <c r="L94" s="39"/>
    </row>
    <row r="95" spans="1:12" s="36" customFormat="1" ht="12.75" x14ac:dyDescent="0.2">
      <c r="A95" s="35">
        <v>64</v>
      </c>
      <c r="B95" s="21"/>
      <c r="C95" s="40">
        <v>44223</v>
      </c>
      <c r="D95" s="34" t="s">
        <v>594</v>
      </c>
      <c r="E95" s="35">
        <v>0.55740000000000001</v>
      </c>
      <c r="F95" s="36" t="s">
        <v>595</v>
      </c>
      <c r="G95" s="37" t="s">
        <v>596</v>
      </c>
      <c r="H95" s="36">
        <v>3010</v>
      </c>
      <c r="I95" s="38">
        <v>0.5</v>
      </c>
      <c r="J95" s="38"/>
      <c r="K95" s="38">
        <v>126460</v>
      </c>
      <c r="L95" s="39">
        <v>139900</v>
      </c>
    </row>
    <row r="96" spans="1:12" s="36" customFormat="1" ht="12.75" x14ac:dyDescent="0.2">
      <c r="A96" s="35">
        <v>65</v>
      </c>
      <c r="B96" s="21"/>
      <c r="C96" s="40">
        <v>44224</v>
      </c>
      <c r="D96" s="34" t="s">
        <v>597</v>
      </c>
      <c r="E96" s="35" t="s">
        <v>598</v>
      </c>
      <c r="F96" s="36" t="s">
        <v>599</v>
      </c>
      <c r="G96" s="37" t="s">
        <v>600</v>
      </c>
      <c r="H96" s="36">
        <v>3010</v>
      </c>
      <c r="I96" s="38">
        <v>0.5</v>
      </c>
      <c r="J96" s="38"/>
      <c r="K96" s="38">
        <v>10810</v>
      </c>
      <c r="L96" s="39">
        <v>7600</v>
      </c>
    </row>
    <row r="97" spans="1:12" s="36" customFormat="1" ht="12.75" x14ac:dyDescent="0.2">
      <c r="A97" s="35">
        <v>66</v>
      </c>
      <c r="B97" s="21"/>
      <c r="C97" s="40">
        <v>44224</v>
      </c>
      <c r="D97" s="34" t="s">
        <v>601</v>
      </c>
      <c r="E97" s="35">
        <v>2.5</v>
      </c>
      <c r="F97" s="36" t="s">
        <v>602</v>
      </c>
      <c r="G97" s="37" t="s">
        <v>603</v>
      </c>
      <c r="H97" s="36">
        <v>1080</v>
      </c>
      <c r="I97" s="38">
        <v>0.5</v>
      </c>
      <c r="J97" s="38"/>
      <c r="K97" s="38">
        <v>74980</v>
      </c>
      <c r="L97" s="39">
        <v>95000</v>
      </c>
    </row>
    <row r="98" spans="1:12" s="36" customFormat="1" ht="12.75" x14ac:dyDescent="0.2">
      <c r="A98" s="35">
        <v>67</v>
      </c>
      <c r="B98" s="21"/>
      <c r="C98" s="40">
        <v>44224</v>
      </c>
      <c r="D98" s="34" t="s">
        <v>604</v>
      </c>
      <c r="E98" s="35" t="s">
        <v>605</v>
      </c>
      <c r="F98" s="36" t="s">
        <v>606</v>
      </c>
      <c r="G98" s="37" t="s">
        <v>607</v>
      </c>
      <c r="H98" s="36">
        <v>3010</v>
      </c>
      <c r="I98" s="38">
        <v>0.5</v>
      </c>
      <c r="J98" s="38"/>
      <c r="K98" s="38">
        <v>61270</v>
      </c>
      <c r="L98" s="39">
        <v>70000</v>
      </c>
    </row>
    <row r="99" spans="1:12" s="36" customFormat="1" ht="12.75" x14ac:dyDescent="0.2">
      <c r="A99" s="35">
        <v>68</v>
      </c>
      <c r="B99" s="21"/>
      <c r="C99" s="40">
        <v>44224</v>
      </c>
      <c r="D99" s="34" t="s">
        <v>608</v>
      </c>
      <c r="E99" s="35">
        <v>20.3</v>
      </c>
      <c r="F99" s="36" t="s">
        <v>609</v>
      </c>
      <c r="G99" s="37" t="s">
        <v>610</v>
      </c>
      <c r="H99" s="36">
        <v>1180</v>
      </c>
      <c r="I99" s="38">
        <v>0.5</v>
      </c>
      <c r="J99" s="38"/>
      <c r="K99" s="38">
        <v>4000</v>
      </c>
      <c r="L99" s="39">
        <v>4000</v>
      </c>
    </row>
    <row r="100" spans="1:12" s="36" customFormat="1" ht="12.75" x14ac:dyDescent="0.2">
      <c r="A100" s="35">
        <v>69</v>
      </c>
      <c r="B100" s="21"/>
      <c r="C100" s="40">
        <v>44224</v>
      </c>
      <c r="D100" s="34" t="s">
        <v>608</v>
      </c>
      <c r="E100" s="35">
        <v>20.3</v>
      </c>
      <c r="F100" s="37" t="s">
        <v>610</v>
      </c>
      <c r="G100" s="37" t="s">
        <v>611</v>
      </c>
      <c r="H100" s="36">
        <v>1180</v>
      </c>
      <c r="I100" s="38">
        <v>0.5</v>
      </c>
      <c r="J100" s="38"/>
      <c r="K100" s="38">
        <v>99080</v>
      </c>
      <c r="L100" s="39">
        <v>165000</v>
      </c>
    </row>
    <row r="101" spans="1:12" s="36" customFormat="1" ht="12.75" x14ac:dyDescent="0.2">
      <c r="A101" s="35">
        <v>70</v>
      </c>
      <c r="B101" s="21"/>
      <c r="C101" s="40">
        <v>44224</v>
      </c>
      <c r="D101" s="34" t="s">
        <v>612</v>
      </c>
      <c r="E101" s="35">
        <v>0.27550000000000002</v>
      </c>
      <c r="F101" s="36" t="s">
        <v>613</v>
      </c>
      <c r="G101" s="37" t="s">
        <v>614</v>
      </c>
      <c r="H101" s="36">
        <v>2050</v>
      </c>
      <c r="I101" s="38">
        <v>0.5</v>
      </c>
      <c r="J101" s="38"/>
      <c r="K101" s="38">
        <v>52940</v>
      </c>
      <c r="L101" s="39">
        <v>64500</v>
      </c>
    </row>
    <row r="102" spans="1:12" s="36" customFormat="1" ht="12.75" x14ac:dyDescent="0.2">
      <c r="A102" s="35">
        <v>71</v>
      </c>
      <c r="B102" s="21"/>
      <c r="C102" s="40">
        <v>44224</v>
      </c>
      <c r="D102" s="34" t="s">
        <v>615</v>
      </c>
      <c r="E102" s="35">
        <v>0.35</v>
      </c>
      <c r="F102" s="36" t="s">
        <v>616</v>
      </c>
      <c r="G102" s="37" t="s">
        <v>617</v>
      </c>
      <c r="H102" s="36">
        <v>3010</v>
      </c>
      <c r="I102" s="38">
        <v>0.5</v>
      </c>
      <c r="J102" s="38"/>
      <c r="K102" s="38">
        <v>105480</v>
      </c>
      <c r="L102" s="39">
        <v>137500</v>
      </c>
    </row>
    <row r="103" spans="1:12" s="36" customFormat="1" ht="12.75" x14ac:dyDescent="0.2">
      <c r="A103" s="35">
        <v>72</v>
      </c>
      <c r="B103" s="21"/>
      <c r="C103" s="40">
        <v>44224</v>
      </c>
      <c r="D103" s="34" t="s">
        <v>214</v>
      </c>
      <c r="E103" s="35">
        <v>2.9460000000000002</v>
      </c>
      <c r="F103" s="36" t="s">
        <v>618</v>
      </c>
      <c r="G103" s="37" t="s">
        <v>619</v>
      </c>
      <c r="H103" s="36">
        <v>1060</v>
      </c>
      <c r="I103" s="38">
        <v>0.5</v>
      </c>
      <c r="J103" s="38"/>
      <c r="K103" s="38">
        <v>16570</v>
      </c>
      <c r="L103" s="39">
        <v>4000</v>
      </c>
    </row>
    <row r="104" spans="1:12" s="36" customFormat="1" ht="12.75" x14ac:dyDescent="0.2">
      <c r="A104" s="35">
        <v>73</v>
      </c>
      <c r="B104" s="21"/>
      <c r="C104" s="40">
        <v>44225</v>
      </c>
      <c r="D104" s="34" t="s">
        <v>651</v>
      </c>
      <c r="E104" s="35">
        <v>0.1865</v>
      </c>
      <c r="F104" s="36" t="s">
        <v>652</v>
      </c>
      <c r="G104" s="37" t="s">
        <v>653</v>
      </c>
      <c r="H104" s="36">
        <v>3010</v>
      </c>
      <c r="I104" s="38">
        <v>0.5</v>
      </c>
      <c r="J104" s="38"/>
      <c r="K104" s="38">
        <v>144120</v>
      </c>
      <c r="L104" s="39">
        <v>135000</v>
      </c>
    </row>
    <row r="105" spans="1:12" s="36" customFormat="1" ht="12.75" x14ac:dyDescent="0.2">
      <c r="A105" s="35">
        <v>74</v>
      </c>
      <c r="B105" s="21"/>
      <c r="C105" s="40">
        <v>44225</v>
      </c>
      <c r="D105" s="34" t="s">
        <v>654</v>
      </c>
      <c r="E105" s="35">
        <v>8.8360000000000003</v>
      </c>
      <c r="F105" s="36" t="s">
        <v>655</v>
      </c>
      <c r="G105" s="37" t="s">
        <v>656</v>
      </c>
      <c r="H105" s="36">
        <v>1070</v>
      </c>
      <c r="I105" s="38">
        <v>0.5</v>
      </c>
      <c r="J105" s="38"/>
      <c r="K105" s="38">
        <v>26020</v>
      </c>
      <c r="L105" s="39">
        <v>27500</v>
      </c>
    </row>
    <row r="106" spans="1:12" s="36" customFormat="1" ht="12.75" x14ac:dyDescent="0.2">
      <c r="A106" s="35">
        <v>75</v>
      </c>
      <c r="B106" s="21"/>
      <c r="C106" s="40">
        <v>44225</v>
      </c>
      <c r="D106" s="34" t="s">
        <v>657</v>
      </c>
      <c r="E106" s="35">
        <v>6.3</v>
      </c>
      <c r="F106" s="36" t="s">
        <v>658</v>
      </c>
      <c r="G106" s="37" t="s">
        <v>659</v>
      </c>
      <c r="H106" s="36">
        <v>2050</v>
      </c>
      <c r="I106" s="38">
        <v>0.5</v>
      </c>
      <c r="J106" s="38"/>
      <c r="K106" s="38">
        <v>1323560</v>
      </c>
      <c r="L106" s="39">
        <v>1400000</v>
      </c>
    </row>
    <row r="107" spans="1:12" s="36" customFormat="1" ht="12.75" x14ac:dyDescent="0.2">
      <c r="A107" s="35">
        <v>76</v>
      </c>
      <c r="B107" s="21"/>
      <c r="C107" s="40">
        <v>44225</v>
      </c>
      <c r="D107" s="34" t="s">
        <v>660</v>
      </c>
      <c r="E107" s="35">
        <v>2.6070000000000002</v>
      </c>
      <c r="F107" s="36" t="s">
        <v>661</v>
      </c>
      <c r="G107" s="37" t="s">
        <v>662</v>
      </c>
      <c r="H107" s="36">
        <v>1100</v>
      </c>
      <c r="I107" s="38">
        <v>0.5</v>
      </c>
      <c r="J107" s="38"/>
      <c r="K107" s="38">
        <v>108740</v>
      </c>
      <c r="L107" s="39">
        <v>128000</v>
      </c>
    </row>
    <row r="108" spans="1:12" s="36" customFormat="1" ht="12.75" x14ac:dyDescent="0.2">
      <c r="A108" s="35">
        <v>77</v>
      </c>
      <c r="B108" s="21"/>
      <c r="C108" s="40">
        <v>44225</v>
      </c>
      <c r="D108" s="34" t="s">
        <v>663</v>
      </c>
      <c r="E108" s="35">
        <v>9.5640000000000001</v>
      </c>
      <c r="F108" s="36" t="s">
        <v>664</v>
      </c>
      <c r="G108" s="37" t="s">
        <v>665</v>
      </c>
      <c r="H108" s="36">
        <v>1050</v>
      </c>
      <c r="I108" s="38">
        <v>0.5</v>
      </c>
      <c r="J108" s="38"/>
      <c r="K108" s="38">
        <v>203830</v>
      </c>
      <c r="L108" s="39">
        <v>230000</v>
      </c>
    </row>
    <row r="109" spans="1:12" s="36" customFormat="1" ht="12.75" x14ac:dyDescent="0.2">
      <c r="A109" s="35">
        <v>78</v>
      </c>
      <c r="B109" s="21"/>
      <c r="C109" s="40">
        <v>44225</v>
      </c>
      <c r="D109" s="34" t="s">
        <v>666</v>
      </c>
      <c r="E109" s="35">
        <v>0.20200000000000001</v>
      </c>
      <c r="F109" s="36" t="s">
        <v>667</v>
      </c>
      <c r="G109" s="37" t="s">
        <v>668</v>
      </c>
      <c r="H109" s="36">
        <v>2020</v>
      </c>
      <c r="I109" s="38">
        <v>0.5</v>
      </c>
      <c r="J109" s="38"/>
      <c r="K109" s="38">
        <v>69160</v>
      </c>
      <c r="L109" s="39">
        <v>20210</v>
      </c>
    </row>
    <row r="110" spans="1:12" s="36" customFormat="1" ht="12.75" x14ac:dyDescent="0.2">
      <c r="A110" s="35">
        <v>79</v>
      </c>
      <c r="B110" s="21"/>
      <c r="C110" s="40">
        <v>44225</v>
      </c>
      <c r="D110" s="34" t="s">
        <v>691</v>
      </c>
      <c r="E110" s="35" t="s">
        <v>692</v>
      </c>
      <c r="F110" s="36" t="s">
        <v>693</v>
      </c>
      <c r="G110" s="37" t="s">
        <v>694</v>
      </c>
      <c r="H110" s="36">
        <v>3010</v>
      </c>
      <c r="I110" s="38">
        <v>0.5</v>
      </c>
      <c r="J110" s="38"/>
      <c r="K110" s="38">
        <v>62350</v>
      </c>
      <c r="L110" s="39">
        <v>84000</v>
      </c>
    </row>
    <row r="111" spans="1:12" s="36" customFormat="1" ht="12.75" x14ac:dyDescent="0.2">
      <c r="A111" s="35">
        <v>80</v>
      </c>
      <c r="B111" s="21"/>
      <c r="C111" s="40">
        <v>44225</v>
      </c>
      <c r="D111" s="34" t="s">
        <v>7193</v>
      </c>
      <c r="E111" s="35">
        <v>1.05</v>
      </c>
      <c r="F111" s="36" t="s">
        <v>696</v>
      </c>
      <c r="G111" s="37" t="s">
        <v>697</v>
      </c>
      <c r="H111" s="36">
        <v>1070</v>
      </c>
      <c r="I111" s="38">
        <v>0.5</v>
      </c>
      <c r="J111" s="38"/>
      <c r="K111" s="38">
        <v>4040</v>
      </c>
      <c r="L111" s="39">
        <v>8000</v>
      </c>
    </row>
    <row r="112" spans="1:12" s="36" customFormat="1" ht="12.75" x14ac:dyDescent="0.2">
      <c r="A112" s="35">
        <v>81</v>
      </c>
      <c r="B112" s="21"/>
      <c r="C112" s="40">
        <v>44230</v>
      </c>
      <c r="D112" s="34" t="s">
        <v>702</v>
      </c>
      <c r="E112" s="35">
        <v>13.821999999999999</v>
      </c>
      <c r="F112" s="36" t="s">
        <v>704</v>
      </c>
      <c r="G112" s="37" t="s">
        <v>705</v>
      </c>
      <c r="H112" s="36">
        <v>1050</v>
      </c>
      <c r="I112" s="38">
        <v>1.5</v>
      </c>
      <c r="J112" s="38"/>
      <c r="K112" s="38">
        <v>276910</v>
      </c>
      <c r="L112" s="39">
        <v>385150</v>
      </c>
    </row>
    <row r="113" spans="1:12" s="36" customFormat="1" ht="12.75" x14ac:dyDescent="0.2">
      <c r="A113" s="35"/>
      <c r="B113" s="21"/>
      <c r="C113" s="40"/>
      <c r="D113" s="34" t="s">
        <v>703</v>
      </c>
      <c r="E113" s="35">
        <v>1.1779999999999999</v>
      </c>
      <c r="F113" s="36" t="s">
        <v>77</v>
      </c>
      <c r="G113" s="37" t="s">
        <v>77</v>
      </c>
      <c r="H113" s="36">
        <v>1220</v>
      </c>
      <c r="I113" s="38"/>
      <c r="J113" s="38"/>
      <c r="K113" s="38">
        <v>7380</v>
      </c>
      <c r="L113" s="39"/>
    </row>
    <row r="114" spans="1:12" s="36" customFormat="1" ht="12.75" x14ac:dyDescent="0.2">
      <c r="A114" s="35">
        <v>82</v>
      </c>
      <c r="B114" s="21"/>
      <c r="C114" s="40">
        <v>44230</v>
      </c>
      <c r="D114" s="34" t="s">
        <v>706</v>
      </c>
      <c r="E114" s="35">
        <v>23.324000000000002</v>
      </c>
      <c r="F114" s="36" t="s">
        <v>704</v>
      </c>
      <c r="G114" s="37" t="s">
        <v>707</v>
      </c>
      <c r="H114" s="36">
        <v>1050</v>
      </c>
      <c r="I114" s="38">
        <v>1</v>
      </c>
      <c r="J114" s="38"/>
      <c r="K114" s="38">
        <v>147110</v>
      </c>
      <c r="L114" s="39">
        <v>244902</v>
      </c>
    </row>
    <row r="115" spans="1:12" s="36" customFormat="1" ht="12.75" x14ac:dyDescent="0.2">
      <c r="A115" s="35">
        <v>83</v>
      </c>
      <c r="B115" s="21"/>
      <c r="C115" s="40">
        <v>44230</v>
      </c>
      <c r="D115" s="34" t="s">
        <v>708</v>
      </c>
      <c r="E115" s="35">
        <v>21</v>
      </c>
      <c r="F115" s="36" t="s">
        <v>704</v>
      </c>
      <c r="G115" s="37" t="s">
        <v>709</v>
      </c>
      <c r="H115" s="36">
        <v>1050</v>
      </c>
      <c r="I115" s="38">
        <v>0.5</v>
      </c>
      <c r="J115" s="38"/>
      <c r="K115" s="38">
        <v>127230</v>
      </c>
      <c r="L115" s="39">
        <v>173250</v>
      </c>
    </row>
    <row r="116" spans="1:12" s="36" customFormat="1" ht="12.75" x14ac:dyDescent="0.2">
      <c r="A116" s="35">
        <v>84</v>
      </c>
      <c r="B116" s="21"/>
      <c r="C116" s="40">
        <v>44230</v>
      </c>
      <c r="D116" s="34" t="s">
        <v>644</v>
      </c>
      <c r="E116" s="35">
        <v>10.006</v>
      </c>
      <c r="F116" s="36" t="s">
        <v>710</v>
      </c>
      <c r="G116" s="37" t="s">
        <v>711</v>
      </c>
      <c r="H116" s="36">
        <v>1100</v>
      </c>
      <c r="I116" s="38">
        <v>0.5</v>
      </c>
      <c r="J116" s="38"/>
      <c r="K116" s="38">
        <v>31240</v>
      </c>
      <c r="L116" s="39">
        <v>60000</v>
      </c>
    </row>
    <row r="117" spans="1:12" s="36" customFormat="1" ht="12.75" x14ac:dyDescent="0.2">
      <c r="A117" s="35">
        <v>86</v>
      </c>
      <c r="B117" s="21"/>
      <c r="C117" s="40">
        <v>44230</v>
      </c>
      <c r="D117" s="34" t="s">
        <v>728</v>
      </c>
      <c r="E117" s="35">
        <v>0.20499999999999999</v>
      </c>
      <c r="F117" s="36" t="s">
        <v>729</v>
      </c>
      <c r="G117" s="37" t="s">
        <v>730</v>
      </c>
      <c r="H117" s="36">
        <v>3010</v>
      </c>
      <c r="I117" s="38">
        <v>0.5</v>
      </c>
      <c r="J117" s="38"/>
      <c r="K117" s="38">
        <v>37480</v>
      </c>
      <c r="L117" s="39">
        <v>12000</v>
      </c>
    </row>
    <row r="118" spans="1:12" s="36" customFormat="1" ht="12.75" x14ac:dyDescent="0.2">
      <c r="A118" s="35">
        <v>85</v>
      </c>
      <c r="B118" s="21"/>
      <c r="C118" s="40">
        <v>44232</v>
      </c>
      <c r="D118" s="34" t="s">
        <v>722</v>
      </c>
      <c r="E118" s="35">
        <v>0.5</v>
      </c>
      <c r="F118" s="36" t="s">
        <v>723</v>
      </c>
      <c r="G118" s="37" t="s">
        <v>724</v>
      </c>
      <c r="H118" s="36">
        <v>1040</v>
      </c>
      <c r="I118" s="38">
        <v>0.5</v>
      </c>
      <c r="J118" s="38"/>
      <c r="K118" s="38">
        <v>20640</v>
      </c>
      <c r="L118" s="39">
        <v>11000</v>
      </c>
    </row>
    <row r="119" spans="1:12" s="36" customFormat="1" ht="12.75" x14ac:dyDescent="0.2">
      <c r="A119" s="35">
        <v>87</v>
      </c>
      <c r="B119" s="21"/>
      <c r="C119" s="40">
        <v>44232</v>
      </c>
      <c r="D119" s="34" t="s">
        <v>731</v>
      </c>
      <c r="E119" s="35">
        <v>0.13769999999999999</v>
      </c>
      <c r="F119" s="36" t="s">
        <v>732</v>
      </c>
      <c r="G119" s="37" t="s">
        <v>733</v>
      </c>
      <c r="H119" s="36">
        <v>3010</v>
      </c>
      <c r="I119" s="38">
        <v>0.5</v>
      </c>
      <c r="J119" s="38"/>
      <c r="K119" s="38">
        <v>68330</v>
      </c>
      <c r="L119" s="39">
        <v>89000</v>
      </c>
    </row>
    <row r="120" spans="1:12" s="36" customFormat="1" ht="12.75" x14ac:dyDescent="0.2">
      <c r="A120" s="35">
        <v>88</v>
      </c>
      <c r="B120" s="21"/>
      <c r="C120" s="40">
        <v>44232</v>
      </c>
      <c r="D120" s="34" t="s">
        <v>734</v>
      </c>
      <c r="E120" s="35">
        <v>2.016</v>
      </c>
      <c r="F120" s="36" t="s">
        <v>735</v>
      </c>
      <c r="G120" s="37" t="s">
        <v>736</v>
      </c>
      <c r="H120" s="36">
        <v>1100</v>
      </c>
      <c r="I120" s="38">
        <v>0.5</v>
      </c>
      <c r="J120" s="38"/>
      <c r="K120" s="38">
        <v>60330</v>
      </c>
      <c r="L120" s="39">
        <v>76000</v>
      </c>
    </row>
    <row r="121" spans="1:12" s="36" customFormat="1" ht="12.75" x14ac:dyDescent="0.2">
      <c r="A121" s="35">
        <v>89</v>
      </c>
      <c r="B121" s="21"/>
      <c r="C121" s="40">
        <v>44232</v>
      </c>
      <c r="D121" s="34" t="s">
        <v>7194</v>
      </c>
      <c r="E121" s="35">
        <v>0.72299999999999998</v>
      </c>
      <c r="F121" s="36" t="s">
        <v>737</v>
      </c>
      <c r="G121" s="37" t="s">
        <v>738</v>
      </c>
      <c r="H121" s="36">
        <v>1220</v>
      </c>
      <c r="I121" s="38">
        <v>0.5</v>
      </c>
      <c r="J121" s="38"/>
      <c r="K121" s="38">
        <v>3770</v>
      </c>
      <c r="L121" s="39">
        <v>7000</v>
      </c>
    </row>
    <row r="122" spans="1:12" s="36" customFormat="1" ht="12.75" x14ac:dyDescent="0.2">
      <c r="A122" s="35">
        <v>90</v>
      </c>
      <c r="B122" s="21"/>
      <c r="C122" s="40">
        <v>44232</v>
      </c>
      <c r="D122" s="34" t="s">
        <v>740</v>
      </c>
      <c r="E122" s="35">
        <v>5.2999999999999999E-2</v>
      </c>
      <c r="F122" s="36" t="s">
        <v>743</v>
      </c>
      <c r="G122" s="37" t="s">
        <v>744</v>
      </c>
      <c r="H122" s="36" t="s">
        <v>745</v>
      </c>
      <c r="I122" s="38">
        <v>1.5</v>
      </c>
      <c r="J122" s="38"/>
      <c r="K122" s="38">
        <v>310</v>
      </c>
      <c r="L122" s="39">
        <v>1068550</v>
      </c>
    </row>
    <row r="123" spans="1:12" s="36" customFormat="1" ht="12.75" x14ac:dyDescent="0.2">
      <c r="A123" s="35"/>
      <c r="B123" s="21"/>
      <c r="C123" s="40"/>
      <c r="D123" s="34" t="s">
        <v>741</v>
      </c>
      <c r="E123" s="35">
        <v>0.56200000000000006</v>
      </c>
      <c r="F123" s="36" t="s">
        <v>77</v>
      </c>
      <c r="G123" s="37" t="s">
        <v>77</v>
      </c>
      <c r="I123" s="38"/>
      <c r="J123" s="38"/>
      <c r="K123" s="38">
        <v>1890</v>
      </c>
      <c r="L123" s="39"/>
    </row>
    <row r="124" spans="1:12" s="36" customFormat="1" ht="12.75" x14ac:dyDescent="0.2">
      <c r="A124" s="35"/>
      <c r="B124" s="21"/>
      <c r="C124" s="40"/>
      <c r="D124" s="34" t="s">
        <v>742</v>
      </c>
      <c r="E124" s="35">
        <v>19.181000000000001</v>
      </c>
      <c r="F124" s="36" t="s">
        <v>77</v>
      </c>
      <c r="G124" s="37" t="s">
        <v>77</v>
      </c>
      <c r="I124" s="38"/>
      <c r="J124" s="38"/>
      <c r="K124" s="38">
        <v>1281440</v>
      </c>
      <c r="L124" s="39"/>
    </row>
    <row r="125" spans="1:12" s="36" customFormat="1" ht="12.75" x14ac:dyDescent="0.2">
      <c r="A125" s="35">
        <v>91</v>
      </c>
      <c r="B125" s="21"/>
      <c r="C125" s="40">
        <v>44232</v>
      </c>
      <c r="D125" s="34" t="s">
        <v>746</v>
      </c>
      <c r="E125" s="35">
        <v>0.26190000000000002</v>
      </c>
      <c r="F125" s="36" t="s">
        <v>747</v>
      </c>
      <c r="G125" s="37" t="s">
        <v>748</v>
      </c>
      <c r="H125" s="36">
        <v>2050</v>
      </c>
      <c r="I125" s="38">
        <v>0.5</v>
      </c>
      <c r="J125" s="38"/>
      <c r="K125" s="38">
        <v>131710</v>
      </c>
      <c r="L125" s="39">
        <v>82972.639999999999</v>
      </c>
    </row>
    <row r="126" spans="1:12" s="36" customFormat="1" ht="12.75" x14ac:dyDescent="0.2">
      <c r="A126" s="35">
        <v>92</v>
      </c>
      <c r="B126" s="21"/>
      <c r="C126" s="40">
        <v>44232</v>
      </c>
      <c r="D126" s="34" t="s">
        <v>749</v>
      </c>
      <c r="E126" s="35">
        <v>0.1837</v>
      </c>
      <c r="F126" s="36" t="s">
        <v>750</v>
      </c>
      <c r="G126" s="37" t="s">
        <v>751</v>
      </c>
      <c r="H126" s="36">
        <v>3010</v>
      </c>
      <c r="I126" s="38">
        <v>0.5</v>
      </c>
      <c r="J126" s="38"/>
      <c r="K126" s="38">
        <v>29580</v>
      </c>
      <c r="L126" s="39">
        <v>18000</v>
      </c>
    </row>
    <row r="127" spans="1:12" s="36" customFormat="1" ht="12.75" x14ac:dyDescent="0.2">
      <c r="A127" s="35">
        <v>93</v>
      </c>
      <c r="B127" s="21"/>
      <c r="C127" s="40">
        <v>44232</v>
      </c>
      <c r="D127" s="34" t="s">
        <v>752</v>
      </c>
      <c r="E127" s="35">
        <v>100.435</v>
      </c>
      <c r="F127" s="36" t="s">
        <v>754</v>
      </c>
      <c r="G127" s="37" t="s">
        <v>753</v>
      </c>
      <c r="H127" s="36">
        <v>1090</v>
      </c>
      <c r="I127" s="38">
        <v>0.5</v>
      </c>
      <c r="J127" s="38"/>
      <c r="K127" s="38">
        <v>573630</v>
      </c>
      <c r="L127" s="39">
        <v>93500</v>
      </c>
    </row>
    <row r="128" spans="1:12" s="36" customFormat="1" ht="12.75" x14ac:dyDescent="0.2">
      <c r="A128" s="35">
        <v>94</v>
      </c>
      <c r="B128" s="21"/>
      <c r="C128" s="40">
        <v>44235</v>
      </c>
      <c r="D128" s="34" t="s">
        <v>755</v>
      </c>
      <c r="E128" s="35">
        <v>8.3000000000000004E-2</v>
      </c>
      <c r="F128" s="36" t="s">
        <v>756</v>
      </c>
      <c r="G128" s="37" t="s">
        <v>757</v>
      </c>
      <c r="H128" s="36">
        <v>1120</v>
      </c>
      <c r="I128" s="38">
        <v>0.5</v>
      </c>
      <c r="J128" s="38"/>
      <c r="K128" s="38">
        <v>1490</v>
      </c>
      <c r="L128" s="39">
        <v>1490</v>
      </c>
    </row>
    <row r="129" spans="1:12" s="36" customFormat="1" ht="12.75" x14ac:dyDescent="0.2">
      <c r="A129" s="35">
        <v>95</v>
      </c>
      <c r="B129" s="21"/>
      <c r="C129" s="40">
        <v>44235</v>
      </c>
      <c r="D129" s="34" t="s">
        <v>758</v>
      </c>
      <c r="E129" s="35">
        <v>6.5759999999999996</v>
      </c>
      <c r="F129" s="36" t="s">
        <v>759</v>
      </c>
      <c r="G129" s="37" t="s">
        <v>760</v>
      </c>
      <c r="H129" s="36">
        <v>1220</v>
      </c>
      <c r="I129" s="38">
        <v>0.5</v>
      </c>
      <c r="J129" s="38"/>
      <c r="K129" s="38">
        <v>57190</v>
      </c>
      <c r="L129" s="39">
        <v>80000</v>
      </c>
    </row>
    <row r="130" spans="1:12" s="36" customFormat="1" ht="12.75" x14ac:dyDescent="0.2">
      <c r="A130" s="35">
        <v>96</v>
      </c>
      <c r="B130" s="21"/>
      <c r="C130" s="40">
        <v>44237</v>
      </c>
      <c r="D130" s="34" t="s">
        <v>775</v>
      </c>
      <c r="E130" s="35">
        <v>5.0999999999999996</v>
      </c>
      <c r="F130" s="36" t="s">
        <v>776</v>
      </c>
      <c r="G130" s="37" t="s">
        <v>777</v>
      </c>
      <c r="H130" s="36">
        <v>1010</v>
      </c>
      <c r="I130" s="38">
        <v>0.5</v>
      </c>
      <c r="J130" s="38"/>
      <c r="K130" s="38">
        <v>148520</v>
      </c>
      <c r="L130" s="39">
        <v>230000</v>
      </c>
    </row>
    <row r="131" spans="1:12" s="36" customFormat="1" ht="12.75" x14ac:dyDescent="0.2">
      <c r="A131" s="35">
        <v>97</v>
      </c>
      <c r="B131" s="21"/>
      <c r="C131" s="40">
        <v>44237</v>
      </c>
      <c r="D131" s="34" t="s">
        <v>778</v>
      </c>
      <c r="E131" s="35">
        <v>11</v>
      </c>
      <c r="F131" s="36" t="s">
        <v>779</v>
      </c>
      <c r="G131" s="37" t="s">
        <v>780</v>
      </c>
      <c r="H131" s="36">
        <v>1120</v>
      </c>
      <c r="I131" s="38">
        <v>0.5</v>
      </c>
      <c r="J131" s="38"/>
      <c r="K131" s="38">
        <v>65540</v>
      </c>
      <c r="L131" s="39">
        <v>107800</v>
      </c>
    </row>
    <row r="132" spans="1:12" s="36" customFormat="1" ht="12.75" x14ac:dyDescent="0.2">
      <c r="A132" s="35">
        <v>98</v>
      </c>
      <c r="B132" s="21"/>
      <c r="C132" s="40">
        <v>44237</v>
      </c>
      <c r="D132" s="34" t="s">
        <v>781</v>
      </c>
      <c r="E132" s="35">
        <v>15.65</v>
      </c>
      <c r="F132" s="36" t="s">
        <v>783</v>
      </c>
      <c r="G132" s="37" t="s">
        <v>780</v>
      </c>
      <c r="H132" s="36">
        <v>1120</v>
      </c>
      <c r="I132" s="38">
        <v>1</v>
      </c>
      <c r="J132" s="38"/>
      <c r="K132" s="38">
        <v>90930</v>
      </c>
      <c r="L132" s="39">
        <v>236730</v>
      </c>
    </row>
    <row r="133" spans="1:12" s="36" customFormat="1" ht="12.75" x14ac:dyDescent="0.2">
      <c r="A133" s="35"/>
      <c r="B133" s="21"/>
      <c r="C133" s="40"/>
      <c r="D133" s="34" t="s">
        <v>782</v>
      </c>
      <c r="E133" s="35">
        <v>12.2</v>
      </c>
      <c r="F133" s="36" t="s">
        <v>77</v>
      </c>
      <c r="G133" s="37" t="s">
        <v>77</v>
      </c>
      <c r="I133" s="38"/>
      <c r="J133" s="38"/>
      <c r="K133" s="38">
        <v>73040</v>
      </c>
      <c r="L133" s="39"/>
    </row>
    <row r="134" spans="1:12" s="36" customFormat="1" ht="12.75" x14ac:dyDescent="0.2">
      <c r="A134" s="35">
        <v>99</v>
      </c>
      <c r="B134" s="21"/>
      <c r="C134" s="40">
        <v>44237</v>
      </c>
      <c r="D134" s="34" t="s">
        <v>452</v>
      </c>
      <c r="E134" s="35">
        <v>60.734000000000002</v>
      </c>
      <c r="F134" s="36" t="s">
        <v>456</v>
      </c>
      <c r="G134" s="37" t="s">
        <v>784</v>
      </c>
      <c r="H134" s="36">
        <v>1170</v>
      </c>
      <c r="I134" s="38">
        <v>0.5</v>
      </c>
      <c r="J134" s="38"/>
      <c r="K134" s="38">
        <v>220430</v>
      </c>
      <c r="L134" s="39">
        <v>273285</v>
      </c>
    </row>
    <row r="135" spans="1:12" s="36" customFormat="1" ht="12.75" x14ac:dyDescent="0.2">
      <c r="A135" s="35">
        <v>100</v>
      </c>
      <c r="B135" s="21"/>
      <c r="C135" s="40">
        <v>44238</v>
      </c>
      <c r="D135" s="34" t="s">
        <v>802</v>
      </c>
      <c r="E135" s="35">
        <v>0.77239999999999998</v>
      </c>
      <c r="F135" s="36" t="s">
        <v>80</v>
      </c>
      <c r="G135" s="37" t="s">
        <v>803</v>
      </c>
      <c r="H135" s="36">
        <v>3010</v>
      </c>
      <c r="I135" s="38">
        <v>0.5</v>
      </c>
      <c r="J135" s="38"/>
      <c r="K135" s="38">
        <v>24220</v>
      </c>
      <c r="L135" s="39">
        <v>15000</v>
      </c>
    </row>
    <row r="136" spans="1:12" s="36" customFormat="1" ht="12.75" x14ac:dyDescent="0.2">
      <c r="A136" s="35">
        <v>101</v>
      </c>
      <c r="B136" s="21"/>
      <c r="C136" s="40">
        <v>44238</v>
      </c>
      <c r="D136" s="34" t="s">
        <v>804</v>
      </c>
      <c r="E136" s="35" t="s">
        <v>805</v>
      </c>
      <c r="F136" s="36" t="s">
        <v>806</v>
      </c>
      <c r="G136" s="37" t="s">
        <v>807</v>
      </c>
      <c r="H136" s="36">
        <v>3010</v>
      </c>
      <c r="I136" s="38">
        <v>0.5</v>
      </c>
      <c r="J136" s="38"/>
      <c r="K136" s="38">
        <v>51710</v>
      </c>
      <c r="L136" s="39">
        <v>50000</v>
      </c>
    </row>
    <row r="137" spans="1:12" s="36" customFormat="1" ht="12.75" x14ac:dyDescent="0.2">
      <c r="A137" s="35">
        <v>102</v>
      </c>
      <c r="B137" s="21"/>
      <c r="C137" s="40">
        <v>44238</v>
      </c>
      <c r="D137" s="34" t="s">
        <v>808</v>
      </c>
      <c r="E137" s="35">
        <v>5.133</v>
      </c>
      <c r="F137" s="36" t="s">
        <v>810</v>
      </c>
      <c r="G137" s="37" t="s">
        <v>811</v>
      </c>
      <c r="H137" s="36">
        <v>1220</v>
      </c>
      <c r="I137" s="38">
        <v>1</v>
      </c>
      <c r="J137" s="38"/>
      <c r="K137" s="38">
        <v>143680</v>
      </c>
      <c r="L137" s="39">
        <v>220000</v>
      </c>
    </row>
    <row r="138" spans="1:12" s="36" customFormat="1" ht="12.75" x14ac:dyDescent="0.2">
      <c r="A138" s="35"/>
      <c r="B138" s="21"/>
      <c r="C138" s="40"/>
      <c r="D138" s="34" t="s">
        <v>809</v>
      </c>
      <c r="E138" s="35">
        <v>0.56000000000000005</v>
      </c>
      <c r="F138" s="36" t="s">
        <v>77</v>
      </c>
      <c r="G138" s="37" t="s">
        <v>77</v>
      </c>
      <c r="I138" s="38"/>
      <c r="J138" s="38"/>
      <c r="K138" s="38">
        <v>1570</v>
      </c>
      <c r="L138" s="39"/>
    </row>
    <row r="139" spans="1:12" s="36" customFormat="1" ht="12.75" x14ac:dyDescent="0.2">
      <c r="A139" s="35">
        <v>103</v>
      </c>
      <c r="B139" s="21"/>
      <c r="C139" s="40">
        <v>44238</v>
      </c>
      <c r="D139" s="34" t="s">
        <v>819</v>
      </c>
      <c r="E139" s="35" t="s">
        <v>820</v>
      </c>
      <c r="F139" s="36" t="s">
        <v>821</v>
      </c>
      <c r="G139" s="37" t="s">
        <v>822</v>
      </c>
      <c r="H139" s="36">
        <v>1190</v>
      </c>
      <c r="I139" s="38">
        <v>0.5</v>
      </c>
      <c r="J139" s="38"/>
      <c r="K139" s="38">
        <v>35030</v>
      </c>
      <c r="L139" s="39">
        <v>47100</v>
      </c>
    </row>
    <row r="140" spans="1:12" s="36" customFormat="1" ht="12.75" x14ac:dyDescent="0.2">
      <c r="A140" s="35">
        <v>104</v>
      </c>
      <c r="B140" s="21"/>
      <c r="C140" s="40">
        <v>44239</v>
      </c>
      <c r="D140" s="34" t="s">
        <v>830</v>
      </c>
      <c r="E140" s="35">
        <v>1</v>
      </c>
      <c r="F140" s="36" t="s">
        <v>831</v>
      </c>
      <c r="G140" s="37" t="s">
        <v>832</v>
      </c>
      <c r="H140" s="36">
        <v>1140</v>
      </c>
      <c r="I140" s="38">
        <v>0.5</v>
      </c>
      <c r="J140" s="38"/>
      <c r="K140" s="38">
        <v>138210</v>
      </c>
      <c r="L140" s="39">
        <v>99480</v>
      </c>
    </row>
    <row r="141" spans="1:12" s="36" customFormat="1" ht="12.75" x14ac:dyDescent="0.2">
      <c r="A141" s="35">
        <v>105</v>
      </c>
      <c r="B141" s="21"/>
      <c r="C141" s="40">
        <v>44239</v>
      </c>
      <c r="D141" s="34" t="s">
        <v>185</v>
      </c>
      <c r="E141" s="35">
        <v>0.14779999999999999</v>
      </c>
      <c r="F141" s="36" t="s">
        <v>187</v>
      </c>
      <c r="G141" s="37" t="s">
        <v>833</v>
      </c>
      <c r="H141" s="36">
        <v>3010</v>
      </c>
      <c r="I141" s="38">
        <v>0.5</v>
      </c>
      <c r="J141" s="38"/>
      <c r="K141" s="38">
        <v>88930</v>
      </c>
      <c r="L141" s="39">
        <v>140000</v>
      </c>
    </row>
    <row r="142" spans="1:12" s="36" customFormat="1" ht="12.75" x14ac:dyDescent="0.2">
      <c r="A142" s="35">
        <v>106</v>
      </c>
      <c r="B142" s="21"/>
      <c r="C142" s="40">
        <v>44239</v>
      </c>
      <c r="D142" s="34" t="s">
        <v>834</v>
      </c>
      <c r="E142" s="35">
        <v>0.15540000000000001</v>
      </c>
      <c r="F142" s="36" t="s">
        <v>835</v>
      </c>
      <c r="G142" s="36" t="s">
        <v>187</v>
      </c>
      <c r="H142" s="36">
        <v>3010</v>
      </c>
      <c r="I142" s="38">
        <v>0.5</v>
      </c>
      <c r="J142" s="38"/>
      <c r="K142" s="38">
        <v>50990</v>
      </c>
      <c r="L142" s="39">
        <v>37000</v>
      </c>
    </row>
    <row r="143" spans="1:12" s="36" customFormat="1" ht="12.75" x14ac:dyDescent="0.2">
      <c r="A143" s="35">
        <v>107</v>
      </c>
      <c r="B143" s="21"/>
      <c r="C143" s="40">
        <v>44239</v>
      </c>
      <c r="D143" s="34" t="s">
        <v>7195</v>
      </c>
      <c r="E143" s="35">
        <v>0.158</v>
      </c>
      <c r="F143" s="36" t="s">
        <v>837</v>
      </c>
      <c r="G143" s="37" t="s">
        <v>838</v>
      </c>
      <c r="H143" s="36">
        <v>1060</v>
      </c>
      <c r="I143" s="38">
        <v>0.5</v>
      </c>
      <c r="J143" s="38"/>
      <c r="K143" s="38">
        <v>740</v>
      </c>
      <c r="L143" s="39">
        <v>500</v>
      </c>
    </row>
    <row r="144" spans="1:12" s="36" customFormat="1" ht="12.75" x14ac:dyDescent="0.2">
      <c r="A144" s="35">
        <v>108</v>
      </c>
      <c r="B144" s="21"/>
      <c r="C144" s="40">
        <v>44239</v>
      </c>
      <c r="D144" s="34" t="s">
        <v>839</v>
      </c>
      <c r="E144" s="35">
        <v>68.682000000000002</v>
      </c>
      <c r="F144" s="36" t="s">
        <v>840</v>
      </c>
      <c r="G144" s="37" t="s">
        <v>841</v>
      </c>
      <c r="H144" s="36">
        <v>1170</v>
      </c>
      <c r="I144" s="38">
        <v>0.5</v>
      </c>
      <c r="J144" s="38"/>
      <c r="K144" s="38">
        <v>20600</v>
      </c>
      <c r="L144" s="39">
        <v>41210</v>
      </c>
    </row>
    <row r="145" spans="1:12" s="36" customFormat="1" ht="12.75" x14ac:dyDescent="0.2">
      <c r="A145" s="35">
        <v>112</v>
      </c>
      <c r="B145" s="21"/>
      <c r="C145" s="40">
        <v>44244</v>
      </c>
      <c r="D145" s="34" t="s">
        <v>857</v>
      </c>
      <c r="E145" s="35">
        <v>6.6100000000000006E-2</v>
      </c>
      <c r="F145" s="36" t="s">
        <v>861</v>
      </c>
      <c r="G145" s="37" t="s">
        <v>862</v>
      </c>
      <c r="H145" s="36">
        <v>3010</v>
      </c>
      <c r="I145" s="38">
        <v>1.5</v>
      </c>
      <c r="J145" s="38"/>
      <c r="K145" s="38">
        <v>41190</v>
      </c>
      <c r="L145" s="39">
        <v>110000</v>
      </c>
    </row>
    <row r="146" spans="1:12" s="36" customFormat="1" ht="12.75" x14ac:dyDescent="0.2">
      <c r="A146" s="35"/>
      <c r="B146" s="21"/>
      <c r="C146" s="40"/>
      <c r="D146" s="34" t="s">
        <v>858</v>
      </c>
      <c r="E146" s="35" t="s">
        <v>860</v>
      </c>
      <c r="F146" s="36" t="s">
        <v>77</v>
      </c>
      <c r="G146" s="37" t="s">
        <v>77</v>
      </c>
      <c r="I146" s="38"/>
      <c r="J146" s="38"/>
      <c r="K146" s="38">
        <v>130</v>
      </c>
      <c r="L146" s="39"/>
    </row>
    <row r="147" spans="1:12" s="36" customFormat="1" ht="12.75" x14ac:dyDescent="0.2">
      <c r="A147" s="35"/>
      <c r="B147" s="21"/>
      <c r="C147" s="40"/>
      <c r="D147" s="34" t="s">
        <v>859</v>
      </c>
      <c r="E147" s="35">
        <v>9.9199999999999997E-2</v>
      </c>
      <c r="F147" s="36" t="s">
        <v>77</v>
      </c>
      <c r="G147" s="37" t="s">
        <v>77</v>
      </c>
      <c r="I147" s="38"/>
      <c r="J147" s="38"/>
      <c r="K147" s="38">
        <v>12350</v>
      </c>
      <c r="L147" s="39"/>
    </row>
    <row r="148" spans="1:12" s="36" customFormat="1" ht="12.75" x14ac:dyDescent="0.2">
      <c r="A148" s="35">
        <v>113</v>
      </c>
      <c r="B148" s="21"/>
      <c r="C148" s="40">
        <v>44245</v>
      </c>
      <c r="D148" s="34" t="s">
        <v>867</v>
      </c>
      <c r="E148" s="35">
        <v>0.47299999999999998</v>
      </c>
      <c r="F148" s="36" t="s">
        <v>868</v>
      </c>
      <c r="G148" s="37" t="s">
        <v>869</v>
      </c>
      <c r="H148" s="36">
        <v>3010</v>
      </c>
      <c r="I148" s="38">
        <v>0.5</v>
      </c>
      <c r="J148" s="38"/>
      <c r="K148" s="38">
        <v>96010</v>
      </c>
      <c r="L148" s="39">
        <v>140000</v>
      </c>
    </row>
    <row r="149" spans="1:12" s="36" customFormat="1" ht="12.75" x14ac:dyDescent="0.2">
      <c r="A149" s="35">
        <v>114</v>
      </c>
      <c r="B149" s="21"/>
      <c r="C149" s="40">
        <v>44245</v>
      </c>
      <c r="D149" s="34" t="s">
        <v>870</v>
      </c>
      <c r="E149" s="35">
        <v>0.53600000000000003</v>
      </c>
      <c r="F149" s="36" t="s">
        <v>871</v>
      </c>
      <c r="G149" s="37" t="s">
        <v>872</v>
      </c>
      <c r="H149" s="36">
        <v>1050</v>
      </c>
      <c r="I149" s="38">
        <v>0.5</v>
      </c>
      <c r="J149" s="38"/>
      <c r="K149" s="38">
        <v>80120</v>
      </c>
      <c r="L149" s="39">
        <v>75000</v>
      </c>
    </row>
    <row r="150" spans="1:12" s="36" customFormat="1" ht="12.75" x14ac:dyDescent="0.2">
      <c r="A150" s="35">
        <v>115</v>
      </c>
      <c r="B150" s="21"/>
      <c r="C150" s="40">
        <v>44245</v>
      </c>
      <c r="D150" s="34" t="s">
        <v>873</v>
      </c>
      <c r="E150" s="35" t="s">
        <v>875</v>
      </c>
      <c r="F150" s="36" t="s">
        <v>877</v>
      </c>
      <c r="G150" s="37" t="s">
        <v>316</v>
      </c>
      <c r="H150" s="36">
        <v>2020</v>
      </c>
      <c r="I150" s="38">
        <v>1</v>
      </c>
      <c r="J150" s="38"/>
      <c r="K150" s="38">
        <v>101870</v>
      </c>
      <c r="L150" s="39">
        <v>86250</v>
      </c>
    </row>
    <row r="151" spans="1:12" s="36" customFormat="1" ht="12.75" x14ac:dyDescent="0.2">
      <c r="A151" s="35"/>
      <c r="B151" s="21"/>
      <c r="C151" s="40"/>
      <c r="D151" s="34" t="s">
        <v>874</v>
      </c>
      <c r="E151" s="35" t="s">
        <v>876</v>
      </c>
      <c r="F151" s="36" t="s">
        <v>77</v>
      </c>
      <c r="G151" s="37" t="s">
        <v>77</v>
      </c>
      <c r="I151" s="38"/>
      <c r="J151" s="38"/>
      <c r="K151" s="38">
        <v>14770</v>
      </c>
      <c r="L151" s="39" t="s">
        <v>7196</v>
      </c>
    </row>
    <row r="152" spans="1:12" s="36" customFormat="1" ht="12.75" x14ac:dyDescent="0.2">
      <c r="A152" s="35">
        <v>116</v>
      </c>
      <c r="B152" s="21"/>
      <c r="C152" s="40">
        <v>44245</v>
      </c>
      <c r="D152" s="34" t="s">
        <v>873</v>
      </c>
      <c r="E152" s="35" t="s">
        <v>878</v>
      </c>
      <c r="F152" s="36" t="s">
        <v>880</v>
      </c>
      <c r="G152" s="37" t="s">
        <v>316</v>
      </c>
      <c r="H152" s="36">
        <v>2020</v>
      </c>
      <c r="I152" s="38">
        <v>1</v>
      </c>
      <c r="J152" s="38"/>
      <c r="K152" s="38">
        <f t="shared" ref="K152:K173" si="1">ROUND(J152/0.35,-1)</f>
        <v>0</v>
      </c>
      <c r="L152" s="39">
        <v>28750</v>
      </c>
    </row>
    <row r="153" spans="1:12" s="36" customFormat="1" ht="12.75" x14ac:dyDescent="0.2">
      <c r="A153" s="35"/>
      <c r="B153" s="21"/>
      <c r="C153" s="40"/>
      <c r="D153" s="34" t="s">
        <v>874</v>
      </c>
      <c r="E153" s="35" t="s">
        <v>879</v>
      </c>
      <c r="F153" s="36" t="s">
        <v>77</v>
      </c>
      <c r="G153" s="37" t="s">
        <v>77</v>
      </c>
      <c r="I153" s="38"/>
      <c r="J153" s="38"/>
      <c r="K153" s="38">
        <f t="shared" si="1"/>
        <v>0</v>
      </c>
      <c r="L153" s="39"/>
    </row>
    <row r="154" spans="1:12" s="36" customFormat="1" ht="12.75" x14ac:dyDescent="0.2">
      <c r="A154" s="35">
        <v>117</v>
      </c>
      <c r="B154" s="21"/>
      <c r="C154" s="40">
        <v>44245</v>
      </c>
      <c r="D154" s="34" t="s">
        <v>881</v>
      </c>
      <c r="E154" s="35">
        <v>5</v>
      </c>
      <c r="F154" s="36" t="s">
        <v>882</v>
      </c>
      <c r="G154" s="37" t="s">
        <v>883</v>
      </c>
      <c r="H154" s="36">
        <v>1030</v>
      </c>
      <c r="I154" s="38">
        <v>0.5</v>
      </c>
      <c r="J154" s="38"/>
      <c r="K154" s="38">
        <v>103570</v>
      </c>
      <c r="L154" s="39">
        <v>70000</v>
      </c>
    </row>
    <row r="155" spans="1:12" s="36" customFormat="1" ht="12.75" x14ac:dyDescent="0.2">
      <c r="A155" s="35">
        <v>118</v>
      </c>
      <c r="B155" s="21"/>
      <c r="C155" s="40">
        <v>44245</v>
      </c>
      <c r="D155" s="34" t="s">
        <v>884</v>
      </c>
      <c r="E155" s="35">
        <v>0.15970000000000001</v>
      </c>
      <c r="F155" s="36" t="s">
        <v>885</v>
      </c>
      <c r="G155" s="37" t="s">
        <v>886</v>
      </c>
      <c r="H155" s="36">
        <v>1190</v>
      </c>
      <c r="I155" s="38">
        <v>0.5</v>
      </c>
      <c r="J155" s="38"/>
      <c r="K155" s="38">
        <v>40860</v>
      </c>
      <c r="L155" s="39">
        <v>40000</v>
      </c>
    </row>
    <row r="156" spans="1:12" s="36" customFormat="1" ht="12.75" x14ac:dyDescent="0.2">
      <c r="A156" s="35">
        <v>119</v>
      </c>
      <c r="B156" s="21"/>
      <c r="C156" s="40">
        <v>44245</v>
      </c>
      <c r="D156" s="34" t="s">
        <v>887</v>
      </c>
      <c r="E156" s="35">
        <v>9.7199999999999995E-2</v>
      </c>
      <c r="F156" s="36" t="s">
        <v>885</v>
      </c>
      <c r="G156" s="37" t="s">
        <v>886</v>
      </c>
      <c r="H156" s="36">
        <v>3010</v>
      </c>
      <c r="I156" s="38">
        <v>0.5</v>
      </c>
      <c r="J156" s="38"/>
      <c r="K156" s="38">
        <v>46530</v>
      </c>
      <c r="L156" s="39">
        <v>23000</v>
      </c>
    </row>
    <row r="157" spans="1:12" s="36" customFormat="1" ht="12.75" x14ac:dyDescent="0.2">
      <c r="A157" s="35">
        <v>109</v>
      </c>
      <c r="B157" s="21"/>
      <c r="C157" s="40">
        <v>44239</v>
      </c>
      <c r="D157" s="36" t="s">
        <v>892</v>
      </c>
      <c r="E157" s="35">
        <v>0.13220000000000001</v>
      </c>
      <c r="F157" s="36" t="s">
        <v>898</v>
      </c>
      <c r="G157" s="37" t="s">
        <v>897</v>
      </c>
      <c r="H157" s="36">
        <v>1190</v>
      </c>
      <c r="I157" s="38">
        <v>2.5</v>
      </c>
      <c r="J157" s="38"/>
      <c r="K157" s="38">
        <v>6230</v>
      </c>
      <c r="L157" s="39">
        <v>6100</v>
      </c>
    </row>
    <row r="158" spans="1:12" s="36" customFormat="1" ht="12.75" x14ac:dyDescent="0.2">
      <c r="A158" s="35"/>
      <c r="B158" s="21"/>
      <c r="C158" s="40"/>
      <c r="D158" s="36" t="s">
        <v>893</v>
      </c>
      <c r="E158" s="35">
        <v>0.33500000000000002</v>
      </c>
      <c r="F158" s="36" t="s">
        <v>77</v>
      </c>
      <c r="G158" s="37" t="s">
        <v>77</v>
      </c>
      <c r="I158" s="38"/>
      <c r="J158" s="38"/>
      <c r="K158" s="38">
        <v>470</v>
      </c>
      <c r="L158" s="39"/>
    </row>
    <row r="159" spans="1:12" s="36" customFormat="1" ht="12.75" x14ac:dyDescent="0.2">
      <c r="A159" s="35"/>
      <c r="B159" s="21"/>
      <c r="C159" s="40"/>
      <c r="D159" s="36" t="s">
        <v>894</v>
      </c>
      <c r="E159" s="35">
        <v>1.7399999999999999E-2</v>
      </c>
      <c r="F159" s="36" t="s">
        <v>77</v>
      </c>
      <c r="G159" s="37" t="s">
        <v>77</v>
      </c>
      <c r="I159" s="38"/>
      <c r="J159" s="38"/>
      <c r="K159" s="38">
        <f t="shared" si="1"/>
        <v>0</v>
      </c>
      <c r="L159" s="39" t="s">
        <v>7197</v>
      </c>
    </row>
    <row r="160" spans="1:12" s="36" customFormat="1" ht="12.75" x14ac:dyDescent="0.2">
      <c r="A160" s="35"/>
      <c r="B160" s="21"/>
      <c r="C160" s="40"/>
      <c r="D160" s="36" t="s">
        <v>895</v>
      </c>
      <c r="E160" s="35">
        <v>1.6E-2</v>
      </c>
      <c r="F160" s="36" t="s">
        <v>77</v>
      </c>
      <c r="G160" s="37" t="s">
        <v>77</v>
      </c>
      <c r="I160" s="38"/>
      <c r="J160" s="38"/>
      <c r="K160" s="38">
        <f t="shared" si="1"/>
        <v>0</v>
      </c>
      <c r="L160" s="39" t="s">
        <v>7197</v>
      </c>
    </row>
    <row r="161" spans="1:12" s="36" customFormat="1" ht="12.75" x14ac:dyDescent="0.2">
      <c r="A161" s="35"/>
      <c r="B161" s="21"/>
      <c r="C161" s="40"/>
      <c r="D161" s="36" t="s">
        <v>896</v>
      </c>
      <c r="E161" s="35">
        <v>2.4799999999999999E-2</v>
      </c>
      <c r="F161" s="36" t="s">
        <v>77</v>
      </c>
      <c r="G161" s="37" t="s">
        <v>77</v>
      </c>
      <c r="I161" s="38"/>
      <c r="J161" s="38"/>
      <c r="K161" s="38">
        <f t="shared" si="1"/>
        <v>0</v>
      </c>
      <c r="L161" s="39" t="s">
        <v>7197</v>
      </c>
    </row>
    <row r="162" spans="1:12" s="36" customFormat="1" ht="12.75" x14ac:dyDescent="0.2">
      <c r="A162" s="35">
        <v>110</v>
      </c>
      <c r="B162" s="21"/>
      <c r="C162" s="40">
        <v>44239</v>
      </c>
      <c r="D162" s="67" t="s">
        <v>893</v>
      </c>
      <c r="E162" s="35">
        <v>6.6000000000000003E-2</v>
      </c>
      <c r="F162" s="36" t="s">
        <v>899</v>
      </c>
      <c r="G162" s="37" t="s">
        <v>900</v>
      </c>
      <c r="H162" s="36">
        <v>1190</v>
      </c>
      <c r="I162" s="38">
        <v>0.5</v>
      </c>
      <c r="J162" s="38"/>
      <c r="K162" s="38">
        <v>470</v>
      </c>
      <c r="L162" s="39">
        <v>190</v>
      </c>
    </row>
    <row r="163" spans="1:12" s="36" customFormat="1" ht="12.75" x14ac:dyDescent="0.2">
      <c r="A163" s="35">
        <v>111</v>
      </c>
      <c r="B163" s="21"/>
      <c r="C163" s="40">
        <v>44239</v>
      </c>
      <c r="D163" s="34" t="s">
        <v>893</v>
      </c>
      <c r="E163" s="35">
        <v>0.02</v>
      </c>
      <c r="F163" s="36" t="s">
        <v>899</v>
      </c>
      <c r="G163" s="37" t="s">
        <v>901</v>
      </c>
      <c r="H163" s="36">
        <v>1190</v>
      </c>
      <c r="I163" s="38">
        <v>0.5</v>
      </c>
      <c r="J163" s="38"/>
      <c r="K163" s="38">
        <v>470</v>
      </c>
      <c r="L163" s="39">
        <v>60</v>
      </c>
    </row>
    <row r="164" spans="1:12" s="36" customFormat="1" ht="12.75" x14ac:dyDescent="0.2">
      <c r="A164" s="35">
        <v>119</v>
      </c>
      <c r="B164" s="21"/>
      <c r="C164" s="40">
        <v>44246</v>
      </c>
      <c r="D164" s="34" t="s">
        <v>936</v>
      </c>
      <c r="E164" s="35">
        <v>41.247999999999998</v>
      </c>
      <c r="F164" s="36" t="s">
        <v>938</v>
      </c>
      <c r="G164" s="37" t="s">
        <v>937</v>
      </c>
      <c r="H164" s="36">
        <v>1220</v>
      </c>
      <c r="I164" s="38">
        <v>0.5</v>
      </c>
      <c r="J164" s="38"/>
      <c r="K164" s="38">
        <v>184240</v>
      </c>
      <c r="L164" s="39">
        <v>123000</v>
      </c>
    </row>
    <row r="165" spans="1:12" s="36" customFormat="1" ht="12.75" x14ac:dyDescent="0.2">
      <c r="A165" s="35">
        <v>120</v>
      </c>
      <c r="B165" s="21"/>
      <c r="C165" s="40">
        <v>44246</v>
      </c>
      <c r="D165" s="34" t="s">
        <v>7198</v>
      </c>
      <c r="E165" s="35">
        <v>8.2949999999999999</v>
      </c>
      <c r="F165" s="36" t="s">
        <v>940</v>
      </c>
      <c r="G165" s="37" t="s">
        <v>941</v>
      </c>
      <c r="H165" s="36">
        <v>1010</v>
      </c>
      <c r="I165" s="38">
        <v>0.5</v>
      </c>
      <c r="J165" s="38"/>
      <c r="K165" s="38">
        <v>42470</v>
      </c>
      <c r="L165" s="39">
        <v>42000</v>
      </c>
    </row>
    <row r="166" spans="1:12" s="36" customFormat="1" ht="12.75" x14ac:dyDescent="0.2">
      <c r="A166" s="35">
        <v>121</v>
      </c>
      <c r="B166" s="21"/>
      <c r="C166" s="40">
        <v>44246</v>
      </c>
      <c r="D166" s="34" t="s">
        <v>942</v>
      </c>
      <c r="E166" s="35">
        <v>1.09E-2</v>
      </c>
      <c r="F166" s="36" t="s">
        <v>943</v>
      </c>
      <c r="G166" s="37" t="s">
        <v>944</v>
      </c>
      <c r="H166" s="36">
        <v>1100</v>
      </c>
      <c r="I166" s="38">
        <v>0.5</v>
      </c>
      <c r="J166" s="38"/>
      <c r="K166" s="38">
        <v>10</v>
      </c>
      <c r="L166" s="39">
        <v>10</v>
      </c>
    </row>
    <row r="167" spans="1:12" s="36" customFormat="1" ht="12.75" x14ac:dyDescent="0.2">
      <c r="A167" s="35">
        <v>122</v>
      </c>
      <c r="B167" s="21"/>
      <c r="C167" s="40">
        <v>44246</v>
      </c>
      <c r="D167" s="34" t="s">
        <v>939</v>
      </c>
      <c r="E167" s="35">
        <v>27.012</v>
      </c>
      <c r="F167" s="36" t="s">
        <v>940</v>
      </c>
      <c r="G167" s="37" t="s">
        <v>945</v>
      </c>
      <c r="H167" s="36">
        <v>1010</v>
      </c>
      <c r="I167" s="38">
        <v>0.5</v>
      </c>
      <c r="J167" s="38"/>
      <c r="K167" s="38">
        <v>130000</v>
      </c>
      <c r="L167" s="39">
        <v>130000</v>
      </c>
    </row>
    <row r="168" spans="1:12" s="36" customFormat="1" ht="12.75" x14ac:dyDescent="0.2">
      <c r="A168" s="35">
        <v>126</v>
      </c>
      <c r="B168" s="21"/>
      <c r="C168" s="40">
        <v>44249</v>
      </c>
      <c r="D168" s="34" t="s">
        <v>956</v>
      </c>
      <c r="E168" s="35">
        <v>1.1066</v>
      </c>
      <c r="F168" s="36" t="s">
        <v>957</v>
      </c>
      <c r="G168" s="37" t="s">
        <v>958</v>
      </c>
      <c r="H168" s="36">
        <v>1060</v>
      </c>
      <c r="I168" s="38">
        <v>0.5</v>
      </c>
      <c r="J168" s="38"/>
      <c r="K168" s="38">
        <v>187120</v>
      </c>
      <c r="L168" s="39">
        <v>245000</v>
      </c>
    </row>
    <row r="169" spans="1:12" s="36" customFormat="1" ht="12.75" x14ac:dyDescent="0.2">
      <c r="A169" s="35">
        <v>127</v>
      </c>
      <c r="B169" s="21"/>
      <c r="C169" s="40">
        <v>44249</v>
      </c>
      <c r="D169" s="34" t="s">
        <v>959</v>
      </c>
      <c r="E169" s="35" t="s">
        <v>101</v>
      </c>
      <c r="F169" s="36" t="s">
        <v>960</v>
      </c>
      <c r="G169" s="37" t="s">
        <v>961</v>
      </c>
      <c r="H169" s="36">
        <v>2050</v>
      </c>
      <c r="I169" s="38">
        <v>0.5</v>
      </c>
      <c r="J169" s="38"/>
      <c r="K169" s="38">
        <v>81870</v>
      </c>
      <c r="L169" s="39">
        <v>57300</v>
      </c>
    </row>
    <row r="170" spans="1:12" s="36" customFormat="1" ht="12.75" x14ac:dyDescent="0.2">
      <c r="A170" s="35">
        <v>128</v>
      </c>
      <c r="B170" s="21"/>
      <c r="C170" s="40">
        <v>44249</v>
      </c>
      <c r="D170" s="34" t="s">
        <v>962</v>
      </c>
      <c r="E170" s="35">
        <v>0.151</v>
      </c>
      <c r="F170" s="36" t="s">
        <v>963</v>
      </c>
      <c r="G170" s="37" t="s">
        <v>964</v>
      </c>
      <c r="H170" s="36">
        <v>2050</v>
      </c>
      <c r="I170" s="38">
        <v>0.5</v>
      </c>
      <c r="J170" s="38"/>
      <c r="K170" s="38">
        <v>85040</v>
      </c>
      <c r="L170" s="39">
        <v>118500</v>
      </c>
    </row>
    <row r="171" spans="1:12" s="36" customFormat="1" ht="12.75" x14ac:dyDescent="0.2">
      <c r="A171" s="35">
        <v>129</v>
      </c>
      <c r="B171" s="21"/>
      <c r="C171" s="40">
        <v>44249</v>
      </c>
      <c r="D171" s="34" t="s">
        <v>965</v>
      </c>
      <c r="E171" s="35">
        <v>2.3980000000000001</v>
      </c>
      <c r="F171" s="36" t="s">
        <v>968</v>
      </c>
      <c r="G171" s="37" t="s">
        <v>969</v>
      </c>
      <c r="H171" s="36">
        <v>1170</v>
      </c>
      <c r="I171" s="38">
        <v>1.5</v>
      </c>
      <c r="J171" s="38"/>
      <c r="K171" s="38">
        <v>4000</v>
      </c>
      <c r="L171" s="39">
        <v>4000</v>
      </c>
    </row>
    <row r="172" spans="1:12" s="36" customFormat="1" ht="12.75" x14ac:dyDescent="0.2">
      <c r="A172" s="35"/>
      <c r="B172" s="21"/>
      <c r="C172" s="40"/>
      <c r="D172" s="34" t="s">
        <v>966</v>
      </c>
      <c r="E172" s="35">
        <v>29.594000000000001</v>
      </c>
      <c r="F172" s="36" t="s">
        <v>77</v>
      </c>
      <c r="G172" s="37" t="s">
        <v>77</v>
      </c>
      <c r="I172" s="38"/>
      <c r="J172" s="38"/>
      <c r="K172" s="38">
        <f t="shared" si="1"/>
        <v>0</v>
      </c>
      <c r="L172" s="39"/>
    </row>
    <row r="173" spans="1:12" s="36" customFormat="1" ht="12.75" x14ac:dyDescent="0.2">
      <c r="A173" s="35"/>
      <c r="B173" s="21"/>
      <c r="C173" s="40"/>
      <c r="D173" s="34" t="s">
        <v>967</v>
      </c>
      <c r="E173" s="35">
        <v>2.4359999999999999</v>
      </c>
      <c r="F173" s="36" t="s">
        <v>77</v>
      </c>
      <c r="G173" s="37" t="s">
        <v>77</v>
      </c>
      <c r="I173" s="38"/>
      <c r="J173" s="38"/>
      <c r="K173" s="38">
        <f t="shared" si="1"/>
        <v>0</v>
      </c>
      <c r="L173" s="39"/>
    </row>
    <row r="174" spans="1:12" s="36" customFormat="1" ht="12.75" x14ac:dyDescent="0.2">
      <c r="A174" s="35">
        <v>130</v>
      </c>
      <c r="B174" s="21"/>
      <c r="C174" s="40">
        <v>44249</v>
      </c>
      <c r="D174" s="34" t="s">
        <v>971</v>
      </c>
      <c r="E174" s="35">
        <v>8.9689999999999994</v>
      </c>
      <c r="F174" s="36" t="s">
        <v>972</v>
      </c>
      <c r="G174" s="37" t="s">
        <v>973</v>
      </c>
      <c r="H174" s="36">
        <v>1070</v>
      </c>
      <c r="I174" s="38">
        <v>0.5</v>
      </c>
      <c r="J174" s="38"/>
      <c r="K174" s="38">
        <v>68960</v>
      </c>
      <c r="L174" s="39">
        <v>60000</v>
      </c>
    </row>
    <row r="175" spans="1:12" s="36" customFormat="1" ht="12.75" x14ac:dyDescent="0.2">
      <c r="A175" s="35">
        <v>131</v>
      </c>
      <c r="B175" s="21"/>
      <c r="C175" s="40">
        <v>44250</v>
      </c>
      <c r="D175" s="34" t="s">
        <v>980</v>
      </c>
      <c r="E175" s="35">
        <v>4.2149999999999999</v>
      </c>
      <c r="F175" s="37" t="s">
        <v>982</v>
      </c>
      <c r="G175" s="37" t="s">
        <v>981</v>
      </c>
      <c r="H175" s="36">
        <v>1220</v>
      </c>
      <c r="I175" s="38">
        <v>0.5</v>
      </c>
      <c r="J175" s="38"/>
      <c r="K175" s="38">
        <v>143740</v>
      </c>
      <c r="L175" s="39">
        <v>132810</v>
      </c>
    </row>
    <row r="176" spans="1:12" s="36" customFormat="1" ht="12.75" x14ac:dyDescent="0.2">
      <c r="A176" s="35">
        <v>124</v>
      </c>
      <c r="B176" s="21"/>
      <c r="C176" s="40">
        <v>44249</v>
      </c>
      <c r="D176" s="34" t="s">
        <v>7199</v>
      </c>
      <c r="E176" s="35">
        <v>7.9139999999999997</v>
      </c>
      <c r="F176" s="36" t="s">
        <v>988</v>
      </c>
      <c r="G176" s="37" t="s">
        <v>989</v>
      </c>
      <c r="H176" s="36">
        <v>1140</v>
      </c>
      <c r="I176" s="38">
        <v>0.5</v>
      </c>
      <c r="J176" s="38"/>
      <c r="K176" s="38">
        <v>20470</v>
      </c>
      <c r="L176" s="39">
        <v>34620</v>
      </c>
    </row>
    <row r="177" spans="1:12" s="36" customFormat="1" ht="12.75" x14ac:dyDescent="0.2">
      <c r="A177" s="35">
        <v>132</v>
      </c>
      <c r="B177" s="21"/>
      <c r="C177" s="40">
        <v>44250</v>
      </c>
      <c r="D177" s="34" t="s">
        <v>990</v>
      </c>
      <c r="E177" s="35" t="s">
        <v>82</v>
      </c>
      <c r="F177" s="36" t="s">
        <v>991</v>
      </c>
      <c r="G177" s="37" t="s">
        <v>992</v>
      </c>
      <c r="H177" s="36">
        <v>1190</v>
      </c>
      <c r="I177" s="38">
        <v>0.5</v>
      </c>
      <c r="J177" s="38"/>
      <c r="K177" s="38">
        <v>51660</v>
      </c>
      <c r="L177" s="39">
        <v>101500</v>
      </c>
    </row>
    <row r="178" spans="1:12" s="36" customFormat="1" ht="12.75" x14ac:dyDescent="0.2">
      <c r="A178" s="35">
        <v>133</v>
      </c>
      <c r="B178" s="21"/>
      <c r="C178" s="40">
        <v>44250</v>
      </c>
      <c r="D178" s="34" t="s">
        <v>993</v>
      </c>
      <c r="E178" s="35">
        <v>11.241</v>
      </c>
      <c r="F178" s="36" t="s">
        <v>994</v>
      </c>
      <c r="G178" s="37" t="s">
        <v>995</v>
      </c>
      <c r="H178" s="36">
        <v>1110</v>
      </c>
      <c r="I178" s="38">
        <v>0.5</v>
      </c>
      <c r="J178" s="38"/>
      <c r="K178" s="38">
        <v>178940</v>
      </c>
      <c r="L178" s="39">
        <v>250000</v>
      </c>
    </row>
    <row r="179" spans="1:12" s="36" customFormat="1" ht="12.75" x14ac:dyDescent="0.2">
      <c r="A179" s="35">
        <v>134</v>
      </c>
      <c r="B179" s="21"/>
      <c r="C179" s="40">
        <v>44250</v>
      </c>
      <c r="D179" s="34" t="s">
        <v>996</v>
      </c>
      <c r="E179" s="35">
        <v>20.010200000000001</v>
      </c>
      <c r="F179" s="36" t="s">
        <v>997</v>
      </c>
      <c r="G179" s="37" t="s">
        <v>998</v>
      </c>
      <c r="H179" s="36">
        <v>1110</v>
      </c>
      <c r="I179" s="38">
        <v>0.5</v>
      </c>
      <c r="J179" s="38"/>
      <c r="K179" s="38">
        <v>60710</v>
      </c>
      <c r="L179" s="39">
        <v>61920</v>
      </c>
    </row>
    <row r="180" spans="1:12" s="36" customFormat="1" ht="12.75" x14ac:dyDescent="0.2">
      <c r="A180" s="35">
        <v>135</v>
      </c>
      <c r="B180" s="21"/>
      <c r="C180" s="40">
        <v>44250</v>
      </c>
      <c r="D180" s="34" t="s">
        <v>1034</v>
      </c>
      <c r="E180" s="35">
        <v>0.53300000000000003</v>
      </c>
      <c r="F180" s="36" t="s">
        <v>1035</v>
      </c>
      <c r="G180" s="37" t="s">
        <v>1036</v>
      </c>
      <c r="H180" s="36">
        <v>3010</v>
      </c>
      <c r="I180" s="38">
        <v>0.5</v>
      </c>
      <c r="J180" s="38"/>
      <c r="K180" s="38">
        <v>63600</v>
      </c>
      <c r="L180" s="39">
        <v>36000</v>
      </c>
    </row>
    <row r="181" spans="1:12" s="36" customFormat="1" ht="12.75" x14ac:dyDescent="0.2">
      <c r="A181" s="35">
        <v>123</v>
      </c>
      <c r="B181" s="21"/>
      <c r="C181" s="40">
        <v>44249</v>
      </c>
      <c r="D181" s="34" t="s">
        <v>983</v>
      </c>
      <c r="E181" s="35">
        <v>25.518000000000001</v>
      </c>
      <c r="F181" s="36" t="s">
        <v>985</v>
      </c>
      <c r="G181" s="37" t="s">
        <v>986</v>
      </c>
      <c r="H181" s="36">
        <v>1200</v>
      </c>
      <c r="I181" s="38">
        <v>1</v>
      </c>
      <c r="J181" s="38"/>
      <c r="K181" s="38">
        <v>160970</v>
      </c>
      <c r="L181" s="39">
        <v>40000</v>
      </c>
    </row>
    <row r="182" spans="1:12" s="36" customFormat="1" ht="12.75" x14ac:dyDescent="0.2">
      <c r="A182" s="35"/>
      <c r="B182" s="21"/>
      <c r="C182" s="40"/>
      <c r="D182" s="34" t="s">
        <v>984</v>
      </c>
      <c r="E182" s="35">
        <v>16.916</v>
      </c>
      <c r="F182" s="36" t="s">
        <v>77</v>
      </c>
      <c r="G182" s="37" t="s">
        <v>77</v>
      </c>
      <c r="I182" s="38"/>
      <c r="J182" s="38"/>
      <c r="K182" s="38">
        <f>ROUND(J182/0.35,-1)</f>
        <v>0</v>
      </c>
      <c r="L182" s="39" t="s">
        <v>7197</v>
      </c>
    </row>
    <row r="183" spans="1:12" s="36" customFormat="1" ht="12.75" x14ac:dyDescent="0.2">
      <c r="A183" s="35">
        <v>125</v>
      </c>
      <c r="B183" s="21"/>
      <c r="C183" s="40">
        <v>44249</v>
      </c>
      <c r="D183" s="34" t="s">
        <v>1037</v>
      </c>
      <c r="E183" s="35">
        <v>6.4160000000000004</v>
      </c>
      <c r="F183" s="36" t="s">
        <v>1038</v>
      </c>
      <c r="G183" s="37" t="s">
        <v>1039</v>
      </c>
      <c r="H183" s="36">
        <v>1180</v>
      </c>
      <c r="I183" s="38">
        <v>0.5</v>
      </c>
      <c r="J183" s="38"/>
      <c r="K183" s="38">
        <v>33770</v>
      </c>
      <c r="L183" s="39">
        <v>18000</v>
      </c>
    </row>
    <row r="184" spans="1:12" s="36" customFormat="1" ht="12.75" x14ac:dyDescent="0.2">
      <c r="A184" s="35">
        <v>136</v>
      </c>
      <c r="B184" s="21"/>
      <c r="C184" s="40">
        <v>44250</v>
      </c>
      <c r="D184" s="34" t="s">
        <v>1044</v>
      </c>
      <c r="E184" s="35">
        <v>9.1270000000000007</v>
      </c>
      <c r="F184" s="36" t="s">
        <v>1045</v>
      </c>
      <c r="G184" s="37" t="s">
        <v>1046</v>
      </c>
      <c r="H184" s="36">
        <v>1120</v>
      </c>
      <c r="I184" s="38">
        <v>0.5</v>
      </c>
      <c r="J184" s="38"/>
      <c r="K184" s="38">
        <v>273560</v>
      </c>
      <c r="L184" s="39">
        <v>300000</v>
      </c>
    </row>
    <row r="185" spans="1:12" s="36" customFormat="1" ht="12.75" x14ac:dyDescent="0.2">
      <c r="A185" s="35">
        <v>137</v>
      </c>
      <c r="B185" s="21"/>
      <c r="C185" s="40">
        <v>44250</v>
      </c>
      <c r="D185" s="34" t="s">
        <v>1047</v>
      </c>
      <c r="E185" s="35">
        <v>68.710999999999999</v>
      </c>
      <c r="F185" s="36" t="s">
        <v>1063</v>
      </c>
      <c r="G185" s="37" t="s">
        <v>1064</v>
      </c>
      <c r="H185" s="36">
        <v>1100</v>
      </c>
      <c r="I185" s="38">
        <v>8</v>
      </c>
      <c r="J185" s="38"/>
      <c r="K185" s="38">
        <v>448930</v>
      </c>
      <c r="L185" s="39">
        <v>2326695.35</v>
      </c>
    </row>
    <row r="186" spans="1:12" s="36" customFormat="1" ht="12.75" x14ac:dyDescent="0.2">
      <c r="A186" s="35"/>
      <c r="B186" s="21"/>
      <c r="C186" s="40"/>
      <c r="D186" s="34" t="s">
        <v>1048</v>
      </c>
      <c r="E186" s="35">
        <v>70.698999999999998</v>
      </c>
      <c r="F186" s="36" t="s">
        <v>77</v>
      </c>
      <c r="G186" s="37" t="s">
        <v>77</v>
      </c>
      <c r="I186" s="38"/>
      <c r="J186" s="38"/>
      <c r="K186" s="38">
        <f t="shared" ref="K186:K200" si="2">ROUND(J186/0.35,-1)</f>
        <v>0</v>
      </c>
      <c r="L186" s="39" t="s">
        <v>7197</v>
      </c>
    </row>
    <row r="187" spans="1:12" s="36" customFormat="1" ht="12.75" x14ac:dyDescent="0.2">
      <c r="A187" s="35"/>
      <c r="B187" s="21"/>
      <c r="C187" s="40"/>
      <c r="D187" s="34" t="s">
        <v>1049</v>
      </c>
      <c r="E187" s="35">
        <v>100.297</v>
      </c>
      <c r="F187" s="36" t="s">
        <v>77</v>
      </c>
      <c r="G187" s="37" t="s">
        <v>77</v>
      </c>
      <c r="I187" s="38"/>
      <c r="J187" s="38"/>
      <c r="K187" s="38">
        <f t="shared" si="2"/>
        <v>0</v>
      </c>
      <c r="L187" s="39" t="s">
        <v>7197</v>
      </c>
    </row>
    <row r="188" spans="1:12" s="36" customFormat="1" ht="12.75" x14ac:dyDescent="0.2">
      <c r="A188" s="35"/>
      <c r="B188" s="21"/>
      <c r="C188" s="40"/>
      <c r="D188" s="34" t="s">
        <v>1050</v>
      </c>
      <c r="E188" s="35">
        <v>30.37</v>
      </c>
      <c r="F188" s="36" t="s">
        <v>77</v>
      </c>
      <c r="G188" s="37" t="s">
        <v>77</v>
      </c>
      <c r="I188" s="38"/>
      <c r="J188" s="38"/>
      <c r="K188" s="38">
        <v>860180</v>
      </c>
      <c r="L188" s="39"/>
    </row>
    <row r="189" spans="1:12" s="36" customFormat="1" ht="12.75" x14ac:dyDescent="0.2">
      <c r="A189" s="35"/>
      <c r="B189" s="21"/>
      <c r="C189" s="40"/>
      <c r="D189" s="34" t="s">
        <v>1051</v>
      </c>
      <c r="E189" s="35">
        <v>94.85</v>
      </c>
      <c r="F189" s="36" t="s">
        <v>77</v>
      </c>
      <c r="G189" s="37" t="s">
        <v>77</v>
      </c>
      <c r="I189" s="38"/>
      <c r="J189" s="38"/>
      <c r="K189" s="38">
        <f t="shared" si="2"/>
        <v>0</v>
      </c>
      <c r="L189" s="39" t="s">
        <v>7197</v>
      </c>
    </row>
    <row r="190" spans="1:12" s="36" customFormat="1" ht="12.75" x14ac:dyDescent="0.2">
      <c r="A190" s="35"/>
      <c r="B190" s="21"/>
      <c r="C190" s="40"/>
      <c r="D190" s="34" t="s">
        <v>1052</v>
      </c>
      <c r="E190" s="35">
        <v>16.829999999999998</v>
      </c>
      <c r="F190" s="36" t="s">
        <v>77</v>
      </c>
      <c r="G190" s="37" t="s">
        <v>77</v>
      </c>
      <c r="I190" s="38"/>
      <c r="J190" s="38"/>
      <c r="K190" s="38">
        <f t="shared" si="2"/>
        <v>0</v>
      </c>
      <c r="L190" s="39" t="s">
        <v>7197</v>
      </c>
    </row>
    <row r="191" spans="1:12" s="36" customFormat="1" ht="12.75" x14ac:dyDescent="0.2">
      <c r="A191" s="35"/>
      <c r="B191" s="21"/>
      <c r="C191" s="40"/>
      <c r="D191" s="34" t="s">
        <v>1053</v>
      </c>
      <c r="E191" s="35">
        <v>14.363</v>
      </c>
      <c r="F191" s="36" t="s">
        <v>77</v>
      </c>
      <c r="G191" s="37" t="s">
        <v>77</v>
      </c>
      <c r="I191" s="38"/>
      <c r="J191" s="38"/>
      <c r="K191" s="38">
        <f t="shared" si="2"/>
        <v>0</v>
      </c>
      <c r="L191" s="39" t="s">
        <v>7197</v>
      </c>
    </row>
    <row r="192" spans="1:12" s="36" customFormat="1" ht="12.75" x14ac:dyDescent="0.2">
      <c r="A192" s="35"/>
      <c r="B192" s="21"/>
      <c r="C192" s="40"/>
      <c r="D192" s="34" t="s">
        <v>1054</v>
      </c>
      <c r="E192" s="35">
        <v>36.860999999999997</v>
      </c>
      <c r="F192" s="36" t="s">
        <v>77</v>
      </c>
      <c r="G192" s="37" t="s">
        <v>77</v>
      </c>
      <c r="I192" s="38"/>
      <c r="J192" s="38"/>
      <c r="K192" s="38">
        <f t="shared" si="2"/>
        <v>0</v>
      </c>
      <c r="L192" s="39" t="s">
        <v>7197</v>
      </c>
    </row>
    <row r="193" spans="1:12" s="36" customFormat="1" ht="12.75" x14ac:dyDescent="0.2">
      <c r="A193" s="35"/>
      <c r="B193" s="21"/>
      <c r="C193" s="40"/>
      <c r="D193" s="34" t="s">
        <v>1055</v>
      </c>
      <c r="E193" s="35">
        <v>40</v>
      </c>
      <c r="F193" s="36" t="s">
        <v>77</v>
      </c>
      <c r="G193" s="37" t="s">
        <v>77</v>
      </c>
      <c r="I193" s="38"/>
      <c r="J193" s="38"/>
      <c r="K193" s="38">
        <f t="shared" si="2"/>
        <v>0</v>
      </c>
      <c r="L193" s="39" t="s">
        <v>7197</v>
      </c>
    </row>
    <row r="194" spans="1:12" s="36" customFormat="1" ht="12.75" x14ac:dyDescent="0.2">
      <c r="A194" s="35"/>
      <c r="B194" s="21"/>
      <c r="C194" s="40"/>
      <c r="D194" s="34" t="s">
        <v>1056</v>
      </c>
      <c r="E194" s="35">
        <v>61.28</v>
      </c>
      <c r="F194" s="36" t="s">
        <v>77</v>
      </c>
      <c r="G194" s="37" t="s">
        <v>77</v>
      </c>
      <c r="I194" s="38"/>
      <c r="J194" s="38"/>
      <c r="K194" s="38">
        <f t="shared" si="2"/>
        <v>0</v>
      </c>
      <c r="L194" s="39" t="s">
        <v>7197</v>
      </c>
    </row>
    <row r="195" spans="1:12" s="36" customFormat="1" ht="12.75" x14ac:dyDescent="0.2">
      <c r="A195" s="35"/>
      <c r="B195" s="21"/>
      <c r="C195" s="40"/>
      <c r="D195" s="34" t="s">
        <v>1057</v>
      </c>
      <c r="E195" s="35">
        <v>160</v>
      </c>
      <c r="F195" s="36" t="s">
        <v>77</v>
      </c>
      <c r="G195" s="37" t="s">
        <v>77</v>
      </c>
      <c r="I195" s="38"/>
      <c r="J195" s="38"/>
      <c r="K195" s="38">
        <f t="shared" si="2"/>
        <v>0</v>
      </c>
      <c r="L195" s="39" t="s">
        <v>7197</v>
      </c>
    </row>
    <row r="196" spans="1:12" s="36" customFormat="1" ht="12.75" x14ac:dyDescent="0.2">
      <c r="A196" s="35"/>
      <c r="B196" s="21"/>
      <c r="C196" s="40"/>
      <c r="D196" s="34" t="s">
        <v>1058</v>
      </c>
      <c r="E196" s="35">
        <v>154.75</v>
      </c>
      <c r="F196" s="36" t="s">
        <v>77</v>
      </c>
      <c r="G196" s="37" t="s">
        <v>77</v>
      </c>
      <c r="I196" s="38"/>
      <c r="J196" s="38"/>
      <c r="K196" s="38">
        <f t="shared" si="2"/>
        <v>0</v>
      </c>
      <c r="L196" s="39" t="s">
        <v>7197</v>
      </c>
    </row>
    <row r="197" spans="1:12" s="36" customFormat="1" ht="12.75" x14ac:dyDescent="0.2">
      <c r="A197" s="35"/>
      <c r="B197" s="21"/>
      <c r="C197" s="40"/>
      <c r="D197" s="34" t="s">
        <v>1059</v>
      </c>
      <c r="E197" s="35">
        <v>8.11</v>
      </c>
      <c r="F197" s="36" t="s">
        <v>77</v>
      </c>
      <c r="G197" s="37" t="s">
        <v>77</v>
      </c>
      <c r="I197" s="38"/>
      <c r="J197" s="38"/>
      <c r="K197" s="38">
        <f t="shared" si="2"/>
        <v>0</v>
      </c>
      <c r="L197" s="39" t="s">
        <v>7197</v>
      </c>
    </row>
    <row r="198" spans="1:12" s="36" customFormat="1" ht="12.75" x14ac:dyDescent="0.2">
      <c r="A198" s="35"/>
      <c r="B198" s="21"/>
      <c r="C198" s="40"/>
      <c r="D198" s="34" t="s">
        <v>1060</v>
      </c>
      <c r="E198" s="35">
        <v>28.43</v>
      </c>
      <c r="F198" s="36" t="s">
        <v>77</v>
      </c>
      <c r="G198" s="37" t="s">
        <v>77</v>
      </c>
      <c r="I198" s="38"/>
      <c r="J198" s="38"/>
      <c r="K198" s="38">
        <f t="shared" si="2"/>
        <v>0</v>
      </c>
      <c r="L198" s="39" t="s">
        <v>7197</v>
      </c>
    </row>
    <row r="199" spans="1:12" s="36" customFormat="1" ht="12.75" x14ac:dyDescent="0.2">
      <c r="A199" s="35"/>
      <c r="B199" s="21"/>
      <c r="C199" s="40"/>
      <c r="D199" s="34" t="s">
        <v>1061</v>
      </c>
      <c r="E199" s="35">
        <v>69.2</v>
      </c>
      <c r="F199" s="36" t="s">
        <v>77</v>
      </c>
      <c r="G199" s="37" t="s">
        <v>77</v>
      </c>
      <c r="I199" s="38"/>
      <c r="J199" s="38"/>
      <c r="K199" s="38">
        <f t="shared" si="2"/>
        <v>0</v>
      </c>
      <c r="L199" s="39" t="s">
        <v>7197</v>
      </c>
    </row>
    <row r="200" spans="1:12" s="36" customFormat="1" ht="12.75" x14ac:dyDescent="0.2">
      <c r="A200" s="35"/>
      <c r="B200" s="21"/>
      <c r="C200" s="40"/>
      <c r="D200" s="34" t="s">
        <v>1062</v>
      </c>
      <c r="E200" s="35">
        <v>3.62</v>
      </c>
      <c r="F200" s="36" t="s">
        <v>77</v>
      </c>
      <c r="G200" s="37" t="s">
        <v>77</v>
      </c>
      <c r="I200" s="38"/>
      <c r="J200" s="38"/>
      <c r="K200" s="38">
        <f t="shared" si="2"/>
        <v>0</v>
      </c>
      <c r="L200" s="39" t="s">
        <v>7197</v>
      </c>
    </row>
    <row r="201" spans="1:12" s="36" customFormat="1" ht="12.75" x14ac:dyDescent="0.2">
      <c r="A201" s="35">
        <v>138</v>
      </c>
      <c r="B201" s="21"/>
      <c r="C201" s="40">
        <v>44250</v>
      </c>
      <c r="D201" s="34" t="s">
        <v>1065</v>
      </c>
      <c r="E201" s="35">
        <v>20.6</v>
      </c>
      <c r="F201" s="36" t="s">
        <v>1066</v>
      </c>
      <c r="G201" s="37" t="s">
        <v>1067</v>
      </c>
      <c r="H201" s="36">
        <v>1130</v>
      </c>
      <c r="I201" s="38">
        <v>0.5</v>
      </c>
      <c r="J201" s="38"/>
      <c r="K201" s="38">
        <v>85970</v>
      </c>
      <c r="L201" s="39">
        <v>125660</v>
      </c>
    </row>
    <row r="202" spans="1:12" s="36" customFormat="1" ht="12.75" x14ac:dyDescent="0.2">
      <c r="A202" s="35">
        <v>139</v>
      </c>
      <c r="B202" s="21"/>
      <c r="C202" s="40">
        <v>44250</v>
      </c>
      <c r="D202" s="34" t="s">
        <v>1073</v>
      </c>
      <c r="E202" s="35">
        <v>19.029900000000001</v>
      </c>
      <c r="F202" s="36" t="s">
        <v>1039</v>
      </c>
      <c r="G202" s="37" t="s">
        <v>1074</v>
      </c>
      <c r="H202" s="36">
        <v>1110</v>
      </c>
      <c r="I202" s="38">
        <v>0.5</v>
      </c>
      <c r="J202" s="38"/>
      <c r="K202" s="38">
        <v>57990</v>
      </c>
      <c r="L202" s="39">
        <v>74100</v>
      </c>
    </row>
    <row r="203" spans="1:12" s="36" customFormat="1" ht="12.75" x14ac:dyDescent="0.2">
      <c r="A203" s="35">
        <v>140</v>
      </c>
      <c r="B203" s="21"/>
      <c r="C203" s="40">
        <v>44250</v>
      </c>
      <c r="D203" s="34" t="s">
        <v>1075</v>
      </c>
      <c r="E203" s="35">
        <v>7.6929999999999996</v>
      </c>
      <c r="F203" s="36" t="s">
        <v>1066</v>
      </c>
      <c r="G203" s="37" t="s">
        <v>1077</v>
      </c>
      <c r="H203" s="36">
        <v>1180</v>
      </c>
      <c r="I203" s="38">
        <v>1</v>
      </c>
      <c r="J203" s="38"/>
      <c r="K203" s="38">
        <v>138050</v>
      </c>
      <c r="L203" s="39">
        <v>150000</v>
      </c>
    </row>
    <row r="204" spans="1:12" s="36" customFormat="1" ht="12.75" x14ac:dyDescent="0.2">
      <c r="A204" s="35"/>
      <c r="B204" s="21"/>
      <c r="C204" s="40"/>
      <c r="D204" s="34" t="s">
        <v>1076</v>
      </c>
      <c r="E204" s="35">
        <v>1.627</v>
      </c>
      <c r="F204" s="36" t="s">
        <v>77</v>
      </c>
      <c r="G204" s="37" t="s">
        <v>77</v>
      </c>
      <c r="H204" s="36">
        <v>1130</v>
      </c>
      <c r="I204" s="38"/>
      <c r="J204" s="38"/>
      <c r="K204" s="38">
        <v>22350</v>
      </c>
      <c r="L204" s="39"/>
    </row>
    <row r="205" spans="1:12" s="36" customFormat="1" ht="12.75" x14ac:dyDescent="0.2">
      <c r="A205" s="35">
        <v>141</v>
      </c>
      <c r="B205" s="21"/>
      <c r="C205" s="40">
        <v>44250</v>
      </c>
      <c r="D205" s="34" t="s">
        <v>1078</v>
      </c>
      <c r="E205" s="35">
        <v>5.0999999999999996</v>
      </c>
      <c r="F205" s="36" t="s">
        <v>1066</v>
      </c>
      <c r="G205" s="37" t="s">
        <v>1079</v>
      </c>
      <c r="H205" s="36">
        <v>1180</v>
      </c>
      <c r="I205" s="38">
        <v>0.5</v>
      </c>
      <c r="J205" s="38"/>
      <c r="K205" s="38">
        <v>21930</v>
      </c>
      <c r="L205" s="39">
        <v>34680</v>
      </c>
    </row>
    <row r="206" spans="1:12" s="36" customFormat="1" ht="12.75" x14ac:dyDescent="0.2">
      <c r="A206" s="35">
        <v>142</v>
      </c>
      <c r="B206" s="21"/>
      <c r="C206" s="40">
        <v>44250</v>
      </c>
      <c r="D206" s="34" t="s">
        <v>1080</v>
      </c>
      <c r="E206" s="35">
        <v>22.850999999999999</v>
      </c>
      <c r="F206" s="36" t="s">
        <v>1066</v>
      </c>
      <c r="G206" s="37" t="s">
        <v>1082</v>
      </c>
      <c r="H206" s="36">
        <v>1180</v>
      </c>
      <c r="I206" s="38">
        <v>1</v>
      </c>
      <c r="J206" s="38"/>
      <c r="K206" s="38">
        <v>94470</v>
      </c>
      <c r="L206" s="39">
        <v>240954</v>
      </c>
    </row>
    <row r="207" spans="1:12" s="36" customFormat="1" ht="12.75" x14ac:dyDescent="0.2">
      <c r="A207" s="35"/>
      <c r="B207" s="21"/>
      <c r="C207" s="40"/>
      <c r="D207" s="34" t="s">
        <v>1081</v>
      </c>
      <c r="E207" s="35">
        <v>34.514000000000003</v>
      </c>
      <c r="F207" s="36" t="s">
        <v>77</v>
      </c>
      <c r="G207" s="37" t="s">
        <v>77</v>
      </c>
      <c r="H207" s="36">
        <v>1130</v>
      </c>
      <c r="I207" s="38"/>
      <c r="J207" s="38"/>
      <c r="K207" s="38">
        <v>145390</v>
      </c>
      <c r="L207" s="39"/>
    </row>
    <row r="208" spans="1:12" s="36" customFormat="1" ht="12.75" x14ac:dyDescent="0.2">
      <c r="A208" s="35">
        <v>143</v>
      </c>
      <c r="B208" s="21"/>
      <c r="C208" s="40">
        <v>44250</v>
      </c>
      <c r="D208" s="34" t="s">
        <v>510</v>
      </c>
      <c r="E208" s="35">
        <v>35.969000000000001</v>
      </c>
      <c r="F208" s="36" t="s">
        <v>514</v>
      </c>
      <c r="G208" s="37" t="s">
        <v>1083</v>
      </c>
      <c r="H208" s="36">
        <v>1110</v>
      </c>
      <c r="I208" s="38">
        <v>0.5</v>
      </c>
      <c r="J208" s="38"/>
      <c r="K208" s="38">
        <v>120860</v>
      </c>
      <c r="L208" s="39">
        <v>160000</v>
      </c>
    </row>
    <row r="209" spans="1:12" s="36" customFormat="1" ht="12.75" x14ac:dyDescent="0.2">
      <c r="A209" s="35">
        <v>144</v>
      </c>
      <c r="B209" s="21"/>
      <c r="C209" s="40">
        <v>44250</v>
      </c>
      <c r="D209" s="34" t="s">
        <v>1092</v>
      </c>
      <c r="E209" s="35" t="s">
        <v>288</v>
      </c>
      <c r="F209" s="36" t="s">
        <v>1093</v>
      </c>
      <c r="G209" s="37" t="s">
        <v>1094</v>
      </c>
      <c r="H209" s="36">
        <v>3010</v>
      </c>
      <c r="I209" s="38">
        <v>0.5</v>
      </c>
      <c r="J209" s="38"/>
      <c r="K209" s="38">
        <v>43980</v>
      </c>
      <c r="L209" s="39">
        <v>65000</v>
      </c>
    </row>
    <row r="210" spans="1:12" s="36" customFormat="1" ht="12.75" x14ac:dyDescent="0.2">
      <c r="A210" s="35">
        <v>145</v>
      </c>
      <c r="B210" s="21"/>
      <c r="C210" s="40">
        <v>44251</v>
      </c>
      <c r="D210" s="34" t="s">
        <v>1095</v>
      </c>
      <c r="E210" s="35">
        <v>5.74E-2</v>
      </c>
      <c r="F210" s="36" t="s">
        <v>1098</v>
      </c>
      <c r="G210" s="37" t="s">
        <v>1099</v>
      </c>
      <c r="H210" s="36">
        <v>3010</v>
      </c>
      <c r="I210" s="38">
        <v>1.5</v>
      </c>
      <c r="J210" s="38"/>
      <c r="K210" s="38">
        <v>3970</v>
      </c>
      <c r="L210" s="39">
        <v>120000</v>
      </c>
    </row>
    <row r="211" spans="1:12" s="36" customFormat="1" ht="12.75" x14ac:dyDescent="0.2">
      <c r="A211" s="35"/>
      <c r="B211" s="21"/>
      <c r="C211" s="40"/>
      <c r="D211" s="34" t="s">
        <v>1097</v>
      </c>
      <c r="E211" s="35">
        <v>5.74E-2</v>
      </c>
      <c r="F211" s="36" t="s">
        <v>77</v>
      </c>
      <c r="G211" s="37" t="s">
        <v>77</v>
      </c>
      <c r="I211" s="38"/>
      <c r="J211" s="38"/>
      <c r="K211" s="38">
        <v>7500</v>
      </c>
      <c r="L211" s="39"/>
    </row>
    <row r="212" spans="1:12" s="36" customFormat="1" ht="12.75" x14ac:dyDescent="0.2">
      <c r="A212" s="35"/>
      <c r="B212" s="21"/>
      <c r="C212" s="40"/>
      <c r="D212" s="34" t="s">
        <v>1096</v>
      </c>
      <c r="E212" s="35">
        <v>6.1899999999999997E-2</v>
      </c>
      <c r="F212" s="36" t="s">
        <v>77</v>
      </c>
      <c r="G212" s="37" t="s">
        <v>77</v>
      </c>
      <c r="I212" s="38"/>
      <c r="J212" s="38"/>
      <c r="K212" s="38">
        <v>40620</v>
      </c>
      <c r="L212" s="39"/>
    </row>
    <row r="213" spans="1:12" s="36" customFormat="1" ht="12.75" x14ac:dyDescent="0.2">
      <c r="A213" s="35">
        <v>146</v>
      </c>
      <c r="B213" s="21"/>
      <c r="C213" s="40">
        <v>44251</v>
      </c>
      <c r="D213" s="34" t="s">
        <v>7200</v>
      </c>
      <c r="E213" s="35">
        <v>1.08</v>
      </c>
      <c r="F213" s="36" t="s">
        <v>514</v>
      </c>
      <c r="G213" s="37" t="s">
        <v>1114</v>
      </c>
      <c r="H213" s="36">
        <v>1110</v>
      </c>
      <c r="I213" s="38">
        <v>0.5</v>
      </c>
      <c r="J213" s="38"/>
      <c r="K213" s="38">
        <v>74220</v>
      </c>
      <c r="L213" s="39">
        <v>71950</v>
      </c>
    </row>
    <row r="214" spans="1:12" s="36" customFormat="1" ht="12.75" x14ac:dyDescent="0.2">
      <c r="A214" s="35">
        <v>147</v>
      </c>
      <c r="B214" s="21"/>
      <c r="C214" s="40">
        <v>44251</v>
      </c>
      <c r="D214" s="34" t="s">
        <v>1129</v>
      </c>
      <c r="E214" s="35">
        <v>18.292000000000002</v>
      </c>
      <c r="F214" s="36" t="s">
        <v>1130</v>
      </c>
      <c r="G214" s="37" t="s">
        <v>1131</v>
      </c>
      <c r="H214" s="36">
        <v>1020</v>
      </c>
      <c r="I214" s="38">
        <v>0.5</v>
      </c>
      <c r="J214" s="38"/>
      <c r="K214" s="38">
        <v>80320</v>
      </c>
      <c r="L214" s="39">
        <v>78020</v>
      </c>
    </row>
    <row r="215" spans="1:12" s="36" customFormat="1" ht="12.75" x14ac:dyDescent="0.2">
      <c r="A215" s="35">
        <v>148</v>
      </c>
      <c r="B215" s="21"/>
      <c r="C215" s="40">
        <v>44251</v>
      </c>
      <c r="D215" s="34" t="s">
        <v>1136</v>
      </c>
      <c r="E215" s="35" t="s">
        <v>288</v>
      </c>
      <c r="F215" s="36" t="s">
        <v>1140</v>
      </c>
      <c r="G215" s="37" t="s">
        <v>1141</v>
      </c>
      <c r="H215" s="36">
        <v>1190</v>
      </c>
      <c r="I215" s="38">
        <v>2</v>
      </c>
      <c r="J215" s="38"/>
      <c r="K215" s="38">
        <v>2970</v>
      </c>
      <c r="L215" s="39">
        <v>10000</v>
      </c>
    </row>
    <row r="216" spans="1:12" s="36" customFormat="1" ht="12.75" x14ac:dyDescent="0.2">
      <c r="A216" s="35"/>
      <c r="B216" s="21"/>
      <c r="C216" s="40"/>
      <c r="D216" s="34" t="s">
        <v>1137</v>
      </c>
      <c r="E216" s="35" t="s">
        <v>288</v>
      </c>
      <c r="F216" s="36" t="s">
        <v>77</v>
      </c>
      <c r="G216" s="36" t="s">
        <v>77</v>
      </c>
      <c r="I216" s="38"/>
      <c r="J216" s="38"/>
      <c r="K216" s="38">
        <v>2970</v>
      </c>
      <c r="L216" s="39"/>
    </row>
    <row r="217" spans="1:12" s="36" customFormat="1" ht="12.75" x14ac:dyDescent="0.2">
      <c r="A217" s="35"/>
      <c r="B217" s="21"/>
      <c r="C217" s="40"/>
      <c r="D217" s="34" t="s">
        <v>1138</v>
      </c>
      <c r="E217" s="35" t="s">
        <v>288</v>
      </c>
      <c r="F217" s="36" t="s">
        <v>77</v>
      </c>
      <c r="G217" s="36" t="s">
        <v>77</v>
      </c>
      <c r="I217" s="38"/>
      <c r="J217" s="38"/>
      <c r="K217" s="38">
        <v>5600</v>
      </c>
      <c r="L217" s="39"/>
    </row>
    <row r="218" spans="1:12" s="36" customFormat="1" ht="12.75" x14ac:dyDescent="0.2">
      <c r="A218" s="35"/>
      <c r="B218" s="21"/>
      <c r="C218" s="40"/>
      <c r="D218" s="34" t="s">
        <v>1139</v>
      </c>
      <c r="E218" s="35" t="s">
        <v>288</v>
      </c>
      <c r="F218" s="36" t="s">
        <v>77</v>
      </c>
      <c r="G218" s="36" t="s">
        <v>77</v>
      </c>
      <c r="I218" s="38"/>
      <c r="J218" s="38"/>
      <c r="K218" s="38">
        <v>2970</v>
      </c>
      <c r="L218" s="39"/>
    </row>
    <row r="219" spans="1:12" s="36" customFormat="1" ht="12.75" x14ac:dyDescent="0.2">
      <c r="A219" s="35">
        <v>149</v>
      </c>
      <c r="B219" s="21"/>
      <c r="C219" s="40">
        <v>44251</v>
      </c>
      <c r="D219" s="34" t="s">
        <v>1142</v>
      </c>
      <c r="E219" s="35" t="s">
        <v>1143</v>
      </c>
      <c r="F219" s="36" t="s">
        <v>1144</v>
      </c>
      <c r="G219" s="37" t="s">
        <v>1145</v>
      </c>
      <c r="H219" s="36">
        <v>1100</v>
      </c>
      <c r="I219" s="38">
        <v>0.5</v>
      </c>
      <c r="J219" s="38"/>
      <c r="K219" s="38">
        <v>24690</v>
      </c>
      <c r="L219" s="39">
        <v>10000</v>
      </c>
    </row>
    <row r="220" spans="1:12" s="36" customFormat="1" ht="12.75" x14ac:dyDescent="0.2">
      <c r="A220" s="35">
        <v>150</v>
      </c>
      <c r="B220" s="21"/>
      <c r="C220" s="40">
        <v>44251</v>
      </c>
      <c r="D220" s="34" t="s">
        <v>1146</v>
      </c>
      <c r="E220" s="35" t="s">
        <v>1147</v>
      </c>
      <c r="F220" s="36" t="s">
        <v>1148</v>
      </c>
      <c r="G220" s="37" t="s">
        <v>1149</v>
      </c>
      <c r="H220" s="36">
        <v>3010</v>
      </c>
      <c r="I220" s="38">
        <v>0.5</v>
      </c>
      <c r="J220" s="38"/>
      <c r="K220" s="38">
        <v>270690</v>
      </c>
      <c r="L220" s="39">
        <v>321000</v>
      </c>
    </row>
    <row r="221" spans="1:12" s="36" customFormat="1" ht="12.75" x14ac:dyDescent="0.2">
      <c r="A221" s="35">
        <v>151</v>
      </c>
      <c r="B221" s="21"/>
      <c r="C221" s="40">
        <v>44251</v>
      </c>
      <c r="D221" s="34" t="s">
        <v>1150</v>
      </c>
      <c r="E221" s="35" t="s">
        <v>1151</v>
      </c>
      <c r="F221" s="36" t="s">
        <v>1152</v>
      </c>
      <c r="G221" s="37" t="s">
        <v>1153</v>
      </c>
      <c r="H221" s="36">
        <v>3010</v>
      </c>
      <c r="I221" s="38">
        <v>0.5</v>
      </c>
      <c r="J221" s="38"/>
      <c r="K221" s="38">
        <v>74720</v>
      </c>
      <c r="L221" s="39">
        <v>76000</v>
      </c>
    </row>
    <row r="222" spans="1:12" s="36" customFormat="1" ht="12.75" x14ac:dyDescent="0.2">
      <c r="A222" s="35">
        <v>152</v>
      </c>
      <c r="B222" s="21"/>
      <c r="C222" s="40">
        <v>44251</v>
      </c>
      <c r="D222" s="34" t="s">
        <v>1154</v>
      </c>
      <c r="E222" s="35" t="s">
        <v>1155</v>
      </c>
      <c r="F222" s="36" t="s">
        <v>1156</v>
      </c>
      <c r="G222" s="37" t="s">
        <v>1157</v>
      </c>
      <c r="H222" s="36">
        <v>1190</v>
      </c>
      <c r="I222" s="38">
        <v>0.5</v>
      </c>
      <c r="J222" s="38"/>
      <c r="K222" s="38">
        <v>14150</v>
      </c>
      <c r="L222" s="39">
        <v>20000</v>
      </c>
    </row>
    <row r="223" spans="1:12" s="36" customFormat="1" ht="12.75" x14ac:dyDescent="0.2">
      <c r="A223" s="35">
        <v>153</v>
      </c>
      <c r="B223" s="21"/>
      <c r="C223" s="40">
        <v>44251</v>
      </c>
      <c r="D223" s="34" t="s">
        <v>1158</v>
      </c>
      <c r="E223" s="35">
        <v>7.1449999999999996</v>
      </c>
      <c r="F223" s="36" t="s">
        <v>1159</v>
      </c>
      <c r="G223" s="37" t="s">
        <v>1160</v>
      </c>
      <c r="H223" s="36">
        <v>1070</v>
      </c>
      <c r="I223" s="38">
        <v>0.5</v>
      </c>
      <c r="J223" s="38"/>
      <c r="K223" s="38">
        <v>26270</v>
      </c>
      <c r="L223" s="39">
        <v>35000</v>
      </c>
    </row>
    <row r="224" spans="1:12" s="36" customFormat="1" ht="12.75" x14ac:dyDescent="0.2">
      <c r="A224" s="35">
        <v>154</v>
      </c>
      <c r="B224" s="21"/>
      <c r="C224" s="40">
        <v>44251</v>
      </c>
      <c r="D224" s="34" t="s">
        <v>1161</v>
      </c>
      <c r="E224" s="35">
        <v>6.01</v>
      </c>
      <c r="F224" s="36" t="s">
        <v>1162</v>
      </c>
      <c r="G224" s="37" t="s">
        <v>1163</v>
      </c>
      <c r="H224" s="36">
        <v>1020</v>
      </c>
      <c r="I224" s="38">
        <v>0.5</v>
      </c>
      <c r="J224" s="38"/>
      <c r="K224" s="38">
        <v>23350</v>
      </c>
      <c r="L224" s="39">
        <v>11000</v>
      </c>
    </row>
    <row r="225" spans="1:12 16379:16379" s="36" customFormat="1" ht="12.75" x14ac:dyDescent="0.2">
      <c r="A225" s="35">
        <v>155</v>
      </c>
      <c r="B225" s="21"/>
      <c r="C225" s="40">
        <v>44251</v>
      </c>
      <c r="D225" s="34" t="s">
        <v>1164</v>
      </c>
      <c r="E225" s="35">
        <v>6.5490000000000004</v>
      </c>
      <c r="F225" s="36" t="s">
        <v>1165</v>
      </c>
      <c r="G225" s="37" t="s">
        <v>1166</v>
      </c>
      <c r="H225" s="36">
        <v>1160</v>
      </c>
      <c r="I225" s="38">
        <v>0.5</v>
      </c>
      <c r="J225" s="38"/>
      <c r="K225" s="38">
        <v>28490</v>
      </c>
      <c r="L225" s="39">
        <v>25000</v>
      </c>
    </row>
    <row r="226" spans="1:12 16379:16379" s="36" customFormat="1" ht="12.75" x14ac:dyDescent="0.2">
      <c r="A226" s="35">
        <v>156</v>
      </c>
      <c r="B226" s="21"/>
      <c r="C226" s="40">
        <v>44251</v>
      </c>
      <c r="D226" s="34" t="s">
        <v>1167</v>
      </c>
      <c r="E226" s="35">
        <v>0.1409</v>
      </c>
      <c r="F226" s="36" t="s">
        <v>1168</v>
      </c>
      <c r="G226" s="37" t="s">
        <v>1171</v>
      </c>
      <c r="H226" s="36">
        <v>3010</v>
      </c>
      <c r="I226" s="38">
        <v>1.5</v>
      </c>
      <c r="J226" s="38"/>
      <c r="K226" s="38">
        <v>25950</v>
      </c>
      <c r="L226" s="39">
        <v>35000</v>
      </c>
    </row>
    <row r="227" spans="1:12 16379:16379" s="36" customFormat="1" ht="12.75" x14ac:dyDescent="0.2">
      <c r="A227" s="35"/>
      <c r="B227" s="21"/>
      <c r="C227" s="40"/>
      <c r="D227" s="34" t="s">
        <v>1169</v>
      </c>
      <c r="E227" s="35">
        <v>4.5900000000000003E-2</v>
      </c>
      <c r="F227" s="36" t="s">
        <v>77</v>
      </c>
      <c r="G227" s="37" t="s">
        <v>77</v>
      </c>
      <c r="I227" s="38"/>
      <c r="J227" s="38"/>
      <c r="K227" s="38">
        <v>32110</v>
      </c>
      <c r="L227" s="39"/>
    </row>
    <row r="228" spans="1:12 16379:16379" s="36" customFormat="1" ht="12.75" x14ac:dyDescent="0.2">
      <c r="A228" s="35"/>
      <c r="B228" s="21"/>
      <c r="C228" s="40"/>
      <c r="D228" s="34" t="s">
        <v>1170</v>
      </c>
      <c r="E228" s="35">
        <v>3.1E-2</v>
      </c>
      <c r="F228" s="36" t="s">
        <v>77</v>
      </c>
      <c r="G228" s="37" t="s">
        <v>77</v>
      </c>
      <c r="I228" s="38"/>
      <c r="J228" s="38"/>
      <c r="K228" s="38">
        <v>1000</v>
      </c>
      <c r="L228" s="39"/>
    </row>
    <row r="229" spans="1:12 16379:16379" s="36" customFormat="1" ht="12.75" x14ac:dyDescent="0.2">
      <c r="A229" s="35">
        <v>157</v>
      </c>
      <c r="B229" s="21"/>
      <c r="C229" s="40">
        <v>44251</v>
      </c>
      <c r="D229" s="34" t="s">
        <v>1172</v>
      </c>
      <c r="E229" s="35" t="s">
        <v>1175</v>
      </c>
      <c r="F229" s="36" t="s">
        <v>1178</v>
      </c>
      <c r="G229" s="37" t="s">
        <v>1179</v>
      </c>
      <c r="H229" s="36">
        <v>2050</v>
      </c>
      <c r="I229" s="38">
        <v>1.5</v>
      </c>
      <c r="J229" s="38"/>
      <c r="K229" s="38">
        <v>13460</v>
      </c>
      <c r="L229" s="39">
        <v>115000</v>
      </c>
    </row>
    <row r="230" spans="1:12 16379:16379" s="36" customFormat="1" ht="12.75" x14ac:dyDescent="0.2">
      <c r="A230" s="35"/>
      <c r="B230" s="21"/>
      <c r="C230" s="40"/>
      <c r="D230" s="34" t="s">
        <v>1173</v>
      </c>
      <c r="E230" s="35" t="s">
        <v>1176</v>
      </c>
      <c r="F230" s="36" t="s">
        <v>77</v>
      </c>
      <c r="G230" s="37" t="s">
        <v>77</v>
      </c>
      <c r="I230" s="38"/>
      <c r="J230" s="38"/>
      <c r="K230" s="38">
        <v>67990</v>
      </c>
      <c r="L230" s="39"/>
    </row>
    <row r="231" spans="1:12 16379:16379" s="36" customFormat="1" ht="12.75" x14ac:dyDescent="0.2">
      <c r="A231" s="35"/>
      <c r="B231" s="21"/>
      <c r="C231" s="40"/>
      <c r="D231" s="34" t="s">
        <v>1174</v>
      </c>
      <c r="E231" s="35" t="s">
        <v>1177</v>
      </c>
      <c r="F231" s="36" t="s">
        <v>77</v>
      </c>
      <c r="G231" s="37" t="s">
        <v>77</v>
      </c>
      <c r="I231" s="38"/>
      <c r="J231" s="38"/>
      <c r="K231" s="38">
        <v>150</v>
      </c>
      <c r="L231" s="39"/>
    </row>
    <row r="232" spans="1:12 16379:16379" s="36" customFormat="1" ht="12.75" x14ac:dyDescent="0.2">
      <c r="A232" s="35">
        <v>158</v>
      </c>
      <c r="B232" s="21"/>
      <c r="C232" s="40">
        <v>44251</v>
      </c>
      <c r="D232" s="34" t="s">
        <v>1180</v>
      </c>
      <c r="E232" s="35">
        <v>1.1259999999999999</v>
      </c>
      <c r="F232" s="36" t="s">
        <v>1181</v>
      </c>
      <c r="G232" s="37" t="s">
        <v>1182</v>
      </c>
      <c r="H232" s="36">
        <v>1190</v>
      </c>
      <c r="I232" s="38">
        <v>0.5</v>
      </c>
      <c r="J232" s="38"/>
      <c r="K232" s="38">
        <v>255190</v>
      </c>
      <c r="L232" s="39">
        <v>251000</v>
      </c>
    </row>
    <row r="233" spans="1:12 16379:16379" s="36" customFormat="1" ht="12.75" x14ac:dyDescent="0.2">
      <c r="A233" s="35">
        <v>159</v>
      </c>
      <c r="B233" s="21"/>
      <c r="C233" s="40">
        <v>44251</v>
      </c>
      <c r="D233" s="34" t="s">
        <v>1184</v>
      </c>
      <c r="E233" s="35">
        <v>9.0399999999999991</v>
      </c>
      <c r="F233" s="36" t="s">
        <v>1186</v>
      </c>
      <c r="G233" s="37" t="s">
        <v>1187</v>
      </c>
      <c r="H233" s="36">
        <v>1170</v>
      </c>
      <c r="I233" s="38">
        <v>0.5</v>
      </c>
      <c r="J233" s="38"/>
      <c r="K233" s="38">
        <v>21400</v>
      </c>
      <c r="L233" s="39">
        <v>12500</v>
      </c>
    </row>
    <row r="234" spans="1:12 16379:16379" s="36" customFormat="1" ht="12.75" x14ac:dyDescent="0.2">
      <c r="A234" s="35">
        <v>161</v>
      </c>
      <c r="B234" s="21"/>
      <c r="C234" s="40">
        <v>44252</v>
      </c>
      <c r="D234" s="34" t="s">
        <v>1197</v>
      </c>
      <c r="E234" s="35" t="s">
        <v>1198</v>
      </c>
      <c r="F234" s="36" t="s">
        <v>1199</v>
      </c>
      <c r="G234" s="37" t="s">
        <v>1200</v>
      </c>
      <c r="H234" s="36">
        <v>3010</v>
      </c>
      <c r="I234" s="38">
        <v>0.5</v>
      </c>
      <c r="J234" s="38"/>
      <c r="K234" s="38">
        <v>38220</v>
      </c>
      <c r="L234" s="39">
        <v>22220</v>
      </c>
    </row>
    <row r="235" spans="1:12 16379:16379" s="36" customFormat="1" ht="12.75" x14ac:dyDescent="0.2">
      <c r="A235" s="35">
        <v>162</v>
      </c>
      <c r="B235" s="21"/>
      <c r="C235" s="40">
        <v>44252</v>
      </c>
      <c r="D235" s="34" t="s">
        <v>1201</v>
      </c>
      <c r="E235" s="35" t="s">
        <v>1202</v>
      </c>
      <c r="F235" s="36" t="s">
        <v>1199</v>
      </c>
      <c r="G235" s="37" t="s">
        <v>1200</v>
      </c>
      <c r="H235" s="36">
        <v>3010</v>
      </c>
      <c r="I235" s="38">
        <v>0.5</v>
      </c>
      <c r="J235" s="38"/>
      <c r="K235" s="38">
        <v>39360</v>
      </c>
      <c r="L235" s="39">
        <v>7810</v>
      </c>
    </row>
    <row r="236" spans="1:12 16379:16379" s="36" customFormat="1" ht="12.75" x14ac:dyDescent="0.2">
      <c r="A236" s="35">
        <v>163</v>
      </c>
      <c r="B236" s="21"/>
      <c r="C236" s="40">
        <v>44252</v>
      </c>
      <c r="D236" s="34" t="s">
        <v>1203</v>
      </c>
      <c r="E236" s="35">
        <v>46.014000000000003</v>
      </c>
      <c r="F236" s="36" t="s">
        <v>1204</v>
      </c>
      <c r="G236" s="37" t="s">
        <v>1205</v>
      </c>
      <c r="H236" s="36">
        <v>1200</v>
      </c>
      <c r="I236" s="38">
        <v>0.5</v>
      </c>
      <c r="J236" s="38"/>
      <c r="K236" s="38">
        <v>152360</v>
      </c>
      <c r="L236" s="39">
        <v>205000</v>
      </c>
      <c r="XEY236" s="36">
        <f>SUM(A236:XEX236)</f>
        <v>403021.51399999997</v>
      </c>
    </row>
    <row r="237" spans="1:12 16379:16379" s="36" customFormat="1" ht="12.75" x14ac:dyDescent="0.2">
      <c r="A237" s="35">
        <v>160</v>
      </c>
      <c r="B237" s="21"/>
      <c r="C237" s="40">
        <v>44251</v>
      </c>
      <c r="D237" s="34" t="s">
        <v>1188</v>
      </c>
      <c r="E237" s="35" t="s">
        <v>1189</v>
      </c>
      <c r="F237" s="36" t="s">
        <v>1190</v>
      </c>
      <c r="G237" s="37" t="s">
        <v>1191</v>
      </c>
      <c r="H237" s="36">
        <v>3010</v>
      </c>
      <c r="I237" s="38">
        <v>0.5</v>
      </c>
      <c r="J237" s="38"/>
      <c r="K237" s="38">
        <v>15490</v>
      </c>
      <c r="L237" s="39">
        <v>15990</v>
      </c>
    </row>
    <row r="238" spans="1:12 16379:16379" s="36" customFormat="1" ht="12.75" x14ac:dyDescent="0.2">
      <c r="A238" s="35">
        <v>164</v>
      </c>
      <c r="B238" s="21"/>
      <c r="C238" s="40">
        <v>44252</v>
      </c>
      <c r="D238" s="34" t="s">
        <v>1214</v>
      </c>
      <c r="E238" s="35" t="s">
        <v>1216</v>
      </c>
      <c r="F238" s="36" t="s">
        <v>1218</v>
      </c>
      <c r="G238" s="37" t="s">
        <v>1219</v>
      </c>
      <c r="H238" s="36">
        <v>3010</v>
      </c>
      <c r="I238" s="38">
        <v>1</v>
      </c>
      <c r="J238" s="38"/>
      <c r="K238" s="38">
        <v>39640</v>
      </c>
      <c r="L238" s="39">
        <v>30000</v>
      </c>
    </row>
    <row r="239" spans="1:12 16379:16379" s="36" customFormat="1" ht="12.75" x14ac:dyDescent="0.2">
      <c r="A239" s="35"/>
      <c r="B239" s="21"/>
      <c r="C239" s="40"/>
      <c r="D239" s="34" t="s">
        <v>1215</v>
      </c>
      <c r="E239" s="35" t="s">
        <v>1217</v>
      </c>
      <c r="F239" s="36" t="s">
        <v>77</v>
      </c>
      <c r="G239" s="37" t="s">
        <v>77</v>
      </c>
      <c r="I239" s="38"/>
      <c r="J239" s="38"/>
      <c r="K239" s="38">
        <v>1220</v>
      </c>
      <c r="L239" s="39"/>
    </row>
    <row r="240" spans="1:12 16379:16379" s="36" customFormat="1" ht="12.75" x14ac:dyDescent="0.2">
      <c r="A240" s="35">
        <v>165</v>
      </c>
      <c r="B240" s="21"/>
      <c r="C240" s="40">
        <v>44253</v>
      </c>
      <c r="D240" s="34" t="s">
        <v>1220</v>
      </c>
      <c r="E240" s="35" t="s">
        <v>1221</v>
      </c>
      <c r="F240" s="36" t="s">
        <v>1222</v>
      </c>
      <c r="G240" s="37" t="s">
        <v>1223</v>
      </c>
      <c r="H240" s="36">
        <v>3010</v>
      </c>
      <c r="I240" s="38">
        <v>0.5</v>
      </c>
      <c r="J240" s="38"/>
      <c r="K240" s="38">
        <v>26530</v>
      </c>
      <c r="L240" s="39">
        <v>53000</v>
      </c>
    </row>
    <row r="241" spans="1:12" s="36" customFormat="1" ht="12.75" x14ac:dyDescent="0.2">
      <c r="A241" s="35">
        <v>166</v>
      </c>
      <c r="B241" s="21"/>
      <c r="C241" s="40">
        <v>44253</v>
      </c>
      <c r="D241" s="34" t="s">
        <v>1228</v>
      </c>
      <c r="E241" s="35">
        <v>0.17560000000000001</v>
      </c>
      <c r="F241" s="36" t="s">
        <v>1229</v>
      </c>
      <c r="G241" s="37" t="s">
        <v>1230</v>
      </c>
      <c r="H241" s="36">
        <v>3010</v>
      </c>
      <c r="I241" s="38">
        <v>0.5</v>
      </c>
      <c r="J241" s="38"/>
      <c r="K241" s="38">
        <v>84790</v>
      </c>
      <c r="L241" s="39">
        <v>94000</v>
      </c>
    </row>
    <row r="242" spans="1:12" s="36" customFormat="1" ht="12.75" x14ac:dyDescent="0.2">
      <c r="A242" s="35">
        <v>167</v>
      </c>
      <c r="B242" s="21"/>
      <c r="C242" s="40">
        <v>44253</v>
      </c>
      <c r="D242" s="34" t="s">
        <v>1235</v>
      </c>
      <c r="E242" s="35">
        <v>0.1343</v>
      </c>
      <c r="F242" s="36" t="s">
        <v>1236</v>
      </c>
      <c r="G242" s="37" t="s">
        <v>1237</v>
      </c>
      <c r="H242" s="36">
        <v>3010</v>
      </c>
      <c r="I242" s="38">
        <v>0.5</v>
      </c>
      <c r="J242" s="38"/>
      <c r="K242" s="38">
        <v>23160</v>
      </c>
      <c r="L242" s="39">
        <v>6000</v>
      </c>
    </row>
    <row r="243" spans="1:12" s="36" customFormat="1" ht="12.75" x14ac:dyDescent="0.2">
      <c r="A243" s="35">
        <v>168</v>
      </c>
      <c r="B243" s="21"/>
      <c r="C243" s="40">
        <v>44253</v>
      </c>
      <c r="D243" s="34" t="s">
        <v>1238</v>
      </c>
      <c r="E243" s="35">
        <v>1.573</v>
      </c>
      <c r="F243" s="36" t="s">
        <v>1066</v>
      </c>
      <c r="G243" s="37" t="s">
        <v>1239</v>
      </c>
      <c r="H243" s="36">
        <v>1130</v>
      </c>
      <c r="I243" s="38">
        <v>0.5</v>
      </c>
      <c r="J243" s="38"/>
      <c r="K243" s="38">
        <v>24140</v>
      </c>
      <c r="L243" s="39">
        <v>35000</v>
      </c>
    </row>
    <row r="244" spans="1:12" s="36" customFormat="1" ht="12.75" x14ac:dyDescent="0.2">
      <c r="A244" s="35">
        <v>169</v>
      </c>
      <c r="B244" s="21"/>
      <c r="C244" s="40">
        <v>44253</v>
      </c>
      <c r="D244" s="34" t="s">
        <v>1240</v>
      </c>
      <c r="E244" s="35">
        <v>52.34</v>
      </c>
      <c r="F244" s="36" t="s">
        <v>1066</v>
      </c>
      <c r="G244" s="37" t="s">
        <v>1241</v>
      </c>
      <c r="H244" s="36">
        <v>1180</v>
      </c>
      <c r="I244" s="38">
        <v>0.5</v>
      </c>
      <c r="J244" s="38"/>
      <c r="K244" s="38">
        <v>256890</v>
      </c>
      <c r="L244" s="39">
        <v>245192</v>
      </c>
    </row>
    <row r="245" spans="1:12" s="36" customFormat="1" ht="12.75" x14ac:dyDescent="0.2">
      <c r="A245" s="35">
        <v>170</v>
      </c>
      <c r="B245" s="21"/>
      <c r="C245" s="40">
        <v>44253</v>
      </c>
      <c r="D245" s="34" t="s">
        <v>1242</v>
      </c>
      <c r="E245" s="35" t="s">
        <v>1176</v>
      </c>
      <c r="F245" s="36" t="s">
        <v>103</v>
      </c>
      <c r="G245" s="37" t="s">
        <v>1243</v>
      </c>
      <c r="H245" s="36">
        <v>3010</v>
      </c>
      <c r="I245" s="38">
        <v>0.5</v>
      </c>
      <c r="J245" s="38"/>
      <c r="K245" s="38">
        <v>64540</v>
      </c>
      <c r="L245" s="39">
        <v>57520</v>
      </c>
    </row>
    <row r="246" spans="1:12" s="36" customFormat="1" ht="12.75" x14ac:dyDescent="0.2">
      <c r="A246" s="35">
        <v>171</v>
      </c>
      <c r="B246" s="21"/>
      <c r="C246" s="40">
        <v>44253</v>
      </c>
      <c r="D246" s="34" t="s">
        <v>1244</v>
      </c>
      <c r="E246" s="35">
        <v>0.13880000000000001</v>
      </c>
      <c r="F246" s="36" t="s">
        <v>1247</v>
      </c>
      <c r="G246" s="37" t="s">
        <v>1248</v>
      </c>
      <c r="H246" s="36">
        <v>3010</v>
      </c>
      <c r="I246" s="38">
        <v>1.5</v>
      </c>
      <c r="J246" s="38"/>
      <c r="K246" s="38">
        <v>77220</v>
      </c>
      <c r="L246" s="39">
        <v>130000</v>
      </c>
    </row>
    <row r="247" spans="1:12" s="36" customFormat="1" ht="12.75" x14ac:dyDescent="0.2">
      <c r="A247" s="35"/>
      <c r="B247" s="21"/>
      <c r="C247" s="40"/>
      <c r="D247" s="34" t="s">
        <v>1246</v>
      </c>
      <c r="E247" s="35">
        <v>2.64E-2</v>
      </c>
      <c r="F247" s="36" t="s">
        <v>77</v>
      </c>
      <c r="G247" s="37" t="s">
        <v>77</v>
      </c>
      <c r="I247" s="38"/>
      <c r="J247" s="38"/>
      <c r="K247" s="38">
        <v>1860</v>
      </c>
      <c r="L247" s="39"/>
    </row>
    <row r="248" spans="1:12" s="36" customFormat="1" ht="12.75" x14ac:dyDescent="0.2">
      <c r="A248" s="35"/>
      <c r="B248" s="21"/>
      <c r="C248" s="40"/>
      <c r="D248" s="34" t="s">
        <v>4072</v>
      </c>
      <c r="E248" s="35">
        <v>2.8299999999999999E-2</v>
      </c>
      <c r="F248" s="36" t="s">
        <v>77</v>
      </c>
      <c r="G248" s="37" t="s">
        <v>77</v>
      </c>
      <c r="I248" s="38"/>
      <c r="J248" s="38"/>
      <c r="K248" s="38">
        <v>9110</v>
      </c>
      <c r="L248" s="39"/>
    </row>
    <row r="249" spans="1:12" s="36" customFormat="1" ht="12.75" x14ac:dyDescent="0.2">
      <c r="A249" s="35">
        <v>172</v>
      </c>
      <c r="B249" s="21"/>
      <c r="C249" s="40">
        <v>44253</v>
      </c>
      <c r="D249" s="34" t="s">
        <v>1250</v>
      </c>
      <c r="E249" s="35">
        <v>0.13539999999999999</v>
      </c>
      <c r="F249" s="36" t="s">
        <v>1249</v>
      </c>
      <c r="G249" s="37" t="s">
        <v>1251</v>
      </c>
      <c r="H249" s="36">
        <v>3010</v>
      </c>
      <c r="I249" s="38">
        <v>0.5</v>
      </c>
      <c r="J249" s="38"/>
      <c r="K249" s="38">
        <v>77540</v>
      </c>
      <c r="L249" s="39">
        <v>93000</v>
      </c>
    </row>
    <row r="250" spans="1:12" s="36" customFormat="1" ht="12.75" x14ac:dyDescent="0.2">
      <c r="A250" s="35">
        <v>173</v>
      </c>
      <c r="B250" s="21"/>
      <c r="C250" s="40">
        <v>44256</v>
      </c>
      <c r="D250" s="34" t="s">
        <v>1252</v>
      </c>
      <c r="E250" s="35">
        <v>0.40200000000000002</v>
      </c>
      <c r="F250" s="36" t="s">
        <v>1254</v>
      </c>
      <c r="G250" s="37" t="s">
        <v>1255</v>
      </c>
      <c r="H250" s="36">
        <v>3010</v>
      </c>
      <c r="I250" s="38">
        <v>1</v>
      </c>
      <c r="J250" s="38"/>
      <c r="K250" s="38">
        <v>26940</v>
      </c>
      <c r="L250" s="39">
        <v>67000</v>
      </c>
    </row>
    <row r="251" spans="1:12" s="36" customFormat="1" ht="12.75" x14ac:dyDescent="0.2">
      <c r="A251" s="35"/>
      <c r="B251" s="21"/>
      <c r="C251" s="40"/>
      <c r="D251" s="34" t="s">
        <v>1253</v>
      </c>
      <c r="E251" s="35">
        <v>0.38019999999999998</v>
      </c>
      <c r="F251" s="36" t="s">
        <v>77</v>
      </c>
      <c r="G251" s="37" t="s">
        <v>77</v>
      </c>
      <c r="I251" s="38"/>
      <c r="J251" s="38"/>
      <c r="K251" s="38">
        <v>43340</v>
      </c>
      <c r="L251" s="39"/>
    </row>
    <row r="252" spans="1:12" s="36" customFormat="1" ht="12.75" x14ac:dyDescent="0.2">
      <c r="A252" s="35">
        <v>174</v>
      </c>
      <c r="B252" s="21"/>
      <c r="C252" s="40">
        <v>44257</v>
      </c>
      <c r="D252" s="34" t="s">
        <v>1263</v>
      </c>
      <c r="E252" s="35" t="s">
        <v>1265</v>
      </c>
      <c r="F252" s="36" t="s">
        <v>1267</v>
      </c>
      <c r="G252" s="37" t="s">
        <v>1268</v>
      </c>
      <c r="H252" s="36">
        <v>1100</v>
      </c>
      <c r="I252" s="38">
        <v>1</v>
      </c>
      <c r="J252" s="38"/>
      <c r="K252" s="38">
        <v>113510</v>
      </c>
      <c r="L252" s="39">
        <v>161500</v>
      </c>
    </row>
    <row r="253" spans="1:12" s="36" customFormat="1" ht="12.75" x14ac:dyDescent="0.2">
      <c r="A253" s="35"/>
      <c r="B253" s="21"/>
      <c r="C253" s="40"/>
      <c r="D253" s="34" t="s">
        <v>1264</v>
      </c>
      <c r="E253" s="35" t="s">
        <v>1266</v>
      </c>
      <c r="F253" s="36" t="s">
        <v>77</v>
      </c>
      <c r="G253" s="37" t="s">
        <v>77</v>
      </c>
      <c r="I253" s="38"/>
      <c r="J253" s="38"/>
      <c r="K253" s="38">
        <v>9420</v>
      </c>
      <c r="L253" s="39"/>
    </row>
    <row r="254" spans="1:12" s="36" customFormat="1" ht="12.75" x14ac:dyDescent="0.2">
      <c r="A254" s="35">
        <v>175</v>
      </c>
      <c r="B254" s="21"/>
      <c r="C254" s="40">
        <v>44257</v>
      </c>
      <c r="D254" s="34" t="s">
        <v>1269</v>
      </c>
      <c r="E254" s="35" t="s">
        <v>1274</v>
      </c>
      <c r="F254" s="36" t="s">
        <v>1277</v>
      </c>
      <c r="G254" s="37" t="s">
        <v>1278</v>
      </c>
      <c r="H254" s="36">
        <v>1190</v>
      </c>
      <c r="I254" s="38">
        <v>2.5</v>
      </c>
      <c r="J254" s="38"/>
      <c r="K254" s="38">
        <v>223080</v>
      </c>
      <c r="L254" s="39">
        <v>625000</v>
      </c>
    </row>
    <row r="255" spans="1:12" s="36" customFormat="1" ht="12.75" x14ac:dyDescent="0.2">
      <c r="A255" s="35"/>
      <c r="B255" s="21"/>
      <c r="C255" s="40"/>
      <c r="D255" s="34" t="s">
        <v>1270</v>
      </c>
      <c r="E255" s="35"/>
      <c r="F255" s="36" t="s">
        <v>77</v>
      </c>
      <c r="G255" s="37" t="s">
        <v>77</v>
      </c>
      <c r="I255" s="38"/>
      <c r="J255" s="38"/>
      <c r="K255" s="38">
        <v>22670</v>
      </c>
      <c r="L255" s="39"/>
    </row>
    <row r="256" spans="1:12" s="36" customFormat="1" ht="12.75" x14ac:dyDescent="0.2">
      <c r="A256" s="35"/>
      <c r="B256" s="21"/>
      <c r="C256" s="40"/>
      <c r="D256" s="34" t="s">
        <v>1271</v>
      </c>
      <c r="E256" s="35"/>
      <c r="F256" s="36" t="s">
        <v>77</v>
      </c>
      <c r="G256" s="37" t="s">
        <v>77</v>
      </c>
      <c r="I256" s="38"/>
      <c r="J256" s="38"/>
      <c r="K256" s="38">
        <v>9020</v>
      </c>
      <c r="L256" s="39"/>
    </row>
    <row r="257" spans="1:12" s="36" customFormat="1" ht="12.75" x14ac:dyDescent="0.2">
      <c r="A257" s="35"/>
      <c r="B257" s="21"/>
      <c r="C257" s="40"/>
      <c r="D257" s="34" t="s">
        <v>1272</v>
      </c>
      <c r="E257" s="35" t="s">
        <v>1275</v>
      </c>
      <c r="F257" s="36" t="s">
        <v>77</v>
      </c>
      <c r="G257" s="37" t="s">
        <v>77</v>
      </c>
      <c r="H257" s="36">
        <v>3010</v>
      </c>
      <c r="I257" s="38"/>
      <c r="J257" s="38"/>
      <c r="K257" s="38">
        <v>246370</v>
      </c>
      <c r="L257" s="39"/>
    </row>
    <row r="258" spans="1:12" s="36" customFormat="1" ht="12.75" x14ac:dyDescent="0.2">
      <c r="A258" s="35"/>
      <c r="B258" s="21"/>
      <c r="C258" s="40"/>
      <c r="D258" s="34" t="s">
        <v>1273</v>
      </c>
      <c r="E258" s="35" t="s">
        <v>1276</v>
      </c>
      <c r="F258" s="36" t="s">
        <v>77</v>
      </c>
      <c r="G258" s="37" t="s">
        <v>77</v>
      </c>
      <c r="I258" s="38"/>
      <c r="J258" s="38"/>
      <c r="K258" s="38">
        <v>7790</v>
      </c>
      <c r="L258" s="39"/>
    </row>
    <row r="259" spans="1:12" s="36" customFormat="1" ht="12.75" x14ac:dyDescent="0.2">
      <c r="A259" s="35">
        <v>177</v>
      </c>
      <c r="B259" s="21"/>
      <c r="C259" s="40">
        <v>44259</v>
      </c>
      <c r="D259" s="34" t="s">
        <v>1282</v>
      </c>
      <c r="E259" s="35">
        <v>3.1259999999999999</v>
      </c>
      <c r="F259" s="36" t="s">
        <v>1283</v>
      </c>
      <c r="G259" s="37" t="s">
        <v>1284</v>
      </c>
      <c r="H259" s="36">
        <v>1150</v>
      </c>
      <c r="I259" s="38">
        <v>0.5</v>
      </c>
      <c r="J259" s="38"/>
      <c r="K259" s="38">
        <v>70930</v>
      </c>
      <c r="L259" s="39">
        <v>73450</v>
      </c>
    </row>
    <row r="260" spans="1:12" s="36" customFormat="1" ht="12.75" x14ac:dyDescent="0.2">
      <c r="A260" s="35">
        <v>178</v>
      </c>
      <c r="B260" s="21"/>
      <c r="C260" s="40">
        <v>44259</v>
      </c>
      <c r="D260" s="34" t="s">
        <v>1285</v>
      </c>
      <c r="E260" s="35">
        <v>2.8603999999999998</v>
      </c>
      <c r="F260" s="36" t="s">
        <v>1286</v>
      </c>
      <c r="G260" s="37" t="s">
        <v>1287</v>
      </c>
      <c r="H260" s="36">
        <v>1190</v>
      </c>
      <c r="I260" s="38">
        <v>1</v>
      </c>
      <c r="J260" s="38"/>
      <c r="K260" s="38">
        <v>60490</v>
      </c>
      <c r="L260" s="39">
        <v>117000</v>
      </c>
    </row>
    <row r="261" spans="1:12" s="36" customFormat="1" ht="12.75" x14ac:dyDescent="0.2">
      <c r="A261" s="35">
        <v>179</v>
      </c>
      <c r="B261" s="21"/>
      <c r="C261" s="40">
        <v>44260</v>
      </c>
      <c r="D261" s="34" t="s">
        <v>1069</v>
      </c>
      <c r="E261" s="35">
        <v>107.9074</v>
      </c>
      <c r="F261" s="36" t="s">
        <v>1303</v>
      </c>
      <c r="G261" s="36" t="s">
        <v>1304</v>
      </c>
      <c r="H261" s="36">
        <v>130</v>
      </c>
      <c r="I261" s="38">
        <v>1</v>
      </c>
      <c r="J261" s="38"/>
      <c r="K261" s="38">
        <v>496160</v>
      </c>
      <c r="L261" s="39">
        <v>425000</v>
      </c>
    </row>
    <row r="262" spans="1:12" s="36" customFormat="1" ht="12.75" x14ac:dyDescent="0.2">
      <c r="A262" s="35"/>
      <c r="B262" s="21"/>
      <c r="C262" s="40"/>
      <c r="D262" s="34" t="s">
        <v>1070</v>
      </c>
      <c r="E262" s="35">
        <v>43.320900000000002</v>
      </c>
      <c r="F262" s="36" t="s">
        <v>77</v>
      </c>
      <c r="G262" s="36" t="s">
        <v>77</v>
      </c>
      <c r="I262" s="38"/>
      <c r="J262" s="38"/>
      <c r="K262" s="38">
        <v>171560</v>
      </c>
      <c r="L262" s="39"/>
    </row>
    <row r="263" spans="1:12" s="36" customFormat="1" ht="12.75" x14ac:dyDescent="0.2">
      <c r="A263" s="35">
        <v>180</v>
      </c>
      <c r="B263" s="21"/>
      <c r="C263" s="40">
        <v>44263</v>
      </c>
      <c r="D263" s="34" t="s">
        <v>1305</v>
      </c>
      <c r="E263" s="35">
        <v>3.6320000000000001</v>
      </c>
      <c r="F263" s="36" t="s">
        <v>1306</v>
      </c>
      <c r="G263" s="36" t="s">
        <v>1307</v>
      </c>
      <c r="H263" s="36">
        <v>1120</v>
      </c>
      <c r="I263" s="38">
        <v>0.5</v>
      </c>
      <c r="J263" s="38"/>
      <c r="K263" s="38">
        <v>46840</v>
      </c>
      <c r="L263" s="39">
        <v>50000</v>
      </c>
    </row>
    <row r="264" spans="1:12" s="36" customFormat="1" ht="12.75" x14ac:dyDescent="0.2">
      <c r="A264" s="35">
        <v>181</v>
      </c>
      <c r="B264" s="21"/>
      <c r="C264" s="40">
        <v>44263</v>
      </c>
      <c r="D264" s="34" t="s">
        <v>1308</v>
      </c>
      <c r="E264" s="35">
        <v>4.68</v>
      </c>
      <c r="F264" s="36" t="s">
        <v>1309</v>
      </c>
      <c r="G264" s="36" t="s">
        <v>1310</v>
      </c>
      <c r="H264" s="36">
        <v>1190</v>
      </c>
      <c r="I264" s="38">
        <v>0.5</v>
      </c>
      <c r="J264" s="38"/>
      <c r="K264" s="38">
        <v>20590</v>
      </c>
      <c r="L264" s="39">
        <v>25000</v>
      </c>
    </row>
    <row r="265" spans="1:12" s="36" customFormat="1" ht="12.75" x14ac:dyDescent="0.2">
      <c r="A265" s="35">
        <v>182</v>
      </c>
      <c r="B265" s="21"/>
      <c r="C265" s="40">
        <v>44263</v>
      </c>
      <c r="D265" s="34" t="s">
        <v>7201</v>
      </c>
      <c r="E265" s="35">
        <v>0.16869999999999999</v>
      </c>
      <c r="F265" s="36" t="s">
        <v>1312</v>
      </c>
      <c r="G265" s="36" t="s">
        <v>1313</v>
      </c>
      <c r="H265" s="36">
        <v>3010</v>
      </c>
      <c r="I265" s="38">
        <v>0.5</v>
      </c>
      <c r="J265" s="38"/>
      <c r="K265" s="38">
        <v>59900</v>
      </c>
      <c r="L265" s="39">
        <v>50000</v>
      </c>
    </row>
    <row r="266" spans="1:12" s="36" customFormat="1" ht="12.75" x14ac:dyDescent="0.2">
      <c r="A266" s="35">
        <v>183</v>
      </c>
      <c r="B266" s="21"/>
      <c r="C266" s="40">
        <v>44263</v>
      </c>
      <c r="D266" s="34" t="s">
        <v>1314</v>
      </c>
      <c r="E266" s="35">
        <v>0.13769999999999999</v>
      </c>
      <c r="F266" s="36" t="s">
        <v>112</v>
      </c>
      <c r="G266" s="36" t="s">
        <v>1315</v>
      </c>
      <c r="H266" s="36">
        <v>3010</v>
      </c>
      <c r="I266" s="38">
        <v>0.5</v>
      </c>
      <c r="J266" s="38"/>
      <c r="K266" s="38">
        <v>59980</v>
      </c>
      <c r="L266" s="39">
        <v>98400</v>
      </c>
    </row>
    <row r="267" spans="1:12" s="36" customFormat="1" ht="12.75" x14ac:dyDescent="0.2">
      <c r="A267" s="35">
        <v>184</v>
      </c>
      <c r="B267" s="21"/>
      <c r="C267" s="40">
        <v>44263</v>
      </c>
      <c r="D267" s="34" t="s">
        <v>1288</v>
      </c>
      <c r="E267" s="35">
        <v>0.27400000000000002</v>
      </c>
      <c r="F267" s="36" t="s">
        <v>1292</v>
      </c>
      <c r="G267" s="37" t="s">
        <v>1293</v>
      </c>
      <c r="H267" s="36">
        <v>1150</v>
      </c>
      <c r="I267" s="38">
        <v>2</v>
      </c>
      <c r="J267" s="38"/>
      <c r="K267" s="38">
        <v>104200</v>
      </c>
      <c r="L267" s="39">
        <v>209000</v>
      </c>
    </row>
    <row r="268" spans="1:12" s="36" customFormat="1" ht="12.75" x14ac:dyDescent="0.2">
      <c r="A268" s="35"/>
      <c r="B268" s="21"/>
      <c r="C268" s="40"/>
      <c r="D268" s="34" t="s">
        <v>1289</v>
      </c>
      <c r="E268" s="35">
        <v>0.30869999999999997</v>
      </c>
      <c r="F268" s="36" t="s">
        <v>77</v>
      </c>
      <c r="G268" s="37" t="s">
        <v>77</v>
      </c>
      <c r="I268" s="38"/>
      <c r="J268" s="38"/>
      <c r="K268" s="38">
        <v>7320</v>
      </c>
      <c r="L268" s="39"/>
    </row>
    <row r="269" spans="1:12" s="36" customFormat="1" ht="12.75" x14ac:dyDescent="0.2">
      <c r="A269" s="35"/>
      <c r="B269" s="21"/>
      <c r="C269" s="40"/>
      <c r="D269" s="34" t="s">
        <v>1290</v>
      </c>
      <c r="E269" s="35">
        <v>7.0000000000000007E-2</v>
      </c>
      <c r="F269" s="36" t="s">
        <v>77</v>
      </c>
      <c r="G269" s="37" t="s">
        <v>77</v>
      </c>
      <c r="I269" s="38"/>
      <c r="J269" s="38"/>
      <c r="K269" s="38">
        <v>390</v>
      </c>
      <c r="L269" s="39"/>
    </row>
    <row r="270" spans="1:12" s="36" customFormat="1" ht="12.75" x14ac:dyDescent="0.2">
      <c r="A270" s="35"/>
      <c r="B270" s="21"/>
      <c r="C270" s="40"/>
      <c r="D270" s="34" t="s">
        <v>1291</v>
      </c>
      <c r="E270" s="35">
        <v>7.0000000000000007E-2</v>
      </c>
      <c r="F270" s="36" t="s">
        <v>77</v>
      </c>
      <c r="G270" s="37" t="s">
        <v>77</v>
      </c>
      <c r="I270" s="38"/>
      <c r="J270" s="38"/>
      <c r="K270" s="38">
        <v>390</v>
      </c>
      <c r="L270" s="39"/>
    </row>
    <row r="271" spans="1:12" s="36" customFormat="1" ht="12.75" x14ac:dyDescent="0.2">
      <c r="A271" s="35">
        <v>185</v>
      </c>
      <c r="B271" s="21"/>
      <c r="C271" s="40">
        <v>44264</v>
      </c>
      <c r="D271" s="34" t="s">
        <v>7202</v>
      </c>
      <c r="E271" s="35">
        <v>2.5299999999999998</v>
      </c>
      <c r="F271" s="36" t="s">
        <v>1321</v>
      </c>
      <c r="G271" s="37" t="s">
        <v>1322</v>
      </c>
      <c r="H271" s="36">
        <v>1150</v>
      </c>
      <c r="I271" s="38">
        <v>0.5</v>
      </c>
      <c r="J271" s="38"/>
      <c r="K271" s="38">
        <v>111030</v>
      </c>
      <c r="L271" s="39">
        <v>100000</v>
      </c>
    </row>
    <row r="272" spans="1:12" s="36" customFormat="1" ht="15" customHeight="1" x14ac:dyDescent="0.2">
      <c r="A272" s="35">
        <v>186</v>
      </c>
      <c r="B272" s="21"/>
      <c r="C272" s="40">
        <v>44265</v>
      </c>
      <c r="D272" s="34" t="s">
        <v>1323</v>
      </c>
      <c r="E272" s="35">
        <v>1.5489999999999999</v>
      </c>
      <c r="F272" s="36" t="s">
        <v>1324</v>
      </c>
      <c r="G272" s="37" t="s">
        <v>1325</v>
      </c>
      <c r="H272" s="36">
        <v>1050</v>
      </c>
      <c r="I272" s="38">
        <v>0.5</v>
      </c>
      <c r="J272" s="38"/>
      <c r="K272" s="38">
        <v>22250</v>
      </c>
      <c r="L272" s="39">
        <v>5000</v>
      </c>
    </row>
    <row r="273" spans="1:12" s="36" customFormat="1" ht="12.75" x14ac:dyDescent="0.2">
      <c r="A273" s="35">
        <v>187</v>
      </c>
      <c r="B273" s="21"/>
      <c r="C273" s="40">
        <v>44265</v>
      </c>
      <c r="D273" s="34" t="s">
        <v>1338</v>
      </c>
      <c r="E273" s="35">
        <v>2.0019999999999998</v>
      </c>
      <c r="F273" s="36" t="s">
        <v>1339</v>
      </c>
      <c r="G273" s="37" t="s">
        <v>1340</v>
      </c>
      <c r="H273" s="36">
        <v>1120</v>
      </c>
      <c r="I273" s="38">
        <v>0.5</v>
      </c>
      <c r="J273" s="38"/>
      <c r="K273" s="38">
        <v>39530</v>
      </c>
      <c r="L273" s="39">
        <v>36770</v>
      </c>
    </row>
    <row r="274" spans="1:12" s="36" customFormat="1" ht="12.75" x14ac:dyDescent="0.2">
      <c r="A274" s="35">
        <v>188</v>
      </c>
      <c r="B274" s="21"/>
      <c r="C274" s="40">
        <v>44265</v>
      </c>
      <c r="D274" s="34" t="s">
        <v>1341</v>
      </c>
      <c r="E274" s="35">
        <v>2.2330000000000001</v>
      </c>
      <c r="F274" s="36" t="s">
        <v>1342</v>
      </c>
      <c r="G274" s="37" t="s">
        <v>1343</v>
      </c>
      <c r="H274" s="36">
        <v>1190</v>
      </c>
      <c r="I274" s="38">
        <v>0.5</v>
      </c>
      <c r="J274" s="38"/>
      <c r="K274" s="38">
        <v>35970</v>
      </c>
      <c r="L274" s="39">
        <v>32000</v>
      </c>
    </row>
    <row r="275" spans="1:12" s="36" customFormat="1" ht="12.75" x14ac:dyDescent="0.2">
      <c r="A275" s="35">
        <v>189</v>
      </c>
      <c r="B275" s="21"/>
      <c r="C275" s="40">
        <v>44265</v>
      </c>
      <c r="D275" s="34" t="s">
        <v>1344</v>
      </c>
      <c r="E275" s="35" t="s">
        <v>1345</v>
      </c>
      <c r="F275" s="36" t="s">
        <v>1346</v>
      </c>
      <c r="G275" s="37" t="s">
        <v>1347</v>
      </c>
      <c r="H275" s="36">
        <v>3010</v>
      </c>
      <c r="I275" s="38">
        <v>0.5</v>
      </c>
      <c r="J275" s="38"/>
      <c r="K275" s="38">
        <v>59530</v>
      </c>
      <c r="L275" s="39">
        <v>93500</v>
      </c>
    </row>
    <row r="276" spans="1:12" s="36" customFormat="1" ht="12.75" x14ac:dyDescent="0.2">
      <c r="A276" s="35">
        <v>191</v>
      </c>
      <c r="B276" s="21"/>
      <c r="C276" s="40">
        <v>44265</v>
      </c>
      <c r="D276" s="34" t="s">
        <v>97</v>
      </c>
      <c r="E276" s="35">
        <v>33.564999999999998</v>
      </c>
      <c r="F276" s="36" t="s">
        <v>1349</v>
      </c>
      <c r="G276" s="37" t="s">
        <v>1350</v>
      </c>
      <c r="H276" s="36">
        <v>1080</v>
      </c>
      <c r="I276" s="38">
        <v>1</v>
      </c>
      <c r="J276" s="38"/>
      <c r="K276" s="38">
        <v>199440</v>
      </c>
      <c r="L276" s="39">
        <v>160000</v>
      </c>
    </row>
    <row r="277" spans="1:12" s="36" customFormat="1" ht="12.75" x14ac:dyDescent="0.2">
      <c r="A277" s="35"/>
      <c r="B277" s="21"/>
      <c r="C277" s="40"/>
      <c r="D277" s="34" t="s">
        <v>1348</v>
      </c>
      <c r="E277" s="35">
        <v>54.679000000000002</v>
      </c>
      <c r="F277" s="36" t="s">
        <v>77</v>
      </c>
      <c r="G277" s="37" t="s">
        <v>77</v>
      </c>
      <c r="I277" s="38"/>
      <c r="J277" s="38"/>
      <c r="K277" s="38">
        <f t="shared" ref="K277:K283" si="3">ROUND(J277/0.35,-1)</f>
        <v>0</v>
      </c>
      <c r="L277" s="39" t="s">
        <v>7197</v>
      </c>
    </row>
    <row r="278" spans="1:12" s="36" customFormat="1" ht="12.75" x14ac:dyDescent="0.2">
      <c r="A278" s="35">
        <v>192</v>
      </c>
      <c r="B278" s="21"/>
      <c r="C278" s="40">
        <v>44265</v>
      </c>
      <c r="D278" s="34" t="s">
        <v>1351</v>
      </c>
      <c r="E278" s="35">
        <v>0.69</v>
      </c>
      <c r="F278" s="36" t="s">
        <v>1353</v>
      </c>
      <c r="G278" s="36" t="s">
        <v>1354</v>
      </c>
      <c r="H278" s="36">
        <v>1090</v>
      </c>
      <c r="I278" s="38">
        <v>1</v>
      </c>
      <c r="J278" s="38"/>
      <c r="K278" s="38">
        <v>143750</v>
      </c>
      <c r="L278" s="39">
        <v>131150</v>
      </c>
    </row>
    <row r="279" spans="1:12" s="36" customFormat="1" ht="12.75" x14ac:dyDescent="0.2">
      <c r="A279" s="35"/>
      <c r="B279" s="21"/>
      <c r="C279" s="40"/>
      <c r="D279" s="34" t="s">
        <v>1352</v>
      </c>
      <c r="E279" s="35">
        <v>0.87219999999999998</v>
      </c>
      <c r="F279" s="36" t="s">
        <v>77</v>
      </c>
      <c r="G279" s="37" t="s">
        <v>77</v>
      </c>
      <c r="I279" s="38"/>
      <c r="J279" s="38"/>
      <c r="K279" s="38">
        <v>11240</v>
      </c>
      <c r="L279" s="39"/>
    </row>
    <row r="280" spans="1:12" s="36" customFormat="1" ht="12.75" x14ac:dyDescent="0.2">
      <c r="A280" s="35">
        <v>193</v>
      </c>
      <c r="B280" s="21"/>
      <c r="C280" s="40">
        <v>44265</v>
      </c>
      <c r="D280" s="34" t="s">
        <v>1361</v>
      </c>
      <c r="E280" s="35" t="s">
        <v>1362</v>
      </c>
      <c r="F280" s="36" t="s">
        <v>1363</v>
      </c>
      <c r="G280" s="37" t="s">
        <v>1364</v>
      </c>
      <c r="H280" s="36">
        <v>3010</v>
      </c>
      <c r="I280" s="38">
        <v>0.5</v>
      </c>
      <c r="J280" s="38"/>
      <c r="K280" s="38">
        <v>23740</v>
      </c>
      <c r="L280" s="39">
        <v>3383.22</v>
      </c>
    </row>
    <row r="281" spans="1:12" s="36" customFormat="1" ht="12.75" x14ac:dyDescent="0.2">
      <c r="A281" s="35">
        <v>194</v>
      </c>
      <c r="B281" s="21"/>
      <c r="C281" s="40">
        <v>44265</v>
      </c>
      <c r="D281" s="34" t="s">
        <v>1365</v>
      </c>
      <c r="E281" s="35">
        <v>0.73599999999999999</v>
      </c>
      <c r="F281" s="36" t="s">
        <v>1366</v>
      </c>
      <c r="G281" s="37" t="s">
        <v>1367</v>
      </c>
      <c r="H281" s="36">
        <v>3010</v>
      </c>
      <c r="I281" s="38">
        <v>0.5</v>
      </c>
      <c r="J281" s="38"/>
      <c r="K281" s="38">
        <v>178590</v>
      </c>
      <c r="L281" s="39">
        <v>225000</v>
      </c>
    </row>
    <row r="282" spans="1:12" s="36" customFormat="1" ht="12.75" x14ac:dyDescent="0.2">
      <c r="A282" s="35">
        <v>195</v>
      </c>
      <c r="B282" s="21"/>
      <c r="C282" s="40">
        <v>44265</v>
      </c>
      <c r="D282" s="34" t="s">
        <v>1368</v>
      </c>
      <c r="E282" s="35">
        <v>6.0259999999999998</v>
      </c>
      <c r="F282" s="36" t="s">
        <v>1370</v>
      </c>
      <c r="G282" s="37" t="s">
        <v>1371</v>
      </c>
      <c r="H282" s="36">
        <v>1070</v>
      </c>
      <c r="I282" s="38">
        <v>1</v>
      </c>
      <c r="J282" s="38"/>
      <c r="K282" s="38">
        <v>158390</v>
      </c>
      <c r="L282" s="39">
        <v>265000</v>
      </c>
    </row>
    <row r="283" spans="1:12" s="36" customFormat="1" ht="12.75" x14ac:dyDescent="0.2">
      <c r="A283" s="35"/>
      <c r="B283" s="21"/>
      <c r="C283" s="40"/>
      <c r="D283" s="34" t="s">
        <v>1369</v>
      </c>
      <c r="E283" s="35">
        <v>9.9500000000000005E-2</v>
      </c>
      <c r="F283" s="36" t="s">
        <v>77</v>
      </c>
      <c r="G283" s="37" t="s">
        <v>77</v>
      </c>
      <c r="I283" s="38"/>
      <c r="J283" s="38"/>
      <c r="K283" s="38">
        <f t="shared" si="3"/>
        <v>0</v>
      </c>
      <c r="L283" s="39" t="s">
        <v>7197</v>
      </c>
    </row>
    <row r="284" spans="1:12" s="36" customFormat="1" ht="12.75" x14ac:dyDescent="0.2">
      <c r="A284" s="35">
        <v>196</v>
      </c>
      <c r="B284" s="21"/>
      <c r="C284" s="40">
        <v>44265</v>
      </c>
      <c r="D284" s="34" t="s">
        <v>1372</v>
      </c>
      <c r="E284" s="35">
        <v>10.055999999999999</v>
      </c>
      <c r="F284" s="36" t="s">
        <v>1373</v>
      </c>
      <c r="G284" s="37" t="s">
        <v>1374</v>
      </c>
      <c r="H284" s="36">
        <v>1210</v>
      </c>
      <c r="I284" s="38">
        <v>0.5</v>
      </c>
      <c r="J284" s="38"/>
      <c r="K284" s="38">
        <v>51920</v>
      </c>
      <c r="L284" s="39">
        <v>38000</v>
      </c>
    </row>
    <row r="285" spans="1:12" s="36" customFormat="1" ht="12.75" x14ac:dyDescent="0.2">
      <c r="A285" s="35">
        <v>197</v>
      </c>
      <c r="B285" s="21"/>
      <c r="C285" s="40">
        <v>44265</v>
      </c>
      <c r="D285" s="34" t="s">
        <v>1380</v>
      </c>
      <c r="E285" s="35">
        <v>15.319000000000001</v>
      </c>
      <c r="F285" s="36" t="s">
        <v>1382</v>
      </c>
      <c r="G285" s="37" t="s">
        <v>1383</v>
      </c>
      <c r="H285" s="36">
        <v>1160</v>
      </c>
      <c r="I285" s="38">
        <v>1</v>
      </c>
      <c r="J285" s="38"/>
      <c r="K285" s="38">
        <v>52070</v>
      </c>
      <c r="L285" s="39">
        <v>107000</v>
      </c>
    </row>
    <row r="286" spans="1:12" s="36" customFormat="1" ht="12.75" x14ac:dyDescent="0.2">
      <c r="A286" s="35"/>
      <c r="B286" s="21"/>
      <c r="C286" s="40"/>
      <c r="D286" s="34" t="s">
        <v>1381</v>
      </c>
      <c r="E286" s="35">
        <v>13.675000000000001</v>
      </c>
      <c r="F286" s="36" t="s">
        <v>77</v>
      </c>
      <c r="G286" s="37" t="s">
        <v>77</v>
      </c>
      <c r="I286" s="38"/>
      <c r="J286" s="38"/>
      <c r="K286" s="38">
        <v>62070</v>
      </c>
      <c r="L286" s="39"/>
    </row>
    <row r="287" spans="1:12" s="36" customFormat="1" ht="12.75" x14ac:dyDescent="0.2">
      <c r="A287" s="35">
        <v>198</v>
      </c>
      <c r="B287" s="21"/>
      <c r="C287" s="40">
        <v>44265</v>
      </c>
      <c r="D287" s="34" t="s">
        <v>1384</v>
      </c>
      <c r="E287" s="35">
        <v>62.68</v>
      </c>
      <c r="F287" s="36" t="s">
        <v>1385</v>
      </c>
      <c r="G287" s="37" t="s">
        <v>1386</v>
      </c>
      <c r="H287" s="36">
        <v>1130</v>
      </c>
      <c r="I287" s="38">
        <v>0.5</v>
      </c>
      <c r="J287" s="38"/>
      <c r="K287" s="38">
        <v>263420</v>
      </c>
      <c r="L287" s="39">
        <v>376000</v>
      </c>
    </row>
    <row r="288" spans="1:12" s="36" customFormat="1" ht="12.75" x14ac:dyDescent="0.2">
      <c r="A288" s="35">
        <v>199</v>
      </c>
      <c r="B288" s="21"/>
      <c r="C288" s="40">
        <v>44265</v>
      </c>
      <c r="D288" s="34" t="s">
        <v>1387</v>
      </c>
      <c r="E288" s="35">
        <v>26.17</v>
      </c>
      <c r="F288" s="36" t="s">
        <v>1066</v>
      </c>
      <c r="G288" s="37" t="s">
        <v>803</v>
      </c>
      <c r="H288" s="36">
        <v>1130</v>
      </c>
      <c r="I288" s="38">
        <v>1</v>
      </c>
      <c r="J288" s="38"/>
      <c r="K288" s="38">
        <v>109130</v>
      </c>
      <c r="L288" s="39">
        <v>199836</v>
      </c>
    </row>
    <row r="289" spans="1:12" s="36" customFormat="1" ht="12.75" x14ac:dyDescent="0.2">
      <c r="A289" s="35"/>
      <c r="B289" s="21"/>
      <c r="C289" s="40"/>
      <c r="D289" s="34" t="s">
        <v>1388</v>
      </c>
      <c r="E289" s="35">
        <v>6.59</v>
      </c>
      <c r="F289" s="36" t="s">
        <v>77</v>
      </c>
      <c r="G289" s="37" t="s">
        <v>77</v>
      </c>
      <c r="H289" s="36">
        <v>1180</v>
      </c>
      <c r="I289" s="38"/>
      <c r="J289" s="38"/>
      <c r="K289" s="38">
        <v>26840</v>
      </c>
      <c r="L289" s="39"/>
    </row>
    <row r="290" spans="1:12" s="36" customFormat="1" ht="12.75" x14ac:dyDescent="0.2">
      <c r="A290" s="35">
        <v>201</v>
      </c>
      <c r="B290" s="21"/>
      <c r="C290" s="40">
        <v>44265</v>
      </c>
      <c r="D290" s="34" t="s">
        <v>1389</v>
      </c>
      <c r="E290" s="35" t="s">
        <v>1390</v>
      </c>
      <c r="F290" s="36" t="s">
        <v>1391</v>
      </c>
      <c r="G290" s="37" t="s">
        <v>1392</v>
      </c>
      <c r="H290" s="36">
        <v>3010</v>
      </c>
      <c r="I290" s="38">
        <v>0.5</v>
      </c>
      <c r="J290" s="38"/>
      <c r="K290" s="38">
        <v>48440</v>
      </c>
      <c r="L290" s="39">
        <v>70000</v>
      </c>
    </row>
    <row r="291" spans="1:12" s="36" customFormat="1" ht="12.75" x14ac:dyDescent="0.2">
      <c r="A291" s="35">
        <v>200</v>
      </c>
      <c r="B291" s="21"/>
      <c r="C291" s="40">
        <v>44265</v>
      </c>
      <c r="D291" s="34" t="s">
        <v>1393</v>
      </c>
      <c r="E291" s="35">
        <v>0.1343</v>
      </c>
      <c r="F291" s="36" t="s">
        <v>1066</v>
      </c>
      <c r="G291" s="37" t="s">
        <v>1394</v>
      </c>
      <c r="H291" s="36">
        <v>3010</v>
      </c>
      <c r="I291" s="38">
        <v>0.5</v>
      </c>
      <c r="J291" s="38"/>
      <c r="K291" s="38">
        <v>45530</v>
      </c>
      <c r="L291" s="39">
        <v>23000</v>
      </c>
    </row>
    <row r="292" spans="1:12" s="36" customFormat="1" ht="12.75" x14ac:dyDescent="0.2">
      <c r="A292" s="35">
        <v>202</v>
      </c>
      <c r="B292" s="21"/>
      <c r="C292" s="40">
        <v>44265</v>
      </c>
      <c r="D292" s="34" t="s">
        <v>1395</v>
      </c>
      <c r="E292" s="35">
        <v>160</v>
      </c>
      <c r="F292" s="36" t="s">
        <v>1396</v>
      </c>
      <c r="G292" s="37" t="s">
        <v>1397</v>
      </c>
      <c r="H292" s="36">
        <v>1100</v>
      </c>
      <c r="I292" s="38">
        <v>0.5</v>
      </c>
      <c r="J292" s="38"/>
      <c r="K292" s="38">
        <v>158690</v>
      </c>
      <c r="L292" s="39">
        <v>675000</v>
      </c>
    </row>
    <row r="293" spans="1:12" s="36" customFormat="1" ht="12.75" x14ac:dyDescent="0.2">
      <c r="A293" s="35">
        <v>203</v>
      </c>
      <c r="B293" s="21"/>
      <c r="C293" s="40">
        <v>44265</v>
      </c>
      <c r="D293" s="34" t="s">
        <v>1398</v>
      </c>
      <c r="E293" s="35">
        <v>0.1434</v>
      </c>
      <c r="F293" s="36" t="s">
        <v>1399</v>
      </c>
      <c r="G293" s="37" t="s">
        <v>1400</v>
      </c>
      <c r="H293" s="36">
        <v>3010</v>
      </c>
      <c r="I293" s="38">
        <v>0.5</v>
      </c>
      <c r="J293" s="38"/>
      <c r="K293" s="38">
        <v>81790</v>
      </c>
      <c r="L293" s="39">
        <v>100500</v>
      </c>
    </row>
    <row r="294" spans="1:12" s="36" customFormat="1" ht="12.75" x14ac:dyDescent="0.2">
      <c r="A294" s="35">
        <v>204</v>
      </c>
      <c r="B294" s="21"/>
      <c r="C294" s="40">
        <v>44265</v>
      </c>
      <c r="D294" s="34" t="s">
        <v>1401</v>
      </c>
      <c r="E294" s="35">
        <v>1</v>
      </c>
      <c r="F294" s="36" t="s">
        <v>1402</v>
      </c>
      <c r="G294" s="37" t="s">
        <v>1403</v>
      </c>
      <c r="H294" s="36">
        <v>3010</v>
      </c>
      <c r="I294" s="38">
        <v>0.5</v>
      </c>
      <c r="J294" s="38"/>
      <c r="K294" s="38">
        <v>101370</v>
      </c>
      <c r="L294" s="39">
        <v>170000</v>
      </c>
    </row>
    <row r="295" spans="1:12" s="36" customFormat="1" ht="12.75" x14ac:dyDescent="0.2">
      <c r="A295" s="35">
        <v>205</v>
      </c>
      <c r="B295" s="21"/>
      <c r="C295" s="40">
        <v>44265</v>
      </c>
      <c r="D295" s="34" t="s">
        <v>1404</v>
      </c>
      <c r="E295" s="35" t="s">
        <v>1405</v>
      </c>
      <c r="F295" s="36" t="s">
        <v>1406</v>
      </c>
      <c r="G295" s="37" t="s">
        <v>1407</v>
      </c>
      <c r="H295" s="36">
        <v>3010</v>
      </c>
      <c r="I295" s="38">
        <v>0.5</v>
      </c>
      <c r="J295" s="38"/>
      <c r="K295" s="38">
        <v>58820</v>
      </c>
      <c r="L295" s="39">
        <v>66000</v>
      </c>
    </row>
    <row r="296" spans="1:12" s="36" customFormat="1" ht="12.75" x14ac:dyDescent="0.2">
      <c r="A296" s="35">
        <v>190</v>
      </c>
      <c r="B296" s="21"/>
      <c r="C296" s="40">
        <v>44265</v>
      </c>
      <c r="D296" s="34" t="s">
        <v>1421</v>
      </c>
      <c r="E296" s="35">
        <v>0.6371</v>
      </c>
      <c r="F296" s="36" t="s">
        <v>1422</v>
      </c>
      <c r="G296" s="37" t="s">
        <v>1423</v>
      </c>
      <c r="H296" s="36">
        <v>3010</v>
      </c>
      <c r="I296" s="38">
        <v>0.5</v>
      </c>
      <c r="J296" s="38"/>
      <c r="K296" s="38">
        <v>262210</v>
      </c>
      <c r="L296" s="39">
        <v>150000</v>
      </c>
    </row>
    <row r="297" spans="1:12" s="36" customFormat="1" ht="12.75" x14ac:dyDescent="0.2">
      <c r="A297" s="35">
        <v>207</v>
      </c>
      <c r="B297" s="21"/>
      <c r="C297" s="40">
        <v>44266</v>
      </c>
      <c r="D297" s="34" t="s">
        <v>1424</v>
      </c>
      <c r="E297" s="35" t="s">
        <v>1425</v>
      </c>
      <c r="F297" s="36" t="s">
        <v>1426</v>
      </c>
      <c r="G297" s="37" t="s">
        <v>1427</v>
      </c>
      <c r="H297" s="36">
        <v>3010</v>
      </c>
      <c r="I297" s="38">
        <v>0.5</v>
      </c>
      <c r="J297" s="38"/>
      <c r="K297" s="38">
        <v>32850</v>
      </c>
      <c r="L297" s="39">
        <v>5500</v>
      </c>
    </row>
    <row r="298" spans="1:12" s="36" customFormat="1" ht="12.75" x14ac:dyDescent="0.2">
      <c r="A298" s="35">
        <v>206</v>
      </c>
      <c r="B298" s="21"/>
      <c r="C298" s="40">
        <v>44266</v>
      </c>
      <c r="D298" s="34" t="s">
        <v>1428</v>
      </c>
      <c r="E298" s="35">
        <v>0.34370000000000001</v>
      </c>
      <c r="F298" s="36" t="s">
        <v>1429</v>
      </c>
      <c r="G298" s="37" t="s">
        <v>1430</v>
      </c>
      <c r="H298" s="36">
        <v>3010</v>
      </c>
      <c r="I298" s="38">
        <v>0.5</v>
      </c>
      <c r="J298" s="38"/>
      <c r="K298" s="38">
        <v>110050</v>
      </c>
      <c r="L298" s="39">
        <v>86700</v>
      </c>
    </row>
    <row r="299" spans="1:12" s="36" customFormat="1" ht="12.75" x14ac:dyDescent="0.2">
      <c r="A299" s="35">
        <v>208</v>
      </c>
      <c r="B299" s="21"/>
      <c r="C299" s="40">
        <v>44266</v>
      </c>
      <c r="D299" s="34" t="s">
        <v>1431</v>
      </c>
      <c r="E299" s="35">
        <v>6.0299999999999999E-2</v>
      </c>
      <c r="F299" s="36" t="s">
        <v>599</v>
      </c>
      <c r="G299" s="37" t="s">
        <v>1432</v>
      </c>
      <c r="H299" s="36">
        <v>3010</v>
      </c>
      <c r="I299" s="38">
        <v>0.5</v>
      </c>
      <c r="J299" s="38"/>
      <c r="K299" s="38">
        <v>5640</v>
      </c>
      <c r="L299" s="39">
        <v>1000</v>
      </c>
    </row>
    <row r="300" spans="1:12" s="36" customFormat="1" ht="12.75" x14ac:dyDescent="0.2">
      <c r="A300" s="35">
        <v>209</v>
      </c>
      <c r="B300" s="21"/>
      <c r="C300" s="40">
        <v>44266</v>
      </c>
      <c r="D300" s="34" t="s">
        <v>1447</v>
      </c>
      <c r="E300" s="35">
        <v>9.7900000000000001E-2</v>
      </c>
      <c r="F300" s="36" t="s">
        <v>1448</v>
      </c>
      <c r="G300" s="37" t="s">
        <v>1449</v>
      </c>
      <c r="H300" s="36">
        <v>3010</v>
      </c>
      <c r="I300" s="38">
        <v>0.5</v>
      </c>
      <c r="J300" s="38"/>
      <c r="K300" s="38">
        <v>55890</v>
      </c>
      <c r="L300" s="39">
        <v>32000</v>
      </c>
    </row>
    <row r="301" spans="1:12" s="36" customFormat="1" ht="12.75" x14ac:dyDescent="0.2">
      <c r="A301" s="35">
        <v>210</v>
      </c>
      <c r="B301" s="21"/>
      <c r="C301" s="40">
        <v>44266</v>
      </c>
      <c r="D301" s="34" t="s">
        <v>1453</v>
      </c>
      <c r="E301" s="35">
        <v>16.667999999999999</v>
      </c>
      <c r="F301" s="36" t="s">
        <v>1454</v>
      </c>
      <c r="G301" s="37" t="s">
        <v>1455</v>
      </c>
      <c r="H301" s="36">
        <v>1150</v>
      </c>
      <c r="I301" s="38">
        <v>0.5</v>
      </c>
      <c r="J301" s="38"/>
      <c r="K301" s="38">
        <v>58070</v>
      </c>
      <c r="L301" s="39">
        <v>87000</v>
      </c>
    </row>
    <row r="302" spans="1:12" s="36" customFormat="1" ht="12.75" x14ac:dyDescent="0.2">
      <c r="A302" s="35">
        <v>211</v>
      </c>
      <c r="B302" s="21"/>
      <c r="C302" s="40">
        <v>44266</v>
      </c>
      <c r="D302" s="34" t="s">
        <v>1456</v>
      </c>
      <c r="E302" s="35">
        <v>1.2589999999999999</v>
      </c>
      <c r="F302" s="36" t="s">
        <v>1454</v>
      </c>
      <c r="G302" s="37" t="s">
        <v>1457</v>
      </c>
      <c r="H302" s="36">
        <v>1150</v>
      </c>
      <c r="I302" s="38">
        <v>0.5</v>
      </c>
      <c r="J302" s="38"/>
      <c r="K302" s="38">
        <v>146290</v>
      </c>
      <c r="L302" s="39">
        <v>87000</v>
      </c>
    </row>
    <row r="303" spans="1:12" s="36" customFormat="1" ht="12.75" x14ac:dyDescent="0.2">
      <c r="A303" s="35">
        <v>212</v>
      </c>
      <c r="B303" s="21"/>
      <c r="C303" s="40">
        <v>44266</v>
      </c>
      <c r="D303" s="34" t="s">
        <v>1458</v>
      </c>
      <c r="E303" s="35">
        <v>0.17560000000000001</v>
      </c>
      <c r="F303" s="36" t="s">
        <v>1459</v>
      </c>
      <c r="G303" s="37" t="s">
        <v>1460</v>
      </c>
      <c r="H303" s="36">
        <v>2050</v>
      </c>
      <c r="I303" s="38">
        <v>0.5</v>
      </c>
      <c r="J303" s="38"/>
      <c r="K303" s="38">
        <v>63760</v>
      </c>
      <c r="L303" s="39">
        <v>48000</v>
      </c>
    </row>
    <row r="304" spans="1:12" s="36" customFormat="1" ht="12.75" x14ac:dyDescent="0.2">
      <c r="A304" s="35">
        <v>213</v>
      </c>
      <c r="B304" s="21"/>
      <c r="C304" s="40">
        <v>44266</v>
      </c>
      <c r="D304" s="34" t="s">
        <v>1461</v>
      </c>
      <c r="E304" s="35">
        <v>0.2142</v>
      </c>
      <c r="F304" s="36" t="s">
        <v>1462</v>
      </c>
      <c r="G304" s="37" t="s">
        <v>1463</v>
      </c>
      <c r="H304" s="36">
        <v>3010</v>
      </c>
      <c r="I304" s="38">
        <v>0.5</v>
      </c>
      <c r="J304" s="38"/>
      <c r="K304" s="38">
        <v>152170</v>
      </c>
      <c r="L304" s="39">
        <v>124000</v>
      </c>
    </row>
    <row r="305" spans="1:12" s="36" customFormat="1" ht="12.75" x14ac:dyDescent="0.2">
      <c r="A305" s="35">
        <v>215</v>
      </c>
      <c r="B305" s="21"/>
      <c r="C305" s="40">
        <v>44267</v>
      </c>
      <c r="D305" s="34" t="s">
        <v>1488</v>
      </c>
      <c r="E305" s="35" t="s">
        <v>101</v>
      </c>
      <c r="F305" s="36" t="s">
        <v>1490</v>
      </c>
      <c r="G305" s="37" t="s">
        <v>1491</v>
      </c>
      <c r="H305" s="36">
        <v>2050</v>
      </c>
      <c r="I305" s="38">
        <v>1</v>
      </c>
      <c r="J305" s="38"/>
      <c r="K305" s="38">
        <v>16590</v>
      </c>
      <c r="L305" s="39">
        <v>118000</v>
      </c>
    </row>
    <row r="306" spans="1:12" s="36" customFormat="1" ht="12.75" x14ac:dyDescent="0.2">
      <c r="A306" s="35"/>
      <c r="B306" s="21"/>
      <c r="C306" s="40"/>
      <c r="D306" s="34" t="s">
        <v>1489</v>
      </c>
      <c r="E306" s="35" t="s">
        <v>101</v>
      </c>
      <c r="F306" s="36" t="s">
        <v>77</v>
      </c>
      <c r="G306" s="37" t="s">
        <v>77</v>
      </c>
      <c r="I306" s="38"/>
      <c r="J306" s="38"/>
      <c r="K306" s="38">
        <v>92320</v>
      </c>
      <c r="L306" s="39"/>
    </row>
    <row r="307" spans="1:12" s="36" customFormat="1" ht="12.75" x14ac:dyDescent="0.2">
      <c r="A307" s="35">
        <v>214</v>
      </c>
      <c r="B307" s="21"/>
      <c r="C307" s="40">
        <v>44267</v>
      </c>
      <c r="D307" s="34" t="s">
        <v>1492</v>
      </c>
      <c r="E307" s="35">
        <v>4</v>
      </c>
      <c r="F307" s="36" t="s">
        <v>1493</v>
      </c>
      <c r="G307" s="37" t="s">
        <v>1494</v>
      </c>
      <c r="H307" s="36">
        <v>1050</v>
      </c>
      <c r="I307" s="38">
        <v>0.5</v>
      </c>
      <c r="J307" s="38"/>
      <c r="K307" s="38">
        <v>50510</v>
      </c>
      <c r="L307" s="39">
        <v>26670</v>
      </c>
    </row>
    <row r="308" spans="1:12" s="36" customFormat="1" ht="12.75" x14ac:dyDescent="0.2">
      <c r="A308" s="35">
        <v>217</v>
      </c>
      <c r="B308" s="21"/>
      <c r="C308" s="40">
        <v>44267</v>
      </c>
      <c r="D308" s="34" t="s">
        <v>1512</v>
      </c>
      <c r="E308" s="35">
        <v>0.1467</v>
      </c>
      <c r="F308" s="36" t="s">
        <v>1514</v>
      </c>
      <c r="G308" s="37" t="s">
        <v>1515</v>
      </c>
      <c r="H308" s="36">
        <v>3010</v>
      </c>
      <c r="I308" s="38">
        <v>0.5</v>
      </c>
      <c r="J308" s="38"/>
      <c r="K308" s="38">
        <v>3760</v>
      </c>
      <c r="L308" s="39">
        <v>104000</v>
      </c>
    </row>
    <row r="309" spans="1:12" s="36" customFormat="1" ht="12.75" x14ac:dyDescent="0.2">
      <c r="A309" s="35"/>
      <c r="B309" s="21"/>
      <c r="C309" s="40"/>
      <c r="D309" s="34" t="s">
        <v>1513</v>
      </c>
      <c r="E309" s="35">
        <v>0.1434</v>
      </c>
      <c r="F309" s="36" t="s">
        <v>77</v>
      </c>
      <c r="G309" s="37" t="s">
        <v>77</v>
      </c>
      <c r="I309" s="38"/>
      <c r="J309" s="38"/>
      <c r="K309" s="38">
        <v>69250</v>
      </c>
      <c r="L309" s="39"/>
    </row>
    <row r="310" spans="1:12" s="36" customFormat="1" ht="12.75" x14ac:dyDescent="0.2">
      <c r="A310" s="35">
        <v>219</v>
      </c>
      <c r="B310" s="21"/>
      <c r="C310" s="40">
        <v>44267</v>
      </c>
      <c r="D310" s="34" t="s">
        <v>1335</v>
      </c>
      <c r="E310" s="35">
        <v>60</v>
      </c>
      <c r="F310" s="36" t="s">
        <v>1336</v>
      </c>
      <c r="G310" s="37" t="s">
        <v>1516</v>
      </c>
      <c r="H310" s="36">
        <v>110</v>
      </c>
      <c r="I310" s="38">
        <v>1</v>
      </c>
      <c r="J310" s="38"/>
      <c r="K310" s="38">
        <v>110880</v>
      </c>
      <c r="L310" s="39">
        <v>473120</v>
      </c>
    </row>
    <row r="311" spans="1:12" s="36" customFormat="1" ht="12.75" x14ac:dyDescent="0.2">
      <c r="A311" s="35"/>
      <c r="B311" s="21"/>
      <c r="C311" s="40"/>
      <c r="D311" s="34" t="s">
        <v>1334</v>
      </c>
      <c r="E311" s="35">
        <v>20</v>
      </c>
      <c r="F311" s="36" t="s">
        <v>77</v>
      </c>
      <c r="G311" s="37"/>
      <c r="I311" s="38"/>
      <c r="J311" s="38"/>
      <c r="K311" s="38">
        <v>413170</v>
      </c>
      <c r="L311" s="39"/>
    </row>
    <row r="312" spans="1:12" s="36" customFormat="1" ht="12.75" x14ac:dyDescent="0.2">
      <c r="A312" s="35">
        <v>218</v>
      </c>
      <c r="B312" s="21"/>
      <c r="C312" s="40">
        <v>44267</v>
      </c>
      <c r="D312" s="47" t="s">
        <v>1517</v>
      </c>
      <c r="E312" s="35" t="s">
        <v>1518</v>
      </c>
      <c r="F312" s="36" t="s">
        <v>187</v>
      </c>
      <c r="G312" s="37" t="s">
        <v>1519</v>
      </c>
      <c r="H312" s="36">
        <v>3010</v>
      </c>
      <c r="I312" s="38">
        <v>0.5</v>
      </c>
      <c r="J312" s="38"/>
      <c r="K312" s="38">
        <v>43520</v>
      </c>
      <c r="L312" s="39">
        <v>84900</v>
      </c>
    </row>
    <row r="313" spans="1:12" s="36" customFormat="1" ht="12.75" x14ac:dyDescent="0.2">
      <c r="A313" s="35">
        <v>220</v>
      </c>
      <c r="B313" s="21"/>
      <c r="C313" s="40">
        <v>44267</v>
      </c>
      <c r="D313" s="34" t="s">
        <v>1520</v>
      </c>
      <c r="E313" s="35">
        <v>30.442</v>
      </c>
      <c r="F313" s="36" t="s">
        <v>1521</v>
      </c>
      <c r="G313" s="37" t="s">
        <v>1523</v>
      </c>
      <c r="H313" s="36">
        <v>1180</v>
      </c>
      <c r="I313" s="38">
        <v>0.5</v>
      </c>
      <c r="J313" s="38"/>
      <c r="K313" s="38">
        <v>118890</v>
      </c>
      <c r="L313" s="39">
        <v>219182.4</v>
      </c>
    </row>
    <row r="314" spans="1:12" s="36" customFormat="1" ht="12.75" x14ac:dyDescent="0.2">
      <c r="A314" s="35">
        <v>216</v>
      </c>
      <c r="B314" s="21"/>
      <c r="C314" s="40">
        <v>44267</v>
      </c>
      <c r="D314" s="34" t="s">
        <v>1531</v>
      </c>
      <c r="E314" s="35">
        <v>5.5</v>
      </c>
      <c r="F314" s="36" t="s">
        <v>1532</v>
      </c>
      <c r="G314" s="37" t="s">
        <v>1533</v>
      </c>
      <c r="H314" s="36">
        <v>1120</v>
      </c>
      <c r="I314" s="38">
        <v>0.5</v>
      </c>
      <c r="J314" s="38"/>
      <c r="K314" s="38">
        <v>60110</v>
      </c>
      <c r="L314" s="39">
        <v>90000</v>
      </c>
    </row>
    <row r="315" spans="1:12" s="36" customFormat="1" ht="12.75" x14ac:dyDescent="0.2">
      <c r="A315" s="35">
        <v>221</v>
      </c>
      <c r="B315" s="21"/>
      <c r="C315" s="40">
        <v>44267</v>
      </c>
      <c r="D315" s="34" t="s">
        <v>1529</v>
      </c>
      <c r="E315" s="35">
        <v>4.6559999999999997</v>
      </c>
      <c r="F315" s="36">
        <f>+F2103</f>
        <v>0</v>
      </c>
      <c r="G315" s="37" t="s">
        <v>1530</v>
      </c>
      <c r="H315" s="36">
        <v>1170</v>
      </c>
      <c r="I315" s="38">
        <v>0.5</v>
      </c>
      <c r="J315" s="38"/>
      <c r="K315" s="38">
        <v>14620</v>
      </c>
      <c r="L315" s="39">
        <v>10000</v>
      </c>
    </row>
    <row r="316" spans="1:12" s="36" customFormat="1" ht="12.75" x14ac:dyDescent="0.2">
      <c r="A316" s="35">
        <v>222</v>
      </c>
      <c r="B316" s="21"/>
      <c r="C316" s="40">
        <v>44267</v>
      </c>
      <c r="D316" s="34" t="s">
        <v>1534</v>
      </c>
      <c r="E316" s="35">
        <v>0.1157</v>
      </c>
      <c r="F316" s="36" t="s">
        <v>1535</v>
      </c>
      <c r="G316" s="37" t="s">
        <v>1536</v>
      </c>
      <c r="H316" s="36">
        <v>3010</v>
      </c>
      <c r="I316" s="38">
        <v>0.5</v>
      </c>
      <c r="J316" s="38"/>
      <c r="K316" s="38">
        <v>66850</v>
      </c>
      <c r="L316" s="39">
        <v>146000</v>
      </c>
    </row>
    <row r="317" spans="1:12" s="36" customFormat="1" ht="12.75" x14ac:dyDescent="0.2">
      <c r="A317" s="35">
        <v>223</v>
      </c>
      <c r="B317" s="21"/>
      <c r="C317" s="40">
        <v>44267</v>
      </c>
      <c r="D317" s="34" t="s">
        <v>106</v>
      </c>
      <c r="E317" s="35">
        <v>25.001000000000001</v>
      </c>
      <c r="F317" s="36" t="s">
        <v>107</v>
      </c>
      <c r="G317" s="37" t="s">
        <v>1537</v>
      </c>
      <c r="H317" s="36">
        <v>1010</v>
      </c>
      <c r="I317" s="38">
        <v>0.5</v>
      </c>
      <c r="J317" s="38"/>
      <c r="K317" s="38">
        <v>254370</v>
      </c>
      <c r="L317" s="39">
        <v>315000</v>
      </c>
    </row>
    <row r="318" spans="1:12" s="36" customFormat="1" ht="12.75" x14ac:dyDescent="0.2">
      <c r="A318" s="35">
        <v>224</v>
      </c>
      <c r="B318" s="21"/>
      <c r="C318" s="40">
        <v>44267</v>
      </c>
      <c r="D318" s="34" t="s">
        <v>2245</v>
      </c>
      <c r="E318" s="35">
        <v>15.348000000000001</v>
      </c>
      <c r="F318" s="36" t="s">
        <v>1538</v>
      </c>
      <c r="G318" s="37" t="s">
        <v>1539</v>
      </c>
      <c r="H318" s="36">
        <v>1170</v>
      </c>
      <c r="I318" s="38">
        <v>0.5</v>
      </c>
      <c r="J318" s="38"/>
      <c r="K318" s="38">
        <v>317630</v>
      </c>
      <c r="L318" s="39">
        <v>480000</v>
      </c>
    </row>
    <row r="319" spans="1:12" s="36" customFormat="1" ht="12.75" x14ac:dyDescent="0.2">
      <c r="A319" s="35">
        <v>225</v>
      </c>
      <c r="B319" s="21"/>
      <c r="C319" s="40">
        <v>44271</v>
      </c>
      <c r="D319" s="34" t="s">
        <v>1560</v>
      </c>
      <c r="E319" s="35">
        <v>0.124</v>
      </c>
      <c r="F319" s="36" t="s">
        <v>1561</v>
      </c>
      <c r="G319" s="37" t="s">
        <v>1562</v>
      </c>
      <c r="H319" s="36">
        <v>3010</v>
      </c>
      <c r="I319" s="38">
        <v>0.5</v>
      </c>
      <c r="J319" s="38"/>
      <c r="K319" s="38">
        <v>45760</v>
      </c>
      <c r="L319" s="39">
        <v>25000</v>
      </c>
    </row>
    <row r="320" spans="1:12" s="36" customFormat="1" ht="12.75" x14ac:dyDescent="0.2">
      <c r="A320" s="35">
        <v>226</v>
      </c>
      <c r="B320" s="21"/>
      <c r="C320" s="40">
        <v>44271</v>
      </c>
      <c r="D320" s="34" t="s">
        <v>1563</v>
      </c>
      <c r="E320" s="35">
        <v>0.106</v>
      </c>
      <c r="F320" s="36" t="s">
        <v>320</v>
      </c>
      <c r="G320" s="37" t="s">
        <v>1564</v>
      </c>
      <c r="H320" s="36">
        <v>3010</v>
      </c>
      <c r="I320" s="38">
        <v>0.5</v>
      </c>
      <c r="J320" s="38"/>
      <c r="K320" s="38">
        <v>60160</v>
      </c>
      <c r="L320" s="39">
        <v>69000</v>
      </c>
    </row>
    <row r="321" spans="1:12" s="36" customFormat="1" ht="12.75" x14ac:dyDescent="0.2">
      <c r="A321" s="35">
        <v>227</v>
      </c>
      <c r="B321" s="21"/>
      <c r="C321" s="40">
        <v>44274</v>
      </c>
      <c r="D321" s="34" t="s">
        <v>1575</v>
      </c>
      <c r="E321" s="35">
        <v>0.92459999999999998</v>
      </c>
      <c r="F321" s="36" t="s">
        <v>1576</v>
      </c>
      <c r="G321" s="37" t="s">
        <v>1577</v>
      </c>
      <c r="H321" s="36">
        <v>1100</v>
      </c>
      <c r="I321" s="38">
        <v>0.5</v>
      </c>
      <c r="J321" s="38"/>
      <c r="K321" s="38">
        <v>6730</v>
      </c>
      <c r="L321" s="39">
        <v>12500</v>
      </c>
    </row>
    <row r="322" spans="1:12" s="36" customFormat="1" ht="12.75" x14ac:dyDescent="0.2">
      <c r="A322" s="35">
        <v>228</v>
      </c>
      <c r="B322" s="21"/>
      <c r="C322" s="40">
        <v>44274</v>
      </c>
      <c r="D322" s="34" t="s">
        <v>1578</v>
      </c>
      <c r="E322" s="35">
        <v>9.6790000000000003</v>
      </c>
      <c r="F322" s="36" t="s">
        <v>1579</v>
      </c>
      <c r="G322" s="37" t="s">
        <v>1580</v>
      </c>
      <c r="H322" s="36">
        <v>1060</v>
      </c>
      <c r="I322" s="38">
        <v>0.5</v>
      </c>
      <c r="J322" s="38"/>
      <c r="K322" s="38">
        <v>244530</v>
      </c>
      <c r="L322" s="39">
        <v>384900</v>
      </c>
    </row>
    <row r="323" spans="1:12" s="36" customFormat="1" ht="12.75" x14ac:dyDescent="0.2">
      <c r="A323" s="35">
        <v>229</v>
      </c>
      <c r="B323" s="21"/>
      <c r="C323" s="40">
        <v>44274</v>
      </c>
      <c r="D323" s="34" t="s">
        <v>1581</v>
      </c>
      <c r="E323" s="35">
        <v>9.7050000000000001</v>
      </c>
      <c r="F323" s="36" t="s">
        <v>1582</v>
      </c>
      <c r="G323" s="37" t="s">
        <v>1583</v>
      </c>
      <c r="H323" s="36">
        <v>1220</v>
      </c>
      <c r="I323" s="38">
        <v>0.5</v>
      </c>
      <c r="J323" s="38"/>
      <c r="K323" s="38">
        <v>208980</v>
      </c>
      <c r="L323" s="39">
        <v>155500</v>
      </c>
    </row>
    <row r="324" spans="1:12" s="36" customFormat="1" ht="12.75" x14ac:dyDescent="0.2">
      <c r="A324" s="35">
        <v>230</v>
      </c>
      <c r="B324" s="21"/>
      <c r="C324" s="40">
        <v>44274</v>
      </c>
      <c r="D324" s="34" t="s">
        <v>1584</v>
      </c>
      <c r="E324" s="35">
        <v>2.4580000000000002</v>
      </c>
      <c r="F324" s="36" t="s">
        <v>1585</v>
      </c>
      <c r="G324" s="37" t="s">
        <v>1586</v>
      </c>
      <c r="H324" s="36">
        <v>1120</v>
      </c>
      <c r="I324" s="38">
        <v>0.5</v>
      </c>
      <c r="J324" s="38"/>
      <c r="K324" s="38">
        <v>159200</v>
      </c>
      <c r="L324" s="39">
        <v>176000</v>
      </c>
    </row>
    <row r="325" spans="1:12" s="36" customFormat="1" ht="12.75" x14ac:dyDescent="0.2">
      <c r="A325" s="35">
        <v>231</v>
      </c>
      <c r="B325" s="21"/>
      <c r="C325" s="40">
        <v>44274</v>
      </c>
      <c r="D325" s="34" t="s">
        <v>1587</v>
      </c>
      <c r="E325" s="35">
        <v>0.22639999999999999</v>
      </c>
      <c r="F325" s="36" t="s">
        <v>1588</v>
      </c>
      <c r="G325" s="37" t="s">
        <v>1589</v>
      </c>
      <c r="H325" s="36">
        <v>3010</v>
      </c>
      <c r="I325" s="38">
        <v>0.5</v>
      </c>
      <c r="J325" s="38"/>
      <c r="K325" s="38">
        <v>120910</v>
      </c>
      <c r="L325" s="39">
        <v>108000</v>
      </c>
    </row>
    <row r="326" spans="1:12" s="36" customFormat="1" ht="12.75" x14ac:dyDescent="0.2">
      <c r="A326" s="35">
        <v>233</v>
      </c>
      <c r="B326" s="21"/>
      <c r="C326" s="40">
        <v>44277</v>
      </c>
      <c r="D326" s="34" t="s">
        <v>1604</v>
      </c>
      <c r="E326" s="35">
        <v>33.738</v>
      </c>
      <c r="F326" s="36" t="s">
        <v>1605</v>
      </c>
      <c r="G326" s="37" t="s">
        <v>1606</v>
      </c>
      <c r="H326" s="36">
        <v>1200</v>
      </c>
      <c r="I326" s="38">
        <v>0.5</v>
      </c>
      <c r="J326" s="38"/>
      <c r="K326" s="38">
        <v>121520</v>
      </c>
      <c r="L326" s="39">
        <v>106000</v>
      </c>
    </row>
    <row r="327" spans="1:12" s="36" customFormat="1" ht="12.75" x14ac:dyDescent="0.2">
      <c r="A327" s="35">
        <v>234</v>
      </c>
      <c r="B327" s="21"/>
      <c r="C327" s="40">
        <v>44277</v>
      </c>
      <c r="D327" s="34" t="s">
        <v>1607</v>
      </c>
      <c r="E327" s="35">
        <v>0.2424</v>
      </c>
      <c r="F327" s="36" t="s">
        <v>1609</v>
      </c>
      <c r="G327" s="37" t="s">
        <v>1610</v>
      </c>
      <c r="H327" s="36">
        <v>3010</v>
      </c>
      <c r="I327" s="38">
        <v>1</v>
      </c>
      <c r="J327" s="38"/>
      <c r="K327" s="38">
        <v>131810</v>
      </c>
      <c r="L327" s="39">
        <v>205000</v>
      </c>
    </row>
    <row r="328" spans="1:12" s="36" customFormat="1" ht="12.75" x14ac:dyDescent="0.2">
      <c r="A328" s="35"/>
      <c r="B328" s="21"/>
      <c r="C328" s="40"/>
      <c r="D328" s="34" t="s">
        <v>1608</v>
      </c>
      <c r="E328" s="35">
        <v>0.503</v>
      </c>
      <c r="F328" s="36" t="s">
        <v>77</v>
      </c>
      <c r="G328" s="37" t="s">
        <v>77</v>
      </c>
      <c r="I328" s="38"/>
      <c r="J328" s="38"/>
      <c r="K328" s="38">
        <v>16590</v>
      </c>
      <c r="L328" s="39"/>
    </row>
    <row r="329" spans="1:12" s="36" customFormat="1" ht="12.75" x14ac:dyDescent="0.2">
      <c r="A329" s="35">
        <v>235</v>
      </c>
      <c r="B329" s="21"/>
      <c r="C329" s="40">
        <v>44277</v>
      </c>
      <c r="D329" s="34" t="s">
        <v>1611</v>
      </c>
      <c r="E329" s="35">
        <v>0.66300000000000003</v>
      </c>
      <c r="F329" s="36" t="s">
        <v>1612</v>
      </c>
      <c r="G329" s="37" t="s">
        <v>1613</v>
      </c>
      <c r="H329" s="36">
        <v>3010</v>
      </c>
      <c r="I329" s="38">
        <v>0.5</v>
      </c>
      <c r="J329" s="38"/>
      <c r="K329" s="38">
        <v>42440</v>
      </c>
      <c r="L329" s="39">
        <v>36130</v>
      </c>
    </row>
    <row r="330" spans="1:12" s="36" customFormat="1" ht="12.75" x14ac:dyDescent="0.2">
      <c r="A330" s="35">
        <v>236</v>
      </c>
      <c r="B330" s="21"/>
      <c r="C330" s="40">
        <v>44277</v>
      </c>
      <c r="D330" s="34" t="s">
        <v>1614</v>
      </c>
      <c r="E330" s="35">
        <v>0.76800000000000002</v>
      </c>
      <c r="F330" s="36" t="s">
        <v>1616</v>
      </c>
      <c r="G330" s="37" t="s">
        <v>1617</v>
      </c>
      <c r="H330" s="36">
        <v>1060</v>
      </c>
      <c r="I330" s="38">
        <v>1</v>
      </c>
      <c r="J330" s="38"/>
      <c r="K330" s="38">
        <v>20110</v>
      </c>
      <c r="L330" s="39">
        <v>21000</v>
      </c>
    </row>
    <row r="331" spans="1:12" s="36" customFormat="1" ht="12.75" x14ac:dyDescent="0.2">
      <c r="A331" s="35"/>
      <c r="B331" s="21"/>
      <c r="C331" s="40"/>
      <c r="D331" s="34" t="s">
        <v>1615</v>
      </c>
      <c r="E331" s="35">
        <v>0.35699999999999998</v>
      </c>
      <c r="F331" s="36" t="s">
        <v>77</v>
      </c>
      <c r="G331" s="37" t="s">
        <v>77</v>
      </c>
      <c r="I331" s="38"/>
      <c r="J331" s="38"/>
      <c r="K331" s="38">
        <v>8570</v>
      </c>
      <c r="L331" s="39"/>
    </row>
    <row r="332" spans="1:12" s="36" customFormat="1" ht="12.75" x14ac:dyDescent="0.2">
      <c r="A332" s="35">
        <v>238</v>
      </c>
      <c r="B332" s="21"/>
      <c r="C332" s="40">
        <v>44277</v>
      </c>
      <c r="D332" s="34" t="s">
        <v>1618</v>
      </c>
      <c r="E332" s="35">
        <v>0.14050000000000001</v>
      </c>
      <c r="F332" s="36" t="s">
        <v>1619</v>
      </c>
      <c r="G332" s="37" t="s">
        <v>1620</v>
      </c>
      <c r="H332" s="36">
        <v>3010</v>
      </c>
      <c r="I332" s="38">
        <v>0.5</v>
      </c>
      <c r="J332" s="38"/>
      <c r="K332" s="38">
        <v>65020</v>
      </c>
      <c r="L332" s="39">
        <v>99700</v>
      </c>
    </row>
    <row r="333" spans="1:12" s="36" customFormat="1" ht="12.75" x14ac:dyDescent="0.2">
      <c r="A333" s="35">
        <v>239</v>
      </c>
      <c r="B333" s="21"/>
      <c r="C333" s="40">
        <v>44277</v>
      </c>
      <c r="D333" s="34" t="s">
        <v>1621</v>
      </c>
      <c r="E333" s="35">
        <v>0.33169999999999999</v>
      </c>
      <c r="F333" s="36" t="s">
        <v>1622</v>
      </c>
      <c r="G333" s="37" t="s">
        <v>1623</v>
      </c>
      <c r="H333" s="36">
        <v>3010</v>
      </c>
      <c r="I333" s="38">
        <v>0.5</v>
      </c>
      <c r="J333" s="38"/>
      <c r="K333" s="38">
        <v>194900</v>
      </c>
      <c r="L333" s="39">
        <v>235000</v>
      </c>
    </row>
    <row r="334" spans="1:12" s="36" customFormat="1" ht="12.75" x14ac:dyDescent="0.2">
      <c r="A334" s="35">
        <v>240</v>
      </c>
      <c r="B334" s="21"/>
      <c r="C334" s="40">
        <v>44277</v>
      </c>
      <c r="D334" s="34" t="s">
        <v>1630</v>
      </c>
      <c r="E334" s="35">
        <v>8.282</v>
      </c>
      <c r="F334" s="36" t="s">
        <v>1631</v>
      </c>
      <c r="G334" s="37" t="s">
        <v>1632</v>
      </c>
      <c r="H334" s="36">
        <v>1150</v>
      </c>
      <c r="I334" s="38">
        <v>0.5</v>
      </c>
      <c r="J334" s="38"/>
      <c r="K334" s="38">
        <v>80690</v>
      </c>
      <c r="L334" s="39">
        <v>35000</v>
      </c>
    </row>
    <row r="335" spans="1:12" s="36" customFormat="1" ht="12.75" x14ac:dyDescent="0.2">
      <c r="A335" s="35">
        <v>241</v>
      </c>
      <c r="B335" s="21"/>
      <c r="C335" s="40">
        <v>44277</v>
      </c>
      <c r="D335" s="34" t="s">
        <v>1639</v>
      </c>
      <c r="E335" s="35">
        <v>2.5</v>
      </c>
      <c r="F335" s="36" t="s">
        <v>1640</v>
      </c>
      <c r="G335" s="37" t="s">
        <v>1641</v>
      </c>
      <c r="H335" s="36">
        <v>1050</v>
      </c>
      <c r="I335" s="38">
        <v>0.5</v>
      </c>
      <c r="J335" s="38"/>
      <c r="K335" s="38">
        <v>52550</v>
      </c>
      <c r="L335" s="39">
        <v>38750</v>
      </c>
    </row>
    <row r="336" spans="1:12" s="36" customFormat="1" ht="12.75" x14ac:dyDescent="0.2">
      <c r="A336" s="35">
        <v>242</v>
      </c>
      <c r="B336" s="21"/>
      <c r="C336" s="40">
        <v>44277</v>
      </c>
      <c r="D336" s="34" t="s">
        <v>1645</v>
      </c>
      <c r="E336" s="35">
        <v>4.7949999999999999</v>
      </c>
      <c r="F336" s="36" t="s">
        <v>1646</v>
      </c>
      <c r="G336" s="37" t="s">
        <v>1647</v>
      </c>
      <c r="H336" s="36">
        <v>1040</v>
      </c>
      <c r="I336" s="38">
        <v>0.5</v>
      </c>
      <c r="J336" s="38"/>
      <c r="K336" s="38">
        <v>108180</v>
      </c>
      <c r="L336" s="39">
        <v>65000</v>
      </c>
    </row>
    <row r="337" spans="1:12" s="36" customFormat="1" ht="12.75" x14ac:dyDescent="0.2">
      <c r="A337" s="35">
        <v>243</v>
      </c>
      <c r="B337" s="21"/>
      <c r="C337" s="40">
        <v>44278</v>
      </c>
      <c r="D337" s="34" t="s">
        <v>1648</v>
      </c>
      <c r="E337" s="35">
        <v>0.1227</v>
      </c>
      <c r="F337" s="36" t="s">
        <v>1649</v>
      </c>
      <c r="G337" s="37" t="s">
        <v>1650</v>
      </c>
      <c r="H337" s="36">
        <v>3010</v>
      </c>
      <c r="I337" s="38">
        <v>0.5</v>
      </c>
      <c r="J337" s="38"/>
      <c r="K337" s="38">
        <v>37520</v>
      </c>
      <c r="L337" s="39">
        <v>52500</v>
      </c>
    </row>
    <row r="338" spans="1:12" s="36" customFormat="1" ht="12.75" x14ac:dyDescent="0.2">
      <c r="A338" s="35">
        <v>245</v>
      </c>
      <c r="B338" s="21"/>
      <c r="C338" s="40">
        <v>44278</v>
      </c>
      <c r="D338" s="34" t="s">
        <v>1651</v>
      </c>
      <c r="E338" s="35">
        <v>0.20180000000000001</v>
      </c>
      <c r="F338" s="36" t="s">
        <v>1653</v>
      </c>
      <c r="G338" s="37" t="s">
        <v>1654</v>
      </c>
      <c r="H338" s="36">
        <v>2050</v>
      </c>
      <c r="I338" s="38">
        <v>1</v>
      </c>
      <c r="J338" s="38"/>
      <c r="K338" s="38">
        <v>94790</v>
      </c>
      <c r="L338" s="39">
        <v>90000</v>
      </c>
    </row>
    <row r="339" spans="1:12" s="36" customFormat="1" ht="12.75" x14ac:dyDescent="0.2">
      <c r="A339" s="35"/>
      <c r="B339" s="21"/>
      <c r="C339" s="40"/>
      <c r="D339" s="34" t="s">
        <v>1652</v>
      </c>
      <c r="E339" s="35">
        <v>1.2800000000000001E-2</v>
      </c>
      <c r="F339" s="36" t="s">
        <v>77</v>
      </c>
      <c r="G339" s="37" t="s">
        <v>77</v>
      </c>
      <c r="I339" s="38"/>
      <c r="J339" s="38"/>
      <c r="K339" s="38">
        <v>1110</v>
      </c>
      <c r="L339" s="39"/>
    </row>
    <row r="340" spans="1:12" s="36" customFormat="1" ht="12.75" x14ac:dyDescent="0.2">
      <c r="A340" s="35">
        <v>232</v>
      </c>
      <c r="B340" s="21"/>
      <c r="C340" s="40">
        <v>44278</v>
      </c>
      <c r="D340" s="34" t="s">
        <v>1655</v>
      </c>
      <c r="E340" s="35">
        <v>0.24929999999999999</v>
      </c>
      <c r="F340" s="36" t="s">
        <v>1656</v>
      </c>
      <c r="G340" s="37" t="s">
        <v>1657</v>
      </c>
      <c r="H340" s="36">
        <v>2050</v>
      </c>
      <c r="I340" s="38">
        <v>0.5</v>
      </c>
      <c r="J340" s="38"/>
      <c r="K340" s="38">
        <v>16290</v>
      </c>
      <c r="L340" s="39">
        <v>30000</v>
      </c>
    </row>
    <row r="341" spans="1:12" s="36" customFormat="1" ht="12.75" x14ac:dyDescent="0.2">
      <c r="A341" s="35">
        <v>246</v>
      </c>
      <c r="B341" s="21"/>
      <c r="C341" s="40">
        <v>44278</v>
      </c>
      <c r="D341" s="34" t="s">
        <v>1658</v>
      </c>
      <c r="E341" s="35">
        <v>4.3014999999999999</v>
      </c>
      <c r="F341" s="36" t="s">
        <v>1659</v>
      </c>
      <c r="G341" s="37" t="s">
        <v>1660</v>
      </c>
      <c r="H341" s="36">
        <v>1110</v>
      </c>
      <c r="I341" s="38">
        <v>0.5</v>
      </c>
      <c r="J341" s="38"/>
      <c r="K341" s="38">
        <v>46390</v>
      </c>
      <c r="L341" s="39">
        <v>115000</v>
      </c>
    </row>
    <row r="342" spans="1:12" s="36" customFormat="1" ht="12.75" x14ac:dyDescent="0.2">
      <c r="A342" s="35">
        <v>237</v>
      </c>
      <c r="B342" s="21"/>
      <c r="C342" s="40">
        <v>44277</v>
      </c>
      <c r="D342" s="34" t="s">
        <v>1725</v>
      </c>
      <c r="E342" s="35">
        <v>105.06100000000001</v>
      </c>
      <c r="F342" s="36" t="s">
        <v>1729</v>
      </c>
      <c r="G342" s="37" t="s">
        <v>1730</v>
      </c>
      <c r="H342" s="36">
        <v>1180</v>
      </c>
      <c r="I342" s="38">
        <v>2</v>
      </c>
      <c r="J342" s="38"/>
      <c r="K342" s="38">
        <v>428490</v>
      </c>
      <c r="L342" s="39">
        <v>1200000</v>
      </c>
    </row>
    <row r="343" spans="1:12" s="36" customFormat="1" ht="12.75" x14ac:dyDescent="0.2">
      <c r="A343" s="35"/>
      <c r="B343" s="21"/>
      <c r="C343" s="40"/>
      <c r="D343" s="34" t="s">
        <v>1726</v>
      </c>
      <c r="E343" s="35">
        <v>0.9</v>
      </c>
      <c r="F343" s="36" t="s">
        <v>77</v>
      </c>
      <c r="G343" s="36" t="s">
        <v>77</v>
      </c>
      <c r="I343" s="38"/>
      <c r="J343" s="38"/>
      <c r="K343" s="38">
        <v>23410</v>
      </c>
      <c r="L343" s="39"/>
    </row>
    <row r="344" spans="1:12" s="36" customFormat="1" ht="12.75" x14ac:dyDescent="0.2">
      <c r="A344" s="35"/>
      <c r="B344" s="21"/>
      <c r="C344" s="40"/>
      <c r="D344" s="34" t="s">
        <v>1727</v>
      </c>
      <c r="E344" s="35">
        <v>55.82</v>
      </c>
      <c r="F344" s="36" t="s">
        <v>77</v>
      </c>
      <c r="G344" s="36" t="s">
        <v>77</v>
      </c>
      <c r="I344" s="38"/>
      <c r="J344" s="38"/>
      <c r="K344" s="38">
        <v>216970</v>
      </c>
      <c r="L344" s="39"/>
    </row>
    <row r="345" spans="1:12" s="36" customFormat="1" ht="12.75" x14ac:dyDescent="0.2">
      <c r="A345" s="35"/>
      <c r="B345" s="21"/>
      <c r="C345" s="40"/>
      <c r="D345" s="34" t="s">
        <v>1728</v>
      </c>
      <c r="E345" s="35">
        <v>27.91</v>
      </c>
      <c r="F345" s="36" t="s">
        <v>77</v>
      </c>
      <c r="G345" s="36" t="s">
        <v>77</v>
      </c>
      <c r="I345" s="38"/>
      <c r="J345" s="38"/>
      <c r="K345" s="38">
        <v>102140</v>
      </c>
      <c r="L345" s="39"/>
    </row>
    <row r="346" spans="1:12" s="36" customFormat="1" ht="12.75" x14ac:dyDescent="0.2">
      <c r="A346" s="35">
        <v>244</v>
      </c>
      <c r="B346" s="21"/>
      <c r="C346" s="40">
        <v>44278</v>
      </c>
      <c r="D346" s="34" t="s">
        <v>1675</v>
      </c>
      <c r="E346" s="35" t="s">
        <v>79</v>
      </c>
      <c r="F346" s="36" t="s">
        <v>1676</v>
      </c>
      <c r="G346" s="37" t="s">
        <v>1677</v>
      </c>
      <c r="H346" s="36">
        <v>3010</v>
      </c>
      <c r="I346" s="38">
        <v>0.5</v>
      </c>
      <c r="J346" s="38"/>
      <c r="K346" s="38">
        <v>56920</v>
      </c>
      <c r="L346" s="39">
        <v>80000</v>
      </c>
    </row>
    <row r="347" spans="1:12" s="36" customFormat="1" ht="12.75" x14ac:dyDescent="0.2">
      <c r="A347" s="35">
        <v>247</v>
      </c>
      <c r="B347" s="21"/>
      <c r="C347" s="40">
        <v>44278</v>
      </c>
      <c r="D347" s="34" t="s">
        <v>1661</v>
      </c>
      <c r="E347" s="35">
        <v>0.20610000000000001</v>
      </c>
      <c r="F347" s="36" t="s">
        <v>1664</v>
      </c>
      <c r="G347" s="37" t="s">
        <v>1665</v>
      </c>
      <c r="H347" s="36">
        <v>1160</v>
      </c>
      <c r="I347" s="38">
        <v>1.5</v>
      </c>
      <c r="J347" s="38"/>
      <c r="K347" s="38">
        <v>53650</v>
      </c>
      <c r="L347" s="39">
        <v>95000</v>
      </c>
    </row>
    <row r="348" spans="1:12" s="36" customFormat="1" ht="12.75" x14ac:dyDescent="0.2">
      <c r="A348" s="35"/>
      <c r="B348" s="21"/>
      <c r="C348" s="40"/>
      <c r="D348" s="34" t="s">
        <v>1662</v>
      </c>
      <c r="E348" s="35">
        <v>0.20610000000000001</v>
      </c>
      <c r="F348" s="36" t="s">
        <v>77</v>
      </c>
      <c r="G348" s="37" t="s">
        <v>77</v>
      </c>
      <c r="I348" s="38">
        <v>0.5</v>
      </c>
      <c r="J348" s="38"/>
      <c r="K348" s="38">
        <v>3850</v>
      </c>
      <c r="L348" s="39"/>
    </row>
    <row r="349" spans="1:12" s="36" customFormat="1" ht="12.75" x14ac:dyDescent="0.2">
      <c r="A349" s="35"/>
      <c r="B349" s="21"/>
      <c r="C349" s="40"/>
      <c r="D349" s="34" t="s">
        <v>1663</v>
      </c>
      <c r="E349" s="35">
        <v>0.30909999999999999</v>
      </c>
      <c r="F349" s="36" t="s">
        <v>77</v>
      </c>
      <c r="G349" s="37" t="s">
        <v>77</v>
      </c>
      <c r="I349" s="38"/>
      <c r="J349" s="38"/>
      <c r="K349" s="38">
        <v>5220</v>
      </c>
      <c r="L349" s="39"/>
    </row>
    <row r="350" spans="1:12" s="36" customFormat="1" ht="12.75" x14ac:dyDescent="0.2">
      <c r="A350" s="35">
        <v>248</v>
      </c>
      <c r="B350" s="21"/>
      <c r="C350" s="40">
        <v>44278</v>
      </c>
      <c r="D350" s="34" t="s">
        <v>1672</v>
      </c>
      <c r="E350" s="35">
        <v>5.0999999999999996</v>
      </c>
      <c r="F350" s="36" t="s">
        <v>1673</v>
      </c>
      <c r="G350" s="37" t="s">
        <v>1674</v>
      </c>
      <c r="H350" s="36">
        <v>1210</v>
      </c>
      <c r="I350" s="38">
        <v>0.5</v>
      </c>
      <c r="J350" s="38"/>
      <c r="K350" s="38">
        <v>22970</v>
      </c>
      <c r="L350" s="39">
        <v>13500</v>
      </c>
    </row>
    <row r="351" spans="1:12" s="36" customFormat="1" ht="12.75" x14ac:dyDescent="0.2">
      <c r="A351" s="35">
        <v>249</v>
      </c>
      <c r="B351" s="21"/>
      <c r="C351" s="40">
        <v>44278</v>
      </c>
      <c r="D351" s="34" t="s">
        <v>1682</v>
      </c>
      <c r="E351" s="35">
        <v>10</v>
      </c>
      <c r="F351" s="36" t="s">
        <v>1684</v>
      </c>
      <c r="G351" s="37" t="s">
        <v>1685</v>
      </c>
      <c r="H351" s="36">
        <v>3010</v>
      </c>
      <c r="I351" s="38">
        <v>1</v>
      </c>
      <c r="J351" s="38"/>
      <c r="K351" s="38">
        <v>213800</v>
      </c>
      <c r="L351" s="39">
        <v>170000</v>
      </c>
    </row>
    <row r="352" spans="1:12" s="36" customFormat="1" ht="12.75" x14ac:dyDescent="0.2">
      <c r="A352" s="35"/>
      <c r="B352" s="21"/>
      <c r="C352" s="40"/>
      <c r="D352" s="34" t="s">
        <v>1683</v>
      </c>
      <c r="E352" s="35">
        <v>4.4999999999999998E-2</v>
      </c>
      <c r="F352" s="36" t="s">
        <v>77</v>
      </c>
      <c r="G352" s="37" t="s">
        <v>77</v>
      </c>
      <c r="I352" s="38"/>
      <c r="J352" s="38"/>
      <c r="K352" s="38">
        <v>550</v>
      </c>
      <c r="L352" s="39"/>
    </row>
    <row r="353" spans="1:12" s="36" customFormat="1" ht="12.75" x14ac:dyDescent="0.2">
      <c r="A353" s="35">
        <v>250</v>
      </c>
      <c r="B353" s="21"/>
      <c r="C353" s="40">
        <v>44278</v>
      </c>
      <c r="D353" s="34" t="s">
        <v>1686</v>
      </c>
      <c r="E353" s="35">
        <v>71.616</v>
      </c>
      <c r="F353" s="36" t="s">
        <v>1687</v>
      </c>
      <c r="G353" s="37" t="s">
        <v>1688</v>
      </c>
      <c r="H353" s="36">
        <v>1150</v>
      </c>
      <c r="I353" s="38">
        <v>0.5</v>
      </c>
      <c r="J353" s="38"/>
      <c r="K353" s="38">
        <v>239110</v>
      </c>
      <c r="L353" s="39">
        <v>335000</v>
      </c>
    </row>
    <row r="354" spans="1:12" s="36" customFormat="1" ht="12.75" x14ac:dyDescent="0.2">
      <c r="A354" s="35">
        <v>252</v>
      </c>
      <c r="B354" s="21"/>
      <c r="C354" s="40">
        <v>44278</v>
      </c>
      <c r="D354" s="34" t="s">
        <v>1701</v>
      </c>
      <c r="E354" s="35">
        <v>22.661999999999999</v>
      </c>
      <c r="F354" s="36" t="s">
        <v>1702</v>
      </c>
      <c r="G354" s="37"/>
      <c r="H354" s="36">
        <v>1030</v>
      </c>
      <c r="I354" s="38">
        <v>0.5</v>
      </c>
      <c r="J354" s="38"/>
      <c r="K354" s="38">
        <v>106710</v>
      </c>
      <c r="L354" s="39">
        <v>90000</v>
      </c>
    </row>
    <row r="355" spans="1:12" s="36" customFormat="1" ht="12.75" x14ac:dyDescent="0.2">
      <c r="A355" s="35">
        <v>253</v>
      </c>
      <c r="B355" s="21"/>
      <c r="C355" s="40">
        <v>44278</v>
      </c>
      <c r="D355" s="34" t="s">
        <v>1703</v>
      </c>
      <c r="E355" s="35">
        <v>4.0000000000000001E-3</v>
      </c>
      <c r="F355" s="36" t="s">
        <v>1704</v>
      </c>
      <c r="G355" s="37" t="s">
        <v>1705</v>
      </c>
      <c r="H355" s="36">
        <v>1060</v>
      </c>
      <c r="I355" s="38">
        <v>0.5</v>
      </c>
      <c r="J355" s="38"/>
      <c r="K355" s="38">
        <v>20</v>
      </c>
      <c r="L355" s="39">
        <v>20</v>
      </c>
    </row>
    <row r="356" spans="1:12" s="36" customFormat="1" ht="12.75" x14ac:dyDescent="0.2">
      <c r="A356" s="35">
        <v>254</v>
      </c>
      <c r="B356" s="21"/>
      <c r="C356" s="40">
        <v>44278</v>
      </c>
      <c r="D356" s="34" t="s">
        <v>1714</v>
      </c>
      <c r="E356" s="35">
        <v>0.27550000000000002</v>
      </c>
      <c r="F356" s="36" t="s">
        <v>1715</v>
      </c>
      <c r="G356" s="37" t="s">
        <v>1716</v>
      </c>
      <c r="H356" s="36">
        <v>2050</v>
      </c>
      <c r="I356" s="38">
        <v>0.5</v>
      </c>
      <c r="J356" s="38"/>
      <c r="K356" s="38">
        <v>103990</v>
      </c>
      <c r="L356" s="39">
        <v>118000</v>
      </c>
    </row>
    <row r="357" spans="1:12" s="36" customFormat="1" ht="12.75" x14ac:dyDescent="0.2">
      <c r="A357" s="35">
        <v>255</v>
      </c>
      <c r="B357" s="21"/>
      <c r="C357" s="40">
        <v>44278</v>
      </c>
      <c r="D357" s="34" t="s">
        <v>1720</v>
      </c>
      <c r="E357" s="35">
        <v>2.9630000000000001</v>
      </c>
      <c r="F357" s="36" t="s">
        <v>1718</v>
      </c>
      <c r="G357" s="37" t="s">
        <v>1719</v>
      </c>
      <c r="H357" s="36">
        <v>1050</v>
      </c>
      <c r="I357" s="38">
        <v>0.5</v>
      </c>
      <c r="J357" s="38"/>
      <c r="K357" s="38">
        <v>178840</v>
      </c>
      <c r="L357" s="39">
        <v>206000</v>
      </c>
    </row>
    <row r="358" spans="1:12" s="36" customFormat="1" ht="12.75" x14ac:dyDescent="0.2">
      <c r="A358" s="35">
        <v>256</v>
      </c>
      <c r="B358" s="21"/>
      <c r="C358" s="40">
        <v>44278</v>
      </c>
      <c r="D358" s="34" t="s">
        <v>1717</v>
      </c>
      <c r="E358" s="35">
        <v>4.0010000000000003</v>
      </c>
      <c r="F358" s="36" t="s">
        <v>1718</v>
      </c>
      <c r="G358" s="37" t="s">
        <v>1721</v>
      </c>
      <c r="H358" s="36">
        <v>1050</v>
      </c>
      <c r="I358" s="38">
        <v>0.5</v>
      </c>
      <c r="J358" s="38"/>
      <c r="K358" s="38">
        <v>27260</v>
      </c>
      <c r="L358" s="39">
        <v>44000</v>
      </c>
    </row>
    <row r="359" spans="1:12" s="36" customFormat="1" ht="12.75" x14ac:dyDescent="0.2">
      <c r="A359" s="35">
        <v>257</v>
      </c>
      <c r="B359" s="21"/>
      <c r="C359" s="40">
        <v>44278</v>
      </c>
      <c r="D359" s="34" t="s">
        <v>1722</v>
      </c>
      <c r="E359" s="35">
        <v>6.2169999999999996</v>
      </c>
      <c r="F359" s="36" t="s">
        <v>1723</v>
      </c>
      <c r="G359" s="37" t="s">
        <v>1724</v>
      </c>
      <c r="H359" s="36">
        <v>1210</v>
      </c>
      <c r="I359" s="38">
        <v>0.5</v>
      </c>
      <c r="J359" s="38"/>
      <c r="K359" s="38">
        <v>21250</v>
      </c>
      <c r="L359" s="39">
        <v>21759.5</v>
      </c>
    </row>
    <row r="360" spans="1:12" s="36" customFormat="1" ht="12.75" x14ac:dyDescent="0.2">
      <c r="A360" s="35">
        <v>258</v>
      </c>
      <c r="B360" s="21"/>
      <c r="C360" s="40">
        <v>44279</v>
      </c>
      <c r="D360" s="34" t="s">
        <v>1735</v>
      </c>
      <c r="E360" s="35">
        <v>5.0780000000000003</v>
      </c>
      <c r="F360" s="36" t="s">
        <v>1736</v>
      </c>
      <c r="G360" s="37" t="s">
        <v>1737</v>
      </c>
      <c r="H360" s="36">
        <v>1120</v>
      </c>
      <c r="I360" s="38">
        <v>0.5</v>
      </c>
      <c r="J360" s="38"/>
      <c r="K360" s="38">
        <v>28100</v>
      </c>
      <c r="L360" s="39">
        <v>66014</v>
      </c>
    </row>
    <row r="361" spans="1:12" s="36" customFormat="1" ht="12.75" x14ac:dyDescent="0.2">
      <c r="A361" s="35">
        <v>259</v>
      </c>
      <c r="B361" s="21"/>
      <c r="C361" s="40">
        <v>44279</v>
      </c>
      <c r="D361" s="34" t="s">
        <v>1741</v>
      </c>
      <c r="E361" s="35">
        <v>21.657</v>
      </c>
      <c r="F361" s="36" t="s">
        <v>1742</v>
      </c>
      <c r="G361" s="37" t="s">
        <v>1743</v>
      </c>
      <c r="H361" s="36">
        <v>1150</v>
      </c>
      <c r="I361" s="38">
        <v>0.5</v>
      </c>
      <c r="J361" s="38"/>
      <c r="K361" s="38">
        <v>71020</v>
      </c>
      <c r="L361" s="39">
        <v>66000</v>
      </c>
    </row>
    <row r="362" spans="1:12" s="36" customFormat="1" ht="12.75" x14ac:dyDescent="0.2">
      <c r="A362" s="35">
        <v>260</v>
      </c>
      <c r="B362" s="21"/>
      <c r="C362" s="40">
        <v>44280</v>
      </c>
      <c r="D362" s="34" t="s">
        <v>1748</v>
      </c>
      <c r="E362" s="35">
        <v>0.30499999999999999</v>
      </c>
      <c r="F362" s="36" t="s">
        <v>1749</v>
      </c>
      <c r="G362" s="37" t="s">
        <v>1750</v>
      </c>
      <c r="H362" s="36">
        <v>1060</v>
      </c>
      <c r="I362" s="38">
        <v>0.5</v>
      </c>
      <c r="J362" s="38"/>
      <c r="K362" s="38">
        <v>48180</v>
      </c>
      <c r="L362" s="39">
        <v>65000</v>
      </c>
    </row>
    <row r="363" spans="1:12" s="36" customFormat="1" ht="12.75" x14ac:dyDescent="0.2">
      <c r="A363" s="35">
        <v>261</v>
      </c>
      <c r="B363" s="21" t="s">
        <v>78</v>
      </c>
      <c r="C363" s="40">
        <v>44280</v>
      </c>
      <c r="D363" s="34" t="s">
        <v>1751</v>
      </c>
      <c r="E363" s="35" t="s">
        <v>1189</v>
      </c>
      <c r="F363" s="36" t="s">
        <v>1752</v>
      </c>
      <c r="G363" s="37" t="s">
        <v>320</v>
      </c>
      <c r="H363" s="36">
        <v>3010</v>
      </c>
      <c r="I363" s="38">
        <v>0.5</v>
      </c>
      <c r="J363" s="38"/>
      <c r="K363" s="38">
        <v>43080</v>
      </c>
      <c r="L363" s="39">
        <v>33600</v>
      </c>
    </row>
    <row r="364" spans="1:12" s="36" customFormat="1" ht="12.75" x14ac:dyDescent="0.2">
      <c r="A364" s="35">
        <v>262</v>
      </c>
      <c r="B364" s="21"/>
      <c r="C364" s="40">
        <v>44280</v>
      </c>
      <c r="D364" s="34" t="s">
        <v>1758</v>
      </c>
      <c r="E364" s="35">
        <v>0.37580000000000002</v>
      </c>
      <c r="F364" s="36" t="s">
        <v>1759</v>
      </c>
      <c r="G364" s="37" t="s">
        <v>1760</v>
      </c>
      <c r="H364" s="36">
        <v>3010</v>
      </c>
      <c r="I364" s="38">
        <v>0.5</v>
      </c>
      <c r="J364" s="38"/>
      <c r="K364" s="38">
        <v>55920</v>
      </c>
      <c r="L364" s="39">
        <v>105000</v>
      </c>
    </row>
    <row r="365" spans="1:12" s="36" customFormat="1" ht="12.75" x14ac:dyDescent="0.2">
      <c r="A365" s="35">
        <v>263</v>
      </c>
      <c r="B365" s="21"/>
      <c r="C365" s="40">
        <v>44280</v>
      </c>
      <c r="D365" s="34" t="s">
        <v>1761</v>
      </c>
      <c r="E365" s="35">
        <v>41.369</v>
      </c>
      <c r="F365" s="36" t="s">
        <v>1762</v>
      </c>
      <c r="G365" s="37" t="s">
        <v>1763</v>
      </c>
      <c r="H365" s="36">
        <v>1020</v>
      </c>
      <c r="I365" s="38">
        <v>0.5</v>
      </c>
      <c r="J365" s="38"/>
      <c r="K365" s="38">
        <v>191120</v>
      </c>
      <c r="L365" s="39">
        <v>221000</v>
      </c>
    </row>
    <row r="366" spans="1:12" s="36" customFormat="1" ht="12.75" x14ac:dyDescent="0.2">
      <c r="A366" s="35">
        <v>264</v>
      </c>
      <c r="B366" s="21"/>
      <c r="C366" s="40">
        <v>44280</v>
      </c>
      <c r="D366" s="34" t="s">
        <v>1764</v>
      </c>
      <c r="E366" s="35">
        <v>0.49409999999999998</v>
      </c>
      <c r="F366" s="36" t="s">
        <v>1765</v>
      </c>
      <c r="G366" s="37" t="s">
        <v>1766</v>
      </c>
      <c r="H366" s="36">
        <v>1150</v>
      </c>
      <c r="I366" s="38">
        <v>0.5</v>
      </c>
      <c r="J366" s="38"/>
      <c r="K366" s="38">
        <v>5720</v>
      </c>
      <c r="L366" s="39">
        <v>13700</v>
      </c>
    </row>
    <row r="367" spans="1:12" s="36" customFormat="1" ht="12.75" x14ac:dyDescent="0.2">
      <c r="A367" s="35">
        <v>265</v>
      </c>
      <c r="B367" s="21"/>
      <c r="C367" s="40">
        <v>44280</v>
      </c>
      <c r="D367" s="34" t="s">
        <v>1767</v>
      </c>
      <c r="E367" s="35">
        <v>78.466999999999999</v>
      </c>
      <c r="F367" s="37" t="s">
        <v>1770</v>
      </c>
      <c r="G367" s="37" t="s">
        <v>1771</v>
      </c>
      <c r="H367" s="36">
        <v>1180</v>
      </c>
      <c r="I367" s="38">
        <v>0.5</v>
      </c>
      <c r="J367" s="38"/>
      <c r="K367" s="38">
        <v>471300</v>
      </c>
      <c r="L367" s="39">
        <v>614000</v>
      </c>
    </row>
    <row r="368" spans="1:12" s="36" customFormat="1" ht="12.75" x14ac:dyDescent="0.2">
      <c r="A368" s="35">
        <v>266</v>
      </c>
      <c r="B368" s="21"/>
      <c r="C368" s="40">
        <v>44280</v>
      </c>
      <c r="D368" s="34" t="s">
        <v>158</v>
      </c>
      <c r="E368" s="35" t="s">
        <v>160</v>
      </c>
      <c r="F368" s="36" t="s">
        <v>163</v>
      </c>
      <c r="G368" s="37" t="s">
        <v>1785</v>
      </c>
      <c r="H368" s="36">
        <v>1190</v>
      </c>
      <c r="I368" s="38">
        <v>0.5</v>
      </c>
      <c r="J368" s="38"/>
      <c r="K368" s="38">
        <v>78200</v>
      </c>
      <c r="L368" s="39">
        <v>42400</v>
      </c>
    </row>
    <row r="369" spans="1:12" s="36" customFormat="1" ht="12.75" x14ac:dyDescent="0.2">
      <c r="A369" s="35">
        <v>267</v>
      </c>
      <c r="B369" s="21"/>
      <c r="C369" s="40">
        <v>44281</v>
      </c>
      <c r="D369" s="34" t="s">
        <v>1822</v>
      </c>
      <c r="E369" s="35">
        <v>16.73</v>
      </c>
      <c r="F369" s="36" t="s">
        <v>1824</v>
      </c>
      <c r="G369" s="37" t="s">
        <v>1825</v>
      </c>
      <c r="H369" s="36">
        <v>1040</v>
      </c>
      <c r="I369" s="38">
        <v>1</v>
      </c>
      <c r="J369" s="38"/>
      <c r="K369" s="38">
        <v>127510</v>
      </c>
      <c r="L369" s="39">
        <v>250000</v>
      </c>
    </row>
    <row r="370" spans="1:12" s="36" customFormat="1" ht="12.75" x14ac:dyDescent="0.2">
      <c r="A370" s="35"/>
      <c r="B370" s="21"/>
      <c r="C370" s="40"/>
      <c r="D370" s="34" t="s">
        <v>1823</v>
      </c>
      <c r="E370" s="35">
        <v>16</v>
      </c>
      <c r="F370" s="36" t="s">
        <v>77</v>
      </c>
      <c r="G370" s="37" t="s">
        <v>77</v>
      </c>
      <c r="I370" s="38"/>
      <c r="J370" s="38"/>
      <c r="K370" s="38">
        <v>74390</v>
      </c>
      <c r="L370" s="39"/>
    </row>
    <row r="371" spans="1:12" s="36" customFormat="1" ht="12.75" x14ac:dyDescent="0.2">
      <c r="A371" s="35">
        <v>268</v>
      </c>
      <c r="B371" s="21"/>
      <c r="C371" s="40">
        <v>44281</v>
      </c>
      <c r="D371" s="34" t="s">
        <v>1835</v>
      </c>
      <c r="E371" s="35">
        <v>55.323</v>
      </c>
      <c r="F371" s="36" t="s">
        <v>1836</v>
      </c>
      <c r="G371" s="37" t="s">
        <v>1837</v>
      </c>
      <c r="H371" s="36">
        <v>1150</v>
      </c>
      <c r="I371" s="38">
        <v>0.5</v>
      </c>
      <c r="J371" s="38"/>
      <c r="K371" s="38">
        <v>269740</v>
      </c>
      <c r="L371" s="39">
        <v>360000</v>
      </c>
    </row>
    <row r="372" spans="1:12" s="36" customFormat="1" ht="12.75" x14ac:dyDescent="0.2">
      <c r="A372" s="35">
        <v>269</v>
      </c>
      <c r="B372" s="21"/>
      <c r="C372" s="40">
        <v>44281</v>
      </c>
      <c r="D372" s="34" t="s">
        <v>1846</v>
      </c>
      <c r="E372" s="35" t="s">
        <v>1848</v>
      </c>
      <c r="F372" s="36" t="s">
        <v>1850</v>
      </c>
      <c r="G372" s="37" t="s">
        <v>1851</v>
      </c>
      <c r="H372" s="36">
        <v>2050</v>
      </c>
      <c r="I372" s="38">
        <v>1</v>
      </c>
      <c r="J372" s="38"/>
      <c r="K372" s="38">
        <v>98160</v>
      </c>
      <c r="L372" s="39">
        <v>140000</v>
      </c>
    </row>
    <row r="373" spans="1:12" s="36" customFormat="1" ht="12.75" x14ac:dyDescent="0.2">
      <c r="A373" s="35"/>
      <c r="B373" s="21"/>
      <c r="C373" s="40"/>
      <c r="D373" s="34" t="s">
        <v>1847</v>
      </c>
      <c r="E373" s="35" t="s">
        <v>1849</v>
      </c>
      <c r="F373" s="36" t="s">
        <v>77</v>
      </c>
      <c r="G373" s="37" t="s">
        <v>77</v>
      </c>
      <c r="I373" s="38"/>
      <c r="J373" s="38"/>
      <c r="K373" s="38">
        <v>3990</v>
      </c>
      <c r="L373" s="39"/>
    </row>
    <row r="374" spans="1:12" s="36" customFormat="1" ht="12.75" x14ac:dyDescent="0.2">
      <c r="A374" s="35">
        <v>270</v>
      </c>
      <c r="B374" s="21"/>
      <c r="C374" s="40">
        <v>44284</v>
      </c>
      <c r="D374" s="34" t="s">
        <v>1860</v>
      </c>
      <c r="E374" s="35">
        <v>3.35</v>
      </c>
      <c r="F374" s="36" t="s">
        <v>1858</v>
      </c>
      <c r="G374" s="37" t="s">
        <v>1859</v>
      </c>
      <c r="H374" s="36">
        <v>1120</v>
      </c>
      <c r="I374" s="38">
        <v>0.5</v>
      </c>
      <c r="J374" s="38"/>
      <c r="K374" s="38">
        <v>35830</v>
      </c>
      <c r="L374" s="39">
        <v>37000</v>
      </c>
    </row>
    <row r="375" spans="1:12" s="36" customFormat="1" ht="12.75" x14ac:dyDescent="0.2">
      <c r="A375" s="35">
        <v>271</v>
      </c>
      <c r="B375" s="21"/>
      <c r="C375" s="40">
        <v>44286</v>
      </c>
      <c r="D375" s="34" t="s">
        <v>1864</v>
      </c>
      <c r="E375" s="35">
        <v>12.831</v>
      </c>
      <c r="F375" s="36" t="s">
        <v>1865</v>
      </c>
      <c r="G375" s="37" t="s">
        <v>1866</v>
      </c>
      <c r="H375" s="36">
        <v>1030</v>
      </c>
      <c r="I375" s="38">
        <v>0.5</v>
      </c>
      <c r="J375" s="38"/>
      <c r="K375" s="38">
        <v>58480</v>
      </c>
      <c r="L375" s="39">
        <v>91000</v>
      </c>
    </row>
    <row r="376" spans="1:12" s="36" customFormat="1" ht="12.75" x14ac:dyDescent="0.2">
      <c r="A376" s="35">
        <v>272</v>
      </c>
      <c r="B376" s="21"/>
      <c r="C376" s="40">
        <v>44286</v>
      </c>
      <c r="D376" s="34" t="s">
        <v>1878</v>
      </c>
      <c r="E376" s="35" t="s">
        <v>1879</v>
      </c>
      <c r="F376" s="36" t="s">
        <v>1880</v>
      </c>
      <c r="G376" s="37" t="s">
        <v>1881</v>
      </c>
      <c r="H376" s="36">
        <v>2040</v>
      </c>
      <c r="I376" s="38">
        <v>1</v>
      </c>
      <c r="J376" s="38"/>
      <c r="K376" s="38">
        <v>63940</v>
      </c>
      <c r="L376" s="39">
        <v>106000</v>
      </c>
    </row>
    <row r="377" spans="1:12" s="36" customFormat="1" ht="12.75" x14ac:dyDescent="0.2">
      <c r="A377" s="35">
        <v>274</v>
      </c>
      <c r="B377" s="21"/>
      <c r="C377" s="40">
        <v>44288</v>
      </c>
      <c r="D377" s="34" t="s">
        <v>93</v>
      </c>
      <c r="E377" s="35">
        <v>27.4</v>
      </c>
      <c r="F377" s="36" t="s">
        <v>1901</v>
      </c>
      <c r="G377" s="37" t="s">
        <v>1902</v>
      </c>
      <c r="H377" s="36">
        <v>1040</v>
      </c>
      <c r="I377" s="38">
        <v>0.5</v>
      </c>
      <c r="J377" s="38"/>
      <c r="K377" s="38">
        <v>121910</v>
      </c>
      <c r="L377" s="39">
        <v>205000</v>
      </c>
    </row>
    <row r="378" spans="1:12" s="36" customFormat="1" ht="12.75" x14ac:dyDescent="0.2">
      <c r="A378" s="35">
        <v>275</v>
      </c>
      <c r="B378" s="21"/>
      <c r="C378" s="40">
        <v>44288</v>
      </c>
      <c r="D378" s="34" t="s">
        <v>1904</v>
      </c>
      <c r="E378" s="35">
        <v>35.883000000000003</v>
      </c>
      <c r="F378" s="36" t="s">
        <v>1905</v>
      </c>
      <c r="G378" s="37" t="s">
        <v>1902</v>
      </c>
      <c r="H378" s="36">
        <v>1040</v>
      </c>
      <c r="I378" s="38">
        <v>0.5</v>
      </c>
      <c r="J378" s="38"/>
      <c r="K378" s="38">
        <v>159650</v>
      </c>
      <c r="L378" s="39">
        <v>220000</v>
      </c>
    </row>
    <row r="379" spans="1:12" s="36" customFormat="1" ht="12.75" x14ac:dyDescent="0.2">
      <c r="A379" s="35">
        <v>276</v>
      </c>
      <c r="B379" s="21"/>
      <c r="C379" s="40">
        <v>44288</v>
      </c>
      <c r="D379" s="34" t="s">
        <v>1911</v>
      </c>
      <c r="E379" s="35" t="s">
        <v>1912</v>
      </c>
      <c r="F379" s="36" t="s">
        <v>1588</v>
      </c>
      <c r="G379" s="37" t="s">
        <v>1913</v>
      </c>
      <c r="H379" s="36">
        <v>3010</v>
      </c>
      <c r="I379" s="38">
        <v>0.5</v>
      </c>
      <c r="J379" s="38"/>
      <c r="K379" s="38">
        <v>60040</v>
      </c>
      <c r="L379" s="39">
        <v>67000</v>
      </c>
    </row>
    <row r="380" spans="1:12" s="36" customFormat="1" ht="12.75" x14ac:dyDescent="0.2">
      <c r="A380" s="35">
        <v>277</v>
      </c>
      <c r="B380" s="21"/>
      <c r="C380" s="40">
        <v>44288</v>
      </c>
      <c r="D380" s="34" t="s">
        <v>1914</v>
      </c>
      <c r="E380" s="35" t="s">
        <v>1915</v>
      </c>
      <c r="F380" s="36" t="s">
        <v>1916</v>
      </c>
      <c r="G380" s="37" t="s">
        <v>1917</v>
      </c>
      <c r="H380" s="36">
        <v>3010</v>
      </c>
      <c r="I380" s="38">
        <v>1</v>
      </c>
      <c r="J380" s="38"/>
      <c r="K380" s="38">
        <v>9620</v>
      </c>
      <c r="L380" s="39">
        <v>43000</v>
      </c>
    </row>
    <row r="381" spans="1:12" s="36" customFormat="1" ht="12.75" x14ac:dyDescent="0.2">
      <c r="A381" s="35"/>
      <c r="B381" s="21"/>
      <c r="C381" s="40"/>
      <c r="D381" s="34" t="s">
        <v>1918</v>
      </c>
      <c r="E381" s="35" t="s">
        <v>1919</v>
      </c>
      <c r="F381" s="36" t="s">
        <v>1916</v>
      </c>
      <c r="G381" s="37" t="s">
        <v>1917</v>
      </c>
      <c r="I381" s="38"/>
      <c r="J381" s="38"/>
      <c r="K381" s="38">
        <v>34950</v>
      </c>
      <c r="L381" s="39"/>
    </row>
    <row r="382" spans="1:12" s="36" customFormat="1" ht="12.75" x14ac:dyDescent="0.2">
      <c r="A382" s="35">
        <v>278</v>
      </c>
      <c r="B382" s="21"/>
      <c r="C382" s="40">
        <v>44292</v>
      </c>
      <c r="D382" s="34" t="s">
        <v>1925</v>
      </c>
      <c r="E382" s="35">
        <v>0.2</v>
      </c>
      <c r="F382" s="36" t="s">
        <v>1926</v>
      </c>
      <c r="G382" s="37" t="s">
        <v>1927</v>
      </c>
      <c r="H382" s="36">
        <v>1050</v>
      </c>
      <c r="I382" s="38">
        <v>0.5</v>
      </c>
      <c r="J382" s="38"/>
      <c r="K382" s="38">
        <v>18470</v>
      </c>
      <c r="L382" s="39">
        <v>15000</v>
      </c>
    </row>
    <row r="383" spans="1:12" s="36" customFormat="1" ht="12.75" x14ac:dyDescent="0.2">
      <c r="A383" s="35">
        <v>279</v>
      </c>
      <c r="B383" s="21"/>
      <c r="C383" s="40">
        <v>44292</v>
      </c>
      <c r="D383" s="34" t="s">
        <v>1928</v>
      </c>
      <c r="E383" s="35">
        <v>0.38090000000000002</v>
      </c>
      <c r="F383" s="36" t="s">
        <v>1941</v>
      </c>
      <c r="G383" s="37" t="s">
        <v>1942</v>
      </c>
      <c r="H383" s="36">
        <v>3010</v>
      </c>
      <c r="I383" s="38">
        <v>6.5</v>
      </c>
      <c r="J383" s="38"/>
      <c r="K383" s="38">
        <v>232080</v>
      </c>
      <c r="L383" s="39">
        <v>400000</v>
      </c>
    </row>
    <row r="384" spans="1:12" s="36" customFormat="1" ht="12.75" x14ac:dyDescent="0.2">
      <c r="A384" s="35"/>
      <c r="B384" s="21"/>
      <c r="C384" s="40"/>
      <c r="D384" s="34" t="s">
        <v>1929</v>
      </c>
      <c r="E384" s="35">
        <v>0.25309999999999999</v>
      </c>
      <c r="F384" s="36" t="s">
        <v>77</v>
      </c>
      <c r="G384" s="36" t="s">
        <v>77</v>
      </c>
      <c r="I384" s="38"/>
      <c r="J384" s="38"/>
      <c r="K384" s="38">
        <v>11830</v>
      </c>
      <c r="L384" s="39"/>
    </row>
    <row r="385" spans="1:12" s="36" customFormat="1" ht="12.75" x14ac:dyDescent="0.2">
      <c r="A385" s="35"/>
      <c r="B385" s="21"/>
      <c r="C385" s="40"/>
      <c r="D385" s="34" t="s">
        <v>1930</v>
      </c>
      <c r="E385" s="35">
        <v>0.24110000000000001</v>
      </c>
      <c r="F385" s="36" t="s">
        <v>77</v>
      </c>
      <c r="G385" s="36" t="s">
        <v>77</v>
      </c>
      <c r="I385" s="38"/>
      <c r="J385" s="38"/>
      <c r="K385" s="38">
        <v>370</v>
      </c>
      <c r="L385" s="39"/>
    </row>
    <row r="386" spans="1:12" s="36" customFormat="1" ht="12.75" x14ac:dyDescent="0.2">
      <c r="A386" s="35"/>
      <c r="B386" s="21"/>
      <c r="C386" s="40"/>
      <c r="D386" s="34" t="s">
        <v>1931</v>
      </c>
      <c r="E386" s="35">
        <v>0.27129999999999999</v>
      </c>
      <c r="F386" s="36" t="s">
        <v>77</v>
      </c>
      <c r="G386" s="36" t="s">
        <v>77</v>
      </c>
      <c r="I386" s="38"/>
      <c r="J386" s="38"/>
      <c r="K386" s="38">
        <v>12500</v>
      </c>
      <c r="L386" s="39"/>
    </row>
    <row r="387" spans="1:12" s="36" customFormat="1" ht="12.75" x14ac:dyDescent="0.2">
      <c r="A387" s="35"/>
      <c r="B387" s="21"/>
      <c r="C387" s="40"/>
      <c r="D387" s="34" t="s">
        <v>1932</v>
      </c>
      <c r="E387" s="35">
        <v>0.42909999999999998</v>
      </c>
      <c r="F387" s="36" t="s">
        <v>77</v>
      </c>
      <c r="G387" s="36" t="s">
        <v>77</v>
      </c>
      <c r="I387" s="38"/>
      <c r="J387" s="38"/>
      <c r="K387" s="38">
        <v>15880</v>
      </c>
      <c r="L387" s="39"/>
    </row>
    <row r="388" spans="1:12" s="36" customFormat="1" ht="12.75" x14ac:dyDescent="0.2">
      <c r="A388" s="35"/>
      <c r="B388" s="21"/>
      <c r="C388" s="40"/>
      <c r="D388" s="34" t="s">
        <v>1933</v>
      </c>
      <c r="E388" s="35">
        <v>0.36499999999999999</v>
      </c>
      <c r="F388" s="36" t="s">
        <v>77</v>
      </c>
      <c r="G388" s="36" t="s">
        <v>77</v>
      </c>
      <c r="I388" s="38"/>
      <c r="J388" s="38"/>
      <c r="K388" s="38">
        <v>540</v>
      </c>
      <c r="L388" s="39"/>
    </row>
    <row r="389" spans="1:12" s="36" customFormat="1" ht="12.75" x14ac:dyDescent="0.2">
      <c r="A389" s="35"/>
      <c r="B389" s="21"/>
      <c r="C389" s="40"/>
      <c r="D389" s="34" t="s">
        <v>1934</v>
      </c>
      <c r="E389" s="35">
        <v>0.3347</v>
      </c>
      <c r="F389" s="36" t="s">
        <v>77</v>
      </c>
      <c r="G389" s="36" t="s">
        <v>77</v>
      </c>
      <c r="I389" s="38"/>
      <c r="J389" s="38"/>
      <c r="K389" s="38">
        <v>13510</v>
      </c>
      <c r="L389" s="39"/>
    </row>
    <row r="390" spans="1:12" s="36" customFormat="1" ht="12.75" x14ac:dyDescent="0.2">
      <c r="A390" s="35"/>
      <c r="B390" s="21"/>
      <c r="C390" s="40"/>
      <c r="D390" s="34" t="s">
        <v>1935</v>
      </c>
      <c r="E390" s="35">
        <v>0.31040000000000001</v>
      </c>
      <c r="F390" s="36" t="s">
        <v>77</v>
      </c>
      <c r="G390" s="36" t="s">
        <v>77</v>
      </c>
      <c r="I390" s="38"/>
      <c r="J390" s="38"/>
      <c r="K390" s="38">
        <v>14510</v>
      </c>
      <c r="L390" s="39"/>
    </row>
    <row r="391" spans="1:12" s="36" customFormat="1" ht="12.75" x14ac:dyDescent="0.2">
      <c r="A391" s="35"/>
      <c r="B391" s="21"/>
      <c r="C391" s="40"/>
      <c r="D391" s="34" t="s">
        <v>1936</v>
      </c>
      <c r="E391" s="35">
        <v>0.22919999999999999</v>
      </c>
      <c r="F391" s="36" t="s">
        <v>77</v>
      </c>
      <c r="G391" s="36" t="s">
        <v>77</v>
      </c>
      <c r="I391" s="38"/>
      <c r="J391" s="38"/>
      <c r="K391" s="38">
        <v>12930</v>
      </c>
      <c r="L391" s="39"/>
    </row>
    <row r="392" spans="1:12" s="36" customFormat="1" ht="12.75" x14ac:dyDescent="0.2">
      <c r="A392" s="35"/>
      <c r="B392" s="21"/>
      <c r="C392" s="40"/>
      <c r="D392" s="34" t="s">
        <v>1937</v>
      </c>
      <c r="E392" s="35">
        <v>0.1205</v>
      </c>
      <c r="F392" s="36" t="s">
        <v>77</v>
      </c>
      <c r="G392" s="36" t="s">
        <v>77</v>
      </c>
      <c r="I392" s="38"/>
      <c r="J392" s="38"/>
      <c r="K392" s="38">
        <v>230</v>
      </c>
      <c r="L392" s="39"/>
    </row>
    <row r="393" spans="1:12" s="36" customFormat="1" ht="12.75" x14ac:dyDescent="0.2">
      <c r="A393" s="35"/>
      <c r="B393" s="21"/>
      <c r="C393" s="40"/>
      <c r="D393" s="34" t="s">
        <v>1938</v>
      </c>
      <c r="E393" s="35">
        <v>0.70840000000000003</v>
      </c>
      <c r="F393" s="36" t="s">
        <v>77</v>
      </c>
      <c r="G393" s="36" t="s">
        <v>77</v>
      </c>
      <c r="I393" s="38"/>
      <c r="J393" s="38"/>
      <c r="K393" s="38">
        <v>22480</v>
      </c>
      <c r="L393" s="39"/>
    </row>
    <row r="394" spans="1:12" s="36" customFormat="1" ht="12.75" x14ac:dyDescent="0.2">
      <c r="A394" s="35"/>
      <c r="B394" s="21"/>
      <c r="C394" s="40"/>
      <c r="D394" s="34" t="s">
        <v>1939</v>
      </c>
      <c r="E394" s="35">
        <v>0.23719999999999999</v>
      </c>
      <c r="F394" s="36" t="s">
        <v>77</v>
      </c>
      <c r="G394" s="36" t="s">
        <v>77</v>
      </c>
      <c r="I394" s="38"/>
      <c r="J394" s="38"/>
      <c r="K394" s="38">
        <v>13620</v>
      </c>
      <c r="L394" s="39"/>
    </row>
    <row r="395" spans="1:12" s="36" customFormat="1" ht="12.75" x14ac:dyDescent="0.2">
      <c r="A395" s="35"/>
      <c r="B395" s="21"/>
      <c r="C395" s="40"/>
      <c r="D395" s="34" t="s">
        <v>1940</v>
      </c>
      <c r="E395" s="35">
        <v>0.62260000000000004</v>
      </c>
      <c r="F395" s="36" t="s">
        <v>77</v>
      </c>
      <c r="G395" s="36" t="s">
        <v>77</v>
      </c>
      <c r="I395" s="38"/>
      <c r="J395" s="38"/>
      <c r="K395" s="38">
        <v>20000</v>
      </c>
      <c r="L395" s="39"/>
    </row>
    <row r="396" spans="1:12" s="36" customFormat="1" ht="12.75" x14ac:dyDescent="0.2">
      <c r="A396" s="35">
        <v>280</v>
      </c>
      <c r="B396" s="21"/>
      <c r="C396" s="40">
        <v>44292</v>
      </c>
      <c r="D396" s="34" t="s">
        <v>1943</v>
      </c>
      <c r="E396" s="35">
        <v>4.0229999999999997</v>
      </c>
      <c r="F396" s="36" t="s">
        <v>1944</v>
      </c>
      <c r="G396" s="37" t="s">
        <v>1945</v>
      </c>
      <c r="H396" s="36">
        <v>1070</v>
      </c>
      <c r="I396" s="38">
        <v>0.5</v>
      </c>
      <c r="J396" s="38"/>
      <c r="K396" s="38">
        <v>26490</v>
      </c>
      <c r="L396" s="39">
        <v>36125</v>
      </c>
    </row>
    <row r="397" spans="1:12" s="36" customFormat="1" ht="12.75" x14ac:dyDescent="0.2">
      <c r="A397" s="35">
        <v>281</v>
      </c>
      <c r="B397" s="21"/>
      <c r="C397" s="40">
        <v>44292</v>
      </c>
      <c r="D397" s="34" t="s">
        <v>1957</v>
      </c>
      <c r="E397" s="35">
        <v>17.565000000000001</v>
      </c>
      <c r="F397" s="36" t="s">
        <v>1958</v>
      </c>
      <c r="G397" s="37" t="s">
        <v>1959</v>
      </c>
      <c r="H397" s="36">
        <v>1030</v>
      </c>
      <c r="I397" s="38">
        <v>0.5</v>
      </c>
      <c r="J397" s="38"/>
      <c r="K397" s="38">
        <v>68300</v>
      </c>
      <c r="L397" s="39">
        <v>70000</v>
      </c>
    </row>
    <row r="398" spans="1:12" s="36" customFormat="1" ht="12.75" x14ac:dyDescent="0.2">
      <c r="A398" s="35">
        <v>282</v>
      </c>
      <c r="B398" s="21"/>
      <c r="C398" s="40">
        <v>44292</v>
      </c>
      <c r="D398" s="34" t="s">
        <v>1964</v>
      </c>
      <c r="E398" s="35">
        <v>0.13689999999999999</v>
      </c>
      <c r="F398" s="36" t="s">
        <v>1965</v>
      </c>
      <c r="G398" s="37" t="s">
        <v>886</v>
      </c>
      <c r="H398" s="36">
        <v>3010</v>
      </c>
      <c r="I398" s="38">
        <v>0.5</v>
      </c>
      <c r="J398" s="38"/>
      <c r="K398" s="38">
        <v>49080</v>
      </c>
      <c r="L398" s="39">
        <v>48000</v>
      </c>
    </row>
    <row r="399" spans="1:12" s="36" customFormat="1" ht="12.75" x14ac:dyDescent="0.2">
      <c r="A399" s="35">
        <v>283</v>
      </c>
      <c r="B399" s="21"/>
      <c r="C399" s="40">
        <v>44292</v>
      </c>
      <c r="D399" s="34" t="s">
        <v>1966</v>
      </c>
      <c r="E399" s="35">
        <v>9.7199999999999995E-2</v>
      </c>
      <c r="F399" s="36" t="s">
        <v>1967</v>
      </c>
      <c r="G399" s="37" t="s">
        <v>1968</v>
      </c>
      <c r="H399" s="36">
        <v>3010</v>
      </c>
      <c r="I399" s="38">
        <v>0.5</v>
      </c>
      <c r="J399" s="38"/>
      <c r="K399" s="38">
        <v>58100</v>
      </c>
      <c r="L399" s="39">
        <v>64500</v>
      </c>
    </row>
    <row r="400" spans="1:12" s="36" customFormat="1" ht="12.75" x14ac:dyDescent="0.2">
      <c r="A400" s="35">
        <v>273</v>
      </c>
      <c r="B400" s="21"/>
      <c r="C400" s="40">
        <v>44286</v>
      </c>
      <c r="D400" s="34" t="s">
        <v>1882</v>
      </c>
      <c r="E400" s="35" t="s">
        <v>1883</v>
      </c>
      <c r="F400" s="36" t="s">
        <v>1884</v>
      </c>
      <c r="G400" s="37" t="s">
        <v>1222</v>
      </c>
      <c r="H400" s="36">
        <v>1150</v>
      </c>
      <c r="I400" s="38">
        <v>0.5</v>
      </c>
      <c r="J400" s="38"/>
      <c r="K400" s="38">
        <v>118730</v>
      </c>
      <c r="L400" s="39">
        <v>149500</v>
      </c>
    </row>
    <row r="401" spans="1:12" s="36" customFormat="1" ht="12.75" x14ac:dyDescent="0.2">
      <c r="A401" s="35">
        <v>284</v>
      </c>
      <c r="B401" s="21"/>
      <c r="C401" s="40">
        <v>44293</v>
      </c>
      <c r="D401" s="34" t="s">
        <v>1983</v>
      </c>
      <c r="E401" s="35">
        <v>81.5</v>
      </c>
      <c r="F401" s="36" t="s">
        <v>1985</v>
      </c>
      <c r="G401" s="37" t="s">
        <v>1986</v>
      </c>
      <c r="H401" s="36">
        <v>1210</v>
      </c>
      <c r="I401" s="38">
        <v>1</v>
      </c>
      <c r="J401" s="38"/>
      <c r="K401" s="38">
        <v>251600</v>
      </c>
      <c r="L401" s="39">
        <v>697829.5</v>
      </c>
    </row>
    <row r="402" spans="1:12" s="36" customFormat="1" ht="12.75" x14ac:dyDescent="0.2">
      <c r="A402" s="35"/>
      <c r="B402" s="21"/>
      <c r="C402" s="40"/>
      <c r="D402" s="34" t="s">
        <v>1984</v>
      </c>
      <c r="E402" s="35">
        <v>81.346000000000004</v>
      </c>
      <c r="F402" s="36" t="s">
        <v>77</v>
      </c>
      <c r="G402" s="37" t="s">
        <v>77</v>
      </c>
      <c r="I402" s="38"/>
      <c r="J402" s="38"/>
      <c r="K402" s="38">
        <v>276180</v>
      </c>
      <c r="L402" s="39"/>
    </row>
    <row r="403" spans="1:12" s="36" customFormat="1" ht="12.75" x14ac:dyDescent="0.2">
      <c r="A403" s="35">
        <v>285</v>
      </c>
      <c r="B403" s="21"/>
      <c r="C403" s="40">
        <v>44293</v>
      </c>
      <c r="D403" s="34" t="s">
        <v>1987</v>
      </c>
      <c r="E403" s="35">
        <v>143.465</v>
      </c>
      <c r="F403" s="36" t="s">
        <v>1985</v>
      </c>
      <c r="G403" s="37" t="s">
        <v>1986</v>
      </c>
      <c r="H403" s="36">
        <v>1210</v>
      </c>
      <c r="I403" s="38">
        <v>1</v>
      </c>
      <c r="J403" s="38"/>
      <c r="K403" s="38">
        <v>489410</v>
      </c>
      <c r="L403" s="39">
        <v>623738.5</v>
      </c>
    </row>
    <row r="404" spans="1:12" s="36" customFormat="1" ht="12.75" x14ac:dyDescent="0.2">
      <c r="A404" s="35"/>
      <c r="B404" s="21"/>
      <c r="C404" s="40"/>
      <c r="D404" s="34" t="s">
        <v>1988</v>
      </c>
      <c r="E404" s="35">
        <v>3.2970000000000002</v>
      </c>
      <c r="F404" s="36" t="s">
        <v>77</v>
      </c>
      <c r="G404" s="37" t="s">
        <v>77</v>
      </c>
      <c r="I404" s="38"/>
      <c r="J404" s="38"/>
      <c r="K404" s="38">
        <v>11080</v>
      </c>
      <c r="L404" s="39"/>
    </row>
    <row r="405" spans="1:12" s="36" customFormat="1" ht="12.75" x14ac:dyDescent="0.2">
      <c r="A405" s="35">
        <v>286</v>
      </c>
      <c r="B405" s="21"/>
      <c r="C405" s="40">
        <v>44293</v>
      </c>
      <c r="D405" s="34" t="s">
        <v>1989</v>
      </c>
      <c r="E405" s="35">
        <v>1.0089999999999999</v>
      </c>
      <c r="F405" s="36" t="s">
        <v>1991</v>
      </c>
      <c r="G405" s="37" t="s">
        <v>1992</v>
      </c>
      <c r="H405" s="36">
        <v>1080</v>
      </c>
      <c r="I405" s="38">
        <v>1</v>
      </c>
      <c r="J405" s="38"/>
      <c r="K405" s="38">
        <v>21660</v>
      </c>
      <c r="L405" s="39">
        <v>46900</v>
      </c>
    </row>
    <row r="406" spans="1:12" s="36" customFormat="1" ht="12.75" x14ac:dyDescent="0.2">
      <c r="A406" s="35"/>
      <c r="B406" s="21"/>
      <c r="C406" s="40"/>
      <c r="D406" s="34" t="s">
        <v>1990</v>
      </c>
      <c r="E406" s="35">
        <v>1.0740000000000001</v>
      </c>
      <c r="F406" s="36" t="s">
        <v>77</v>
      </c>
      <c r="G406" s="37"/>
      <c r="I406" s="38"/>
      <c r="J406" s="38"/>
      <c r="K406" s="38">
        <v>9510</v>
      </c>
      <c r="L406" s="39"/>
    </row>
    <row r="407" spans="1:12" s="36" customFormat="1" ht="12.75" x14ac:dyDescent="0.2">
      <c r="A407" s="35">
        <v>287</v>
      </c>
      <c r="B407" s="21"/>
      <c r="C407" s="40">
        <v>44294</v>
      </c>
      <c r="D407" s="34" t="s">
        <v>1997</v>
      </c>
      <c r="E407" s="35" t="s">
        <v>1998</v>
      </c>
      <c r="F407" s="36" t="s">
        <v>1999</v>
      </c>
      <c r="G407" s="37" t="s">
        <v>297</v>
      </c>
      <c r="H407" s="36">
        <v>3010</v>
      </c>
      <c r="I407" s="38">
        <v>0.5</v>
      </c>
      <c r="J407" s="38"/>
      <c r="K407" s="38">
        <v>35340</v>
      </c>
      <c r="L407" s="39">
        <v>35000</v>
      </c>
    </row>
    <row r="408" spans="1:12" s="36" customFormat="1" ht="12.75" x14ac:dyDescent="0.2">
      <c r="A408" s="35">
        <v>288</v>
      </c>
      <c r="B408" s="21"/>
      <c r="C408" s="40">
        <v>44295</v>
      </c>
      <c r="D408" s="34" t="s">
        <v>356</v>
      </c>
      <c r="E408" s="35">
        <v>3.66</v>
      </c>
      <c r="F408" s="36" t="s">
        <v>360</v>
      </c>
      <c r="G408" s="37" t="s">
        <v>2000</v>
      </c>
      <c r="H408" s="36">
        <v>1220</v>
      </c>
      <c r="I408" s="38">
        <v>1.5</v>
      </c>
      <c r="J408" s="38"/>
      <c r="K408" s="38">
        <v>137300</v>
      </c>
      <c r="L408" s="39">
        <v>130000</v>
      </c>
    </row>
    <row r="409" spans="1:12" s="36" customFormat="1" ht="12.75" x14ac:dyDescent="0.2">
      <c r="A409" s="35"/>
      <c r="B409" s="21"/>
      <c r="C409" s="40"/>
      <c r="D409" s="34" t="s">
        <v>357</v>
      </c>
      <c r="E409" s="35">
        <v>2.2000000000000002</v>
      </c>
      <c r="F409" s="36" t="s">
        <v>77</v>
      </c>
      <c r="G409" s="37" t="s">
        <v>77</v>
      </c>
      <c r="I409" s="38"/>
      <c r="J409" s="38"/>
      <c r="K409" s="38">
        <f t="shared" ref="K409:K415" si="4">ROUND(J409/0.35,-1)</f>
        <v>0</v>
      </c>
      <c r="L409" s="39" t="s">
        <v>7197</v>
      </c>
    </row>
    <row r="410" spans="1:12" s="36" customFormat="1" ht="12.75" x14ac:dyDescent="0.2">
      <c r="A410" s="35"/>
      <c r="B410" s="21"/>
      <c r="C410" s="40"/>
      <c r="D410" s="34" t="s">
        <v>358</v>
      </c>
      <c r="E410" s="35">
        <v>5.8520000000000003</v>
      </c>
      <c r="F410" s="36" t="s">
        <v>77</v>
      </c>
      <c r="G410" s="37" t="s">
        <v>77</v>
      </c>
      <c r="I410" s="38"/>
      <c r="J410" s="38"/>
      <c r="K410" s="38">
        <f t="shared" si="4"/>
        <v>0</v>
      </c>
      <c r="L410" s="39" t="s">
        <v>7197</v>
      </c>
    </row>
    <row r="411" spans="1:12" s="36" customFormat="1" ht="12.75" x14ac:dyDescent="0.2">
      <c r="A411" s="35">
        <v>291</v>
      </c>
      <c r="B411" s="21"/>
      <c r="C411" s="40">
        <v>44295</v>
      </c>
      <c r="D411" s="34" t="s">
        <v>7203</v>
      </c>
      <c r="E411" s="35">
        <v>4.6669999999999998</v>
      </c>
      <c r="F411" s="36" t="s">
        <v>2005</v>
      </c>
      <c r="G411" s="37" t="s">
        <v>2006</v>
      </c>
      <c r="H411" s="36">
        <v>1170</v>
      </c>
      <c r="I411" s="38">
        <v>1</v>
      </c>
      <c r="J411" s="38"/>
      <c r="K411" s="38">
        <v>10150</v>
      </c>
      <c r="L411" s="39">
        <v>20464</v>
      </c>
    </row>
    <row r="412" spans="1:12" s="36" customFormat="1" ht="12.75" x14ac:dyDescent="0.2">
      <c r="A412" s="35"/>
      <c r="B412" s="21"/>
      <c r="C412" s="40"/>
      <c r="D412" s="34" t="s">
        <v>440</v>
      </c>
      <c r="E412" s="35">
        <v>0.44900000000000001</v>
      </c>
      <c r="F412" s="36" t="s">
        <v>77</v>
      </c>
      <c r="G412" s="37" t="s">
        <v>77</v>
      </c>
      <c r="I412" s="38"/>
      <c r="J412" s="38"/>
      <c r="K412" s="38">
        <f t="shared" si="4"/>
        <v>0</v>
      </c>
      <c r="L412" s="39" t="s">
        <v>7197</v>
      </c>
    </row>
    <row r="413" spans="1:12" s="36" customFormat="1" ht="12.75" x14ac:dyDescent="0.2">
      <c r="A413" s="35">
        <v>290</v>
      </c>
      <c r="B413" s="21"/>
      <c r="C413" s="40">
        <v>44295</v>
      </c>
      <c r="D413" s="34" t="s">
        <v>7204</v>
      </c>
      <c r="E413" s="35">
        <v>4.6589999999999998</v>
      </c>
      <c r="F413" s="36" t="s">
        <v>2005</v>
      </c>
      <c r="G413" s="37" t="s">
        <v>2007</v>
      </c>
      <c r="H413" s="36">
        <v>1170</v>
      </c>
      <c r="I413" s="38">
        <v>1.5</v>
      </c>
      <c r="J413" s="38"/>
      <c r="K413" s="38">
        <v>225820</v>
      </c>
      <c r="L413" s="39">
        <v>96372</v>
      </c>
    </row>
    <row r="414" spans="1:12" s="36" customFormat="1" ht="12.75" x14ac:dyDescent="0.2">
      <c r="A414" s="35"/>
      <c r="B414" s="21"/>
      <c r="C414" s="40"/>
      <c r="D414" s="34" t="s">
        <v>441</v>
      </c>
      <c r="E414" s="35">
        <v>10.936999999999999</v>
      </c>
      <c r="F414" s="36" t="s">
        <v>77</v>
      </c>
      <c r="G414" s="37" t="s">
        <v>77</v>
      </c>
      <c r="I414" s="38"/>
      <c r="J414" s="38"/>
      <c r="K414" s="38">
        <f t="shared" si="4"/>
        <v>0</v>
      </c>
      <c r="L414" s="39" t="s">
        <v>7197</v>
      </c>
    </row>
    <row r="415" spans="1:12" s="36" customFormat="1" ht="12.75" x14ac:dyDescent="0.2">
      <c r="A415" s="35"/>
      <c r="B415" s="21"/>
      <c r="C415" s="40"/>
      <c r="D415" s="34" t="s">
        <v>440</v>
      </c>
      <c r="E415" s="35">
        <v>8.4969999999999999</v>
      </c>
      <c r="F415" s="36" t="s">
        <v>77</v>
      </c>
      <c r="G415" s="37" t="s">
        <v>77</v>
      </c>
      <c r="I415" s="38"/>
      <c r="J415" s="38"/>
      <c r="K415" s="38">
        <f t="shared" si="4"/>
        <v>0</v>
      </c>
      <c r="L415" s="39" t="s">
        <v>7197</v>
      </c>
    </row>
    <row r="416" spans="1:12" s="36" customFormat="1" ht="12.75" x14ac:dyDescent="0.2">
      <c r="A416" s="35">
        <v>289</v>
      </c>
      <c r="B416" s="21"/>
      <c r="C416" s="40">
        <v>44295</v>
      </c>
      <c r="D416" s="34" t="s">
        <v>449</v>
      </c>
      <c r="E416" s="35">
        <v>4.6369999999999996</v>
      </c>
      <c r="F416" s="36" t="s">
        <v>2005</v>
      </c>
      <c r="G416" s="37" t="s">
        <v>2006</v>
      </c>
      <c r="H416" s="36">
        <v>1170</v>
      </c>
      <c r="I416" s="38">
        <v>0.5</v>
      </c>
      <c r="J416" s="38"/>
      <c r="K416" s="38">
        <v>11732</v>
      </c>
      <c r="L416" s="39">
        <v>11732</v>
      </c>
    </row>
    <row r="417" spans="1:12" s="36" customFormat="1" ht="12.75" x14ac:dyDescent="0.2">
      <c r="A417" s="35">
        <v>292</v>
      </c>
      <c r="B417" s="21"/>
      <c r="C417" s="40">
        <v>44295</v>
      </c>
      <c r="D417" s="34" t="s">
        <v>2008</v>
      </c>
      <c r="E417" s="35">
        <v>0.49</v>
      </c>
      <c r="F417" s="36" t="s">
        <v>2009</v>
      </c>
      <c r="G417" s="37" t="s">
        <v>2010</v>
      </c>
      <c r="H417" s="36">
        <v>1100</v>
      </c>
      <c r="I417" s="38">
        <v>0.5</v>
      </c>
      <c r="J417" s="38"/>
      <c r="K417" s="38">
        <v>76510</v>
      </c>
      <c r="L417" s="39">
        <v>114000</v>
      </c>
    </row>
    <row r="418" spans="1:12" s="36" customFormat="1" ht="12.75" x14ac:dyDescent="0.2">
      <c r="A418" s="35">
        <v>293</v>
      </c>
      <c r="B418" s="21"/>
      <c r="C418" s="40">
        <v>44295</v>
      </c>
      <c r="D418" s="34" t="s">
        <v>2011</v>
      </c>
      <c r="E418" s="35" t="s">
        <v>2012</v>
      </c>
      <c r="F418" s="36" t="s">
        <v>2013</v>
      </c>
      <c r="G418" s="37" t="s">
        <v>2014</v>
      </c>
      <c r="H418" s="36">
        <v>3010</v>
      </c>
      <c r="I418" s="38">
        <v>0.5</v>
      </c>
      <c r="J418" s="38"/>
      <c r="K418" s="38">
        <v>101680</v>
      </c>
      <c r="L418" s="39">
        <v>250000</v>
      </c>
    </row>
    <row r="419" spans="1:12" s="36" customFormat="1" ht="12.75" x14ac:dyDescent="0.2">
      <c r="A419" s="35">
        <v>294</v>
      </c>
      <c r="B419" s="21"/>
      <c r="C419" s="40">
        <v>44295</v>
      </c>
      <c r="D419" s="34" t="s">
        <v>2015</v>
      </c>
      <c r="E419" s="35">
        <v>5.1795999999999998</v>
      </c>
      <c r="F419" s="36" t="s">
        <v>2016</v>
      </c>
      <c r="G419" s="37" t="s">
        <v>2017</v>
      </c>
      <c r="H419" s="36">
        <v>1110</v>
      </c>
      <c r="I419" s="38">
        <v>0.5</v>
      </c>
      <c r="J419" s="38"/>
      <c r="K419" s="38">
        <v>26950</v>
      </c>
      <c r="L419" s="39">
        <v>10000</v>
      </c>
    </row>
    <row r="420" spans="1:12" s="36" customFormat="1" ht="12.75" x14ac:dyDescent="0.2">
      <c r="A420" s="35">
        <v>295</v>
      </c>
      <c r="B420" s="21"/>
      <c r="C420" s="40">
        <v>44295</v>
      </c>
      <c r="D420" s="34" t="s">
        <v>2022</v>
      </c>
      <c r="E420" s="35" t="s">
        <v>2023</v>
      </c>
      <c r="F420" s="36" t="s">
        <v>1342</v>
      </c>
      <c r="G420" s="37" t="s">
        <v>2024</v>
      </c>
      <c r="H420" s="36">
        <v>2040</v>
      </c>
      <c r="I420" s="38">
        <v>0.5</v>
      </c>
      <c r="J420" s="38"/>
      <c r="K420" s="38">
        <v>68350</v>
      </c>
      <c r="L420" s="39">
        <v>65000</v>
      </c>
    </row>
    <row r="421" spans="1:12" s="36" customFormat="1" ht="12.75" x14ac:dyDescent="0.2">
      <c r="A421" s="35">
        <v>296</v>
      </c>
      <c r="B421" s="21"/>
      <c r="C421" s="40">
        <v>44295</v>
      </c>
      <c r="D421" s="34" t="s">
        <v>2025</v>
      </c>
      <c r="E421" s="35">
        <v>40</v>
      </c>
      <c r="F421" s="36" t="s">
        <v>2029</v>
      </c>
      <c r="G421" s="37" t="s">
        <v>2030</v>
      </c>
      <c r="H421" s="36">
        <v>1070</v>
      </c>
      <c r="I421" s="38">
        <v>2</v>
      </c>
      <c r="J421" s="38"/>
      <c r="K421" s="38">
        <v>80360</v>
      </c>
      <c r="L421" s="39">
        <v>36500</v>
      </c>
    </row>
    <row r="422" spans="1:12" s="36" customFormat="1" ht="12.75" x14ac:dyDescent="0.2">
      <c r="A422" s="35"/>
      <c r="B422" s="21"/>
      <c r="C422" s="40"/>
      <c r="D422" s="34" t="s">
        <v>2026</v>
      </c>
      <c r="E422" s="35">
        <v>1.1839999999999999</v>
      </c>
      <c r="F422" s="36" t="s">
        <v>77</v>
      </c>
      <c r="G422" s="37" t="s">
        <v>77</v>
      </c>
      <c r="I422" s="38"/>
      <c r="J422" s="38"/>
      <c r="K422" s="38">
        <v>14760</v>
      </c>
      <c r="L422" s="39"/>
    </row>
    <row r="423" spans="1:12" s="36" customFormat="1" ht="12.75" x14ac:dyDescent="0.2">
      <c r="A423" s="35"/>
      <c r="B423" s="21"/>
      <c r="C423" s="40"/>
      <c r="D423" s="34" t="s">
        <v>2027</v>
      </c>
      <c r="E423" s="35">
        <v>1.1579999999999999</v>
      </c>
      <c r="F423" s="36" t="s">
        <v>77</v>
      </c>
      <c r="G423" s="37" t="s">
        <v>77</v>
      </c>
      <c r="I423" s="38"/>
      <c r="J423" s="38"/>
      <c r="K423" s="38">
        <v>3610</v>
      </c>
      <c r="L423" s="39"/>
    </row>
    <row r="424" spans="1:12" s="36" customFormat="1" ht="12.75" x14ac:dyDescent="0.2">
      <c r="A424" s="35"/>
      <c r="B424" s="21"/>
      <c r="C424" s="40"/>
      <c r="D424" s="34" t="s">
        <v>2028</v>
      </c>
      <c r="E424" s="35">
        <v>1.1339999999999999</v>
      </c>
      <c r="F424" s="36" t="s">
        <v>77</v>
      </c>
      <c r="G424" s="37" t="s">
        <v>77</v>
      </c>
      <c r="I424" s="38"/>
      <c r="J424" s="38"/>
      <c r="K424" s="38">
        <v>4370</v>
      </c>
      <c r="L424" s="39"/>
    </row>
    <row r="425" spans="1:12" s="36" customFormat="1" ht="12.75" x14ac:dyDescent="0.2">
      <c r="A425" s="35">
        <v>297</v>
      </c>
      <c r="B425" s="21"/>
      <c r="C425" s="40">
        <v>44295</v>
      </c>
      <c r="D425" s="34" t="s">
        <v>2035</v>
      </c>
      <c r="E425" s="35">
        <v>1.25</v>
      </c>
      <c r="F425" s="36" t="s">
        <v>2038</v>
      </c>
      <c r="G425" s="37" t="s">
        <v>2039</v>
      </c>
      <c r="H425" s="36">
        <v>1020</v>
      </c>
      <c r="I425" s="38">
        <v>1.5</v>
      </c>
      <c r="J425" s="38"/>
      <c r="K425" s="38">
        <v>15320</v>
      </c>
      <c r="L425" s="39">
        <v>145000</v>
      </c>
    </row>
    <row r="426" spans="1:12" s="36" customFormat="1" ht="12.75" x14ac:dyDescent="0.2">
      <c r="A426" s="35"/>
      <c r="B426" s="21"/>
      <c r="C426" s="40"/>
      <c r="D426" s="34" t="s">
        <v>2036</v>
      </c>
      <c r="E426" s="35">
        <v>0.246</v>
      </c>
      <c r="F426" s="36" t="s">
        <v>77</v>
      </c>
      <c r="G426" s="37" t="s">
        <v>77</v>
      </c>
      <c r="I426" s="38"/>
      <c r="J426" s="38"/>
      <c r="K426" s="38">
        <v>710</v>
      </c>
      <c r="L426" s="39"/>
    </row>
    <row r="427" spans="1:12" s="36" customFormat="1" ht="12.75" x14ac:dyDescent="0.2">
      <c r="A427" s="35"/>
      <c r="B427" s="21"/>
      <c r="C427" s="40"/>
      <c r="D427" s="34" t="s">
        <v>2037</v>
      </c>
      <c r="E427" s="35">
        <v>17.405999999999999</v>
      </c>
      <c r="F427" s="36" t="s">
        <v>77</v>
      </c>
      <c r="G427" s="37" t="s">
        <v>77</v>
      </c>
      <c r="I427" s="38"/>
      <c r="J427" s="38"/>
      <c r="K427" s="38">
        <v>75090</v>
      </c>
      <c r="L427" s="39"/>
    </row>
    <row r="428" spans="1:12" s="36" customFormat="1" ht="12.75" x14ac:dyDescent="0.2">
      <c r="A428" s="35">
        <v>298</v>
      </c>
      <c r="B428" s="21"/>
      <c r="C428" s="40">
        <v>44295</v>
      </c>
      <c r="D428" s="34" t="s">
        <v>2045</v>
      </c>
      <c r="E428" s="35">
        <v>0.1641</v>
      </c>
      <c r="F428" s="36" t="s">
        <v>2046</v>
      </c>
      <c r="G428" s="37" t="s">
        <v>2047</v>
      </c>
      <c r="H428" s="36">
        <v>3010</v>
      </c>
      <c r="I428" s="38">
        <v>0.5</v>
      </c>
      <c r="J428" s="38"/>
      <c r="K428" s="38">
        <v>61730</v>
      </c>
      <c r="L428" s="39">
        <v>82585</v>
      </c>
    </row>
    <row r="429" spans="1:12" s="36" customFormat="1" ht="12.75" x14ac:dyDescent="0.2">
      <c r="A429" s="35">
        <v>299</v>
      </c>
      <c r="B429" s="21"/>
      <c r="C429" s="40">
        <v>44295</v>
      </c>
      <c r="D429" s="34" t="s">
        <v>2052</v>
      </c>
      <c r="E429" s="35">
        <v>0.16489999999999999</v>
      </c>
      <c r="F429" s="36" t="s">
        <v>2053</v>
      </c>
      <c r="G429" s="37" t="s">
        <v>2054</v>
      </c>
      <c r="H429" s="36">
        <v>3010</v>
      </c>
      <c r="I429" s="38">
        <v>0.5</v>
      </c>
      <c r="J429" s="38"/>
      <c r="K429" s="38">
        <v>60030</v>
      </c>
      <c r="L429" s="39">
        <v>65000</v>
      </c>
    </row>
    <row r="430" spans="1:12" s="36" customFormat="1" ht="12.75" x14ac:dyDescent="0.2">
      <c r="A430" s="35">
        <v>300</v>
      </c>
      <c r="B430" s="21"/>
      <c r="C430" s="40">
        <v>44295</v>
      </c>
      <c r="D430" s="34" t="s">
        <v>2064</v>
      </c>
      <c r="E430" s="35">
        <v>0.45419999999999999</v>
      </c>
      <c r="F430" s="36" t="s">
        <v>2066</v>
      </c>
      <c r="G430" s="37" t="s">
        <v>2067</v>
      </c>
      <c r="H430" s="36">
        <v>1190</v>
      </c>
      <c r="I430" s="38">
        <v>1</v>
      </c>
      <c r="J430" s="38"/>
      <c r="K430" s="38">
        <v>4400</v>
      </c>
      <c r="L430" s="39">
        <v>100000</v>
      </c>
    </row>
    <row r="431" spans="1:12" s="36" customFormat="1" ht="12.75" x14ac:dyDescent="0.2">
      <c r="A431" s="35"/>
      <c r="B431" s="21"/>
      <c r="C431" s="40"/>
      <c r="D431" s="34" t="s">
        <v>2065</v>
      </c>
      <c r="E431" s="35">
        <v>0.78700000000000003</v>
      </c>
      <c r="F431" s="36" t="s">
        <v>77</v>
      </c>
      <c r="G431" s="37" t="s">
        <v>77</v>
      </c>
      <c r="H431" s="36">
        <v>3010</v>
      </c>
      <c r="I431" s="38"/>
      <c r="J431" s="38"/>
      <c r="K431" s="38">
        <v>70060</v>
      </c>
      <c r="L431" s="39"/>
    </row>
    <row r="432" spans="1:12" s="36" customFormat="1" ht="12.75" x14ac:dyDescent="0.2">
      <c r="A432" s="35">
        <v>301</v>
      </c>
      <c r="B432" s="21"/>
      <c r="C432" s="40">
        <v>44295</v>
      </c>
      <c r="D432" s="34" t="s">
        <v>2068</v>
      </c>
      <c r="E432" s="35">
        <v>7.3999999999999996E-2</v>
      </c>
      <c r="F432" s="36" t="s">
        <v>2069</v>
      </c>
      <c r="G432" s="37" t="s">
        <v>2070</v>
      </c>
      <c r="H432" s="36">
        <v>3010</v>
      </c>
      <c r="I432" s="38">
        <v>0.5</v>
      </c>
      <c r="J432" s="38"/>
      <c r="K432" s="38">
        <v>27820</v>
      </c>
      <c r="L432" s="39">
        <v>36000</v>
      </c>
    </row>
    <row r="433" spans="1:12" s="36" customFormat="1" ht="12.75" x14ac:dyDescent="0.2">
      <c r="A433" s="35">
        <v>302</v>
      </c>
      <c r="B433" s="21"/>
      <c r="C433" s="40">
        <v>44295</v>
      </c>
      <c r="D433" s="34" t="s">
        <v>2071</v>
      </c>
      <c r="E433" s="35">
        <v>0.22700000000000001</v>
      </c>
      <c r="F433" s="36" t="s">
        <v>2072</v>
      </c>
      <c r="G433" s="37" t="s">
        <v>2073</v>
      </c>
      <c r="H433" s="36">
        <v>3010</v>
      </c>
      <c r="I433" s="38">
        <v>0.5</v>
      </c>
      <c r="J433" s="38"/>
      <c r="K433" s="38">
        <v>112890</v>
      </c>
      <c r="L433" s="39">
        <v>125000</v>
      </c>
    </row>
    <row r="434" spans="1:12" s="36" customFormat="1" ht="12.75" x14ac:dyDescent="0.2">
      <c r="A434" s="35">
        <v>303</v>
      </c>
      <c r="B434" s="21"/>
      <c r="C434" s="40">
        <v>44295</v>
      </c>
      <c r="D434" s="34" t="s">
        <v>2074</v>
      </c>
      <c r="E434" s="35">
        <v>7.3899999999999993E-2</v>
      </c>
      <c r="F434" s="36" t="s">
        <v>2076</v>
      </c>
      <c r="G434" s="37" t="s">
        <v>2077</v>
      </c>
      <c r="H434" s="36">
        <v>3010</v>
      </c>
      <c r="I434" s="38">
        <v>1</v>
      </c>
      <c r="J434" s="38"/>
      <c r="K434" s="38">
        <v>45790</v>
      </c>
      <c r="L434" s="39">
        <v>52000</v>
      </c>
    </row>
    <row r="435" spans="1:12" s="36" customFormat="1" ht="12.75" x14ac:dyDescent="0.2">
      <c r="A435" s="35"/>
      <c r="B435" s="21"/>
      <c r="C435" s="40"/>
      <c r="D435" s="34" t="s">
        <v>2075</v>
      </c>
      <c r="E435" s="35">
        <v>0.03</v>
      </c>
      <c r="F435" s="36" t="s">
        <v>77</v>
      </c>
      <c r="G435" s="37" t="s">
        <v>77</v>
      </c>
      <c r="I435" s="38"/>
      <c r="J435" s="38"/>
      <c r="K435" s="38">
        <v>2760</v>
      </c>
      <c r="L435" s="39"/>
    </row>
    <row r="436" spans="1:12" s="36" customFormat="1" ht="12.75" x14ac:dyDescent="0.2">
      <c r="A436" s="35">
        <v>304</v>
      </c>
      <c r="B436" s="21"/>
      <c r="C436" s="40">
        <v>44295</v>
      </c>
      <c r="D436" s="34" t="s">
        <v>2078</v>
      </c>
      <c r="E436" s="35">
        <v>20</v>
      </c>
      <c r="F436" s="36" t="s">
        <v>2079</v>
      </c>
      <c r="G436" s="37" t="s">
        <v>2080</v>
      </c>
      <c r="H436" s="36">
        <v>1220</v>
      </c>
      <c r="I436" s="38">
        <v>0.5</v>
      </c>
      <c r="J436" s="38"/>
      <c r="K436" s="38">
        <v>190760</v>
      </c>
      <c r="L436" s="39">
        <v>186000</v>
      </c>
    </row>
    <row r="437" spans="1:12" s="36" customFormat="1" ht="12.75" x14ac:dyDescent="0.2">
      <c r="A437" s="35">
        <v>305</v>
      </c>
      <c r="B437" s="21"/>
      <c r="C437" s="40">
        <v>44295</v>
      </c>
      <c r="D437" s="34" t="s">
        <v>2086</v>
      </c>
      <c r="E437" s="35">
        <v>0.109</v>
      </c>
      <c r="F437" s="36" t="s">
        <v>2087</v>
      </c>
      <c r="G437" s="37" t="s">
        <v>2088</v>
      </c>
      <c r="H437" s="36">
        <v>3010</v>
      </c>
      <c r="I437" s="38">
        <v>0.5</v>
      </c>
      <c r="J437" s="38"/>
      <c r="K437" s="38">
        <v>39600</v>
      </c>
      <c r="L437" s="39">
        <v>27500</v>
      </c>
    </row>
    <row r="438" spans="1:12" s="36" customFormat="1" ht="12.75" x14ac:dyDescent="0.2">
      <c r="A438" s="35">
        <v>306</v>
      </c>
      <c r="B438" s="21"/>
      <c r="C438" s="40">
        <v>44295</v>
      </c>
      <c r="D438" s="34" t="s">
        <v>2092</v>
      </c>
      <c r="E438" s="35">
        <v>12.273999999999999</v>
      </c>
      <c r="F438" s="37" t="s">
        <v>2091</v>
      </c>
      <c r="G438" s="36" t="s">
        <v>2093</v>
      </c>
      <c r="H438" s="36">
        <v>1010</v>
      </c>
      <c r="I438" s="38">
        <v>0.5</v>
      </c>
      <c r="J438" s="38"/>
      <c r="K438" s="38">
        <v>65440</v>
      </c>
      <c r="L438" s="39">
        <v>24548</v>
      </c>
    </row>
    <row r="439" spans="1:12" s="36" customFormat="1" ht="12.75" x14ac:dyDescent="0.2">
      <c r="A439" s="35">
        <v>307</v>
      </c>
      <c r="B439" s="21"/>
      <c r="C439" s="40">
        <v>44295</v>
      </c>
      <c r="D439" s="34" t="s">
        <v>2094</v>
      </c>
      <c r="E439" s="35" t="s">
        <v>2096</v>
      </c>
      <c r="F439" s="36" t="s">
        <v>2097</v>
      </c>
      <c r="G439" s="37" t="s">
        <v>2098</v>
      </c>
      <c r="H439" s="36">
        <v>3010</v>
      </c>
      <c r="I439" s="38">
        <v>1</v>
      </c>
      <c r="J439" s="38"/>
      <c r="K439" s="38">
        <v>38500</v>
      </c>
      <c r="L439" s="39">
        <v>65000</v>
      </c>
    </row>
    <row r="440" spans="1:12" s="36" customFormat="1" ht="12.75" x14ac:dyDescent="0.2">
      <c r="A440" s="35"/>
      <c r="B440" s="21"/>
      <c r="C440" s="40"/>
      <c r="D440" s="34" t="s">
        <v>2095</v>
      </c>
      <c r="E440" s="35" t="s">
        <v>2096</v>
      </c>
      <c r="F440" s="36" t="s">
        <v>77</v>
      </c>
      <c r="G440" s="37" t="s">
        <v>77</v>
      </c>
      <c r="I440" s="38"/>
      <c r="J440" s="38"/>
      <c r="K440" s="38">
        <v>2660</v>
      </c>
      <c r="L440" s="39"/>
    </row>
    <row r="441" spans="1:12" s="36" customFormat="1" ht="12.75" x14ac:dyDescent="0.2">
      <c r="A441" s="35">
        <v>308</v>
      </c>
      <c r="B441" s="21"/>
      <c r="C441" s="40">
        <v>44295</v>
      </c>
      <c r="D441" s="34" t="s">
        <v>2099</v>
      </c>
      <c r="E441" s="35">
        <v>20</v>
      </c>
      <c r="F441" s="36" t="s">
        <v>2100</v>
      </c>
      <c r="G441" s="37" t="s">
        <v>2101</v>
      </c>
      <c r="H441" s="36">
        <v>1040</v>
      </c>
      <c r="I441" s="38">
        <v>0.5</v>
      </c>
      <c r="J441" s="38"/>
      <c r="K441" s="38">
        <v>104150</v>
      </c>
      <c r="L441" s="39">
        <v>147000</v>
      </c>
    </row>
    <row r="442" spans="1:12" s="36" customFormat="1" ht="12.75" x14ac:dyDescent="0.2">
      <c r="A442" s="35">
        <v>309</v>
      </c>
      <c r="B442" s="21"/>
      <c r="C442" s="40">
        <v>44298</v>
      </c>
      <c r="D442" s="34" t="s">
        <v>2104</v>
      </c>
      <c r="E442" s="35">
        <v>0.20200000000000001</v>
      </c>
      <c r="F442" s="36" t="s">
        <v>2109</v>
      </c>
      <c r="G442" s="37" t="s">
        <v>2110</v>
      </c>
      <c r="H442" s="36">
        <v>3010</v>
      </c>
      <c r="I442" s="38">
        <v>2.5</v>
      </c>
      <c r="J442" s="38"/>
      <c r="K442" s="38">
        <v>9920</v>
      </c>
      <c r="L442" s="39">
        <v>135000</v>
      </c>
    </row>
    <row r="443" spans="1:12" s="36" customFormat="1" ht="12.75" x14ac:dyDescent="0.2">
      <c r="A443" s="35"/>
      <c r="B443" s="21"/>
      <c r="C443" s="40"/>
      <c r="D443" s="34" t="s">
        <v>2105</v>
      </c>
      <c r="E443" s="35">
        <v>0.19939999999999999</v>
      </c>
      <c r="F443" s="36" t="s">
        <v>77</v>
      </c>
      <c r="G443" s="37" t="s">
        <v>77</v>
      </c>
      <c r="I443" s="38"/>
      <c r="J443" s="38"/>
      <c r="K443" s="38">
        <v>9350</v>
      </c>
      <c r="L443" s="39"/>
    </row>
    <row r="444" spans="1:12" s="36" customFormat="1" ht="12.75" x14ac:dyDescent="0.2">
      <c r="A444" s="35"/>
      <c r="B444" s="21"/>
      <c r="C444" s="40"/>
      <c r="D444" s="34" t="s">
        <v>7205</v>
      </c>
      <c r="E444" s="35">
        <v>0.15920000000000001</v>
      </c>
      <c r="F444" s="36" t="s">
        <v>77</v>
      </c>
      <c r="G444" s="37" t="s">
        <v>77</v>
      </c>
      <c r="I444" s="38"/>
      <c r="J444" s="38"/>
      <c r="K444" s="38">
        <v>71860</v>
      </c>
      <c r="L444" s="39"/>
    </row>
    <row r="445" spans="1:12" s="36" customFormat="1" ht="12.75" x14ac:dyDescent="0.2">
      <c r="A445" s="35"/>
      <c r="B445" s="21"/>
      <c r="C445" s="40"/>
      <c r="D445" s="34" t="s">
        <v>2107</v>
      </c>
      <c r="E445" s="35">
        <v>7.5800000000000006E-2</v>
      </c>
      <c r="F445" s="36" t="s">
        <v>77</v>
      </c>
      <c r="G445" s="37" t="s">
        <v>77</v>
      </c>
      <c r="I445" s="38"/>
      <c r="J445" s="38"/>
      <c r="K445" s="38">
        <v>49740</v>
      </c>
      <c r="L445" s="39"/>
    </row>
    <row r="446" spans="1:12" s="36" customFormat="1" ht="12.75" x14ac:dyDescent="0.2">
      <c r="A446" s="35"/>
      <c r="B446" s="21"/>
      <c r="C446" s="40"/>
      <c r="D446" s="34" t="s">
        <v>2108</v>
      </c>
      <c r="E446" s="35">
        <v>1.3731</v>
      </c>
      <c r="F446" s="36" t="s">
        <v>77</v>
      </c>
      <c r="G446" s="37" t="s">
        <v>77</v>
      </c>
      <c r="I446" s="38"/>
      <c r="J446" s="38"/>
      <c r="K446" s="38">
        <v>19260</v>
      </c>
      <c r="L446" s="39"/>
    </row>
    <row r="447" spans="1:12" s="36" customFormat="1" ht="12.75" x14ac:dyDescent="0.2">
      <c r="A447" s="35">
        <v>310</v>
      </c>
      <c r="B447" s="21"/>
      <c r="C447" s="40">
        <v>44298</v>
      </c>
      <c r="D447" s="34" t="s">
        <v>2111</v>
      </c>
      <c r="E447" s="35">
        <v>0.30420000000000003</v>
      </c>
      <c r="F447" s="36" t="s">
        <v>2112</v>
      </c>
      <c r="G447" s="37" t="s">
        <v>2113</v>
      </c>
      <c r="H447" s="36">
        <v>3010</v>
      </c>
      <c r="I447" s="38">
        <v>0.5</v>
      </c>
      <c r="J447" s="38"/>
      <c r="K447" s="38">
        <v>172170</v>
      </c>
      <c r="L447" s="39">
        <v>212000</v>
      </c>
    </row>
    <row r="448" spans="1:12" s="36" customFormat="1" ht="12.75" x14ac:dyDescent="0.2">
      <c r="A448" s="35">
        <v>311</v>
      </c>
      <c r="B448" s="21"/>
      <c r="C448" s="40">
        <v>44298</v>
      </c>
      <c r="D448" s="34" t="s">
        <v>2186</v>
      </c>
      <c r="E448" s="35">
        <v>0.14369999999999999</v>
      </c>
      <c r="F448" s="36" t="s">
        <v>2187</v>
      </c>
      <c r="G448" s="37" t="s">
        <v>2188</v>
      </c>
      <c r="H448" s="36">
        <v>3010</v>
      </c>
      <c r="I448" s="38">
        <v>0.5</v>
      </c>
      <c r="J448" s="38"/>
      <c r="K448" s="38">
        <v>63340</v>
      </c>
      <c r="L448" s="39">
        <v>67000</v>
      </c>
    </row>
    <row r="449" spans="1:12" s="36" customFormat="1" ht="12.75" x14ac:dyDescent="0.2">
      <c r="A449" s="35">
        <v>312</v>
      </c>
      <c r="B449" s="21"/>
      <c r="C449" s="40">
        <v>44301</v>
      </c>
      <c r="D449" s="34" t="s">
        <v>2151</v>
      </c>
      <c r="E449" s="35">
        <v>7.9899999999999999E-2</v>
      </c>
      <c r="F449" s="36" t="s">
        <v>868</v>
      </c>
      <c r="G449" s="37" t="s">
        <v>2154</v>
      </c>
      <c r="H449" s="36">
        <v>1220</v>
      </c>
      <c r="I449" s="38">
        <v>1.5</v>
      </c>
      <c r="J449" s="38"/>
      <c r="K449" s="38">
        <v>1510</v>
      </c>
      <c r="L449" s="39">
        <v>85000</v>
      </c>
    </row>
    <row r="450" spans="1:12" s="36" customFormat="1" ht="12.75" x14ac:dyDescent="0.2">
      <c r="A450" s="35"/>
      <c r="B450" s="21"/>
      <c r="C450" s="40"/>
      <c r="D450" s="34" t="s">
        <v>2152</v>
      </c>
      <c r="E450" s="35">
        <v>0.21840000000000001</v>
      </c>
      <c r="F450" s="36" t="s">
        <v>77</v>
      </c>
      <c r="G450" s="37" t="s">
        <v>77</v>
      </c>
      <c r="I450" s="38"/>
      <c r="J450" s="38"/>
      <c r="K450" s="38">
        <v>93820</v>
      </c>
      <c r="L450" s="39"/>
    </row>
    <row r="451" spans="1:12" s="36" customFormat="1" ht="12.75" x14ac:dyDescent="0.2">
      <c r="A451" s="35"/>
      <c r="B451" s="21"/>
      <c r="C451" s="40"/>
      <c r="D451" s="34" t="s">
        <v>2153</v>
      </c>
      <c r="E451" s="35">
        <v>0.68</v>
      </c>
      <c r="F451" s="36" t="s">
        <v>77</v>
      </c>
      <c r="G451" s="37" t="s">
        <v>77</v>
      </c>
      <c r="I451" s="38"/>
      <c r="J451" s="38"/>
      <c r="K451" s="38">
        <v>3550</v>
      </c>
      <c r="L451" s="39"/>
    </row>
    <row r="452" spans="1:12" s="36" customFormat="1" ht="12.75" x14ac:dyDescent="0.2">
      <c r="A452" s="35">
        <v>313</v>
      </c>
      <c r="B452" s="21"/>
      <c r="C452" s="40">
        <v>44301</v>
      </c>
      <c r="D452" s="34" t="s">
        <v>2155</v>
      </c>
      <c r="E452" s="35">
        <v>0.11360000000000001</v>
      </c>
      <c r="F452" s="36" t="s">
        <v>2156</v>
      </c>
      <c r="G452" s="37" t="s">
        <v>2157</v>
      </c>
      <c r="H452" s="36">
        <v>3010</v>
      </c>
      <c r="I452" s="38">
        <v>0.5</v>
      </c>
      <c r="J452" s="38"/>
      <c r="K452" s="38">
        <v>33400</v>
      </c>
      <c r="L452" s="39">
        <v>10000</v>
      </c>
    </row>
    <row r="453" spans="1:12" s="36" customFormat="1" ht="12.75" x14ac:dyDescent="0.2">
      <c r="A453" s="35">
        <v>314</v>
      </c>
      <c r="B453" s="21"/>
      <c r="C453" s="40">
        <v>44301</v>
      </c>
      <c r="D453" s="34" t="s">
        <v>2159</v>
      </c>
      <c r="E453" s="35">
        <v>51.731999999999999</v>
      </c>
      <c r="F453" s="36" t="s">
        <v>2160</v>
      </c>
      <c r="G453" s="37" t="s">
        <v>2161</v>
      </c>
      <c r="H453" s="36">
        <v>1220</v>
      </c>
      <c r="I453" s="38">
        <v>0.5</v>
      </c>
      <c r="J453" s="38"/>
      <c r="K453" s="38">
        <v>406440</v>
      </c>
      <c r="L453" s="39">
        <v>540000</v>
      </c>
    </row>
    <row r="454" spans="1:12" s="36" customFormat="1" ht="12.75" x14ac:dyDescent="0.2">
      <c r="A454" s="35">
        <v>315</v>
      </c>
      <c r="B454" s="21"/>
      <c r="C454" s="40">
        <v>44301</v>
      </c>
      <c r="D454" s="34" t="s">
        <v>2167</v>
      </c>
      <c r="E454" s="35">
        <v>3.13</v>
      </c>
      <c r="F454" s="36" t="s">
        <v>2168</v>
      </c>
      <c r="G454" s="37" t="s">
        <v>2169</v>
      </c>
      <c r="H454" s="36">
        <v>2020</v>
      </c>
      <c r="I454" s="38">
        <v>0.5</v>
      </c>
      <c r="J454" s="38"/>
      <c r="K454" s="38">
        <v>266570</v>
      </c>
      <c r="L454" s="39">
        <v>350000</v>
      </c>
    </row>
    <row r="455" spans="1:12" s="36" customFormat="1" ht="12.75" x14ac:dyDescent="0.2">
      <c r="A455" s="35">
        <v>316</v>
      </c>
      <c r="B455" s="21"/>
      <c r="C455" s="40">
        <v>44302</v>
      </c>
      <c r="D455" s="34" t="s">
        <v>2175</v>
      </c>
      <c r="E455" s="35">
        <v>0.2049</v>
      </c>
      <c r="F455" s="36" t="s">
        <v>2178</v>
      </c>
      <c r="G455" s="37" t="s">
        <v>2177</v>
      </c>
      <c r="H455" s="36">
        <v>3010</v>
      </c>
      <c r="I455" s="38">
        <v>0.5</v>
      </c>
      <c r="J455" s="38"/>
      <c r="K455" s="38">
        <v>97000</v>
      </c>
      <c r="L455" s="39">
        <v>137000</v>
      </c>
    </row>
    <row r="456" spans="1:12" s="36" customFormat="1" ht="12.75" x14ac:dyDescent="0.2">
      <c r="A456" s="35">
        <v>317</v>
      </c>
      <c r="B456" s="21"/>
      <c r="C456" s="40">
        <v>44302</v>
      </c>
      <c r="D456" s="34" t="s">
        <v>2179</v>
      </c>
      <c r="E456" s="35">
        <v>19.248000000000001</v>
      </c>
      <c r="F456" s="36" t="s">
        <v>2180</v>
      </c>
      <c r="G456" s="37" t="s">
        <v>2181</v>
      </c>
      <c r="H456" s="36">
        <v>1190</v>
      </c>
      <c r="I456" s="38">
        <v>0.5</v>
      </c>
      <c r="J456" s="38"/>
      <c r="K456" s="38">
        <v>53610</v>
      </c>
      <c r="L456" s="39">
        <v>60000</v>
      </c>
    </row>
    <row r="457" spans="1:12" s="36" customFormat="1" ht="12.75" x14ac:dyDescent="0.2">
      <c r="A457" s="35">
        <v>318</v>
      </c>
      <c r="B457" s="21"/>
      <c r="C457" s="40">
        <v>44302</v>
      </c>
      <c r="D457" s="34" t="s">
        <v>2194</v>
      </c>
      <c r="E457" s="35">
        <v>0.1148</v>
      </c>
      <c r="F457" s="36" t="s">
        <v>2195</v>
      </c>
      <c r="G457" s="37" t="s">
        <v>2196</v>
      </c>
      <c r="H457" s="36">
        <v>3010</v>
      </c>
      <c r="I457" s="38">
        <v>0.5</v>
      </c>
      <c r="J457" s="38"/>
      <c r="K457" s="38">
        <v>37640</v>
      </c>
      <c r="L457" s="39">
        <v>42500</v>
      </c>
    </row>
    <row r="458" spans="1:12" s="36" customFormat="1" ht="12.75" x14ac:dyDescent="0.2">
      <c r="A458" s="35">
        <v>319</v>
      </c>
      <c r="B458" s="21"/>
      <c r="C458" s="40">
        <v>44302</v>
      </c>
      <c r="D458" s="34" t="s">
        <v>2197</v>
      </c>
      <c r="E458" s="35">
        <v>90.355999999999995</v>
      </c>
      <c r="F458" s="36" t="s">
        <v>2198</v>
      </c>
      <c r="G458" s="37" t="s">
        <v>2199</v>
      </c>
      <c r="H458" s="36">
        <v>1080</v>
      </c>
      <c r="I458" s="38">
        <v>0.5</v>
      </c>
      <c r="J458" s="38"/>
      <c r="K458" s="38">
        <v>444580</v>
      </c>
      <c r="L458" s="39">
        <v>400000</v>
      </c>
    </row>
    <row r="459" spans="1:12" s="36" customFormat="1" ht="12.75" x14ac:dyDescent="0.2">
      <c r="A459" s="35">
        <v>320</v>
      </c>
      <c r="B459" s="21"/>
      <c r="C459" s="40">
        <v>44302</v>
      </c>
      <c r="D459" s="34" t="s">
        <v>2200</v>
      </c>
      <c r="E459" s="35">
        <v>1.8080000000000001</v>
      </c>
      <c r="F459" s="36" t="s">
        <v>2201</v>
      </c>
      <c r="G459" s="37" t="s">
        <v>2202</v>
      </c>
      <c r="H459" s="36">
        <v>1190</v>
      </c>
      <c r="I459" s="38">
        <v>0.5</v>
      </c>
      <c r="J459" s="38"/>
      <c r="K459" s="38">
        <v>98200</v>
      </c>
      <c r="L459" s="39">
        <v>55000</v>
      </c>
    </row>
    <row r="460" spans="1:12" s="36" customFormat="1" ht="12.75" x14ac:dyDescent="0.2">
      <c r="A460" s="35">
        <v>321</v>
      </c>
      <c r="B460" s="21"/>
      <c r="C460" s="40">
        <v>44302</v>
      </c>
      <c r="D460" s="34" t="s">
        <v>2203</v>
      </c>
      <c r="E460" s="35">
        <v>9.1800000000000007E-2</v>
      </c>
      <c r="F460" s="36" t="s">
        <v>2204</v>
      </c>
      <c r="G460" s="37" t="s">
        <v>2205</v>
      </c>
      <c r="H460" s="36">
        <v>3010</v>
      </c>
      <c r="I460" s="38">
        <v>0.5</v>
      </c>
      <c r="J460" s="38"/>
      <c r="K460" s="38">
        <v>45370</v>
      </c>
      <c r="L460" s="39">
        <v>36000</v>
      </c>
    </row>
    <row r="461" spans="1:12" s="36" customFormat="1" ht="12.75" x14ac:dyDescent="0.2">
      <c r="A461" s="35">
        <v>322</v>
      </c>
      <c r="B461" s="21"/>
      <c r="C461" s="40">
        <v>44302</v>
      </c>
      <c r="D461" s="34" t="s">
        <v>2206</v>
      </c>
      <c r="E461" s="35">
        <v>0.14319999999999999</v>
      </c>
      <c r="F461" s="36" t="s">
        <v>1991</v>
      </c>
      <c r="G461" s="37" t="s">
        <v>2207</v>
      </c>
      <c r="H461" s="36">
        <v>3010</v>
      </c>
      <c r="I461" s="38">
        <v>0.5</v>
      </c>
      <c r="J461" s="38"/>
      <c r="K461" s="38">
        <v>51750</v>
      </c>
      <c r="L461" s="39">
        <v>46000</v>
      </c>
    </row>
    <row r="462" spans="1:12" s="36" customFormat="1" ht="12.75" x14ac:dyDescent="0.2">
      <c r="A462" s="35">
        <v>323</v>
      </c>
      <c r="B462" s="21"/>
      <c r="C462" s="40">
        <v>44305</v>
      </c>
      <c r="D462" s="34" t="s">
        <v>2219</v>
      </c>
      <c r="E462" s="35">
        <v>0.1507</v>
      </c>
      <c r="F462" s="36" t="s">
        <v>2204</v>
      </c>
      <c r="G462" s="37" t="s">
        <v>2205</v>
      </c>
      <c r="H462" s="36">
        <v>3010</v>
      </c>
      <c r="I462" s="38">
        <v>0.5</v>
      </c>
      <c r="J462" s="38"/>
      <c r="K462" s="38">
        <v>59850</v>
      </c>
      <c r="L462" s="39">
        <v>40000</v>
      </c>
    </row>
    <row r="463" spans="1:12" s="36" customFormat="1" ht="12.75" x14ac:dyDescent="0.2">
      <c r="A463" s="35">
        <v>324</v>
      </c>
      <c r="B463" s="21"/>
      <c r="C463" s="40">
        <v>44305</v>
      </c>
      <c r="D463" s="34" t="s">
        <v>2223</v>
      </c>
      <c r="E463" s="35">
        <v>0.1923</v>
      </c>
      <c r="F463" s="36" t="s">
        <v>1656</v>
      </c>
      <c r="G463" s="37" t="s">
        <v>2224</v>
      </c>
      <c r="H463" s="36">
        <v>2020</v>
      </c>
      <c r="I463" s="38">
        <v>0.5</v>
      </c>
      <c r="J463" s="38"/>
      <c r="K463" s="38">
        <v>23640</v>
      </c>
      <c r="L463" s="39">
        <v>39890</v>
      </c>
    </row>
    <row r="464" spans="1:12" s="36" customFormat="1" ht="12.75" x14ac:dyDescent="0.2">
      <c r="A464" s="35">
        <v>325</v>
      </c>
      <c r="B464" s="21"/>
      <c r="C464" s="40">
        <v>44306</v>
      </c>
      <c r="D464" s="34" t="s">
        <v>2236</v>
      </c>
      <c r="E464" s="35" t="s">
        <v>2237</v>
      </c>
      <c r="F464" s="36" t="s">
        <v>2238</v>
      </c>
      <c r="G464" s="37" t="s">
        <v>2239</v>
      </c>
      <c r="H464" s="36">
        <v>3010</v>
      </c>
      <c r="I464" s="38">
        <v>0.5</v>
      </c>
      <c r="J464" s="38"/>
      <c r="K464" s="38">
        <v>39610</v>
      </c>
      <c r="L464" s="39">
        <v>59000</v>
      </c>
    </row>
    <row r="465" spans="1:12" s="36" customFormat="1" ht="12.75" x14ac:dyDescent="0.2">
      <c r="A465" s="35">
        <v>326</v>
      </c>
      <c r="B465" s="21"/>
      <c r="C465" s="40">
        <v>44306</v>
      </c>
      <c r="D465" s="34" t="s">
        <v>2241</v>
      </c>
      <c r="E465" s="35">
        <v>0.17799999999999999</v>
      </c>
      <c r="F465" s="36" t="s">
        <v>2242</v>
      </c>
      <c r="G465" s="37" t="s">
        <v>2243</v>
      </c>
      <c r="H465" s="36">
        <v>3010</v>
      </c>
      <c r="I465" s="38">
        <v>0.5</v>
      </c>
      <c r="J465" s="38"/>
      <c r="K465" s="38">
        <v>57260</v>
      </c>
      <c r="L465" s="39">
        <v>41500</v>
      </c>
    </row>
    <row r="466" spans="1:12" s="36" customFormat="1" ht="12.75" x14ac:dyDescent="0.2">
      <c r="A466" s="35">
        <v>327</v>
      </c>
      <c r="B466" s="21"/>
      <c r="C466" s="40">
        <v>44306</v>
      </c>
      <c r="D466" s="34" t="s">
        <v>2246</v>
      </c>
      <c r="E466" s="35">
        <v>2.4239999999999999</v>
      </c>
      <c r="F466" s="36" t="s">
        <v>2247</v>
      </c>
      <c r="G466" s="37" t="s">
        <v>2248</v>
      </c>
      <c r="H466" s="36">
        <v>1050</v>
      </c>
      <c r="I466" s="38">
        <v>0.5</v>
      </c>
      <c r="J466" s="38"/>
      <c r="K466" s="38">
        <v>204480</v>
      </c>
      <c r="L466" s="39">
        <v>280000</v>
      </c>
    </row>
    <row r="467" spans="1:12" s="36" customFormat="1" ht="12.75" x14ac:dyDescent="0.2">
      <c r="A467" s="35">
        <v>328</v>
      </c>
      <c r="B467" s="21"/>
      <c r="C467" s="40">
        <v>44306</v>
      </c>
      <c r="D467" s="34" t="s">
        <v>2259</v>
      </c>
      <c r="E467" s="35" t="s">
        <v>2260</v>
      </c>
      <c r="F467" s="36" t="s">
        <v>2261</v>
      </c>
      <c r="G467" s="37" t="s">
        <v>2262</v>
      </c>
      <c r="H467" s="36">
        <v>3010</v>
      </c>
      <c r="I467" s="38">
        <v>0.5</v>
      </c>
      <c r="J467" s="38"/>
      <c r="K467" s="38">
        <v>115530</v>
      </c>
      <c r="L467" s="39">
        <v>169000</v>
      </c>
    </row>
    <row r="468" spans="1:12" s="36" customFormat="1" ht="12.75" x14ac:dyDescent="0.2">
      <c r="A468" s="35">
        <v>329</v>
      </c>
      <c r="B468" s="21"/>
      <c r="C468" s="40">
        <v>44306</v>
      </c>
      <c r="D468" s="34" t="s">
        <v>2269</v>
      </c>
      <c r="E468" s="35" t="s">
        <v>2271</v>
      </c>
      <c r="F468" s="36" t="s">
        <v>2273</v>
      </c>
      <c r="G468" s="37" t="s">
        <v>2274</v>
      </c>
      <c r="H468" s="36">
        <v>3010</v>
      </c>
      <c r="I468" s="38">
        <v>1</v>
      </c>
      <c r="J468" s="38"/>
      <c r="K468" s="38">
        <v>37170</v>
      </c>
      <c r="L468" s="39">
        <v>22000</v>
      </c>
    </row>
    <row r="469" spans="1:12" s="36" customFormat="1" ht="12.75" x14ac:dyDescent="0.2">
      <c r="A469" s="35"/>
      <c r="B469" s="21"/>
      <c r="C469" s="40"/>
      <c r="D469" s="34" t="s">
        <v>2270</v>
      </c>
      <c r="E469" s="35" t="s">
        <v>2272</v>
      </c>
      <c r="F469" s="36" t="s">
        <v>77</v>
      </c>
      <c r="G469" s="37" t="s">
        <v>77</v>
      </c>
      <c r="I469" s="38"/>
      <c r="J469" s="38"/>
      <c r="K469" s="38">
        <v>6340</v>
      </c>
      <c r="L469" s="39"/>
    </row>
    <row r="470" spans="1:12" s="36" customFormat="1" ht="12.75" x14ac:dyDescent="0.2">
      <c r="A470" s="35">
        <v>331</v>
      </c>
      <c r="B470" s="21"/>
      <c r="C470" s="40">
        <v>44306</v>
      </c>
      <c r="D470" s="34" t="s">
        <v>7206</v>
      </c>
      <c r="E470" s="35">
        <v>0.1197</v>
      </c>
      <c r="F470" s="36" t="s">
        <v>2277</v>
      </c>
      <c r="G470" s="37" t="s">
        <v>2278</v>
      </c>
      <c r="H470" s="36">
        <v>3010</v>
      </c>
      <c r="I470" s="38">
        <v>1</v>
      </c>
      <c r="J470" s="38"/>
      <c r="K470" s="38">
        <v>63530</v>
      </c>
      <c r="L470" s="39">
        <v>138000</v>
      </c>
    </row>
    <row r="471" spans="1:12" s="36" customFormat="1" ht="12.75" x14ac:dyDescent="0.2">
      <c r="A471" s="35"/>
      <c r="B471" s="21"/>
      <c r="C471" s="40"/>
      <c r="D471" s="34" t="s">
        <v>2276</v>
      </c>
      <c r="E471" s="35">
        <v>0.1197</v>
      </c>
      <c r="F471" s="36" t="s">
        <v>77</v>
      </c>
      <c r="G471" s="37" t="s">
        <v>77</v>
      </c>
      <c r="I471" s="38"/>
      <c r="J471" s="38"/>
      <c r="K471" s="38">
        <v>8250</v>
      </c>
      <c r="L471" s="39"/>
    </row>
    <row r="472" spans="1:12" s="36" customFormat="1" ht="12.75" x14ac:dyDescent="0.2">
      <c r="A472" s="35">
        <v>330</v>
      </c>
      <c r="B472" s="21"/>
      <c r="C472" s="40">
        <v>44306</v>
      </c>
      <c r="D472" s="34" t="s">
        <v>2279</v>
      </c>
      <c r="E472" s="35">
        <v>57.073</v>
      </c>
      <c r="F472" s="36" t="s">
        <v>2281</v>
      </c>
      <c r="G472" s="37" t="s">
        <v>2282</v>
      </c>
      <c r="H472" s="36">
        <v>1130</v>
      </c>
      <c r="I472" s="38">
        <v>1</v>
      </c>
      <c r="J472" s="38"/>
      <c r="K472" s="38">
        <v>320470</v>
      </c>
      <c r="L472" s="39">
        <v>610000</v>
      </c>
    </row>
    <row r="473" spans="1:12" s="36" customFormat="1" ht="12.75" x14ac:dyDescent="0.2">
      <c r="A473" s="35"/>
      <c r="B473" s="21"/>
      <c r="C473" s="40"/>
      <c r="D473" s="34" t="s">
        <v>2280</v>
      </c>
      <c r="E473" s="35">
        <v>5.1529999999999996</v>
      </c>
      <c r="F473" s="36" t="s">
        <v>77</v>
      </c>
      <c r="G473" s="37" t="s">
        <v>77</v>
      </c>
      <c r="I473" s="38"/>
      <c r="J473" s="38"/>
      <c r="K473" s="38">
        <v>49270</v>
      </c>
      <c r="L473" s="39"/>
    </row>
    <row r="474" spans="1:12" s="36" customFormat="1" ht="12.75" x14ac:dyDescent="0.2">
      <c r="A474" s="35">
        <v>332</v>
      </c>
      <c r="B474" s="21"/>
      <c r="C474" s="40">
        <v>44306</v>
      </c>
      <c r="D474" s="34" t="s">
        <v>2283</v>
      </c>
      <c r="E474" s="35" t="s">
        <v>2284</v>
      </c>
      <c r="F474" s="36" t="s">
        <v>2285</v>
      </c>
      <c r="G474" s="37" t="s">
        <v>2286</v>
      </c>
      <c r="H474" s="36">
        <v>3010</v>
      </c>
      <c r="I474" s="38">
        <v>0.5</v>
      </c>
      <c r="J474" s="38"/>
      <c r="K474" s="38">
        <v>38190</v>
      </c>
      <c r="L474" s="39">
        <v>77500</v>
      </c>
    </row>
    <row r="475" spans="1:12" s="36" customFormat="1" ht="12.75" x14ac:dyDescent="0.2">
      <c r="A475" s="35">
        <v>334</v>
      </c>
      <c r="B475" s="21"/>
      <c r="C475" s="40">
        <v>44306</v>
      </c>
      <c r="D475" s="34" t="s">
        <v>2292</v>
      </c>
      <c r="E475" s="35">
        <v>0.16289999999999999</v>
      </c>
      <c r="F475" s="36" t="s">
        <v>2287</v>
      </c>
      <c r="G475" s="37" t="s">
        <v>2288</v>
      </c>
      <c r="H475" s="36">
        <v>3010</v>
      </c>
      <c r="I475" s="38">
        <v>1</v>
      </c>
      <c r="J475" s="38"/>
      <c r="K475" s="38">
        <v>63080</v>
      </c>
      <c r="L475" s="39">
        <v>119900</v>
      </c>
    </row>
    <row r="476" spans="1:12" s="36" customFormat="1" ht="12.75" x14ac:dyDescent="0.2">
      <c r="A476" s="35"/>
      <c r="B476" s="21"/>
      <c r="C476" s="40"/>
      <c r="D476" s="34" t="s">
        <v>2293</v>
      </c>
      <c r="E476" s="35">
        <v>0.16289999999999999</v>
      </c>
      <c r="F476" s="36" t="s">
        <v>77</v>
      </c>
      <c r="G476" s="37" t="s">
        <v>77</v>
      </c>
      <c r="I476" s="38"/>
      <c r="J476" s="38"/>
      <c r="K476" s="38">
        <v>30</v>
      </c>
      <c r="L476" s="39"/>
    </row>
    <row r="477" spans="1:12" s="36" customFormat="1" ht="12.75" x14ac:dyDescent="0.2">
      <c r="A477" s="35">
        <v>335</v>
      </c>
      <c r="B477" s="21"/>
      <c r="C477" s="40">
        <v>44306</v>
      </c>
      <c r="D477" s="34" t="s">
        <v>2289</v>
      </c>
      <c r="E477" s="35">
        <v>79</v>
      </c>
      <c r="F477" s="36" t="s">
        <v>2290</v>
      </c>
      <c r="G477" s="37" t="s">
        <v>2291</v>
      </c>
      <c r="H477" s="36">
        <v>1040</v>
      </c>
      <c r="I477" s="38">
        <v>0.5</v>
      </c>
      <c r="J477" s="38"/>
      <c r="K477" s="38">
        <v>376040</v>
      </c>
      <c r="L477" s="39">
        <v>474000</v>
      </c>
    </row>
    <row r="478" spans="1:12" s="36" customFormat="1" ht="12.75" x14ac:dyDescent="0.2">
      <c r="A478" s="35">
        <v>336</v>
      </c>
      <c r="B478" s="21"/>
      <c r="C478" s="40">
        <v>44306</v>
      </c>
      <c r="D478" s="34" t="s">
        <v>2299</v>
      </c>
      <c r="E478" s="35">
        <v>0.13789999999999999</v>
      </c>
      <c r="F478" s="36" t="s">
        <v>2300</v>
      </c>
      <c r="G478" s="37" t="s">
        <v>2301</v>
      </c>
      <c r="H478" s="36">
        <v>3010</v>
      </c>
      <c r="I478" s="38">
        <v>0.5</v>
      </c>
      <c r="J478" s="38"/>
      <c r="K478" s="38">
        <v>34010</v>
      </c>
      <c r="L478" s="39">
        <v>39000</v>
      </c>
    </row>
    <row r="479" spans="1:12" s="36" customFormat="1" ht="12.75" x14ac:dyDescent="0.2">
      <c r="A479" s="35">
        <v>337</v>
      </c>
      <c r="B479" s="21"/>
      <c r="C479" s="40">
        <v>44307</v>
      </c>
      <c r="D479" s="34" t="s">
        <v>2302</v>
      </c>
      <c r="E479" s="35">
        <v>0.15040000000000001</v>
      </c>
      <c r="F479" s="36" t="s">
        <v>187</v>
      </c>
      <c r="G479" s="37" t="s">
        <v>2303</v>
      </c>
      <c r="H479" s="36">
        <v>3010</v>
      </c>
      <c r="I479" s="38">
        <v>0.5</v>
      </c>
      <c r="J479" s="38"/>
      <c r="K479" s="38">
        <v>61710</v>
      </c>
      <c r="L479" s="39">
        <v>130500</v>
      </c>
    </row>
    <row r="480" spans="1:12" s="36" customFormat="1" ht="12.75" x14ac:dyDescent="0.2">
      <c r="A480" s="35">
        <v>339</v>
      </c>
      <c r="B480" s="21"/>
      <c r="C480" s="40">
        <v>44307</v>
      </c>
      <c r="D480" s="34" t="s">
        <v>2304</v>
      </c>
      <c r="E480" s="35" t="s">
        <v>2305</v>
      </c>
      <c r="F480" s="36" t="s">
        <v>2306</v>
      </c>
      <c r="G480" s="37" t="s">
        <v>2307</v>
      </c>
      <c r="H480" s="36">
        <v>2010</v>
      </c>
      <c r="I480" s="38">
        <v>0.5</v>
      </c>
      <c r="J480" s="38"/>
      <c r="K480" s="38">
        <v>54440</v>
      </c>
      <c r="L480" s="39">
        <v>51140</v>
      </c>
    </row>
    <row r="481" spans="1:12" s="36" customFormat="1" ht="12.75" x14ac:dyDescent="0.2">
      <c r="A481" s="35">
        <v>338</v>
      </c>
      <c r="B481" s="21"/>
      <c r="C481" s="40">
        <v>44307</v>
      </c>
      <c r="D481" s="34" t="s">
        <v>2308</v>
      </c>
      <c r="E481" s="35">
        <v>2</v>
      </c>
      <c r="F481" s="36" t="s">
        <v>2310</v>
      </c>
      <c r="G481" s="37" t="s">
        <v>2311</v>
      </c>
      <c r="H481" s="36">
        <v>1100</v>
      </c>
      <c r="I481" s="38">
        <v>1</v>
      </c>
      <c r="J481" s="38"/>
      <c r="K481" s="38">
        <v>19260</v>
      </c>
      <c r="L481" s="39">
        <v>200000</v>
      </c>
    </row>
    <row r="482" spans="1:12" s="36" customFormat="1" ht="12.75" x14ac:dyDescent="0.2">
      <c r="A482" s="35"/>
      <c r="B482" s="21"/>
      <c r="C482" s="40"/>
      <c r="D482" s="34" t="s">
        <v>2309</v>
      </c>
      <c r="E482" s="35">
        <v>0.78</v>
      </c>
      <c r="F482" s="36" t="s">
        <v>77</v>
      </c>
      <c r="G482" s="37" t="s">
        <v>77</v>
      </c>
      <c r="I482" s="38"/>
      <c r="J482" s="38"/>
      <c r="K482" s="38">
        <v>104310</v>
      </c>
      <c r="L482" s="39"/>
    </row>
    <row r="483" spans="1:12" s="36" customFormat="1" ht="12.75" x14ac:dyDescent="0.2">
      <c r="A483" s="35">
        <v>340</v>
      </c>
      <c r="B483" s="21"/>
      <c r="C483" s="40">
        <v>44308</v>
      </c>
      <c r="D483" s="34" t="s">
        <v>2319</v>
      </c>
      <c r="E483" s="35">
        <v>5.2069999999999999</v>
      </c>
      <c r="F483" s="36" t="s">
        <v>2320</v>
      </c>
      <c r="G483" s="37" t="s">
        <v>2321</v>
      </c>
      <c r="H483" s="36">
        <v>1190</v>
      </c>
      <c r="I483" s="38">
        <v>0.5</v>
      </c>
      <c r="J483" s="38"/>
      <c r="K483" s="38">
        <v>387880</v>
      </c>
      <c r="L483" s="39">
        <v>1225000</v>
      </c>
    </row>
    <row r="484" spans="1:12" s="36" customFormat="1" ht="12.75" x14ac:dyDescent="0.2">
      <c r="A484" s="35">
        <v>341</v>
      </c>
      <c r="B484" s="21"/>
      <c r="C484" s="40">
        <v>44308</v>
      </c>
      <c r="D484" s="34" t="s">
        <v>7207</v>
      </c>
      <c r="E484" s="35">
        <v>5.351</v>
      </c>
      <c r="F484" s="36" t="s">
        <v>2324</v>
      </c>
      <c r="G484" s="37" t="s">
        <v>2325</v>
      </c>
      <c r="H484" s="36">
        <v>1070</v>
      </c>
      <c r="I484" s="38">
        <v>1</v>
      </c>
      <c r="J484" s="38"/>
      <c r="K484" s="38">
        <v>141590</v>
      </c>
      <c r="L484" s="39">
        <v>263000</v>
      </c>
    </row>
    <row r="485" spans="1:12" s="36" customFormat="1" ht="12.75" x14ac:dyDescent="0.2">
      <c r="A485" s="35"/>
      <c r="B485" s="21"/>
      <c r="C485" s="40"/>
      <c r="D485" s="34" t="s">
        <v>2323</v>
      </c>
      <c r="E485" s="35">
        <v>7.0449999999999999</v>
      </c>
      <c r="F485" s="36" t="s">
        <v>77</v>
      </c>
      <c r="G485" s="37" t="s">
        <v>77</v>
      </c>
      <c r="I485" s="38"/>
      <c r="J485" s="38"/>
      <c r="K485" s="38">
        <v>32760</v>
      </c>
      <c r="L485" s="39"/>
    </row>
    <row r="486" spans="1:12" s="36" customFormat="1" ht="12.75" x14ac:dyDescent="0.2">
      <c r="A486" s="35">
        <v>342</v>
      </c>
      <c r="B486" s="21"/>
      <c r="C486" s="40">
        <v>44308</v>
      </c>
      <c r="D486" s="34" t="s">
        <v>2327</v>
      </c>
      <c r="E486" s="35">
        <v>0.13089999999999999</v>
      </c>
      <c r="F486" s="36" t="s">
        <v>2088</v>
      </c>
      <c r="G486" s="37" t="s">
        <v>2328</v>
      </c>
      <c r="H486" s="36">
        <v>3010</v>
      </c>
      <c r="I486" s="38">
        <v>0.5</v>
      </c>
      <c r="J486" s="38"/>
      <c r="K486" s="38">
        <v>30730</v>
      </c>
      <c r="L486" s="39">
        <v>18000</v>
      </c>
    </row>
    <row r="487" spans="1:12" s="36" customFormat="1" ht="12.75" x14ac:dyDescent="0.2">
      <c r="A487" s="35">
        <v>343</v>
      </c>
      <c r="B487" s="21"/>
      <c r="C487" s="40">
        <v>44308</v>
      </c>
      <c r="D487" s="34" t="s">
        <v>2329</v>
      </c>
      <c r="E487" s="35">
        <v>0.17219999999999999</v>
      </c>
      <c r="F487" s="36" t="s">
        <v>2330</v>
      </c>
      <c r="G487" s="37" t="s">
        <v>2331</v>
      </c>
      <c r="H487" s="36">
        <v>2050</v>
      </c>
      <c r="I487" s="38">
        <v>0.5</v>
      </c>
      <c r="J487" s="38"/>
      <c r="K487" s="38">
        <v>22130</v>
      </c>
      <c r="L487" s="39">
        <v>13000</v>
      </c>
    </row>
    <row r="488" spans="1:12" s="36" customFormat="1" ht="12.75" x14ac:dyDescent="0.2">
      <c r="A488" s="35">
        <v>344</v>
      </c>
      <c r="B488" s="21"/>
      <c r="C488" s="40">
        <v>44308</v>
      </c>
      <c r="D488" s="34" t="s">
        <v>2332</v>
      </c>
      <c r="E488" s="35" t="s">
        <v>2333</v>
      </c>
      <c r="F488" s="36" t="s">
        <v>2334</v>
      </c>
      <c r="G488" s="37" t="s">
        <v>1442</v>
      </c>
      <c r="H488" s="36">
        <v>3010</v>
      </c>
      <c r="I488" s="38">
        <v>0.5</v>
      </c>
      <c r="J488" s="38"/>
      <c r="K488" s="38">
        <v>71780</v>
      </c>
      <c r="L488" s="39">
        <v>37250</v>
      </c>
    </row>
    <row r="489" spans="1:12" s="36" customFormat="1" ht="12.75" x14ac:dyDescent="0.2">
      <c r="A489" s="35">
        <v>345</v>
      </c>
      <c r="B489" s="21"/>
      <c r="C489" s="40">
        <v>44308</v>
      </c>
      <c r="D489" s="34" t="s">
        <v>2335</v>
      </c>
      <c r="E489" s="35" t="s">
        <v>2336</v>
      </c>
      <c r="F489" s="36" t="s">
        <v>2337</v>
      </c>
      <c r="G489" s="37" t="s">
        <v>2338</v>
      </c>
      <c r="H489" s="36">
        <v>3010</v>
      </c>
      <c r="I489" s="38">
        <v>0.5</v>
      </c>
      <c r="J489" s="38"/>
      <c r="K489" s="38">
        <v>44040</v>
      </c>
      <c r="L489" s="39">
        <v>30000</v>
      </c>
    </row>
    <row r="490" spans="1:12" s="36" customFormat="1" ht="12.75" x14ac:dyDescent="0.2">
      <c r="A490" s="35">
        <v>346</v>
      </c>
      <c r="B490" s="21"/>
      <c r="C490" s="40">
        <v>44308</v>
      </c>
      <c r="D490" s="34" t="s">
        <v>2339</v>
      </c>
      <c r="E490" s="35">
        <v>21.586500000000001</v>
      </c>
      <c r="F490" s="36" t="s">
        <v>2340</v>
      </c>
      <c r="G490" s="37" t="s">
        <v>2341</v>
      </c>
      <c r="H490" s="36">
        <v>1170</v>
      </c>
      <c r="I490" s="38">
        <v>0.5</v>
      </c>
      <c r="J490" s="38"/>
      <c r="K490" s="38">
        <v>185180</v>
      </c>
      <c r="L490" s="39">
        <v>225000</v>
      </c>
    </row>
    <row r="491" spans="1:12" s="36" customFormat="1" ht="12.75" x14ac:dyDescent="0.2">
      <c r="A491" s="35">
        <v>333</v>
      </c>
      <c r="B491" s="21"/>
      <c r="C491" s="40">
        <v>44306</v>
      </c>
      <c r="D491" s="34" t="s">
        <v>2316</v>
      </c>
      <c r="E491" s="35">
        <v>1.0660000000000001</v>
      </c>
      <c r="F491" s="36" t="s">
        <v>2317</v>
      </c>
      <c r="G491" s="37" t="s">
        <v>2318</v>
      </c>
      <c r="H491" s="36">
        <v>1160</v>
      </c>
      <c r="I491" s="38">
        <v>0.5</v>
      </c>
      <c r="J491" s="38"/>
      <c r="K491" s="38">
        <v>4100</v>
      </c>
      <c r="L491" s="39">
        <v>1865.5</v>
      </c>
    </row>
    <row r="492" spans="1:12" s="36" customFormat="1" ht="12.75" x14ac:dyDescent="0.2">
      <c r="A492" s="35">
        <v>347</v>
      </c>
      <c r="B492" s="21"/>
      <c r="C492" s="40">
        <v>44308</v>
      </c>
      <c r="D492" s="34" t="s">
        <v>2343</v>
      </c>
      <c r="E492" s="35">
        <v>11.945</v>
      </c>
      <c r="F492" s="37" t="s">
        <v>2345</v>
      </c>
      <c r="G492" s="37" t="s">
        <v>2346</v>
      </c>
      <c r="H492" s="36">
        <v>1010</v>
      </c>
      <c r="I492" s="38">
        <v>0.5</v>
      </c>
      <c r="J492" s="38"/>
      <c r="K492" s="38">
        <v>133650</v>
      </c>
      <c r="L492" s="39">
        <v>95000</v>
      </c>
    </row>
    <row r="493" spans="1:12" s="36" customFormat="1" ht="12.75" x14ac:dyDescent="0.2">
      <c r="A493" s="35">
        <v>348</v>
      </c>
      <c r="B493" s="21"/>
      <c r="C493" s="40">
        <v>44309</v>
      </c>
      <c r="D493" s="34" t="s">
        <v>2370</v>
      </c>
      <c r="E493" s="35">
        <v>1.8759999999999999</v>
      </c>
      <c r="F493" s="36" t="s">
        <v>2372</v>
      </c>
      <c r="G493" s="37" t="s">
        <v>2373</v>
      </c>
      <c r="H493" s="36">
        <v>3010</v>
      </c>
      <c r="I493" s="38">
        <v>1</v>
      </c>
      <c r="J493" s="38"/>
      <c r="K493" s="38">
        <v>20940</v>
      </c>
      <c r="L493" s="39">
        <v>362000</v>
      </c>
    </row>
    <row r="494" spans="1:12" s="36" customFormat="1" ht="12.75" x14ac:dyDescent="0.2">
      <c r="A494" s="35"/>
      <c r="B494" s="21"/>
      <c r="C494" s="40"/>
      <c r="D494" s="34" t="s">
        <v>2371</v>
      </c>
      <c r="E494" s="35">
        <v>1.1832</v>
      </c>
      <c r="F494" s="36" t="s">
        <v>77</v>
      </c>
      <c r="G494" s="37" t="s">
        <v>77</v>
      </c>
      <c r="I494" s="38"/>
      <c r="J494" s="38"/>
      <c r="K494" s="38">
        <v>247520</v>
      </c>
      <c r="L494" s="39"/>
    </row>
    <row r="495" spans="1:12" s="36" customFormat="1" ht="12.75" x14ac:dyDescent="0.2">
      <c r="A495" s="35">
        <v>349</v>
      </c>
      <c r="B495" s="21"/>
      <c r="C495" s="40">
        <v>44309</v>
      </c>
      <c r="D495" s="34" t="s">
        <v>2374</v>
      </c>
      <c r="E495" s="35" t="s">
        <v>2375</v>
      </c>
      <c r="F495" s="36" t="s">
        <v>2376</v>
      </c>
      <c r="G495" s="37" t="s">
        <v>2377</v>
      </c>
      <c r="H495" s="36">
        <v>3010</v>
      </c>
      <c r="I495" s="38">
        <v>0.5</v>
      </c>
      <c r="J495" s="38"/>
      <c r="K495" s="38">
        <v>93320</v>
      </c>
      <c r="L495" s="39">
        <v>124000</v>
      </c>
    </row>
    <row r="496" spans="1:12" s="36" customFormat="1" ht="12.75" x14ac:dyDescent="0.2">
      <c r="A496" s="35">
        <v>351</v>
      </c>
      <c r="B496" s="21"/>
      <c r="C496" s="40">
        <v>44309</v>
      </c>
      <c r="D496" s="34" t="s">
        <v>2378</v>
      </c>
      <c r="E496" s="35">
        <v>0.28010000000000002</v>
      </c>
      <c r="F496" s="36" t="s">
        <v>2379</v>
      </c>
      <c r="G496" s="37" t="s">
        <v>2380</v>
      </c>
      <c r="H496" s="36">
        <v>3010</v>
      </c>
      <c r="I496" s="38">
        <v>0.5</v>
      </c>
      <c r="J496" s="38"/>
      <c r="K496" s="38">
        <v>91830</v>
      </c>
      <c r="L496" s="39">
        <v>101000</v>
      </c>
    </row>
    <row r="497" spans="1:12" s="36" customFormat="1" ht="12.75" x14ac:dyDescent="0.2">
      <c r="A497" s="35">
        <v>350</v>
      </c>
      <c r="B497" s="21"/>
      <c r="C497" s="40">
        <v>44309</v>
      </c>
      <c r="D497" s="34" t="s">
        <v>2381</v>
      </c>
      <c r="E497" s="35">
        <v>0.31040000000000001</v>
      </c>
      <c r="F497" s="36" t="s">
        <v>2382</v>
      </c>
      <c r="G497" s="37" t="s">
        <v>2372</v>
      </c>
      <c r="H497" s="36">
        <v>3010</v>
      </c>
      <c r="I497" s="38">
        <v>0.5</v>
      </c>
      <c r="J497" s="38"/>
      <c r="K497" s="38">
        <v>223010</v>
      </c>
      <c r="L497" s="39">
        <v>195000</v>
      </c>
    </row>
    <row r="498" spans="1:12" s="36" customFormat="1" ht="12.75" x14ac:dyDescent="0.2">
      <c r="A498" s="35">
        <v>352</v>
      </c>
      <c r="B498" s="21"/>
      <c r="C498" s="40">
        <v>44309</v>
      </c>
      <c r="D498" s="34" t="s">
        <v>2383</v>
      </c>
      <c r="E498" s="35">
        <v>19.11</v>
      </c>
      <c r="F498" s="36" t="s">
        <v>2384</v>
      </c>
      <c r="G498" s="37" t="s">
        <v>2385</v>
      </c>
      <c r="H498" s="36">
        <v>1150</v>
      </c>
      <c r="I498" s="38">
        <v>0.5</v>
      </c>
      <c r="J498" s="38"/>
      <c r="K498" s="38">
        <v>62450</v>
      </c>
      <c r="L498" s="39">
        <v>45559.199999999997</v>
      </c>
    </row>
    <row r="499" spans="1:12" s="36" customFormat="1" ht="12.75" x14ac:dyDescent="0.2">
      <c r="A499" s="35">
        <v>352</v>
      </c>
      <c r="B499" s="21"/>
      <c r="C499" s="40">
        <v>44309</v>
      </c>
      <c r="D499" s="34" t="s">
        <v>2397</v>
      </c>
      <c r="E499" s="35">
        <v>17.803000000000001</v>
      </c>
      <c r="F499" s="36" t="s">
        <v>2384</v>
      </c>
      <c r="G499" s="37" t="s">
        <v>2398</v>
      </c>
      <c r="H499" s="36">
        <v>1150</v>
      </c>
      <c r="I499" s="38">
        <v>0.5</v>
      </c>
      <c r="J499" s="38"/>
      <c r="K499" s="38">
        <v>52250</v>
      </c>
      <c r="L499" s="39">
        <v>42440.86</v>
      </c>
    </row>
    <row r="500" spans="1:12" s="36" customFormat="1" ht="12.75" x14ac:dyDescent="0.2">
      <c r="A500" s="35">
        <v>353</v>
      </c>
      <c r="B500" s="21"/>
      <c r="C500" s="40">
        <v>44309</v>
      </c>
      <c r="D500" s="34" t="s">
        <v>7208</v>
      </c>
      <c r="E500" s="35">
        <v>3.581</v>
      </c>
      <c r="F500" s="36" t="s">
        <v>2400</v>
      </c>
      <c r="G500" s="37" t="s">
        <v>2401</v>
      </c>
      <c r="H500" s="36">
        <v>1060</v>
      </c>
      <c r="I500" s="38">
        <v>0.5</v>
      </c>
      <c r="J500" s="38"/>
      <c r="K500" s="38">
        <v>234800</v>
      </c>
      <c r="L500" s="39">
        <v>265000</v>
      </c>
    </row>
    <row r="501" spans="1:12" s="36" customFormat="1" ht="12.75" x14ac:dyDescent="0.2">
      <c r="A501" s="35">
        <v>354</v>
      </c>
      <c r="B501" s="21"/>
      <c r="C501" s="40">
        <v>44312</v>
      </c>
      <c r="D501" s="34" t="s">
        <v>2427</v>
      </c>
      <c r="E501" s="35">
        <v>33.344700000000003</v>
      </c>
      <c r="F501" s="36" t="s">
        <v>2428</v>
      </c>
      <c r="G501" s="37" t="s">
        <v>2429</v>
      </c>
      <c r="H501" s="36">
        <v>1110</v>
      </c>
      <c r="I501" s="38">
        <v>0.5</v>
      </c>
      <c r="J501" s="38"/>
      <c r="K501" s="38">
        <v>102700</v>
      </c>
      <c r="L501" s="39">
        <v>95000</v>
      </c>
    </row>
    <row r="502" spans="1:12" s="36" customFormat="1" ht="12.75" x14ac:dyDescent="0.2">
      <c r="A502" s="35">
        <v>355</v>
      </c>
      <c r="B502" s="21"/>
      <c r="C502" s="40">
        <v>44312</v>
      </c>
      <c r="D502" s="34" t="s">
        <v>2430</v>
      </c>
      <c r="E502" s="35">
        <v>3.8540000000000001</v>
      </c>
      <c r="F502" s="36" t="s">
        <v>2432</v>
      </c>
      <c r="G502" s="37" t="s">
        <v>2433</v>
      </c>
      <c r="H502" s="36">
        <v>1070</v>
      </c>
      <c r="I502" s="38">
        <v>1</v>
      </c>
      <c r="J502" s="38"/>
      <c r="K502" s="38">
        <v>169740</v>
      </c>
      <c r="L502" s="39">
        <v>250000</v>
      </c>
    </row>
    <row r="503" spans="1:12" s="36" customFormat="1" ht="12.75" x14ac:dyDescent="0.2">
      <c r="A503" s="35"/>
      <c r="B503" s="21"/>
      <c r="C503" s="40"/>
      <c r="D503" s="34" t="s">
        <v>2431</v>
      </c>
      <c r="E503" s="35">
        <v>0.54</v>
      </c>
      <c r="F503" s="36" t="s">
        <v>77</v>
      </c>
      <c r="G503" s="37" t="s">
        <v>77</v>
      </c>
      <c r="I503" s="38"/>
      <c r="J503" s="38"/>
      <c r="K503" s="38">
        <v>2120</v>
      </c>
      <c r="L503" s="39"/>
    </row>
    <row r="504" spans="1:12" s="36" customFormat="1" ht="12.75" x14ac:dyDescent="0.2">
      <c r="A504" s="35">
        <v>356</v>
      </c>
      <c r="B504" s="21"/>
      <c r="C504" s="40">
        <v>44313</v>
      </c>
      <c r="D504" s="34" t="s">
        <v>2438</v>
      </c>
      <c r="E504" s="35">
        <v>5</v>
      </c>
      <c r="F504" s="36" t="s">
        <v>2439</v>
      </c>
      <c r="G504" s="37" t="s">
        <v>2440</v>
      </c>
      <c r="H504" s="36">
        <v>1160</v>
      </c>
      <c r="I504" s="38">
        <v>0.5</v>
      </c>
      <c r="J504" s="38"/>
      <c r="K504" s="38">
        <v>29010</v>
      </c>
      <c r="L504" s="39">
        <v>55000</v>
      </c>
    </row>
    <row r="505" spans="1:12" s="36" customFormat="1" ht="12.75" x14ac:dyDescent="0.2">
      <c r="A505" s="35">
        <v>357</v>
      </c>
      <c r="B505" s="21"/>
      <c r="C505" s="40">
        <v>44314</v>
      </c>
      <c r="D505" s="34" t="s">
        <v>2441</v>
      </c>
      <c r="E505" s="35">
        <v>44.750999999999998</v>
      </c>
      <c r="F505" s="36" t="s">
        <v>2442</v>
      </c>
      <c r="G505" s="37" t="s">
        <v>2443</v>
      </c>
      <c r="H505" s="36">
        <v>1020</v>
      </c>
      <c r="I505" s="38">
        <v>0.5</v>
      </c>
      <c r="J505" s="38"/>
      <c r="K505" s="38">
        <v>184650</v>
      </c>
      <c r="L505" s="39">
        <v>246130.5</v>
      </c>
    </row>
    <row r="506" spans="1:12" s="36" customFormat="1" ht="12.75" x14ac:dyDescent="0.2">
      <c r="A506" s="35">
        <v>358</v>
      </c>
      <c r="B506" s="21"/>
      <c r="C506" s="40">
        <v>44314</v>
      </c>
      <c r="D506" s="34" t="s">
        <v>2444</v>
      </c>
      <c r="E506" s="35">
        <v>25.75</v>
      </c>
      <c r="F506" s="36" t="s">
        <v>85</v>
      </c>
      <c r="G506" s="37" t="s">
        <v>2446</v>
      </c>
      <c r="H506" s="36">
        <v>1090</v>
      </c>
      <c r="I506" s="38">
        <v>1</v>
      </c>
      <c r="J506" s="38"/>
      <c r="K506" s="38">
        <v>182960</v>
      </c>
      <c r="L506" s="39">
        <v>285000</v>
      </c>
    </row>
    <row r="507" spans="1:12" s="36" customFormat="1" ht="12.75" x14ac:dyDescent="0.2">
      <c r="A507" s="35"/>
      <c r="B507" s="21"/>
      <c r="C507" s="40"/>
      <c r="D507" s="34" t="s">
        <v>2445</v>
      </c>
      <c r="E507" s="35">
        <v>8.6</v>
      </c>
      <c r="F507" s="36" t="s">
        <v>77</v>
      </c>
      <c r="G507" s="37" t="s">
        <v>77</v>
      </c>
      <c r="I507" s="38"/>
      <c r="J507" s="38"/>
      <c r="K507" s="38">
        <v>140330</v>
      </c>
      <c r="L507" s="39"/>
    </row>
    <row r="508" spans="1:12" s="36" customFormat="1" ht="12.75" x14ac:dyDescent="0.2">
      <c r="A508" s="35">
        <v>359</v>
      </c>
      <c r="B508" s="21"/>
      <c r="C508" s="40">
        <v>44314</v>
      </c>
      <c r="D508" s="34" t="s">
        <v>2447</v>
      </c>
      <c r="E508" s="35">
        <v>74.349999999999994</v>
      </c>
      <c r="F508" s="36" t="s">
        <v>2448</v>
      </c>
      <c r="G508" s="37" t="s">
        <v>2449</v>
      </c>
      <c r="H508" s="36">
        <v>1080</v>
      </c>
      <c r="I508" s="38">
        <v>0.5</v>
      </c>
      <c r="J508" s="38"/>
      <c r="K508" s="38">
        <v>365120</v>
      </c>
      <c r="L508" s="39">
        <v>395000</v>
      </c>
    </row>
    <row r="509" spans="1:12" s="36" customFormat="1" ht="12.75" x14ac:dyDescent="0.2">
      <c r="A509" s="35">
        <v>360</v>
      </c>
      <c r="B509" s="21"/>
      <c r="C509" s="40">
        <v>44314</v>
      </c>
      <c r="D509" s="34" t="s">
        <v>2450</v>
      </c>
      <c r="E509" s="35">
        <v>30.189</v>
      </c>
      <c r="F509" s="36" t="s">
        <v>2451</v>
      </c>
      <c r="G509" s="37" t="s">
        <v>2452</v>
      </c>
      <c r="H509" s="36">
        <v>1100</v>
      </c>
      <c r="I509" s="38">
        <v>0.5</v>
      </c>
      <c r="J509" s="38"/>
      <c r="K509" s="38">
        <v>88280</v>
      </c>
      <c r="L509" s="39">
        <v>127400</v>
      </c>
    </row>
    <row r="510" spans="1:12" s="36" customFormat="1" ht="12.75" x14ac:dyDescent="0.2">
      <c r="A510" s="35">
        <v>361</v>
      </c>
      <c r="B510" s="21"/>
      <c r="C510" s="40">
        <v>44314</v>
      </c>
      <c r="D510" s="34" t="s">
        <v>2472</v>
      </c>
      <c r="E510" s="35" t="s">
        <v>2474</v>
      </c>
      <c r="F510" s="36" t="s">
        <v>2476</v>
      </c>
      <c r="G510" s="37" t="s">
        <v>2477</v>
      </c>
      <c r="H510" s="36">
        <v>1030</v>
      </c>
      <c r="I510" s="38">
        <v>1</v>
      </c>
      <c r="J510" s="38"/>
      <c r="K510" s="38">
        <v>189390</v>
      </c>
      <c r="L510" s="39">
        <v>234000</v>
      </c>
    </row>
    <row r="511" spans="1:12" s="36" customFormat="1" ht="12.75" x14ac:dyDescent="0.2">
      <c r="A511" s="35"/>
      <c r="B511" s="21"/>
      <c r="C511" s="40"/>
      <c r="D511" s="34" t="s">
        <v>2473</v>
      </c>
      <c r="E511" s="35" t="s">
        <v>2475</v>
      </c>
      <c r="F511" s="36" t="s">
        <v>77</v>
      </c>
      <c r="G511" s="37" t="s">
        <v>77</v>
      </c>
      <c r="I511" s="38"/>
      <c r="J511" s="38"/>
      <c r="K511" s="38">
        <v>18300</v>
      </c>
      <c r="L511" s="39"/>
    </row>
    <row r="512" spans="1:12" s="36" customFormat="1" ht="12.75" x14ac:dyDescent="0.2">
      <c r="A512" s="35">
        <v>362</v>
      </c>
      <c r="B512" s="21"/>
      <c r="C512" s="40">
        <v>44316</v>
      </c>
      <c r="D512" s="34" t="s">
        <v>2478</v>
      </c>
      <c r="E512" s="35">
        <v>3.8559999999999999</v>
      </c>
      <c r="F512" s="36" t="s">
        <v>2480</v>
      </c>
      <c r="G512" s="37" t="s">
        <v>2481</v>
      </c>
      <c r="H512" s="36">
        <v>1150</v>
      </c>
      <c r="I512" s="38">
        <v>1</v>
      </c>
      <c r="J512" s="38"/>
      <c r="K512" s="38">
        <v>21440</v>
      </c>
      <c r="L512" s="39">
        <v>97767.6</v>
      </c>
    </row>
    <row r="513" spans="1:12" s="36" customFormat="1" ht="12.75" x14ac:dyDescent="0.2">
      <c r="A513" s="35"/>
      <c r="B513" s="21"/>
      <c r="C513" s="40"/>
      <c r="D513" s="34" t="s">
        <v>2479</v>
      </c>
      <c r="E513" s="35">
        <v>6.6630000000000003</v>
      </c>
      <c r="F513" s="36" t="s">
        <v>77</v>
      </c>
      <c r="G513" s="37" t="s">
        <v>77</v>
      </c>
      <c r="I513" s="38"/>
      <c r="J513" s="38"/>
      <c r="K513" s="38">
        <v>35320</v>
      </c>
      <c r="L513" s="39"/>
    </row>
    <row r="514" spans="1:12" s="36" customFormat="1" ht="12.75" x14ac:dyDescent="0.2">
      <c r="A514" s="35">
        <v>363</v>
      </c>
      <c r="B514" s="21"/>
      <c r="C514" s="40">
        <v>44316</v>
      </c>
      <c r="D514" s="34" t="s">
        <v>2482</v>
      </c>
      <c r="E514" s="35">
        <v>0.17910000000000001</v>
      </c>
      <c r="F514" s="36" t="s">
        <v>2483</v>
      </c>
      <c r="G514" s="37" t="s">
        <v>2484</v>
      </c>
      <c r="H514" s="36">
        <v>3010</v>
      </c>
      <c r="I514" s="38">
        <v>0.5</v>
      </c>
      <c r="J514" s="38"/>
      <c r="K514" s="38">
        <v>65090</v>
      </c>
      <c r="L514" s="39">
        <v>62500</v>
      </c>
    </row>
    <row r="515" spans="1:12" s="36" customFormat="1" ht="12.75" x14ac:dyDescent="0.2">
      <c r="A515" s="35">
        <v>364</v>
      </c>
      <c r="B515" s="21"/>
      <c r="C515" s="40">
        <v>44316</v>
      </c>
      <c r="D515" s="34" t="s">
        <v>2485</v>
      </c>
      <c r="E515" s="35" t="s">
        <v>2487</v>
      </c>
      <c r="F515" s="36" t="s">
        <v>2489</v>
      </c>
      <c r="G515" s="37" t="s">
        <v>2490</v>
      </c>
      <c r="H515" s="36">
        <v>3010</v>
      </c>
      <c r="I515" s="38">
        <v>1</v>
      </c>
      <c r="J515" s="38"/>
      <c r="K515" s="38">
        <v>69310</v>
      </c>
      <c r="L515" s="39">
        <v>210000</v>
      </c>
    </row>
    <row r="516" spans="1:12" s="36" customFormat="1" ht="12.75" x14ac:dyDescent="0.2">
      <c r="A516" s="35"/>
      <c r="B516" s="21"/>
      <c r="C516" s="40"/>
      <c r="D516" s="34" t="s">
        <v>2486</v>
      </c>
      <c r="E516" s="35" t="s">
        <v>2488</v>
      </c>
      <c r="F516" s="36" t="s">
        <v>77</v>
      </c>
      <c r="G516" s="37" t="s">
        <v>77</v>
      </c>
      <c r="I516" s="38"/>
      <c r="J516" s="38"/>
      <c r="K516" s="38">
        <v>0</v>
      </c>
      <c r="L516" s="39" t="s">
        <v>7197</v>
      </c>
    </row>
    <row r="517" spans="1:12" s="36" customFormat="1" ht="12.75" x14ac:dyDescent="0.2">
      <c r="A517" s="35">
        <v>365</v>
      </c>
      <c r="B517" s="21"/>
      <c r="C517" s="40">
        <v>44316</v>
      </c>
      <c r="D517" s="34" t="s">
        <v>2491</v>
      </c>
      <c r="E517" s="35">
        <v>2</v>
      </c>
      <c r="F517" s="36" t="s">
        <v>2492</v>
      </c>
      <c r="G517" s="37" t="s">
        <v>2493</v>
      </c>
      <c r="H517" s="36">
        <v>3010</v>
      </c>
      <c r="I517" s="38">
        <v>0.5</v>
      </c>
      <c r="J517" s="38"/>
      <c r="K517" s="38">
        <v>95980</v>
      </c>
      <c r="L517" s="39">
        <v>136455</v>
      </c>
    </row>
    <row r="518" spans="1:12" s="36" customFormat="1" ht="12.75" x14ac:dyDescent="0.2">
      <c r="A518" s="35">
        <v>366</v>
      </c>
      <c r="B518" s="21"/>
      <c r="C518" s="40">
        <v>44316</v>
      </c>
      <c r="D518" s="34" t="s">
        <v>2494</v>
      </c>
      <c r="E518" s="35">
        <v>0.35499999999999998</v>
      </c>
      <c r="F518" s="36" t="s">
        <v>2495</v>
      </c>
      <c r="G518" s="37" t="s">
        <v>2496</v>
      </c>
      <c r="H518" s="36">
        <v>3010</v>
      </c>
      <c r="I518" s="38">
        <v>0.5</v>
      </c>
      <c r="J518" s="38"/>
      <c r="K518" s="38">
        <v>126730</v>
      </c>
      <c r="L518" s="39">
        <v>190000</v>
      </c>
    </row>
    <row r="519" spans="1:12" s="36" customFormat="1" ht="12.75" x14ac:dyDescent="0.2">
      <c r="A519" s="35">
        <v>367</v>
      </c>
      <c r="B519" s="21"/>
      <c r="C519" s="40">
        <v>44316</v>
      </c>
      <c r="D519" s="34" t="s">
        <v>2497</v>
      </c>
      <c r="E519" s="35">
        <v>8.7800000000000003E-2</v>
      </c>
      <c r="F519" s="36" t="s">
        <v>2499</v>
      </c>
      <c r="G519" s="37" t="s">
        <v>2500</v>
      </c>
      <c r="H519" s="36">
        <v>2050</v>
      </c>
      <c r="I519" s="38">
        <v>1</v>
      </c>
      <c r="J519" s="38"/>
      <c r="K519" s="38">
        <v>54270</v>
      </c>
      <c r="L519" s="39">
        <v>200000</v>
      </c>
    </row>
    <row r="520" spans="1:12" s="36" customFormat="1" ht="12.75" x14ac:dyDescent="0.2">
      <c r="A520" s="35"/>
      <c r="B520" s="21"/>
      <c r="C520" s="40"/>
      <c r="D520" s="34" t="s">
        <v>2498</v>
      </c>
      <c r="E520" s="35">
        <v>0.17560000000000001</v>
      </c>
      <c r="F520" s="36" t="s">
        <v>77</v>
      </c>
      <c r="G520" s="37" t="s">
        <v>77</v>
      </c>
      <c r="I520" s="38"/>
      <c r="J520" s="38"/>
      <c r="K520" s="38">
        <v>104270</v>
      </c>
      <c r="L520" s="39"/>
    </row>
    <row r="521" spans="1:12" s="36" customFormat="1" ht="12.75" x14ac:dyDescent="0.2">
      <c r="A521" s="35">
        <v>368</v>
      </c>
      <c r="B521" s="21"/>
      <c r="C521" s="40">
        <v>44316</v>
      </c>
      <c r="D521" s="34" t="s">
        <v>2501</v>
      </c>
      <c r="E521" s="35">
        <v>0.13</v>
      </c>
      <c r="F521" s="36" t="s">
        <v>2502</v>
      </c>
      <c r="G521" s="37" t="s">
        <v>2503</v>
      </c>
      <c r="H521" s="36">
        <v>3010</v>
      </c>
      <c r="I521" s="38">
        <v>0.5</v>
      </c>
      <c r="J521" s="38"/>
      <c r="K521" s="38">
        <v>34320</v>
      </c>
      <c r="L521" s="39">
        <v>2000</v>
      </c>
    </row>
    <row r="522" spans="1:12" s="36" customFormat="1" ht="12.75" x14ac:dyDescent="0.2">
      <c r="A522" s="35">
        <v>369</v>
      </c>
      <c r="B522" s="21"/>
      <c r="C522" s="40">
        <v>44316</v>
      </c>
      <c r="D522" s="34" t="s">
        <v>2504</v>
      </c>
      <c r="E522" s="35">
        <v>1.0009999999999999</v>
      </c>
      <c r="F522" s="36" t="s">
        <v>2505</v>
      </c>
      <c r="G522" s="37" t="s">
        <v>2506</v>
      </c>
      <c r="H522" s="36">
        <v>1070</v>
      </c>
      <c r="I522" s="38">
        <v>0.5</v>
      </c>
      <c r="J522" s="38"/>
      <c r="K522" s="38">
        <v>52840</v>
      </c>
      <c r="L522" s="39">
        <v>70000</v>
      </c>
    </row>
    <row r="523" spans="1:12" s="36" customFormat="1" ht="12.75" x14ac:dyDescent="0.2">
      <c r="A523" s="35">
        <v>370</v>
      </c>
      <c r="B523" s="21"/>
      <c r="C523" s="40">
        <v>44316</v>
      </c>
      <c r="D523" s="34" t="s">
        <v>2556</v>
      </c>
      <c r="E523" s="35">
        <v>2.665</v>
      </c>
      <c r="F523" s="36" t="s">
        <v>2557</v>
      </c>
      <c r="G523" s="37" t="s">
        <v>2558</v>
      </c>
      <c r="H523" s="36">
        <v>3010</v>
      </c>
      <c r="I523" s="38">
        <v>0.5</v>
      </c>
      <c r="J523" s="38"/>
      <c r="K523" s="38">
        <v>372420</v>
      </c>
      <c r="L523" s="39">
        <v>205000</v>
      </c>
    </row>
    <row r="524" spans="1:12" s="36" customFormat="1" ht="12.75" x14ac:dyDescent="0.2">
      <c r="A524" s="35">
        <v>371</v>
      </c>
      <c r="B524" s="21"/>
      <c r="C524" s="40">
        <v>44316</v>
      </c>
      <c r="D524" s="34" t="s">
        <v>2559</v>
      </c>
      <c r="E524" s="35">
        <v>145.83699999999999</v>
      </c>
      <c r="F524" s="36" t="s">
        <v>2561</v>
      </c>
      <c r="G524" s="37" t="s">
        <v>2562</v>
      </c>
      <c r="H524" s="36" t="s">
        <v>2563</v>
      </c>
      <c r="I524" s="38">
        <v>1</v>
      </c>
      <c r="J524" s="38"/>
      <c r="K524" s="38">
        <v>179240</v>
      </c>
      <c r="L524" s="39">
        <v>989316</v>
      </c>
    </row>
    <row r="525" spans="1:12" s="36" customFormat="1" ht="12.75" x14ac:dyDescent="0.2">
      <c r="A525" s="35"/>
      <c r="B525" s="21"/>
      <c r="C525" s="40"/>
      <c r="D525" s="34" t="s">
        <v>2560</v>
      </c>
      <c r="E525" s="35">
        <v>24.91</v>
      </c>
      <c r="F525" s="36" t="s">
        <v>77</v>
      </c>
      <c r="G525" s="37" t="s">
        <v>77</v>
      </c>
      <c r="I525" s="38"/>
      <c r="J525" s="38"/>
      <c r="K525" s="38">
        <f>ROUND(J525/0.35,-1)</f>
        <v>0</v>
      </c>
      <c r="L525" s="39" t="s">
        <v>7197</v>
      </c>
    </row>
    <row r="526" spans="1:12" s="36" customFormat="1" ht="12.75" x14ac:dyDescent="0.2">
      <c r="A526" s="35">
        <v>372</v>
      </c>
      <c r="B526" s="21"/>
      <c r="C526" s="40">
        <v>44319</v>
      </c>
      <c r="D526" s="34" t="s">
        <v>2507</v>
      </c>
      <c r="E526" s="35">
        <v>0.36</v>
      </c>
      <c r="F526" s="36" t="s">
        <v>2508</v>
      </c>
      <c r="G526" s="37" t="s">
        <v>2509</v>
      </c>
      <c r="H526" s="36">
        <v>1030</v>
      </c>
      <c r="I526" s="38">
        <v>0.5</v>
      </c>
      <c r="J526" s="38"/>
      <c r="K526" s="38">
        <v>136640</v>
      </c>
      <c r="L526" s="39">
        <v>165000</v>
      </c>
    </row>
    <row r="527" spans="1:12" s="36" customFormat="1" ht="12.75" x14ac:dyDescent="0.2">
      <c r="A527" s="35">
        <v>373</v>
      </c>
      <c r="B527" s="21"/>
      <c r="C527" s="40">
        <v>44319</v>
      </c>
      <c r="D527" s="34" t="s">
        <v>2510</v>
      </c>
      <c r="E527" s="35">
        <v>160</v>
      </c>
      <c r="F527" s="36" t="s">
        <v>2512</v>
      </c>
      <c r="G527" s="37" t="s">
        <v>2513</v>
      </c>
      <c r="H527" s="36">
        <v>1040</v>
      </c>
      <c r="I527" s="38">
        <v>1</v>
      </c>
      <c r="J527" s="38"/>
      <c r="K527" s="38">
        <v>380800</v>
      </c>
      <c r="L527" s="39">
        <v>1291808.7</v>
      </c>
    </row>
    <row r="528" spans="1:12" s="36" customFormat="1" ht="12.75" x14ac:dyDescent="0.2">
      <c r="A528" s="35"/>
      <c r="B528" s="21"/>
      <c r="C528" s="40"/>
      <c r="D528" s="34" t="s">
        <v>2511</v>
      </c>
      <c r="E528" s="35">
        <v>60.822000000000003</v>
      </c>
      <c r="F528" s="36" t="s">
        <v>77</v>
      </c>
      <c r="G528" s="36" t="s">
        <v>77</v>
      </c>
      <c r="I528" s="38"/>
      <c r="J528" s="38"/>
      <c r="K528" s="38">
        <v>146050</v>
      </c>
      <c r="L528" s="39"/>
    </row>
    <row r="529" spans="1:12" s="36" customFormat="1" ht="12.75" x14ac:dyDescent="0.2">
      <c r="A529" s="35">
        <v>374</v>
      </c>
      <c r="B529" s="21"/>
      <c r="C529" s="40">
        <v>44319</v>
      </c>
      <c r="D529" s="34" t="s">
        <v>2514</v>
      </c>
      <c r="E529" s="35">
        <v>3.198</v>
      </c>
      <c r="F529" s="36" t="s">
        <v>2515</v>
      </c>
      <c r="G529" s="37" t="s">
        <v>2516</v>
      </c>
      <c r="H529" s="36">
        <v>1100</v>
      </c>
      <c r="I529" s="38">
        <v>0.5</v>
      </c>
      <c r="J529" s="38"/>
      <c r="K529" s="38">
        <v>26030</v>
      </c>
      <c r="L529" s="39">
        <v>64000</v>
      </c>
    </row>
    <row r="530" spans="1:12" s="36" customFormat="1" ht="12.75" x14ac:dyDescent="0.2">
      <c r="A530" s="35">
        <v>376</v>
      </c>
      <c r="B530" s="21"/>
      <c r="C530" s="40">
        <v>44319</v>
      </c>
      <c r="D530" s="34" t="s">
        <v>2517</v>
      </c>
      <c r="E530" s="35">
        <v>17</v>
      </c>
      <c r="F530" s="36" t="s">
        <v>2520</v>
      </c>
      <c r="G530" s="37" t="s">
        <v>2521</v>
      </c>
      <c r="H530" s="36">
        <v>1050</v>
      </c>
      <c r="I530" s="38">
        <v>1.5</v>
      </c>
      <c r="J530" s="38"/>
      <c r="K530" s="38">
        <v>126670</v>
      </c>
      <c r="L530" s="39">
        <v>160616</v>
      </c>
    </row>
    <row r="531" spans="1:12" s="36" customFormat="1" ht="12.75" x14ac:dyDescent="0.2">
      <c r="A531" s="35"/>
      <c r="B531" s="21"/>
      <c r="C531" s="40"/>
      <c r="D531" s="34" t="s">
        <v>2518</v>
      </c>
      <c r="E531" s="35"/>
      <c r="F531" s="36" t="s">
        <v>77</v>
      </c>
      <c r="G531" s="37" t="s">
        <v>77</v>
      </c>
      <c r="I531" s="38"/>
      <c r="J531" s="38"/>
      <c r="K531" s="38">
        <f t="shared" ref="K531:K543" si="5">ROUND(J531/0.35,-1)</f>
        <v>0</v>
      </c>
      <c r="L531" s="39" t="s">
        <v>7197</v>
      </c>
    </row>
    <row r="532" spans="1:12" s="36" customFormat="1" ht="12.75" x14ac:dyDescent="0.2">
      <c r="A532" s="35"/>
      <c r="B532" s="21"/>
      <c r="C532" s="40"/>
      <c r="D532" s="34" t="s">
        <v>2519</v>
      </c>
      <c r="E532" s="35"/>
      <c r="F532" s="36" t="s">
        <v>77</v>
      </c>
      <c r="G532" s="37" t="s">
        <v>77</v>
      </c>
      <c r="I532" s="38"/>
      <c r="J532" s="38"/>
      <c r="K532" s="38">
        <v>114750</v>
      </c>
      <c r="L532" s="39"/>
    </row>
    <row r="533" spans="1:12" s="36" customFormat="1" ht="12.75" x14ac:dyDescent="0.2">
      <c r="A533" s="35">
        <v>376</v>
      </c>
      <c r="B533" s="21"/>
      <c r="C533" s="40">
        <v>44319</v>
      </c>
      <c r="D533" s="34" t="s">
        <v>2522</v>
      </c>
      <c r="E533" s="35">
        <v>0.22309999999999999</v>
      </c>
      <c r="F533" s="36" t="s">
        <v>2525</v>
      </c>
      <c r="G533" s="37" t="s">
        <v>2526</v>
      </c>
      <c r="H533" s="36">
        <v>1210</v>
      </c>
      <c r="I533" s="38">
        <v>1.5</v>
      </c>
      <c r="J533" s="38"/>
      <c r="K533" s="38">
        <v>23610</v>
      </c>
      <c r="L533" s="39">
        <v>26000</v>
      </c>
    </row>
    <row r="534" spans="1:12" s="36" customFormat="1" ht="12.75" x14ac:dyDescent="0.2">
      <c r="A534" s="35"/>
      <c r="B534" s="21"/>
      <c r="C534" s="40"/>
      <c r="D534" s="34" t="s">
        <v>2523</v>
      </c>
      <c r="E534" s="35">
        <v>0.21690000000000001</v>
      </c>
      <c r="F534" s="36" t="s">
        <v>77</v>
      </c>
      <c r="G534" s="37" t="s">
        <v>77</v>
      </c>
      <c r="I534" s="38"/>
      <c r="J534" s="38"/>
      <c r="K534" s="38">
        <v>4520</v>
      </c>
      <c r="L534" s="39"/>
    </row>
    <row r="535" spans="1:12" s="36" customFormat="1" ht="12.75" x14ac:dyDescent="0.2">
      <c r="A535" s="35"/>
      <c r="B535" s="21"/>
      <c r="C535" s="40"/>
      <c r="D535" s="34" t="s">
        <v>2524</v>
      </c>
      <c r="E535" s="35">
        <v>7.0199999999999999E-2</v>
      </c>
      <c r="F535" s="36" t="s">
        <v>77</v>
      </c>
      <c r="G535" s="37" t="s">
        <v>77</v>
      </c>
      <c r="I535" s="38"/>
      <c r="J535" s="38"/>
      <c r="K535" s="38">
        <v>1490</v>
      </c>
      <c r="L535" s="39"/>
    </row>
    <row r="536" spans="1:12" s="36" customFormat="1" ht="12.75" x14ac:dyDescent="0.2">
      <c r="A536" s="35">
        <v>377</v>
      </c>
      <c r="B536" s="21"/>
      <c r="C536" s="40">
        <v>44319</v>
      </c>
      <c r="D536" s="34" t="s">
        <v>2531</v>
      </c>
      <c r="E536" s="35">
        <v>4.5076000000000001</v>
      </c>
      <c r="F536" s="36" t="s">
        <v>2532</v>
      </c>
      <c r="G536" s="37" t="s">
        <v>2533</v>
      </c>
      <c r="H536" s="36">
        <v>1060</v>
      </c>
      <c r="I536" s="38">
        <v>0.5</v>
      </c>
      <c r="J536" s="38"/>
      <c r="K536" s="38">
        <v>28810</v>
      </c>
      <c r="L536" s="39">
        <v>12000</v>
      </c>
    </row>
    <row r="537" spans="1:12" s="36" customFormat="1" ht="12.75" x14ac:dyDescent="0.2">
      <c r="A537" s="35">
        <v>378</v>
      </c>
      <c r="B537" s="21"/>
      <c r="C537" s="40">
        <v>44319</v>
      </c>
      <c r="D537" s="34" t="s">
        <v>2534</v>
      </c>
      <c r="E537" s="35">
        <v>6.9199999999999998E-2</v>
      </c>
      <c r="F537" s="36" t="s">
        <v>2537</v>
      </c>
      <c r="G537" s="37" t="s">
        <v>2538</v>
      </c>
      <c r="H537" s="36">
        <v>3010</v>
      </c>
      <c r="I537" s="38">
        <v>1.5</v>
      </c>
      <c r="J537" s="38"/>
      <c r="K537" s="38">
        <v>930</v>
      </c>
      <c r="L537" s="39">
        <v>75000</v>
      </c>
    </row>
    <row r="538" spans="1:12" s="36" customFormat="1" ht="12.75" x14ac:dyDescent="0.2">
      <c r="A538" s="35"/>
      <c r="B538" s="21"/>
      <c r="C538" s="40"/>
      <c r="D538" s="34" t="s">
        <v>2535</v>
      </c>
      <c r="E538" s="35">
        <v>3.9300000000000002E-2</v>
      </c>
      <c r="F538" s="36" t="s">
        <v>77</v>
      </c>
      <c r="G538" s="37" t="s">
        <v>77</v>
      </c>
      <c r="I538" s="38"/>
      <c r="J538" s="38"/>
      <c r="K538" s="38">
        <v>27570</v>
      </c>
      <c r="L538" s="39"/>
    </row>
    <row r="539" spans="1:12" s="36" customFormat="1" ht="12.75" x14ac:dyDescent="0.2">
      <c r="A539" s="35"/>
      <c r="B539" s="21"/>
      <c r="C539" s="40"/>
      <c r="D539" s="34" t="s">
        <v>2536</v>
      </c>
      <c r="E539" s="35">
        <v>9.2399999999999996E-2</v>
      </c>
      <c r="F539" s="36" t="s">
        <v>77</v>
      </c>
      <c r="G539" s="37" t="s">
        <v>77</v>
      </c>
      <c r="I539" s="38"/>
      <c r="J539" s="38"/>
      <c r="K539" s="38">
        <v>24940</v>
      </c>
      <c r="L539" s="39"/>
    </row>
    <row r="540" spans="1:12" s="36" customFormat="1" ht="12.75" x14ac:dyDescent="0.2">
      <c r="A540" s="35">
        <v>379</v>
      </c>
      <c r="B540" s="21"/>
      <c r="C540" s="40">
        <v>44319</v>
      </c>
      <c r="D540" s="34" t="s">
        <v>2539</v>
      </c>
      <c r="E540" s="35">
        <v>11</v>
      </c>
      <c r="F540" s="36" t="s">
        <v>2540</v>
      </c>
      <c r="G540" s="37" t="s">
        <v>2541</v>
      </c>
      <c r="H540" s="36">
        <v>1220</v>
      </c>
      <c r="I540" s="38">
        <v>0.5</v>
      </c>
      <c r="J540" s="38"/>
      <c r="K540" s="38">
        <v>68690</v>
      </c>
      <c r="L540" s="39">
        <v>102000</v>
      </c>
    </row>
    <row r="541" spans="1:12" s="36" customFormat="1" ht="12.75" x14ac:dyDescent="0.2">
      <c r="A541" s="35">
        <v>380</v>
      </c>
      <c r="B541" s="21"/>
      <c r="C541" s="40">
        <v>44319</v>
      </c>
      <c r="D541" s="34" t="s">
        <v>2542</v>
      </c>
      <c r="E541" s="35" t="s">
        <v>2543</v>
      </c>
      <c r="F541" s="36" t="s">
        <v>2544</v>
      </c>
      <c r="G541" s="37" t="s">
        <v>2545</v>
      </c>
      <c r="H541" s="36">
        <v>3010</v>
      </c>
      <c r="I541" s="38">
        <v>0.5</v>
      </c>
      <c r="J541" s="38"/>
      <c r="K541" s="38">
        <v>55170</v>
      </c>
      <c r="L541" s="39">
        <v>58000</v>
      </c>
    </row>
    <row r="542" spans="1:12" s="36" customFormat="1" ht="12.75" x14ac:dyDescent="0.2">
      <c r="A542" s="35">
        <v>381</v>
      </c>
      <c r="B542" s="21"/>
      <c r="C542" s="40">
        <v>44319</v>
      </c>
      <c r="D542" s="34" t="s">
        <v>2517</v>
      </c>
      <c r="E542" s="35">
        <v>6.8520000000000003</v>
      </c>
      <c r="F542" s="36" t="s">
        <v>2520</v>
      </c>
      <c r="G542" s="37" t="s">
        <v>2546</v>
      </c>
      <c r="H542" s="36">
        <v>1050</v>
      </c>
      <c r="I542" s="38">
        <v>1</v>
      </c>
      <c r="J542" s="38"/>
      <c r="K542" s="38">
        <v>126670</v>
      </c>
      <c r="L542" s="39">
        <v>179285.24</v>
      </c>
    </row>
    <row r="543" spans="1:12" s="36" customFormat="1" ht="12.75" x14ac:dyDescent="0.2">
      <c r="A543" s="35"/>
      <c r="B543" s="21"/>
      <c r="C543" s="40"/>
      <c r="D543" s="34" t="s">
        <v>2518</v>
      </c>
      <c r="E543" s="35">
        <v>12.124000000000001</v>
      </c>
      <c r="F543" s="36" t="s">
        <v>77</v>
      </c>
      <c r="G543" s="37" t="s">
        <v>77</v>
      </c>
      <c r="I543" s="38"/>
      <c r="J543" s="38"/>
      <c r="K543" s="38">
        <f t="shared" si="5"/>
        <v>0</v>
      </c>
      <c r="L543" s="39" t="s">
        <v>7197</v>
      </c>
    </row>
    <row r="544" spans="1:12" s="36" customFormat="1" ht="12.75" x14ac:dyDescent="0.2">
      <c r="A544" s="35">
        <v>382</v>
      </c>
      <c r="B544" s="21"/>
      <c r="C544" s="40">
        <v>44319</v>
      </c>
      <c r="D544" s="34" t="s">
        <v>2547</v>
      </c>
      <c r="E544" s="35">
        <v>0.57099999999999995</v>
      </c>
      <c r="F544" s="36" t="s">
        <v>521</v>
      </c>
      <c r="G544" s="37" t="s">
        <v>2550</v>
      </c>
      <c r="H544" s="36">
        <v>3010</v>
      </c>
      <c r="I544" s="38">
        <v>2</v>
      </c>
      <c r="J544" s="38"/>
      <c r="K544" s="38">
        <v>30600</v>
      </c>
      <c r="L544" s="39">
        <v>123005</v>
      </c>
    </row>
    <row r="545" spans="1:12" s="36" customFormat="1" ht="12.75" x14ac:dyDescent="0.2">
      <c r="A545" s="35"/>
      <c r="B545" s="21"/>
      <c r="C545" s="40"/>
      <c r="D545" s="34" t="s">
        <v>2548</v>
      </c>
      <c r="E545" s="35">
        <v>20.332000000000001</v>
      </c>
      <c r="F545" s="36" t="s">
        <v>77</v>
      </c>
      <c r="G545" s="37" t="s">
        <v>77</v>
      </c>
      <c r="I545" s="38"/>
      <c r="J545" s="38"/>
      <c r="K545" s="38">
        <v>130910</v>
      </c>
      <c r="L545" s="39"/>
    </row>
    <row r="546" spans="1:12" s="36" customFormat="1" ht="12.75" x14ac:dyDescent="0.2">
      <c r="A546" s="35"/>
      <c r="B546" s="21"/>
      <c r="C546" s="40"/>
      <c r="D546" s="34" t="s">
        <v>2549</v>
      </c>
      <c r="E546" s="35">
        <v>0.93700000000000006</v>
      </c>
      <c r="F546" s="36" t="s">
        <v>77</v>
      </c>
      <c r="G546" s="37" t="s">
        <v>77</v>
      </c>
      <c r="I546" s="38"/>
      <c r="J546" s="38"/>
      <c r="K546" s="38">
        <v>33000</v>
      </c>
      <c r="L546" s="39"/>
    </row>
    <row r="547" spans="1:12" s="36" customFormat="1" ht="12.75" x14ac:dyDescent="0.2">
      <c r="A547" s="35"/>
      <c r="B547" s="21"/>
      <c r="C547" s="40"/>
      <c r="D547" s="34" t="s">
        <v>2549</v>
      </c>
      <c r="E547" s="35">
        <v>2.4940000000000002</v>
      </c>
      <c r="F547" s="36" t="s">
        <v>77</v>
      </c>
      <c r="G547" s="37" t="s">
        <v>77</v>
      </c>
      <c r="I547" s="38"/>
      <c r="J547" s="38"/>
      <c r="K547" s="38">
        <f t="shared" ref="K547:K553" si="6">ROUND(J547/0.35,-1)</f>
        <v>0</v>
      </c>
      <c r="L547" s="39" t="s">
        <v>7197</v>
      </c>
    </row>
    <row r="548" spans="1:12" s="36" customFormat="1" ht="12.75" x14ac:dyDescent="0.2">
      <c r="A548" s="35">
        <v>383</v>
      </c>
      <c r="B548" s="21"/>
      <c r="C548" s="40">
        <v>44320</v>
      </c>
      <c r="D548" s="34" t="s">
        <v>2565</v>
      </c>
      <c r="E548" s="35" t="s">
        <v>81</v>
      </c>
      <c r="F548" s="36" t="s">
        <v>2567</v>
      </c>
      <c r="G548" s="37" t="s">
        <v>2568</v>
      </c>
      <c r="H548" s="36">
        <v>3010</v>
      </c>
      <c r="I548" s="38">
        <v>1</v>
      </c>
      <c r="J548" s="38"/>
      <c r="K548" s="38">
        <v>5400</v>
      </c>
      <c r="L548" s="39">
        <v>5400</v>
      </c>
    </row>
    <row r="549" spans="1:12" s="36" customFormat="1" ht="12.75" x14ac:dyDescent="0.2">
      <c r="A549" s="35"/>
      <c r="B549" s="21"/>
      <c r="C549" s="40"/>
      <c r="D549" s="34" t="s">
        <v>2566</v>
      </c>
      <c r="E549" s="35" t="s">
        <v>81</v>
      </c>
      <c r="F549" s="36" t="s">
        <v>77</v>
      </c>
      <c r="G549" s="37" t="s">
        <v>77</v>
      </c>
      <c r="I549" s="38"/>
      <c r="J549" s="38"/>
      <c r="K549" s="38">
        <f t="shared" si="6"/>
        <v>0</v>
      </c>
      <c r="L549" s="39" t="s">
        <v>7197</v>
      </c>
    </row>
    <row r="550" spans="1:12" s="36" customFormat="1" ht="12.75" x14ac:dyDescent="0.2">
      <c r="A550" s="35">
        <v>384</v>
      </c>
      <c r="B550" s="21"/>
      <c r="C550" s="40">
        <v>44320</v>
      </c>
      <c r="D550" s="34" t="s">
        <v>2569</v>
      </c>
      <c r="E550" s="35">
        <v>2.7</v>
      </c>
      <c r="F550" s="36" t="s">
        <v>2570</v>
      </c>
      <c r="G550" s="37" t="s">
        <v>2572</v>
      </c>
      <c r="H550" s="36">
        <v>1140</v>
      </c>
      <c r="I550" s="38">
        <v>0.5</v>
      </c>
      <c r="J550" s="38"/>
      <c r="K550" s="38">
        <v>27080</v>
      </c>
      <c r="L550" s="39">
        <v>38200</v>
      </c>
    </row>
    <row r="551" spans="1:12" s="36" customFormat="1" ht="12.75" x14ac:dyDescent="0.2">
      <c r="A551" s="35">
        <v>385</v>
      </c>
      <c r="B551" s="21"/>
      <c r="C551" s="40">
        <v>44320</v>
      </c>
      <c r="D551" s="34" t="s">
        <v>2569</v>
      </c>
      <c r="E551" s="35">
        <v>2.7</v>
      </c>
      <c r="F551" s="36" t="s">
        <v>2571</v>
      </c>
      <c r="G551" s="37" t="s">
        <v>2572</v>
      </c>
      <c r="H551" s="36">
        <v>1140</v>
      </c>
      <c r="I551" s="38">
        <v>0.5</v>
      </c>
      <c r="J551" s="38"/>
      <c r="K551" s="38">
        <v>27080</v>
      </c>
      <c r="L551" s="39">
        <v>38200</v>
      </c>
    </row>
    <row r="552" spans="1:12" s="36" customFormat="1" ht="12.75" x14ac:dyDescent="0.2">
      <c r="A552" s="35">
        <v>386</v>
      </c>
      <c r="B552" s="21"/>
      <c r="C552" s="40">
        <v>44320</v>
      </c>
      <c r="D552" s="34" t="s">
        <v>440</v>
      </c>
      <c r="E552" s="35">
        <v>3.8969999999999998</v>
      </c>
      <c r="F552" s="36" t="s">
        <v>2005</v>
      </c>
      <c r="G552" s="37" t="s">
        <v>2574</v>
      </c>
      <c r="H552" s="36">
        <v>1170</v>
      </c>
      <c r="I552" s="38">
        <v>1</v>
      </c>
      <c r="J552" s="38"/>
      <c r="K552" s="38">
        <v>52740</v>
      </c>
      <c r="L552" s="39">
        <v>69839.25</v>
      </c>
    </row>
    <row r="553" spans="1:12" s="36" customFormat="1" ht="12.75" x14ac:dyDescent="0.2">
      <c r="A553" s="35"/>
      <c r="B553" s="21"/>
      <c r="C553" s="40"/>
      <c r="D553" s="34" t="s">
        <v>443</v>
      </c>
      <c r="E553" s="35">
        <v>10.824</v>
      </c>
      <c r="F553" s="36" t="s">
        <v>77</v>
      </c>
      <c r="G553" s="37" t="s">
        <v>77</v>
      </c>
      <c r="I553" s="38"/>
      <c r="J553" s="38"/>
      <c r="K553" s="38">
        <f t="shared" si="6"/>
        <v>0</v>
      </c>
      <c r="L553" s="39" t="s">
        <v>7197</v>
      </c>
    </row>
    <row r="554" spans="1:12" s="36" customFormat="1" ht="12.75" x14ac:dyDescent="0.2">
      <c r="A554" s="35">
        <v>387</v>
      </c>
      <c r="B554" s="21"/>
      <c r="C554" s="40">
        <v>44320</v>
      </c>
      <c r="D554" s="34" t="s">
        <v>2576</v>
      </c>
      <c r="E554" s="35">
        <v>0.21490000000000001</v>
      </c>
      <c r="F554" s="36" t="s">
        <v>2577</v>
      </c>
      <c r="G554" s="37" t="s">
        <v>2578</v>
      </c>
      <c r="H554" s="36">
        <v>3010</v>
      </c>
      <c r="I554" s="38">
        <v>0.5</v>
      </c>
      <c r="J554" s="38"/>
      <c r="K554" s="38">
        <v>72880</v>
      </c>
      <c r="L554" s="39">
        <v>151414</v>
      </c>
    </row>
    <row r="555" spans="1:12" s="36" customFormat="1" ht="12.75" x14ac:dyDescent="0.2">
      <c r="A555" s="35">
        <v>388</v>
      </c>
      <c r="B555" s="21"/>
      <c r="C555" s="40">
        <v>44320</v>
      </c>
      <c r="D555" s="34" t="s">
        <v>2583</v>
      </c>
      <c r="E555" s="35">
        <v>6.6100000000000006E-2</v>
      </c>
      <c r="F555" s="36" t="s">
        <v>2584</v>
      </c>
      <c r="G555" s="37" t="s">
        <v>2585</v>
      </c>
      <c r="H555" s="36">
        <v>3010</v>
      </c>
      <c r="I555" s="38">
        <v>0.5</v>
      </c>
      <c r="J555" s="38"/>
      <c r="K555" s="38">
        <v>43000</v>
      </c>
      <c r="L555" s="39">
        <v>69000</v>
      </c>
    </row>
    <row r="556" spans="1:12" s="36" customFormat="1" ht="12.75" x14ac:dyDescent="0.2">
      <c r="A556" s="35">
        <v>389</v>
      </c>
      <c r="B556" s="21"/>
      <c r="C556" s="40">
        <v>44321</v>
      </c>
      <c r="D556" s="34" t="s">
        <v>2591</v>
      </c>
      <c r="E556" s="35" t="s">
        <v>190</v>
      </c>
      <c r="F556" s="36" t="s">
        <v>2592</v>
      </c>
      <c r="G556" s="37" t="s">
        <v>2593</v>
      </c>
      <c r="H556" s="36">
        <v>3010</v>
      </c>
      <c r="I556" s="38">
        <v>0.5</v>
      </c>
      <c r="J556" s="38"/>
      <c r="K556" s="38">
        <v>94080</v>
      </c>
      <c r="L556" s="39">
        <v>132500</v>
      </c>
    </row>
    <row r="557" spans="1:12" s="36" customFormat="1" ht="12.75" x14ac:dyDescent="0.2">
      <c r="A557" s="35">
        <v>390</v>
      </c>
      <c r="B557" s="21"/>
      <c r="C557" s="40">
        <v>44321</v>
      </c>
      <c r="D557" s="34" t="s">
        <v>2594</v>
      </c>
      <c r="E557" s="35">
        <v>7.31</v>
      </c>
      <c r="F557" s="36" t="s">
        <v>2597</v>
      </c>
      <c r="G557" s="37" t="s">
        <v>2598</v>
      </c>
      <c r="H557" s="36">
        <v>1130</v>
      </c>
      <c r="I557" s="38">
        <v>1.5</v>
      </c>
      <c r="J557" s="38"/>
      <c r="K557" s="38">
        <v>15440</v>
      </c>
      <c r="L557" s="39">
        <v>35178</v>
      </c>
    </row>
    <row r="558" spans="1:12" s="36" customFormat="1" ht="12.75" x14ac:dyDescent="0.2">
      <c r="A558" s="35"/>
      <c r="B558" s="21"/>
      <c r="C558" s="40"/>
      <c r="D558" s="34" t="s">
        <v>2595</v>
      </c>
      <c r="E558" s="35">
        <v>0.37</v>
      </c>
      <c r="F558" s="36" t="s">
        <v>77</v>
      </c>
      <c r="G558" s="37" t="s">
        <v>77</v>
      </c>
      <c r="I558" s="38"/>
      <c r="J558" s="38"/>
      <c r="K558" s="38">
        <v>2390</v>
      </c>
      <c r="L558" s="39"/>
    </row>
    <row r="559" spans="1:12" s="36" customFormat="1" ht="12.75" x14ac:dyDescent="0.2">
      <c r="A559" s="35"/>
      <c r="B559" s="21"/>
      <c r="C559" s="40"/>
      <c r="D559" s="34" t="s">
        <v>2596</v>
      </c>
      <c r="E559" s="35">
        <v>29.768999999999998</v>
      </c>
      <c r="F559" s="36" t="s">
        <v>77</v>
      </c>
      <c r="G559" s="37" t="s">
        <v>77</v>
      </c>
      <c r="I559" s="38"/>
      <c r="J559" s="38"/>
      <c r="K559" s="38">
        <v>96750</v>
      </c>
      <c r="L559" s="39"/>
    </row>
    <row r="560" spans="1:12" s="36" customFormat="1" ht="12.75" x14ac:dyDescent="0.2">
      <c r="A560" s="35">
        <v>391</v>
      </c>
      <c r="B560" s="21"/>
      <c r="C560" s="40">
        <v>44321</v>
      </c>
      <c r="D560" s="34" t="s">
        <v>1501</v>
      </c>
      <c r="E560" s="35">
        <v>10.374000000000001</v>
      </c>
      <c r="F560" s="36" t="s">
        <v>1503</v>
      </c>
      <c r="G560" s="37" t="s">
        <v>2601</v>
      </c>
      <c r="H560" s="36">
        <v>1160</v>
      </c>
      <c r="I560" s="38">
        <v>0.5</v>
      </c>
      <c r="J560" s="38"/>
      <c r="K560" s="38">
        <v>39510</v>
      </c>
      <c r="L560" s="39">
        <v>39800</v>
      </c>
    </row>
    <row r="561" spans="1:12" s="36" customFormat="1" ht="12.75" x14ac:dyDescent="0.2">
      <c r="A561" s="35">
        <v>392</v>
      </c>
      <c r="B561" s="21"/>
      <c r="C561" s="40">
        <v>44321</v>
      </c>
      <c r="D561" s="34" t="s">
        <v>2602</v>
      </c>
      <c r="E561" s="35">
        <v>0.45400000000000001</v>
      </c>
      <c r="F561" s="36" t="s">
        <v>1765</v>
      </c>
      <c r="G561" s="37" t="s">
        <v>2603</v>
      </c>
      <c r="H561" s="36">
        <v>1150</v>
      </c>
      <c r="I561" s="38">
        <v>0.5</v>
      </c>
      <c r="J561" s="38"/>
      <c r="K561" s="38">
        <v>2170</v>
      </c>
      <c r="L561" s="39">
        <v>1270</v>
      </c>
    </row>
    <row r="562" spans="1:12" s="36" customFormat="1" ht="12.75" x14ac:dyDescent="0.2">
      <c r="A562" s="35">
        <v>393</v>
      </c>
      <c r="B562" s="21"/>
      <c r="C562" s="40">
        <v>44321</v>
      </c>
      <c r="D562" s="34" t="s">
        <v>2604</v>
      </c>
      <c r="E562" s="35">
        <v>6.6509999999999998</v>
      </c>
      <c r="F562" s="36" t="s">
        <v>2605</v>
      </c>
      <c r="G562" s="37" t="s">
        <v>2606</v>
      </c>
      <c r="H562" s="36">
        <v>1110</v>
      </c>
      <c r="I562" s="38">
        <v>0.5</v>
      </c>
      <c r="J562" s="38"/>
      <c r="K562" s="38">
        <v>26430</v>
      </c>
      <c r="L562" s="39">
        <v>19900</v>
      </c>
    </row>
    <row r="563" spans="1:12" s="36" customFormat="1" ht="12.75" x14ac:dyDescent="0.2">
      <c r="A563" s="35">
        <v>394</v>
      </c>
      <c r="B563" s="21"/>
      <c r="C563" s="40">
        <v>44321</v>
      </c>
      <c r="D563" s="34" t="s">
        <v>2607</v>
      </c>
      <c r="E563" s="35">
        <v>0.1741</v>
      </c>
      <c r="F563" s="36" t="s">
        <v>2608</v>
      </c>
      <c r="G563" s="37" t="s">
        <v>2609</v>
      </c>
      <c r="H563" s="36">
        <v>3010</v>
      </c>
      <c r="I563" s="38">
        <v>0.5</v>
      </c>
      <c r="J563" s="38"/>
      <c r="K563" s="38">
        <v>56070</v>
      </c>
      <c r="L563" s="39">
        <v>79900</v>
      </c>
    </row>
    <row r="564" spans="1:12" s="36" customFormat="1" ht="12.75" x14ac:dyDescent="0.2">
      <c r="A564" s="35">
        <v>395</v>
      </c>
      <c r="B564" s="21"/>
      <c r="C564" s="40">
        <v>44321</v>
      </c>
      <c r="D564" s="34" t="s">
        <v>2175</v>
      </c>
      <c r="E564" s="35" t="s">
        <v>2610</v>
      </c>
      <c r="F564" s="36" t="s">
        <v>2611</v>
      </c>
      <c r="G564" s="37" t="s">
        <v>2612</v>
      </c>
      <c r="H564" s="36">
        <v>3010</v>
      </c>
      <c r="I564" s="38">
        <v>0.5</v>
      </c>
      <c r="J564" s="38"/>
      <c r="K564" s="38">
        <v>97000</v>
      </c>
      <c r="L564" s="39">
        <v>151500</v>
      </c>
    </row>
    <row r="565" spans="1:12" s="36" customFormat="1" ht="12.75" x14ac:dyDescent="0.2">
      <c r="A565" s="35">
        <v>396</v>
      </c>
      <c r="B565" s="21"/>
      <c r="C565" s="40">
        <v>44322</v>
      </c>
      <c r="D565" s="34" t="s">
        <v>2613</v>
      </c>
      <c r="E565" s="35" t="s">
        <v>2614</v>
      </c>
      <c r="F565" s="36" t="s">
        <v>2615</v>
      </c>
      <c r="G565" s="37" t="s">
        <v>2616</v>
      </c>
      <c r="H565" s="36">
        <v>3010</v>
      </c>
      <c r="I565" s="38">
        <v>0.5</v>
      </c>
      <c r="J565" s="38"/>
      <c r="K565" s="38">
        <v>144850</v>
      </c>
      <c r="L565" s="39">
        <v>198500</v>
      </c>
    </row>
    <row r="566" spans="1:12" s="36" customFormat="1" ht="12.75" x14ac:dyDescent="0.2">
      <c r="A566" s="35">
        <v>397</v>
      </c>
      <c r="B566" s="21"/>
      <c r="C566" s="40">
        <v>44322</v>
      </c>
      <c r="D566" s="34" t="s">
        <v>2626</v>
      </c>
      <c r="E566" s="35" t="s">
        <v>2627</v>
      </c>
      <c r="F566" s="36" t="s">
        <v>2628</v>
      </c>
      <c r="G566" s="37" t="s">
        <v>187</v>
      </c>
      <c r="H566" s="36">
        <v>3010</v>
      </c>
      <c r="I566" s="38">
        <v>0.5</v>
      </c>
      <c r="J566" s="38"/>
      <c r="K566" s="38">
        <v>90270</v>
      </c>
      <c r="L566" s="39">
        <v>70350</v>
      </c>
    </row>
    <row r="567" spans="1:12" s="36" customFormat="1" ht="12.75" x14ac:dyDescent="0.2">
      <c r="A567" s="35">
        <v>398</v>
      </c>
      <c r="B567" s="21"/>
      <c r="C567" s="40">
        <v>44322</v>
      </c>
      <c r="D567" s="34" t="s">
        <v>2630</v>
      </c>
      <c r="E567" s="35">
        <v>5.01</v>
      </c>
      <c r="F567" s="37" t="s">
        <v>2632</v>
      </c>
      <c r="G567" s="37" t="s">
        <v>2633</v>
      </c>
      <c r="H567" s="36">
        <v>1080</v>
      </c>
      <c r="I567" s="38">
        <v>0.5</v>
      </c>
      <c r="J567" s="38"/>
      <c r="K567" s="38">
        <v>25980</v>
      </c>
      <c r="L567" s="39">
        <v>33300</v>
      </c>
    </row>
    <row r="568" spans="1:12" s="36" customFormat="1" ht="12.75" x14ac:dyDescent="0.2">
      <c r="A568" s="35">
        <v>399</v>
      </c>
      <c r="B568" s="21"/>
      <c r="C568" s="40">
        <v>44322</v>
      </c>
      <c r="D568" s="34" t="s">
        <v>2636</v>
      </c>
      <c r="E568" s="35">
        <v>50.713000000000001</v>
      </c>
      <c r="F568" s="36" t="s">
        <v>2637</v>
      </c>
      <c r="G568" s="37" t="s">
        <v>2638</v>
      </c>
      <c r="H568" s="36">
        <v>1090</v>
      </c>
      <c r="I568" s="38">
        <v>0.5</v>
      </c>
      <c r="J568" s="38"/>
      <c r="K568" s="38">
        <v>344790</v>
      </c>
      <c r="L568" s="39">
        <v>319500</v>
      </c>
    </row>
    <row r="569" spans="1:12" s="36" customFormat="1" ht="12.75" x14ac:dyDescent="0.2">
      <c r="A569" s="35">
        <v>400</v>
      </c>
      <c r="B569" s="21"/>
      <c r="C569" s="40">
        <v>44322</v>
      </c>
      <c r="D569" s="34" t="s">
        <v>2639</v>
      </c>
      <c r="E569" s="35">
        <v>5.01</v>
      </c>
      <c r="F569" s="36" t="s">
        <v>2640</v>
      </c>
      <c r="G569" s="37" t="s">
        <v>2641</v>
      </c>
      <c r="H569" s="36">
        <v>1160</v>
      </c>
      <c r="I569" s="38">
        <v>0.5</v>
      </c>
      <c r="J569" s="38"/>
      <c r="K569" s="38">
        <v>21690</v>
      </c>
      <c r="L569" s="39">
        <v>22500</v>
      </c>
    </row>
    <row r="570" spans="1:12" s="36" customFormat="1" ht="12.75" x14ac:dyDescent="0.2">
      <c r="A570" s="35">
        <v>401</v>
      </c>
      <c r="B570" s="21"/>
      <c r="C570" s="40">
        <v>44323</v>
      </c>
      <c r="D570" s="34" t="s">
        <v>2648</v>
      </c>
      <c r="E570" s="35">
        <v>0.1273</v>
      </c>
      <c r="F570" s="36" t="s">
        <v>2646</v>
      </c>
      <c r="G570" s="37" t="s">
        <v>2647</v>
      </c>
      <c r="H570" s="36">
        <v>3010</v>
      </c>
      <c r="I570" s="38">
        <v>10</v>
      </c>
      <c r="J570" s="38"/>
      <c r="K570" s="38">
        <v>6530</v>
      </c>
      <c r="L570" s="39">
        <v>60000</v>
      </c>
    </row>
    <row r="571" spans="1:12" s="36" customFormat="1" ht="12.75" x14ac:dyDescent="0.2">
      <c r="A571" s="35"/>
      <c r="B571" s="21"/>
      <c r="C571" s="40"/>
      <c r="D571" s="34" t="s">
        <v>2649</v>
      </c>
      <c r="E571" s="35">
        <v>0.1273</v>
      </c>
      <c r="F571" s="36" t="s">
        <v>77</v>
      </c>
      <c r="G571" s="36" t="s">
        <v>77</v>
      </c>
      <c r="I571" s="38"/>
      <c r="J571" s="38"/>
      <c r="K571" s="38">
        <v>5660</v>
      </c>
      <c r="L571" s="39"/>
    </row>
    <row r="572" spans="1:12" s="36" customFormat="1" ht="12.75" x14ac:dyDescent="0.2">
      <c r="A572" s="35"/>
      <c r="B572" s="21"/>
      <c r="C572" s="40"/>
      <c r="D572" s="34" t="s">
        <v>2650</v>
      </c>
      <c r="E572" s="35">
        <v>0.1263</v>
      </c>
      <c r="F572" s="36" t="s">
        <v>77</v>
      </c>
      <c r="G572" s="36" t="s">
        <v>77</v>
      </c>
      <c r="I572" s="38"/>
      <c r="J572" s="38"/>
      <c r="K572" s="38">
        <v>5660</v>
      </c>
      <c r="L572" s="39"/>
    </row>
    <row r="573" spans="1:12" s="36" customFormat="1" ht="12.75" x14ac:dyDescent="0.2">
      <c r="A573" s="35"/>
      <c r="B573" s="21"/>
      <c r="C573" s="40"/>
      <c r="D573" s="34" t="s">
        <v>2652</v>
      </c>
      <c r="E573" s="35">
        <v>0.1176</v>
      </c>
      <c r="F573" s="36" t="s">
        <v>77</v>
      </c>
      <c r="G573" s="36" t="s">
        <v>77</v>
      </c>
      <c r="I573" s="38"/>
      <c r="J573" s="38"/>
      <c r="K573" s="38">
        <v>1270</v>
      </c>
      <c r="L573" s="39"/>
    </row>
    <row r="574" spans="1:12" s="36" customFormat="1" ht="12.75" x14ac:dyDescent="0.2">
      <c r="A574" s="35"/>
      <c r="B574" s="21"/>
      <c r="C574" s="40"/>
      <c r="D574" s="34" t="s">
        <v>2651</v>
      </c>
      <c r="E574" s="35">
        <v>1176</v>
      </c>
      <c r="F574" s="36" t="s">
        <v>77</v>
      </c>
      <c r="G574" s="36" t="s">
        <v>77</v>
      </c>
      <c r="I574" s="38"/>
      <c r="J574" s="38"/>
      <c r="K574" s="38">
        <v>1270</v>
      </c>
      <c r="L574" s="39"/>
    </row>
    <row r="575" spans="1:12" s="36" customFormat="1" ht="12.75" x14ac:dyDescent="0.2">
      <c r="A575" s="35"/>
      <c r="B575" s="21"/>
      <c r="C575" s="40"/>
      <c r="D575" s="34" t="s">
        <v>2653</v>
      </c>
      <c r="E575" s="35">
        <v>0.1176</v>
      </c>
      <c r="F575" s="36" t="s">
        <v>77</v>
      </c>
      <c r="G575" s="36" t="s">
        <v>77</v>
      </c>
      <c r="I575" s="38"/>
      <c r="J575" s="38"/>
      <c r="K575" s="38">
        <v>1270</v>
      </c>
      <c r="L575" s="39"/>
    </row>
    <row r="576" spans="1:12" s="36" customFormat="1" ht="12.75" x14ac:dyDescent="0.2">
      <c r="A576" s="35"/>
      <c r="B576" s="21"/>
      <c r="C576" s="40"/>
      <c r="D576" s="34" t="s">
        <v>2654</v>
      </c>
      <c r="E576" s="35">
        <v>0.1176</v>
      </c>
      <c r="F576" s="36" t="s">
        <v>77</v>
      </c>
      <c r="G576" s="36" t="s">
        <v>77</v>
      </c>
      <c r="I576" s="38"/>
      <c r="J576" s="38"/>
      <c r="K576" s="38">
        <v>1270</v>
      </c>
      <c r="L576" s="39"/>
    </row>
    <row r="577" spans="1:12" s="36" customFormat="1" ht="12.75" x14ac:dyDescent="0.2">
      <c r="A577" s="35"/>
      <c r="B577" s="21"/>
      <c r="C577" s="40"/>
      <c r="D577" s="34" t="s">
        <v>2655</v>
      </c>
      <c r="E577" s="35">
        <v>0.1176</v>
      </c>
      <c r="F577" s="36" t="s">
        <v>77</v>
      </c>
      <c r="G577" s="36" t="s">
        <v>77</v>
      </c>
      <c r="I577" s="38"/>
      <c r="J577" s="38"/>
      <c r="K577" s="38">
        <v>1270</v>
      </c>
      <c r="L577" s="39"/>
    </row>
    <row r="578" spans="1:12" s="36" customFormat="1" ht="12.75" x14ac:dyDescent="0.2">
      <c r="A578" s="35"/>
      <c r="B578" s="21"/>
      <c r="C578" s="40"/>
      <c r="D578" s="34" t="s">
        <v>2656</v>
      </c>
      <c r="E578" s="35">
        <v>0.1176</v>
      </c>
      <c r="F578" s="36" t="s">
        <v>77</v>
      </c>
      <c r="G578" s="36" t="s">
        <v>77</v>
      </c>
      <c r="I578" s="38"/>
      <c r="J578" s="38"/>
      <c r="K578" s="38">
        <v>1270</v>
      </c>
      <c r="L578" s="39"/>
    </row>
    <row r="579" spans="1:12" s="36" customFormat="1" ht="12.75" x14ac:dyDescent="0.2">
      <c r="A579" s="35"/>
      <c r="B579" s="21"/>
      <c r="C579" s="40"/>
      <c r="D579" s="34" t="s">
        <v>2657</v>
      </c>
      <c r="E579" s="35">
        <v>0.1176</v>
      </c>
      <c r="F579" s="36" t="s">
        <v>77</v>
      </c>
      <c r="G579" s="36" t="s">
        <v>77</v>
      </c>
      <c r="I579" s="38"/>
      <c r="J579" s="38"/>
      <c r="K579" s="38">
        <v>1270</v>
      </c>
      <c r="L579" s="39"/>
    </row>
    <row r="580" spans="1:12" s="36" customFormat="1" ht="12.75" x14ac:dyDescent="0.2">
      <c r="A580" s="35"/>
      <c r="B580" s="21"/>
      <c r="C580" s="40"/>
      <c r="D580" s="34" t="s">
        <v>2658</v>
      </c>
      <c r="E580" s="35">
        <v>0.1176</v>
      </c>
      <c r="F580" s="36" t="s">
        <v>77</v>
      </c>
      <c r="G580" s="36" t="s">
        <v>77</v>
      </c>
      <c r="I580" s="38"/>
      <c r="J580" s="38"/>
      <c r="K580" s="38">
        <v>1270</v>
      </c>
      <c r="L580" s="39"/>
    </row>
    <row r="581" spans="1:12" s="36" customFormat="1" ht="12.75" x14ac:dyDescent="0.2">
      <c r="A581" s="35"/>
      <c r="B581" s="21"/>
      <c r="C581" s="40"/>
      <c r="D581" s="34" t="s">
        <v>2659</v>
      </c>
      <c r="E581" s="35">
        <v>0.1176</v>
      </c>
      <c r="F581" s="36" t="s">
        <v>77</v>
      </c>
      <c r="G581" s="36" t="s">
        <v>77</v>
      </c>
      <c r="I581" s="38"/>
      <c r="J581" s="38"/>
      <c r="K581" s="38">
        <v>1270</v>
      </c>
      <c r="L581" s="39"/>
    </row>
    <row r="582" spans="1:12" s="36" customFormat="1" ht="12.75" x14ac:dyDescent="0.2">
      <c r="A582" s="35"/>
      <c r="B582" s="21"/>
      <c r="C582" s="40"/>
      <c r="D582" s="34" t="s">
        <v>2660</v>
      </c>
      <c r="E582" s="35">
        <v>0.1182</v>
      </c>
      <c r="F582" s="36" t="s">
        <v>77</v>
      </c>
      <c r="G582" s="36" t="s">
        <v>77</v>
      </c>
      <c r="I582" s="38"/>
      <c r="J582" s="38"/>
      <c r="K582" s="38">
        <v>8110</v>
      </c>
      <c r="L582" s="39"/>
    </row>
    <row r="583" spans="1:12" s="36" customFormat="1" ht="12.75" x14ac:dyDescent="0.2">
      <c r="A583" s="35"/>
      <c r="B583" s="21"/>
      <c r="C583" s="40"/>
      <c r="D583" s="34" t="s">
        <v>2661</v>
      </c>
      <c r="E583" s="35">
        <v>0.1182</v>
      </c>
      <c r="F583" s="36" t="s">
        <v>77</v>
      </c>
      <c r="G583" s="36" t="s">
        <v>77</v>
      </c>
      <c r="I583" s="38"/>
      <c r="J583" s="38"/>
      <c r="K583" s="38">
        <v>8110</v>
      </c>
      <c r="L583" s="39"/>
    </row>
    <row r="584" spans="1:12" s="36" customFormat="1" ht="12.75" x14ac:dyDescent="0.2">
      <c r="A584" s="35"/>
      <c r="B584" s="21"/>
      <c r="C584" s="40"/>
      <c r="D584" s="34" t="s">
        <v>2662</v>
      </c>
      <c r="E584" s="35">
        <v>0.1182</v>
      </c>
      <c r="F584" s="36" t="s">
        <v>77</v>
      </c>
      <c r="G584" s="36" t="s">
        <v>77</v>
      </c>
      <c r="I584" s="38"/>
      <c r="J584" s="38"/>
      <c r="K584" s="38">
        <v>8110</v>
      </c>
      <c r="L584" s="39"/>
    </row>
    <row r="585" spans="1:12" s="36" customFormat="1" ht="12.75" x14ac:dyDescent="0.2">
      <c r="A585" s="35"/>
      <c r="B585" s="21"/>
      <c r="C585" s="40"/>
      <c r="D585" s="34" t="s">
        <v>2663</v>
      </c>
      <c r="E585" s="35">
        <v>0.1182</v>
      </c>
      <c r="F585" s="36" t="s">
        <v>77</v>
      </c>
      <c r="G585" s="36" t="s">
        <v>77</v>
      </c>
      <c r="I585" s="38"/>
      <c r="J585" s="38"/>
      <c r="K585" s="38">
        <v>8110</v>
      </c>
      <c r="L585" s="39"/>
    </row>
    <row r="586" spans="1:12" s="36" customFormat="1" ht="12.75" x14ac:dyDescent="0.2">
      <c r="A586" s="35"/>
      <c r="B586" s="21"/>
      <c r="C586" s="40"/>
      <c r="D586" s="34" t="s">
        <v>2664</v>
      </c>
      <c r="E586" s="35">
        <v>0.1182</v>
      </c>
      <c r="F586" s="36" t="s">
        <v>77</v>
      </c>
      <c r="G586" s="36" t="s">
        <v>77</v>
      </c>
      <c r="I586" s="38"/>
      <c r="J586" s="38"/>
      <c r="K586" s="38">
        <v>23180</v>
      </c>
      <c r="L586" s="39"/>
    </row>
    <row r="587" spans="1:12" s="36" customFormat="1" ht="12.75" x14ac:dyDescent="0.2">
      <c r="A587" s="35"/>
      <c r="B587" s="21"/>
      <c r="C587" s="40"/>
      <c r="D587" s="34" t="s">
        <v>2665</v>
      </c>
      <c r="E587" s="35">
        <v>0.1176</v>
      </c>
      <c r="F587" s="36" t="s">
        <v>77</v>
      </c>
      <c r="G587" s="36" t="s">
        <v>77</v>
      </c>
      <c r="I587" s="38"/>
      <c r="J587" s="38"/>
      <c r="K587" s="38">
        <v>1270</v>
      </c>
      <c r="L587" s="39"/>
    </row>
    <row r="588" spans="1:12" s="36" customFormat="1" ht="12.75" x14ac:dyDescent="0.2">
      <c r="A588" s="35"/>
      <c r="B588" s="21"/>
      <c r="C588" s="40"/>
      <c r="D588" s="34" t="s">
        <v>2666</v>
      </c>
      <c r="E588" s="35">
        <v>0.1182</v>
      </c>
      <c r="F588" s="36" t="s">
        <v>77</v>
      </c>
      <c r="G588" s="36" t="s">
        <v>77</v>
      </c>
      <c r="I588" s="38"/>
      <c r="J588" s="38"/>
      <c r="K588" s="38">
        <v>66920</v>
      </c>
      <c r="L588" s="39"/>
    </row>
    <row r="589" spans="1:12" s="36" customFormat="1" ht="12.75" x14ac:dyDescent="0.2">
      <c r="A589" s="35"/>
      <c r="B589" s="21"/>
      <c r="C589" s="40"/>
      <c r="D589" s="34" t="s">
        <v>2667</v>
      </c>
      <c r="E589" s="35">
        <v>5.96E-2</v>
      </c>
      <c r="F589" s="36" t="s">
        <v>77</v>
      </c>
      <c r="G589" s="36" t="s">
        <v>77</v>
      </c>
      <c r="I589" s="38"/>
      <c r="J589" s="38"/>
      <c r="K589" s="38">
        <v>1380</v>
      </c>
      <c r="L589" s="39"/>
    </row>
    <row r="590" spans="1:12" s="36" customFormat="1" ht="12.75" x14ac:dyDescent="0.2">
      <c r="A590" s="35">
        <v>402</v>
      </c>
      <c r="B590" s="21"/>
      <c r="C590" s="40">
        <v>44326</v>
      </c>
      <c r="D590" s="34" t="s">
        <v>2668</v>
      </c>
      <c r="E590" s="35">
        <v>9.5500000000000002E-2</v>
      </c>
      <c r="F590" s="36" t="s">
        <v>2669</v>
      </c>
      <c r="G590" s="37" t="s">
        <v>2670</v>
      </c>
      <c r="H590" s="36">
        <v>3010</v>
      </c>
      <c r="I590" s="38">
        <v>0.5</v>
      </c>
      <c r="J590" s="38"/>
      <c r="K590" s="38">
        <v>90170</v>
      </c>
      <c r="L590" s="39">
        <v>82000</v>
      </c>
    </row>
    <row r="591" spans="1:12" s="36" customFormat="1" ht="12.75" x14ac:dyDescent="0.2">
      <c r="A591" s="35">
        <v>403</v>
      </c>
      <c r="B591" s="21"/>
      <c r="C591" s="40">
        <v>44326</v>
      </c>
      <c r="D591" s="34" t="s">
        <v>2671</v>
      </c>
      <c r="E591" s="35">
        <v>9.6000000000000002E-2</v>
      </c>
      <c r="F591" s="36" t="s">
        <v>2672</v>
      </c>
      <c r="G591" s="37" t="s">
        <v>2673</v>
      </c>
      <c r="H591" s="36">
        <v>3010</v>
      </c>
      <c r="I591" s="38">
        <v>0.5</v>
      </c>
      <c r="J591" s="38"/>
      <c r="K591" s="38">
        <v>37490</v>
      </c>
      <c r="L591" s="39">
        <v>24900</v>
      </c>
    </row>
    <row r="592" spans="1:12" s="36" customFormat="1" ht="12.75" x14ac:dyDescent="0.2">
      <c r="A592" s="35">
        <v>404</v>
      </c>
      <c r="B592" s="21"/>
      <c r="C592" s="40">
        <v>44326</v>
      </c>
      <c r="D592" s="34" t="s">
        <v>2674</v>
      </c>
      <c r="E592" s="35">
        <v>6.2169999999999996</v>
      </c>
      <c r="F592" s="36" t="s">
        <v>2675</v>
      </c>
      <c r="G592" s="37" t="s">
        <v>2676</v>
      </c>
      <c r="H592" s="36">
        <v>1220</v>
      </c>
      <c r="I592" s="38">
        <v>0.5</v>
      </c>
      <c r="J592" s="38"/>
      <c r="K592" s="38">
        <v>107370</v>
      </c>
      <c r="L592" s="39">
        <v>145000</v>
      </c>
    </row>
    <row r="593" spans="1:12" s="36" customFormat="1" ht="12.75" x14ac:dyDescent="0.2">
      <c r="A593" s="35">
        <v>406</v>
      </c>
      <c r="B593" s="21"/>
      <c r="C593" s="40">
        <v>44327</v>
      </c>
      <c r="D593" s="34" t="s">
        <v>2684</v>
      </c>
      <c r="E593" s="35">
        <v>0.20960000000000001</v>
      </c>
      <c r="F593" s="36" t="s">
        <v>2685</v>
      </c>
      <c r="G593" s="37" t="s">
        <v>2686</v>
      </c>
      <c r="H593" s="36">
        <v>3010</v>
      </c>
      <c r="I593" s="38">
        <v>0.5</v>
      </c>
      <c r="J593" s="38"/>
      <c r="K593" s="38">
        <v>85030</v>
      </c>
      <c r="L593" s="39">
        <v>90000</v>
      </c>
    </row>
    <row r="594" spans="1:12" s="36" customFormat="1" ht="12.75" x14ac:dyDescent="0.2">
      <c r="A594" s="35">
        <v>405</v>
      </c>
      <c r="B594" s="21"/>
      <c r="C594" s="40">
        <v>44327</v>
      </c>
      <c r="D594" s="34" t="s">
        <v>2695</v>
      </c>
      <c r="E594" s="35">
        <v>8.3490000000000002</v>
      </c>
      <c r="F594" s="36" t="s">
        <v>2697</v>
      </c>
      <c r="G594" s="37" t="s">
        <v>2698</v>
      </c>
      <c r="H594" s="36">
        <v>1010</v>
      </c>
      <c r="I594" s="38">
        <v>1</v>
      </c>
      <c r="J594" s="38"/>
      <c r="K594" s="38">
        <v>165560</v>
      </c>
      <c r="L594" s="39">
        <v>310000</v>
      </c>
    </row>
    <row r="595" spans="1:12" s="36" customFormat="1" ht="12.75" x14ac:dyDescent="0.2">
      <c r="A595" s="35"/>
      <c r="B595" s="21"/>
      <c r="C595" s="40"/>
      <c r="D595" s="34" t="s">
        <v>2696</v>
      </c>
      <c r="E595" s="35">
        <v>8.2349999999999994</v>
      </c>
      <c r="F595" s="36" t="s">
        <v>77</v>
      </c>
      <c r="G595" s="37" t="s">
        <v>77</v>
      </c>
      <c r="I595" s="38"/>
      <c r="J595" s="38"/>
      <c r="K595" s="38">
        <v>75850</v>
      </c>
      <c r="L595" s="39"/>
    </row>
    <row r="596" spans="1:12" s="36" customFormat="1" ht="12.75" x14ac:dyDescent="0.2">
      <c r="A596" s="35">
        <v>407</v>
      </c>
      <c r="B596" s="21"/>
      <c r="C596" s="40">
        <v>44327</v>
      </c>
      <c r="D596" s="34" t="s">
        <v>2706</v>
      </c>
      <c r="E596" s="35">
        <v>52.741</v>
      </c>
      <c r="F596" s="36" t="s">
        <v>2707</v>
      </c>
      <c r="G596" s="37" t="s">
        <v>2708</v>
      </c>
      <c r="H596" s="36">
        <v>1220</v>
      </c>
      <c r="I596" s="38">
        <v>0.5</v>
      </c>
      <c r="J596" s="38"/>
      <c r="K596" s="38">
        <v>327560</v>
      </c>
      <c r="L596" s="39">
        <v>310000</v>
      </c>
    </row>
    <row r="597" spans="1:12" s="36" customFormat="1" ht="12.75" x14ac:dyDescent="0.2">
      <c r="A597" s="35">
        <v>408</v>
      </c>
      <c r="B597" s="21"/>
      <c r="C597" s="40">
        <v>44327</v>
      </c>
      <c r="D597" s="34" t="s">
        <v>2709</v>
      </c>
      <c r="E597" s="35">
        <v>0.64</v>
      </c>
      <c r="F597" s="36" t="s">
        <v>2711</v>
      </c>
      <c r="G597" s="37" t="s">
        <v>2712</v>
      </c>
      <c r="H597" s="36">
        <v>2020</v>
      </c>
      <c r="I597" s="38">
        <v>1</v>
      </c>
      <c r="J597" s="38"/>
      <c r="K597" s="38">
        <v>108690</v>
      </c>
      <c r="L597" s="39">
        <v>130000</v>
      </c>
    </row>
    <row r="598" spans="1:12" s="36" customFormat="1" ht="12.75" x14ac:dyDescent="0.2">
      <c r="A598" s="35"/>
      <c r="B598" s="21"/>
      <c r="C598" s="40"/>
      <c r="D598" s="34" t="s">
        <v>2710</v>
      </c>
      <c r="E598" s="35">
        <v>0.46</v>
      </c>
      <c r="G598" s="37"/>
      <c r="I598" s="38"/>
      <c r="J598" s="38"/>
      <c r="K598" s="38">
        <v>7210</v>
      </c>
      <c r="L598" s="39"/>
    </row>
    <row r="599" spans="1:12" s="36" customFormat="1" ht="12.75" x14ac:dyDescent="0.2">
      <c r="A599" s="35">
        <v>413</v>
      </c>
      <c r="B599" s="21"/>
      <c r="C599" s="40">
        <v>44327</v>
      </c>
      <c r="D599" s="34" t="s">
        <v>2713</v>
      </c>
      <c r="E599" s="35">
        <v>0.17419999999999999</v>
      </c>
      <c r="F599" s="36" t="s">
        <v>2715</v>
      </c>
      <c r="G599" s="37" t="s">
        <v>2714</v>
      </c>
      <c r="H599" s="36">
        <v>3010</v>
      </c>
      <c r="I599" s="38">
        <v>0.5</v>
      </c>
      <c r="J599" s="38"/>
      <c r="K599" s="38">
        <v>81400</v>
      </c>
      <c r="L599" s="39">
        <v>142000</v>
      </c>
    </row>
    <row r="600" spans="1:12" s="36" customFormat="1" ht="12.75" x14ac:dyDescent="0.2">
      <c r="A600" s="35">
        <v>414</v>
      </c>
      <c r="B600" s="21"/>
      <c r="C600" s="40">
        <v>44327</v>
      </c>
      <c r="D600" s="34" t="s">
        <v>2716</v>
      </c>
      <c r="E600" s="35">
        <v>0.19350000000000001</v>
      </c>
      <c r="F600" s="36" t="s">
        <v>2717</v>
      </c>
      <c r="G600" s="37" t="s">
        <v>2718</v>
      </c>
      <c r="H600" s="36">
        <v>1070</v>
      </c>
      <c r="I600" s="38">
        <v>0.5</v>
      </c>
      <c r="J600" s="38"/>
      <c r="K600" s="38">
        <v>118830</v>
      </c>
      <c r="L600" s="39">
        <v>142000</v>
      </c>
    </row>
    <row r="601" spans="1:12" s="36" customFormat="1" ht="12.75" x14ac:dyDescent="0.2">
      <c r="A601" s="35">
        <v>409</v>
      </c>
      <c r="B601" s="21"/>
      <c r="C601" s="40">
        <v>44327</v>
      </c>
      <c r="D601" s="34" t="s">
        <v>2722</v>
      </c>
      <c r="E601" s="35">
        <v>0.17219999999999999</v>
      </c>
      <c r="F601" s="36" t="s">
        <v>2723</v>
      </c>
      <c r="G601" s="37" t="s">
        <v>2724</v>
      </c>
      <c r="H601" s="36">
        <v>2010</v>
      </c>
      <c r="I601" s="38">
        <v>0.5</v>
      </c>
      <c r="J601" s="38"/>
      <c r="K601" s="38">
        <v>32160</v>
      </c>
      <c r="L601" s="39">
        <v>12000</v>
      </c>
    </row>
    <row r="602" spans="1:12" s="36" customFormat="1" ht="12.75" x14ac:dyDescent="0.2">
      <c r="A602" s="35">
        <v>410</v>
      </c>
      <c r="B602" s="21"/>
      <c r="C602" s="40">
        <v>44327</v>
      </c>
      <c r="D602" s="34" t="s">
        <v>2725</v>
      </c>
      <c r="E602" s="35">
        <v>0.1837</v>
      </c>
      <c r="F602" s="36" t="s">
        <v>2726</v>
      </c>
      <c r="G602" s="37" t="s">
        <v>2727</v>
      </c>
      <c r="H602" s="36">
        <v>3010</v>
      </c>
      <c r="I602" s="38">
        <v>0.5</v>
      </c>
      <c r="J602" s="38"/>
      <c r="K602" s="38">
        <v>112400</v>
      </c>
      <c r="L602" s="39">
        <v>80000</v>
      </c>
    </row>
    <row r="603" spans="1:12" s="36" customFormat="1" ht="12.75" x14ac:dyDescent="0.2">
      <c r="A603" s="35">
        <v>411</v>
      </c>
      <c r="B603" s="21"/>
      <c r="C603" s="40">
        <v>44328</v>
      </c>
      <c r="D603" s="34" t="s">
        <v>2740</v>
      </c>
      <c r="E603" s="35">
        <v>4</v>
      </c>
      <c r="F603" s="36" t="s">
        <v>2741</v>
      </c>
      <c r="G603" s="37" t="s">
        <v>2742</v>
      </c>
      <c r="H603" s="36">
        <v>1220</v>
      </c>
      <c r="I603" s="38">
        <v>0.5</v>
      </c>
      <c r="J603" s="38"/>
      <c r="K603" s="38">
        <v>63420</v>
      </c>
      <c r="L603" s="39">
        <v>200000</v>
      </c>
    </row>
    <row r="604" spans="1:12" s="36" customFormat="1" ht="12.75" x14ac:dyDescent="0.2">
      <c r="A604" s="35">
        <v>412</v>
      </c>
      <c r="B604" s="21"/>
      <c r="C604" s="40">
        <v>44328</v>
      </c>
      <c r="D604" s="34" t="s">
        <v>2743</v>
      </c>
      <c r="E604" s="35">
        <v>15.286</v>
      </c>
      <c r="F604" s="36" t="s">
        <v>2756</v>
      </c>
      <c r="G604" s="37" t="s">
        <v>2757</v>
      </c>
      <c r="H604" s="36">
        <v>1180</v>
      </c>
      <c r="I604" s="38">
        <v>6.5</v>
      </c>
      <c r="J604" s="38"/>
      <c r="K604" s="38">
        <v>322110</v>
      </c>
      <c r="L604" s="39">
        <v>570000</v>
      </c>
    </row>
    <row r="605" spans="1:12" s="36" customFormat="1" ht="12.75" x14ac:dyDescent="0.2">
      <c r="A605" s="35"/>
      <c r="B605" s="21"/>
      <c r="C605" s="40"/>
      <c r="D605" s="34" t="s">
        <v>2744</v>
      </c>
      <c r="E605" s="35">
        <v>1.1625000000000001</v>
      </c>
      <c r="F605" s="36" t="s">
        <v>77</v>
      </c>
      <c r="G605" s="37" t="s">
        <v>77</v>
      </c>
      <c r="I605" s="38"/>
      <c r="J605" s="38"/>
      <c r="K605" s="38">
        <v>5440</v>
      </c>
      <c r="L605" s="39"/>
    </row>
    <row r="606" spans="1:12" s="36" customFormat="1" ht="12.75" x14ac:dyDescent="0.2">
      <c r="A606" s="35"/>
      <c r="B606" s="21"/>
      <c r="C606" s="40"/>
      <c r="D606" s="34" t="s">
        <v>2745</v>
      </c>
      <c r="E606" s="35">
        <v>1.1135999999999999</v>
      </c>
      <c r="F606" s="36" t="s">
        <v>77</v>
      </c>
      <c r="G606" s="37" t="s">
        <v>77</v>
      </c>
      <c r="I606" s="38"/>
      <c r="J606" s="38"/>
      <c r="K606" s="38">
        <v>5210</v>
      </c>
      <c r="L606" s="39"/>
    </row>
    <row r="607" spans="1:12" s="36" customFormat="1" ht="12.75" x14ac:dyDescent="0.2">
      <c r="A607" s="35"/>
      <c r="B607" s="21"/>
      <c r="C607" s="40"/>
      <c r="D607" s="34" t="s">
        <v>2746</v>
      </c>
      <c r="E607" s="35">
        <v>1.1698</v>
      </c>
      <c r="F607" s="36" t="s">
        <v>77</v>
      </c>
      <c r="G607" s="37" t="s">
        <v>77</v>
      </c>
      <c r="I607" s="38"/>
      <c r="J607" s="38"/>
      <c r="K607" s="38">
        <v>5470</v>
      </c>
      <c r="L607" s="39"/>
    </row>
    <row r="608" spans="1:12" s="36" customFormat="1" ht="12.75" x14ac:dyDescent="0.2">
      <c r="A608" s="35"/>
      <c r="B608" s="21"/>
      <c r="C608" s="40"/>
      <c r="D608" s="34" t="s">
        <v>2747</v>
      </c>
      <c r="E608" s="35">
        <v>1.1052999999999999</v>
      </c>
      <c r="F608" s="36" t="s">
        <v>77</v>
      </c>
      <c r="G608" s="37" t="s">
        <v>77</v>
      </c>
      <c r="I608" s="38"/>
      <c r="J608" s="38"/>
      <c r="K608" s="38">
        <v>5170</v>
      </c>
      <c r="L608" s="39"/>
    </row>
    <row r="609" spans="1:12" s="36" customFormat="1" ht="12.75" x14ac:dyDescent="0.2">
      <c r="A609" s="35"/>
      <c r="B609" s="21"/>
      <c r="C609" s="40"/>
      <c r="D609" s="34" t="s">
        <v>2748</v>
      </c>
      <c r="E609" s="35">
        <v>1.0067999999999999</v>
      </c>
      <c r="F609" s="36" t="s">
        <v>77</v>
      </c>
      <c r="G609" s="37" t="s">
        <v>77</v>
      </c>
      <c r="I609" s="38"/>
      <c r="J609" s="38"/>
      <c r="K609" s="38">
        <v>4710</v>
      </c>
      <c r="L609" s="39"/>
    </row>
    <row r="610" spans="1:12" s="36" customFormat="1" ht="12.75" x14ac:dyDescent="0.2">
      <c r="A610" s="35"/>
      <c r="B610" s="21"/>
      <c r="C610" s="40"/>
      <c r="D610" s="34" t="s">
        <v>2749</v>
      </c>
      <c r="E610" s="35">
        <v>1.1759999999999999</v>
      </c>
      <c r="F610" s="36" t="s">
        <v>77</v>
      </c>
      <c r="G610" s="37" t="s">
        <v>77</v>
      </c>
      <c r="I610" s="38"/>
      <c r="J610" s="38"/>
      <c r="K610" s="38">
        <v>5500</v>
      </c>
      <c r="L610" s="39"/>
    </row>
    <row r="611" spans="1:12" s="36" customFormat="1" ht="12.75" x14ac:dyDescent="0.2">
      <c r="A611" s="35"/>
      <c r="B611" s="21"/>
      <c r="C611" s="40"/>
      <c r="D611" s="34" t="s">
        <v>2750</v>
      </c>
      <c r="E611" s="35">
        <v>1.1440999999999999</v>
      </c>
      <c r="F611" s="36" t="s">
        <v>77</v>
      </c>
      <c r="G611" s="37" t="s">
        <v>77</v>
      </c>
      <c r="I611" s="38"/>
      <c r="J611" s="38"/>
      <c r="K611" s="38">
        <v>5350</v>
      </c>
      <c r="L611" s="39"/>
    </row>
    <row r="612" spans="1:12" s="36" customFormat="1" ht="12.75" x14ac:dyDescent="0.2">
      <c r="A612" s="35"/>
      <c r="B612" s="21"/>
      <c r="C612" s="40"/>
      <c r="D612" s="34" t="s">
        <v>2751</v>
      </c>
      <c r="E612" s="35">
        <v>1.1255999999999999</v>
      </c>
      <c r="F612" s="36" t="s">
        <v>77</v>
      </c>
      <c r="G612" s="37" t="s">
        <v>77</v>
      </c>
      <c r="I612" s="38"/>
      <c r="J612" s="38"/>
      <c r="K612" s="38">
        <v>5270</v>
      </c>
      <c r="L612" s="39"/>
    </row>
    <row r="613" spans="1:12" s="36" customFormat="1" ht="12.75" x14ac:dyDescent="0.2">
      <c r="A613" s="35"/>
      <c r="B613" s="21"/>
      <c r="C613" s="40"/>
      <c r="D613" s="34" t="s">
        <v>2752</v>
      </c>
      <c r="E613" s="35">
        <v>1.1263000000000001</v>
      </c>
      <c r="F613" s="36" t="s">
        <v>77</v>
      </c>
      <c r="G613" s="37" t="s">
        <v>77</v>
      </c>
      <c r="I613" s="38"/>
      <c r="J613" s="38"/>
      <c r="K613" s="38">
        <v>5270</v>
      </c>
      <c r="L613" s="39"/>
    </row>
    <row r="614" spans="1:12" s="36" customFormat="1" ht="12.75" x14ac:dyDescent="0.2">
      <c r="A614" s="35"/>
      <c r="B614" s="21"/>
      <c r="C614" s="40"/>
      <c r="D614" s="34" t="s">
        <v>2753</v>
      </c>
      <c r="E614" s="35">
        <v>1.2251000000000001</v>
      </c>
      <c r="F614" s="36" t="s">
        <v>77</v>
      </c>
      <c r="G614" s="37" t="s">
        <v>77</v>
      </c>
      <c r="I614" s="38"/>
      <c r="J614" s="38"/>
      <c r="K614" s="38">
        <v>5730</v>
      </c>
      <c r="L614" s="39"/>
    </row>
    <row r="615" spans="1:12" s="36" customFormat="1" ht="12.75" x14ac:dyDescent="0.2">
      <c r="A615" s="35"/>
      <c r="B615" s="21"/>
      <c r="C615" s="40"/>
      <c r="D615" s="34" t="s">
        <v>2754</v>
      </c>
      <c r="E615" s="35">
        <v>9.0352999999999994</v>
      </c>
      <c r="F615" s="36" t="s">
        <v>77</v>
      </c>
      <c r="G615" s="37" t="s">
        <v>77</v>
      </c>
      <c r="I615" s="38"/>
      <c r="J615" s="38"/>
      <c r="K615" s="38">
        <v>42290</v>
      </c>
      <c r="L615" s="39"/>
    </row>
    <row r="616" spans="1:12" s="36" customFormat="1" ht="12.75" x14ac:dyDescent="0.2">
      <c r="A616" s="35"/>
      <c r="B616" s="21"/>
      <c r="C616" s="40"/>
      <c r="D616" s="34" t="s">
        <v>2755</v>
      </c>
      <c r="E616" s="35">
        <v>3.0198</v>
      </c>
      <c r="F616" s="36" t="s">
        <v>77</v>
      </c>
      <c r="G616" s="37" t="s">
        <v>77</v>
      </c>
      <c r="I616" s="38"/>
      <c r="J616" s="38"/>
      <c r="K616" s="38">
        <v>14130</v>
      </c>
      <c r="L616" s="39"/>
    </row>
    <row r="617" spans="1:12" s="36" customFormat="1" ht="12.75" x14ac:dyDescent="0.2">
      <c r="A617" s="35">
        <v>415</v>
      </c>
      <c r="B617" s="21"/>
      <c r="C617" s="40">
        <v>44328</v>
      </c>
      <c r="D617" s="34" t="s">
        <v>91</v>
      </c>
      <c r="E617" s="35">
        <v>0.17219999999999999</v>
      </c>
      <c r="F617" s="36" t="s">
        <v>92</v>
      </c>
      <c r="G617" s="37" t="s">
        <v>2758</v>
      </c>
      <c r="H617" s="36">
        <v>3010</v>
      </c>
      <c r="I617" s="38">
        <v>0.5</v>
      </c>
      <c r="J617" s="38"/>
      <c r="K617" s="38">
        <v>69160</v>
      </c>
      <c r="L617" s="39">
        <v>101500</v>
      </c>
    </row>
    <row r="618" spans="1:12" s="36" customFormat="1" ht="12.75" x14ac:dyDescent="0.2">
      <c r="A618" s="35">
        <v>416</v>
      </c>
      <c r="B618" s="21"/>
      <c r="C618" s="40">
        <v>44328</v>
      </c>
      <c r="D618" s="34" t="s">
        <v>2257</v>
      </c>
      <c r="E618" s="35">
        <v>0.22500000000000001</v>
      </c>
      <c r="F618" s="36" t="s">
        <v>2759</v>
      </c>
      <c r="G618" s="36" t="s">
        <v>92</v>
      </c>
      <c r="H618" s="36">
        <v>3010</v>
      </c>
      <c r="I618" s="38">
        <v>0.5</v>
      </c>
      <c r="J618" s="38"/>
      <c r="K618" s="38">
        <v>129130</v>
      </c>
      <c r="L618" s="39">
        <v>195000</v>
      </c>
    </row>
    <row r="619" spans="1:12" s="36" customFormat="1" ht="12.75" x14ac:dyDescent="0.2">
      <c r="A619" s="35">
        <v>417</v>
      </c>
      <c r="B619" s="21"/>
      <c r="C619" s="40">
        <v>44328</v>
      </c>
      <c r="D619" s="34" t="s">
        <v>2760</v>
      </c>
      <c r="E619" s="35">
        <v>0.1653</v>
      </c>
      <c r="F619" s="36" t="s">
        <v>2761</v>
      </c>
      <c r="G619" s="37" t="s">
        <v>2762</v>
      </c>
      <c r="H619" s="36">
        <v>3010</v>
      </c>
      <c r="I619" s="38">
        <v>0.5</v>
      </c>
      <c r="J619" s="38"/>
      <c r="K619" s="38">
        <v>65740</v>
      </c>
      <c r="L619" s="39">
        <v>45000</v>
      </c>
    </row>
    <row r="620" spans="1:12" s="36" customFormat="1" ht="12.75" x14ac:dyDescent="0.2">
      <c r="A620" s="35">
        <v>419</v>
      </c>
      <c r="B620" s="21"/>
      <c r="C620" s="40">
        <v>44329</v>
      </c>
      <c r="D620" s="34" t="s">
        <v>2765</v>
      </c>
      <c r="E620" s="35">
        <v>8.9499999999999996E-2</v>
      </c>
      <c r="F620" s="36" t="s">
        <v>2766</v>
      </c>
      <c r="G620" s="37" t="s">
        <v>2767</v>
      </c>
      <c r="H620" s="36">
        <v>3010</v>
      </c>
      <c r="I620" s="38">
        <v>0.5</v>
      </c>
      <c r="J620" s="38"/>
      <c r="K620" s="38">
        <v>58450</v>
      </c>
      <c r="L620" s="39">
        <v>80000</v>
      </c>
    </row>
    <row r="621" spans="1:12" s="36" customFormat="1" ht="12.75" x14ac:dyDescent="0.2">
      <c r="A621" s="35">
        <v>420</v>
      </c>
      <c r="B621" s="21"/>
      <c r="C621" s="40">
        <v>44329</v>
      </c>
      <c r="D621" s="34" t="s">
        <v>259</v>
      </c>
      <c r="E621" s="35">
        <v>9.64E-2</v>
      </c>
      <c r="F621" s="36" t="s">
        <v>262</v>
      </c>
      <c r="G621" s="37" t="s">
        <v>2772</v>
      </c>
      <c r="H621" s="36">
        <v>3010</v>
      </c>
      <c r="I621" s="38">
        <v>0.5</v>
      </c>
      <c r="J621" s="38"/>
      <c r="K621" s="38">
        <v>65310</v>
      </c>
      <c r="L621" s="39">
        <v>90000</v>
      </c>
    </row>
    <row r="622" spans="1:12" s="36" customFormat="1" ht="12.75" x14ac:dyDescent="0.2">
      <c r="A622" s="35">
        <v>421</v>
      </c>
      <c r="B622" s="21"/>
      <c r="C622" s="40">
        <v>44329</v>
      </c>
      <c r="D622" s="34" t="s">
        <v>2777</v>
      </c>
      <c r="E622" s="35">
        <v>4</v>
      </c>
      <c r="F622" s="36" t="s">
        <v>2778</v>
      </c>
      <c r="G622" s="37" t="s">
        <v>2779</v>
      </c>
      <c r="H622" s="36">
        <v>1210</v>
      </c>
      <c r="I622" s="38">
        <v>0.5</v>
      </c>
      <c r="J622" s="38"/>
      <c r="K622" s="38">
        <v>16000</v>
      </c>
      <c r="L622" s="39">
        <v>16000</v>
      </c>
    </row>
    <row r="623" spans="1:12" s="36" customFormat="1" ht="12.75" x14ac:dyDescent="0.2">
      <c r="A623" s="35">
        <v>418</v>
      </c>
      <c r="B623" s="21"/>
      <c r="C623" s="40">
        <v>44329</v>
      </c>
      <c r="D623" s="34" t="s">
        <v>2763</v>
      </c>
      <c r="E623" s="35">
        <v>0.23119999999999999</v>
      </c>
      <c r="F623" s="36" t="s">
        <v>2764</v>
      </c>
      <c r="G623" s="36" t="s">
        <v>2759</v>
      </c>
      <c r="H623" s="36">
        <v>3010</v>
      </c>
      <c r="I623" s="38">
        <v>0.5</v>
      </c>
      <c r="J623" s="38"/>
      <c r="K623" s="38">
        <v>129650</v>
      </c>
      <c r="L623" s="39">
        <v>200000</v>
      </c>
    </row>
    <row r="624" spans="1:12" s="36" customFormat="1" ht="12.75" x14ac:dyDescent="0.2">
      <c r="A624" s="35">
        <v>422</v>
      </c>
      <c r="B624" s="21"/>
      <c r="C624" s="40">
        <v>44329</v>
      </c>
      <c r="D624" s="34" t="s">
        <v>1693</v>
      </c>
      <c r="E624" s="35">
        <v>28.853300000000001</v>
      </c>
      <c r="F624" s="36" t="s">
        <v>1696</v>
      </c>
      <c r="G624" s="37" t="s">
        <v>2780</v>
      </c>
      <c r="H624" s="36">
        <v>1080</v>
      </c>
      <c r="I624" s="38">
        <v>1</v>
      </c>
      <c r="J624" s="38"/>
      <c r="K624" s="38">
        <v>20870</v>
      </c>
      <c r="L624" s="39">
        <v>147160</v>
      </c>
    </row>
    <row r="625" spans="1:12" s="36" customFormat="1" ht="12.75" x14ac:dyDescent="0.2">
      <c r="A625" s="35"/>
      <c r="B625" s="21"/>
      <c r="C625" s="40"/>
      <c r="D625" s="34" t="s">
        <v>1694</v>
      </c>
      <c r="E625" s="35">
        <v>4.1589999999999998</v>
      </c>
      <c r="F625" s="36" t="s">
        <v>77</v>
      </c>
      <c r="G625" s="37"/>
      <c r="I625" s="38"/>
      <c r="J625" s="38"/>
      <c r="K625" s="38">
        <v>144730</v>
      </c>
      <c r="L625" s="39"/>
    </row>
    <row r="626" spans="1:12" s="36" customFormat="1" ht="12.75" x14ac:dyDescent="0.2">
      <c r="A626" s="35">
        <v>423</v>
      </c>
      <c r="B626" s="21"/>
      <c r="C626" s="40">
        <v>44329</v>
      </c>
      <c r="D626" s="34" t="s">
        <v>2824</v>
      </c>
      <c r="E626" s="35">
        <v>8.8279999999999994</v>
      </c>
      <c r="F626" s="36" t="s">
        <v>2825</v>
      </c>
      <c r="G626" s="37" t="s">
        <v>2826</v>
      </c>
      <c r="H626" s="36">
        <v>1050</v>
      </c>
      <c r="I626" s="38">
        <v>0.5</v>
      </c>
      <c r="J626" s="38"/>
      <c r="K626" s="38">
        <v>26480</v>
      </c>
      <c r="L626" s="39">
        <v>26475</v>
      </c>
    </row>
    <row r="627" spans="1:12" s="36" customFormat="1" ht="12.75" x14ac:dyDescent="0.2">
      <c r="A627" s="35">
        <v>424</v>
      </c>
      <c r="B627" s="21"/>
      <c r="C627" s="40">
        <v>44329</v>
      </c>
      <c r="D627" s="34" t="s">
        <v>2782</v>
      </c>
      <c r="E627" s="35">
        <v>0.2</v>
      </c>
      <c r="F627" s="36" t="s">
        <v>2783</v>
      </c>
      <c r="G627" s="37" t="s">
        <v>2784</v>
      </c>
      <c r="H627" s="36">
        <v>1170</v>
      </c>
      <c r="I627" s="38">
        <v>0.5</v>
      </c>
      <c r="J627" s="38"/>
      <c r="K627" s="38">
        <v>40510</v>
      </c>
      <c r="L627" s="39">
        <v>27000</v>
      </c>
    </row>
    <row r="628" spans="1:12" s="36" customFormat="1" ht="12.75" x14ac:dyDescent="0.2">
      <c r="A628" s="35">
        <v>425</v>
      </c>
      <c r="B628" s="21"/>
      <c r="C628" s="40">
        <v>44330</v>
      </c>
      <c r="D628" s="34" t="s">
        <v>939</v>
      </c>
      <c r="E628" s="35">
        <v>27.012</v>
      </c>
      <c r="F628" s="36" t="s">
        <v>945</v>
      </c>
      <c r="G628" s="37" t="s">
        <v>2790</v>
      </c>
      <c r="H628" s="36">
        <v>1010</v>
      </c>
      <c r="I628" s="38">
        <v>0.5</v>
      </c>
      <c r="J628" s="38"/>
      <c r="K628" s="38">
        <v>138310</v>
      </c>
      <c r="L628" s="39">
        <v>175000</v>
      </c>
    </row>
    <row r="629" spans="1:12" s="36" customFormat="1" ht="12.75" x14ac:dyDescent="0.2">
      <c r="A629" s="35">
        <v>426</v>
      </c>
      <c r="B629" s="21"/>
      <c r="C629" s="40">
        <v>44330</v>
      </c>
      <c r="D629" s="34" t="s">
        <v>2791</v>
      </c>
      <c r="E629" s="35">
        <v>1.151</v>
      </c>
      <c r="F629" s="36" t="s">
        <v>2792</v>
      </c>
      <c r="G629" s="37" t="s">
        <v>2793</v>
      </c>
      <c r="H629" s="36">
        <v>1090</v>
      </c>
      <c r="I629" s="38">
        <v>0.5</v>
      </c>
      <c r="J629" s="38"/>
      <c r="K629" s="38">
        <v>131120</v>
      </c>
      <c r="L629" s="39">
        <v>180000</v>
      </c>
    </row>
    <row r="630" spans="1:12" s="36" customFormat="1" ht="12.75" x14ac:dyDescent="0.2">
      <c r="A630" s="35">
        <v>427</v>
      </c>
      <c r="B630" s="21"/>
      <c r="C630" s="40">
        <v>44330</v>
      </c>
      <c r="D630" s="34" t="s">
        <v>2798</v>
      </c>
      <c r="E630" s="35">
        <v>8.3000000000000007</v>
      </c>
      <c r="F630" s="36" t="s">
        <v>2801</v>
      </c>
      <c r="G630" s="37" t="s">
        <v>2802</v>
      </c>
      <c r="H630" s="36">
        <v>1120</v>
      </c>
      <c r="I630" s="38">
        <v>1.5</v>
      </c>
      <c r="J630" s="38"/>
      <c r="K630" s="38">
        <v>45930</v>
      </c>
      <c r="L630" s="39">
        <v>115477</v>
      </c>
    </row>
    <row r="631" spans="1:12" s="36" customFormat="1" ht="12.75" x14ac:dyDescent="0.2">
      <c r="A631" s="35"/>
      <c r="B631" s="21"/>
      <c r="C631" s="40"/>
      <c r="D631" s="34" t="s">
        <v>2799</v>
      </c>
      <c r="E631" s="35">
        <v>12.933999999999999</v>
      </c>
      <c r="F631" s="36" t="s">
        <v>77</v>
      </c>
      <c r="G631" s="37" t="s">
        <v>77</v>
      </c>
      <c r="I631" s="38"/>
      <c r="J631" s="38"/>
      <c r="K631" s="38">
        <v>71570</v>
      </c>
      <c r="L631" s="39"/>
    </row>
    <row r="632" spans="1:12" s="36" customFormat="1" ht="12.75" x14ac:dyDescent="0.2">
      <c r="A632" s="35"/>
      <c r="B632" s="21"/>
      <c r="C632" s="40"/>
      <c r="D632" s="34" t="s">
        <v>2800</v>
      </c>
      <c r="E632" s="35">
        <v>13.35</v>
      </c>
      <c r="F632" s="36" t="s">
        <v>77</v>
      </c>
      <c r="G632" s="37" t="s">
        <v>77</v>
      </c>
      <c r="I632" s="38"/>
      <c r="J632" s="38"/>
      <c r="K632" s="38">
        <v>261460</v>
      </c>
      <c r="L632" s="39"/>
    </row>
    <row r="633" spans="1:12" s="36" customFormat="1" ht="12.75" x14ac:dyDescent="0.2">
      <c r="A633" s="35">
        <v>428</v>
      </c>
      <c r="B633" s="21"/>
      <c r="C633" s="40">
        <v>44330</v>
      </c>
      <c r="D633" s="34" t="s">
        <v>535</v>
      </c>
      <c r="E633" s="35">
        <v>0.37190000000000001</v>
      </c>
      <c r="F633" s="36" t="s">
        <v>2814</v>
      </c>
      <c r="G633" s="37" t="s">
        <v>2815</v>
      </c>
      <c r="H633" s="36">
        <v>1150</v>
      </c>
      <c r="I633" s="38">
        <v>0.5</v>
      </c>
      <c r="J633" s="38"/>
      <c r="K633" s="38">
        <v>107490</v>
      </c>
      <c r="L633" s="39">
        <v>136000</v>
      </c>
    </row>
    <row r="634" spans="1:12" s="36" customFormat="1" ht="12.75" x14ac:dyDescent="0.2">
      <c r="A634" s="35">
        <v>429</v>
      </c>
      <c r="B634" s="21"/>
      <c r="C634" s="40">
        <v>44330</v>
      </c>
      <c r="D634" s="34" t="s">
        <v>2816</v>
      </c>
      <c r="E634" s="35" t="s">
        <v>2817</v>
      </c>
      <c r="F634" s="36" t="s">
        <v>2818</v>
      </c>
      <c r="G634" s="37" t="s">
        <v>2819</v>
      </c>
      <c r="H634" s="36">
        <v>3010</v>
      </c>
      <c r="I634" s="38">
        <v>0.5</v>
      </c>
      <c r="J634" s="38"/>
      <c r="K634" s="38">
        <v>130</v>
      </c>
      <c r="L634" s="39">
        <v>140</v>
      </c>
    </row>
    <row r="635" spans="1:12" s="36" customFormat="1" ht="12.75" x14ac:dyDescent="0.2">
      <c r="A635" s="35">
        <v>431</v>
      </c>
      <c r="B635" s="21"/>
      <c r="C635" s="40">
        <v>44333</v>
      </c>
      <c r="D635" s="34" t="s">
        <v>2837</v>
      </c>
      <c r="E635" s="35">
        <v>11.202999999999999</v>
      </c>
      <c r="F635" s="36" t="s">
        <v>2838</v>
      </c>
      <c r="G635" s="37" t="s">
        <v>2839</v>
      </c>
      <c r="H635" s="36">
        <v>1030</v>
      </c>
      <c r="I635" s="38">
        <v>0.5</v>
      </c>
      <c r="J635" s="38"/>
      <c r="K635" s="38">
        <v>46730</v>
      </c>
      <c r="L635" s="39">
        <v>46727.71</v>
      </c>
    </row>
    <row r="636" spans="1:12" s="36" customFormat="1" ht="12.75" x14ac:dyDescent="0.2">
      <c r="A636" s="35">
        <v>432</v>
      </c>
      <c r="B636" s="21"/>
      <c r="C636" s="40">
        <v>44333</v>
      </c>
      <c r="D636" s="34" t="s">
        <v>2850</v>
      </c>
      <c r="E636" s="35">
        <v>21</v>
      </c>
      <c r="F636" s="36" t="s">
        <v>2851</v>
      </c>
      <c r="G636" s="37" t="s">
        <v>2852</v>
      </c>
      <c r="H636" s="36">
        <v>1140</v>
      </c>
      <c r="I636" s="38">
        <v>0.5</v>
      </c>
      <c r="J636" s="38"/>
      <c r="K636" s="38">
        <v>100000</v>
      </c>
      <c r="L636" s="39">
        <v>100000</v>
      </c>
    </row>
    <row r="637" spans="1:12" s="36" customFormat="1" ht="12.75" x14ac:dyDescent="0.2">
      <c r="A637" s="35">
        <v>433</v>
      </c>
      <c r="B637" s="21"/>
      <c r="C637" s="40">
        <v>44334</v>
      </c>
      <c r="D637" s="34" t="s">
        <v>2863</v>
      </c>
      <c r="E637" s="35">
        <v>0.14899999999999999</v>
      </c>
      <c r="F637" s="36" t="s">
        <v>2864</v>
      </c>
      <c r="G637" s="37" t="s">
        <v>99</v>
      </c>
      <c r="H637" s="36">
        <v>3010</v>
      </c>
      <c r="I637" s="38">
        <v>0.5</v>
      </c>
      <c r="J637" s="38"/>
      <c r="K637" s="38">
        <v>70150</v>
      </c>
      <c r="L637" s="39">
        <v>65000</v>
      </c>
    </row>
    <row r="638" spans="1:12" s="36" customFormat="1" ht="12.75" x14ac:dyDescent="0.2">
      <c r="A638" s="35">
        <v>434</v>
      </c>
      <c r="B638" s="21"/>
      <c r="C638" s="40">
        <v>44335</v>
      </c>
      <c r="D638" s="34" t="s">
        <v>2886</v>
      </c>
      <c r="E638" s="35" t="s">
        <v>2887</v>
      </c>
      <c r="F638" s="36" t="s">
        <v>2888</v>
      </c>
      <c r="G638" s="37" t="s">
        <v>2889</v>
      </c>
      <c r="H638" s="36">
        <v>3010</v>
      </c>
      <c r="I638" s="38">
        <v>0.5</v>
      </c>
      <c r="J638" s="38"/>
      <c r="K638" s="38">
        <v>53050</v>
      </c>
      <c r="L638" s="39">
        <v>23333.360000000001</v>
      </c>
    </row>
    <row r="639" spans="1:12" s="36" customFormat="1" ht="12.75" x14ac:dyDescent="0.2">
      <c r="A639" s="35">
        <v>435</v>
      </c>
      <c r="B639" s="21"/>
      <c r="C639" s="40">
        <v>44335</v>
      </c>
      <c r="D639" s="34" t="s">
        <v>2890</v>
      </c>
      <c r="E639" s="35" t="s">
        <v>2891</v>
      </c>
      <c r="F639" s="36" t="s">
        <v>2892</v>
      </c>
      <c r="G639" s="37" t="s">
        <v>2893</v>
      </c>
      <c r="H639" s="36">
        <v>3010</v>
      </c>
      <c r="I639" s="38">
        <v>0.5</v>
      </c>
      <c r="J639" s="38"/>
      <c r="K639" s="38">
        <v>42100</v>
      </c>
      <c r="L639" s="39">
        <v>81500</v>
      </c>
    </row>
    <row r="640" spans="1:12" s="36" customFormat="1" ht="12.75" x14ac:dyDescent="0.2">
      <c r="A640" s="35">
        <v>436</v>
      </c>
      <c r="B640" s="21"/>
      <c r="C640" s="40">
        <v>44335</v>
      </c>
      <c r="D640" s="34" t="s">
        <v>2886</v>
      </c>
      <c r="E640" s="35" t="s">
        <v>2887</v>
      </c>
      <c r="F640" s="36" t="s">
        <v>2894</v>
      </c>
      <c r="G640" s="37" t="s">
        <v>2889</v>
      </c>
      <c r="H640" s="36">
        <v>3010</v>
      </c>
      <c r="I640" s="38">
        <v>0.5</v>
      </c>
      <c r="J640" s="38"/>
      <c r="K640" s="38">
        <v>53050</v>
      </c>
      <c r="L640" s="39">
        <v>5833.34</v>
      </c>
    </row>
    <row r="641" spans="1:12" s="36" customFormat="1" ht="12.75" x14ac:dyDescent="0.2">
      <c r="A641" s="35">
        <v>437</v>
      </c>
      <c r="B641" s="21"/>
      <c r="C641" s="40">
        <v>44335</v>
      </c>
      <c r="D641" s="34" t="s">
        <v>2895</v>
      </c>
      <c r="E641" s="35">
        <v>0.25109999999999999</v>
      </c>
      <c r="F641" s="36" t="s">
        <v>2896</v>
      </c>
      <c r="G641" s="37" t="s">
        <v>2897</v>
      </c>
      <c r="H641" s="36">
        <v>2050</v>
      </c>
      <c r="I641" s="38">
        <v>0.5</v>
      </c>
      <c r="J641" s="38"/>
      <c r="K641" s="38">
        <v>53050</v>
      </c>
      <c r="L641" s="39">
        <v>75000</v>
      </c>
    </row>
    <row r="642" spans="1:12" s="36" customFormat="1" ht="12.75" x14ac:dyDescent="0.2">
      <c r="A642" s="35">
        <v>438</v>
      </c>
      <c r="B642" s="21"/>
      <c r="C642" s="40">
        <v>44335</v>
      </c>
      <c r="D642" s="34" t="s">
        <v>2898</v>
      </c>
      <c r="E642" s="35" t="s">
        <v>2899</v>
      </c>
      <c r="F642" s="36" t="s">
        <v>2900</v>
      </c>
      <c r="G642" s="37" t="s">
        <v>2901</v>
      </c>
      <c r="H642" s="36">
        <v>3010</v>
      </c>
      <c r="I642" s="38">
        <v>0.5</v>
      </c>
      <c r="J642" s="38"/>
      <c r="K642" s="38">
        <v>33190</v>
      </c>
      <c r="L642" s="39">
        <v>30000</v>
      </c>
    </row>
    <row r="643" spans="1:12" s="36" customFormat="1" ht="12.75" x14ac:dyDescent="0.2">
      <c r="A643" s="35">
        <v>439</v>
      </c>
      <c r="B643" s="21"/>
      <c r="C643" s="40">
        <v>44335</v>
      </c>
      <c r="D643" s="34" t="s">
        <v>2902</v>
      </c>
      <c r="E643" s="35">
        <v>0.2525</v>
      </c>
      <c r="F643" s="36" t="s">
        <v>2903</v>
      </c>
      <c r="G643" s="37" t="s">
        <v>2904</v>
      </c>
      <c r="H643" s="36">
        <v>3010</v>
      </c>
      <c r="I643" s="38">
        <v>0.5</v>
      </c>
      <c r="J643" s="38"/>
      <c r="K643" s="38">
        <v>135900</v>
      </c>
      <c r="L643" s="39">
        <v>161000</v>
      </c>
    </row>
    <row r="644" spans="1:12" s="36" customFormat="1" ht="12.75" x14ac:dyDescent="0.2">
      <c r="A644" s="35">
        <v>440</v>
      </c>
      <c r="B644" s="21"/>
      <c r="C644" s="40">
        <v>44335</v>
      </c>
      <c r="D644" s="34" t="s">
        <v>2905</v>
      </c>
      <c r="E644" s="35" t="s">
        <v>2906</v>
      </c>
      <c r="F644" s="36" t="s">
        <v>2907</v>
      </c>
      <c r="G644" s="37" t="s">
        <v>2908</v>
      </c>
      <c r="H644" s="36">
        <v>3010</v>
      </c>
      <c r="I644" s="38">
        <v>0.5</v>
      </c>
      <c r="J644" s="38"/>
      <c r="K644" s="38">
        <v>40250</v>
      </c>
      <c r="L644" s="39">
        <v>20000</v>
      </c>
    </row>
    <row r="645" spans="1:12" s="36" customFormat="1" ht="12.75" x14ac:dyDescent="0.2">
      <c r="A645" s="35">
        <v>441</v>
      </c>
      <c r="B645" s="21"/>
      <c r="C645" s="40">
        <v>44335</v>
      </c>
      <c r="D645" s="34" t="s">
        <v>2909</v>
      </c>
      <c r="E645" s="35">
        <v>7.54</v>
      </c>
      <c r="F645" s="36" t="s">
        <v>2910</v>
      </c>
      <c r="G645" s="37" t="s">
        <v>2911</v>
      </c>
      <c r="H645" s="36">
        <v>1180</v>
      </c>
      <c r="I645" s="38">
        <v>0.5</v>
      </c>
      <c r="J645" s="38"/>
      <c r="K645" s="38">
        <v>159340</v>
      </c>
      <c r="L645" s="39">
        <v>145000</v>
      </c>
    </row>
    <row r="646" spans="1:12" s="36" customFormat="1" ht="12.75" x14ac:dyDescent="0.2">
      <c r="A646" s="35">
        <v>442</v>
      </c>
      <c r="B646" s="21"/>
      <c r="C646" s="40">
        <v>44335</v>
      </c>
      <c r="D646" s="34" t="s">
        <v>348</v>
      </c>
      <c r="E646" s="35">
        <v>0.4052</v>
      </c>
      <c r="F646" s="36" t="s">
        <v>2957</v>
      </c>
      <c r="G646" s="37" t="s">
        <v>2958</v>
      </c>
      <c r="H646" s="36">
        <v>1100</v>
      </c>
      <c r="I646" s="38">
        <v>1</v>
      </c>
      <c r="J646" s="38"/>
      <c r="K646" s="38">
        <v>78690</v>
      </c>
      <c r="L646" s="39">
        <v>31333.33</v>
      </c>
    </row>
    <row r="647" spans="1:12" s="36" customFormat="1" ht="12.75" x14ac:dyDescent="0.2">
      <c r="A647" s="35"/>
      <c r="B647" s="21"/>
      <c r="C647" s="40"/>
      <c r="D647" s="34" t="s">
        <v>480</v>
      </c>
      <c r="E647" s="35">
        <v>0.40200000000000002</v>
      </c>
      <c r="F647" s="36" t="s">
        <v>2956</v>
      </c>
      <c r="G647" s="37" t="s">
        <v>77</v>
      </c>
      <c r="I647" s="38"/>
      <c r="J647" s="38"/>
      <c r="K647" s="38">
        <v>8100</v>
      </c>
      <c r="L647" s="39"/>
    </row>
    <row r="648" spans="1:12" s="36" customFormat="1" ht="12.75" x14ac:dyDescent="0.2">
      <c r="A648" s="35">
        <v>444</v>
      </c>
      <c r="B648" s="21"/>
      <c r="C648" s="40">
        <v>44336</v>
      </c>
      <c r="D648" s="34" t="s">
        <v>2912</v>
      </c>
      <c r="E648" s="35">
        <v>41.808999999999997</v>
      </c>
      <c r="F648" s="36" t="s">
        <v>2913</v>
      </c>
      <c r="G648" s="37" t="s">
        <v>2914</v>
      </c>
      <c r="H648" s="36">
        <v>1010</v>
      </c>
      <c r="I648" s="38">
        <v>0.5</v>
      </c>
      <c r="J648" s="38"/>
      <c r="K648" s="38">
        <v>240760</v>
      </c>
      <c r="L648" s="39">
        <v>300000</v>
      </c>
    </row>
    <row r="649" spans="1:12" s="36" customFormat="1" ht="12.75" x14ac:dyDescent="0.2">
      <c r="A649" s="35">
        <v>445</v>
      </c>
      <c r="B649" s="21"/>
      <c r="C649" s="40">
        <v>44336</v>
      </c>
      <c r="D649" s="34" t="s">
        <v>2919</v>
      </c>
      <c r="E649" s="35" t="s">
        <v>81</v>
      </c>
      <c r="F649" s="36" t="s">
        <v>2920</v>
      </c>
      <c r="G649" s="37" t="s">
        <v>2921</v>
      </c>
      <c r="H649" s="36">
        <v>2050</v>
      </c>
      <c r="I649" s="38">
        <v>0.5</v>
      </c>
      <c r="J649" s="38"/>
      <c r="K649" s="38">
        <v>75290</v>
      </c>
      <c r="L649" s="39">
        <v>124900</v>
      </c>
    </row>
    <row r="650" spans="1:12" s="36" customFormat="1" ht="12.75" x14ac:dyDescent="0.2">
      <c r="A650" s="35">
        <v>446</v>
      </c>
      <c r="B650" s="21"/>
      <c r="C650" s="40">
        <v>44336</v>
      </c>
      <c r="D650" s="34" t="s">
        <v>2922</v>
      </c>
      <c r="E650" s="35" t="s">
        <v>2923</v>
      </c>
      <c r="F650" s="36" t="s">
        <v>2925</v>
      </c>
      <c r="G650" s="37" t="s">
        <v>2926</v>
      </c>
      <c r="H650" s="36">
        <v>2050</v>
      </c>
      <c r="I650" s="38">
        <v>1</v>
      </c>
      <c r="J650" s="38"/>
      <c r="K650" s="38">
        <v>20360</v>
      </c>
      <c r="L650" s="39">
        <v>53500</v>
      </c>
    </row>
    <row r="651" spans="1:12" s="36" customFormat="1" ht="12.75" x14ac:dyDescent="0.2">
      <c r="A651" s="35"/>
      <c r="B651" s="21"/>
      <c r="C651" s="40"/>
      <c r="D651" s="34" t="s">
        <v>2924</v>
      </c>
      <c r="E651" s="35" t="s">
        <v>2923</v>
      </c>
      <c r="F651" s="36" t="s">
        <v>77</v>
      </c>
      <c r="G651" s="37" t="s">
        <v>77</v>
      </c>
      <c r="I651" s="38"/>
      <c r="J651" s="38"/>
      <c r="K651" s="38">
        <v>17190</v>
      </c>
      <c r="L651" s="39"/>
    </row>
    <row r="652" spans="1:12" s="36" customFormat="1" ht="12.75" x14ac:dyDescent="0.2">
      <c r="A652" s="35">
        <v>447</v>
      </c>
      <c r="B652" s="21"/>
      <c r="C652" s="40">
        <v>44336</v>
      </c>
      <c r="D652" s="34" t="s">
        <v>2927</v>
      </c>
      <c r="E652" s="35">
        <v>5.8259999999999996</v>
      </c>
      <c r="F652" s="36" t="s">
        <v>2928</v>
      </c>
      <c r="G652" s="37" t="s">
        <v>2929</v>
      </c>
      <c r="H652" s="36">
        <v>1080</v>
      </c>
      <c r="I652" s="38">
        <v>0.5</v>
      </c>
      <c r="J652" s="38"/>
      <c r="K652" s="38">
        <v>27680</v>
      </c>
      <c r="L652" s="39">
        <v>87390</v>
      </c>
    </row>
    <row r="653" spans="1:12" s="36" customFormat="1" ht="12.75" x14ac:dyDescent="0.2">
      <c r="A653" s="35">
        <v>448</v>
      </c>
      <c r="B653" s="21"/>
      <c r="C653" s="40">
        <v>44336</v>
      </c>
      <c r="D653" s="34" t="s">
        <v>2930</v>
      </c>
      <c r="E653" s="35">
        <v>5.01</v>
      </c>
      <c r="F653" s="36" t="s">
        <v>2931</v>
      </c>
      <c r="G653" s="37" t="s">
        <v>2932</v>
      </c>
      <c r="H653" s="36">
        <v>1030</v>
      </c>
      <c r="I653" s="38">
        <v>0.5</v>
      </c>
      <c r="J653" s="38"/>
      <c r="K653" s="38">
        <v>221510</v>
      </c>
      <c r="L653" s="39">
        <v>252000</v>
      </c>
    </row>
    <row r="654" spans="1:12" s="36" customFormat="1" ht="12.75" x14ac:dyDescent="0.2">
      <c r="A654" s="35">
        <v>449</v>
      </c>
      <c r="B654" s="21"/>
      <c r="C654" s="40">
        <v>44336</v>
      </c>
      <c r="D654" s="34" t="s">
        <v>2933</v>
      </c>
      <c r="E654" s="35">
        <v>5.01</v>
      </c>
      <c r="F654" s="36" t="s">
        <v>2934</v>
      </c>
      <c r="G654" s="37" t="s">
        <v>2935</v>
      </c>
      <c r="H654" s="36">
        <v>1160</v>
      </c>
      <c r="I654" s="38">
        <v>0.5</v>
      </c>
      <c r="J654" s="38"/>
      <c r="K654" s="38">
        <v>35550</v>
      </c>
      <c r="L654" s="39">
        <v>12000</v>
      </c>
    </row>
    <row r="655" spans="1:12" s="36" customFormat="1" ht="12.75" x14ac:dyDescent="0.2">
      <c r="A655" s="35">
        <v>443</v>
      </c>
      <c r="B655" s="21"/>
      <c r="C655" s="40">
        <v>44336</v>
      </c>
      <c r="D655" s="34" t="s">
        <v>2944</v>
      </c>
      <c r="E655" s="35" t="s">
        <v>2946</v>
      </c>
      <c r="F655" s="36" t="s">
        <v>2948</v>
      </c>
      <c r="G655" s="37" t="s">
        <v>2949</v>
      </c>
      <c r="H655" s="36">
        <v>1050</v>
      </c>
      <c r="I655" s="38">
        <v>0.5</v>
      </c>
      <c r="J655" s="38"/>
      <c r="K655" s="38">
        <v>256880</v>
      </c>
      <c r="L655" s="39">
        <v>298266.78000000003</v>
      </c>
    </row>
    <row r="656" spans="1:12" s="36" customFormat="1" ht="12.75" x14ac:dyDescent="0.2">
      <c r="A656" s="35"/>
      <c r="B656" s="21"/>
      <c r="C656" s="40"/>
      <c r="D656" s="34" t="s">
        <v>2945</v>
      </c>
      <c r="E656" s="35" t="s">
        <v>2947</v>
      </c>
      <c r="F656" s="36" t="s">
        <v>77</v>
      </c>
      <c r="G656" s="37" t="s">
        <v>77</v>
      </c>
      <c r="I656" s="38"/>
      <c r="J656" s="38"/>
      <c r="K656" s="38">
        <v>27000</v>
      </c>
      <c r="L656" s="39"/>
    </row>
    <row r="657" spans="1:12" s="36" customFormat="1" ht="12.75" x14ac:dyDescent="0.2">
      <c r="A657" s="35">
        <v>450</v>
      </c>
      <c r="B657" s="21"/>
      <c r="C657" s="40">
        <v>44337</v>
      </c>
      <c r="D657" s="34" t="s">
        <v>2964</v>
      </c>
      <c r="E657" s="35">
        <v>23.097000000000001</v>
      </c>
      <c r="F657" s="36" t="s">
        <v>2965</v>
      </c>
      <c r="G657" s="37" t="s">
        <v>2966</v>
      </c>
      <c r="H657" s="36">
        <v>1050</v>
      </c>
      <c r="I657" s="38">
        <v>0.5</v>
      </c>
      <c r="J657" s="38"/>
      <c r="K657" s="38">
        <v>155900</v>
      </c>
      <c r="L657" s="39">
        <v>255000</v>
      </c>
    </row>
    <row r="658" spans="1:12" s="36" customFormat="1" ht="12.75" x14ac:dyDescent="0.2">
      <c r="A658" s="35">
        <v>451</v>
      </c>
      <c r="B658" s="21"/>
      <c r="C658" s="40">
        <v>44340</v>
      </c>
      <c r="D658" s="34" t="s">
        <v>2976</v>
      </c>
      <c r="E658" s="35" t="s">
        <v>2977</v>
      </c>
      <c r="F658" s="36" t="s">
        <v>2978</v>
      </c>
      <c r="G658" s="37" t="s">
        <v>2979</v>
      </c>
      <c r="H658" s="36">
        <v>3010</v>
      </c>
      <c r="I658" s="38">
        <v>0.5</v>
      </c>
      <c r="J658" s="38"/>
      <c r="K658" s="38">
        <v>6720</v>
      </c>
      <c r="L658" s="39">
        <v>3300</v>
      </c>
    </row>
    <row r="659" spans="1:12" s="36" customFormat="1" ht="12.75" x14ac:dyDescent="0.2">
      <c r="A659" s="35">
        <v>452</v>
      </c>
      <c r="B659" s="21"/>
      <c r="C659" s="40">
        <v>44340</v>
      </c>
      <c r="D659" s="34" t="s">
        <v>2980</v>
      </c>
      <c r="E659" s="35">
        <v>7.18</v>
      </c>
      <c r="F659" s="36" t="s">
        <v>2981</v>
      </c>
      <c r="G659" s="37" t="s">
        <v>2982</v>
      </c>
      <c r="H659" s="36">
        <v>1150</v>
      </c>
      <c r="I659" s="38">
        <v>0.5</v>
      </c>
      <c r="J659" s="38"/>
      <c r="K659" s="38">
        <v>17460</v>
      </c>
      <c r="L659" s="39">
        <v>28000</v>
      </c>
    </row>
    <row r="660" spans="1:12" s="36" customFormat="1" ht="12.75" x14ac:dyDescent="0.2">
      <c r="A660" s="35">
        <v>453</v>
      </c>
      <c r="B660" s="21"/>
      <c r="C660" s="40">
        <v>44341</v>
      </c>
      <c r="D660" s="34" t="s">
        <v>2987</v>
      </c>
      <c r="E660" s="35">
        <v>0.77600000000000002</v>
      </c>
      <c r="F660" s="36" t="s">
        <v>2988</v>
      </c>
      <c r="G660" s="37" t="s">
        <v>886</v>
      </c>
      <c r="H660" s="36">
        <v>1060</v>
      </c>
      <c r="I660" s="38">
        <v>0.5</v>
      </c>
      <c r="J660" s="38"/>
      <c r="K660" s="38">
        <v>109340</v>
      </c>
      <c r="L660" s="39">
        <v>93452</v>
      </c>
    </row>
    <row r="661" spans="1:12" s="36" customFormat="1" ht="12.75" x14ac:dyDescent="0.2">
      <c r="A661" s="35">
        <v>454</v>
      </c>
      <c r="B661" s="21"/>
      <c r="C661" s="40">
        <v>44341</v>
      </c>
      <c r="D661" s="34" t="s">
        <v>2999</v>
      </c>
      <c r="E661" s="35">
        <v>6.8000000000000005E-2</v>
      </c>
      <c r="F661" s="36" t="s">
        <v>3000</v>
      </c>
      <c r="G661" s="37" t="s">
        <v>3001</v>
      </c>
      <c r="H661" s="36">
        <v>3010</v>
      </c>
      <c r="I661" s="38">
        <v>0.5</v>
      </c>
      <c r="J661" s="38"/>
      <c r="K661" s="38">
        <v>48350</v>
      </c>
      <c r="L661" s="39">
        <v>67700</v>
      </c>
    </row>
    <row r="662" spans="1:12" s="36" customFormat="1" ht="12.75" x14ac:dyDescent="0.2">
      <c r="A662" s="35">
        <v>456</v>
      </c>
      <c r="B662" s="21"/>
      <c r="C662" s="40">
        <v>44342</v>
      </c>
      <c r="D662" s="34" t="s">
        <v>3002</v>
      </c>
      <c r="E662" s="35">
        <v>0.1928</v>
      </c>
      <c r="F662" s="36" t="s">
        <v>3003</v>
      </c>
      <c r="G662" s="37" t="s">
        <v>3004</v>
      </c>
      <c r="H662" s="36">
        <v>2050</v>
      </c>
      <c r="I662" s="38">
        <v>0.5</v>
      </c>
      <c r="J662" s="38"/>
      <c r="K662" s="38">
        <v>61370</v>
      </c>
      <c r="L662" s="39">
        <v>62000</v>
      </c>
    </row>
    <row r="663" spans="1:12" s="36" customFormat="1" ht="12.75" x14ac:dyDescent="0.2">
      <c r="A663" s="35">
        <v>455</v>
      </c>
      <c r="B663" s="21"/>
      <c r="C663" s="40">
        <v>44341</v>
      </c>
      <c r="D663" s="34" t="s">
        <v>3075</v>
      </c>
      <c r="E663" s="35">
        <v>14.461600000000001</v>
      </c>
      <c r="F663" s="36" t="s">
        <v>3005</v>
      </c>
      <c r="G663" s="37" t="s">
        <v>3006</v>
      </c>
      <c r="H663" s="36">
        <v>1220</v>
      </c>
      <c r="I663" s="38">
        <v>0.5</v>
      </c>
      <c r="J663" s="38"/>
      <c r="K663" s="38">
        <v>94130</v>
      </c>
      <c r="L663" s="39">
        <v>128000</v>
      </c>
    </row>
    <row r="664" spans="1:12" s="36" customFormat="1" ht="12.75" x14ac:dyDescent="0.2">
      <c r="A664" s="35">
        <v>457</v>
      </c>
      <c r="B664" s="21"/>
      <c r="C664" s="40">
        <v>44342</v>
      </c>
      <c r="D664" s="34" t="s">
        <v>3018</v>
      </c>
      <c r="E664" s="35">
        <v>0.5</v>
      </c>
      <c r="F664" s="36" t="s">
        <v>3019</v>
      </c>
      <c r="G664" s="37" t="s">
        <v>3020</v>
      </c>
      <c r="H664" s="36">
        <v>1040</v>
      </c>
      <c r="I664" s="38">
        <v>0.5</v>
      </c>
      <c r="J664" s="38"/>
      <c r="K664" s="38">
        <v>3840</v>
      </c>
      <c r="L664" s="39">
        <v>1000</v>
      </c>
    </row>
    <row r="665" spans="1:12" s="36" customFormat="1" ht="12.75" x14ac:dyDescent="0.2">
      <c r="A665" s="35">
        <v>458</v>
      </c>
      <c r="B665" s="21"/>
      <c r="C665" s="40">
        <v>44342</v>
      </c>
      <c r="D665" s="34" t="s">
        <v>3021</v>
      </c>
      <c r="E665" s="35">
        <v>0.47749999999999998</v>
      </c>
      <c r="F665" s="36" t="s">
        <v>3022</v>
      </c>
      <c r="G665" s="37" t="s">
        <v>3023</v>
      </c>
      <c r="H665" s="36">
        <v>3010</v>
      </c>
      <c r="I665" s="38">
        <v>0.5</v>
      </c>
      <c r="J665" s="38"/>
      <c r="K665" s="38">
        <v>215030</v>
      </c>
      <c r="L665" s="39">
        <v>180000</v>
      </c>
    </row>
    <row r="666" spans="1:12" s="36" customFormat="1" ht="12.75" x14ac:dyDescent="0.2">
      <c r="A666" s="35">
        <v>459</v>
      </c>
      <c r="B666" s="21"/>
      <c r="C666" s="40">
        <v>44343</v>
      </c>
      <c r="D666" s="34" t="s">
        <v>3024</v>
      </c>
      <c r="E666" s="35">
        <v>0.68100000000000005</v>
      </c>
      <c r="F666" s="36" t="s">
        <v>3025</v>
      </c>
      <c r="G666" s="37" t="s">
        <v>3026</v>
      </c>
      <c r="H666" s="36">
        <v>1110</v>
      </c>
      <c r="I666" s="38">
        <v>0.5</v>
      </c>
      <c r="J666" s="38"/>
      <c r="K666" s="38">
        <v>54790</v>
      </c>
      <c r="L666" s="39">
        <v>85000</v>
      </c>
    </row>
    <row r="667" spans="1:12" s="36" customFormat="1" ht="12.75" x14ac:dyDescent="0.2">
      <c r="A667" s="35">
        <v>460</v>
      </c>
      <c r="B667" s="21"/>
      <c r="C667" s="40">
        <v>44343</v>
      </c>
      <c r="D667" s="34" t="s">
        <v>7209</v>
      </c>
      <c r="E667" s="35">
        <v>0.90820000000000001</v>
      </c>
      <c r="F667" s="36" t="s">
        <v>3028</v>
      </c>
      <c r="G667" s="37" t="s">
        <v>3029</v>
      </c>
      <c r="H667" s="36">
        <v>1070</v>
      </c>
      <c r="I667" s="38">
        <v>0.5</v>
      </c>
      <c r="J667" s="38"/>
      <c r="K667" s="38">
        <v>59520</v>
      </c>
      <c r="L667" s="39">
        <v>90000</v>
      </c>
    </row>
    <row r="668" spans="1:12" s="36" customFormat="1" ht="12.75" x14ac:dyDescent="0.2">
      <c r="A668" s="35">
        <v>461</v>
      </c>
      <c r="B668" s="21"/>
      <c r="C668" s="40">
        <v>44343</v>
      </c>
      <c r="D668" s="34" t="s">
        <v>3030</v>
      </c>
      <c r="E668" s="35">
        <v>1</v>
      </c>
      <c r="F668" s="36" t="s">
        <v>3031</v>
      </c>
      <c r="G668" s="37" t="s">
        <v>3032</v>
      </c>
      <c r="H668" s="36">
        <v>1220</v>
      </c>
      <c r="I668" s="38">
        <v>0.5</v>
      </c>
      <c r="J668" s="38"/>
      <c r="K668" s="38">
        <v>9000</v>
      </c>
      <c r="L668" s="39">
        <v>9000</v>
      </c>
    </row>
    <row r="669" spans="1:12" s="36" customFormat="1" ht="12.75" x14ac:dyDescent="0.2">
      <c r="A669" s="35">
        <v>462</v>
      </c>
      <c r="B669" s="21"/>
      <c r="C669" s="40">
        <v>44343</v>
      </c>
      <c r="D669" s="34" t="s">
        <v>3033</v>
      </c>
      <c r="E669" s="35">
        <v>3.0630000000000002</v>
      </c>
      <c r="F669" s="36" t="s">
        <v>3034</v>
      </c>
      <c r="G669" s="37" t="s">
        <v>3035</v>
      </c>
      <c r="H669" s="36">
        <v>3010</v>
      </c>
      <c r="I669" s="38">
        <v>0.5</v>
      </c>
      <c r="J669" s="38"/>
      <c r="K669" s="38">
        <v>33520</v>
      </c>
      <c r="L669" s="39">
        <v>27500</v>
      </c>
    </row>
    <row r="670" spans="1:12" s="36" customFormat="1" ht="12.75" x14ac:dyDescent="0.2">
      <c r="A670" s="35">
        <v>463</v>
      </c>
      <c r="B670" s="21"/>
      <c r="C670" s="40">
        <v>44343</v>
      </c>
      <c r="D670" s="34" t="s">
        <v>7210</v>
      </c>
      <c r="E670" s="35">
        <v>0.61499999999999999</v>
      </c>
      <c r="F670" s="36" t="s">
        <v>3037</v>
      </c>
      <c r="G670" s="37" t="s">
        <v>3038</v>
      </c>
      <c r="H670" s="36">
        <v>1210</v>
      </c>
      <c r="I670" s="38">
        <v>0.5</v>
      </c>
      <c r="J670" s="38"/>
      <c r="K670" s="38">
        <v>4130</v>
      </c>
      <c r="L670" s="39">
        <v>15000</v>
      </c>
    </row>
    <row r="671" spans="1:12" s="36" customFormat="1" ht="12.75" x14ac:dyDescent="0.2">
      <c r="A671" s="35">
        <v>464</v>
      </c>
      <c r="B671" s="21"/>
      <c r="C671" s="40">
        <v>44343</v>
      </c>
      <c r="D671" s="34" t="s">
        <v>3045</v>
      </c>
      <c r="E671" s="35">
        <v>2</v>
      </c>
      <c r="F671" s="36" t="s">
        <v>3039</v>
      </c>
      <c r="G671" s="37" t="s">
        <v>3040</v>
      </c>
      <c r="H671" s="36">
        <v>1200</v>
      </c>
      <c r="I671" s="38">
        <v>0.5</v>
      </c>
      <c r="J671" s="38"/>
      <c r="K671" s="38">
        <v>118870</v>
      </c>
      <c r="L671" s="39">
        <v>135000</v>
      </c>
    </row>
    <row r="672" spans="1:12" s="36" customFormat="1" ht="12.75" x14ac:dyDescent="0.2">
      <c r="A672" s="35">
        <v>465</v>
      </c>
      <c r="B672" s="21"/>
      <c r="C672" s="40">
        <v>44343</v>
      </c>
      <c r="D672" s="34" t="s">
        <v>3041</v>
      </c>
      <c r="E672" s="35">
        <v>39.2973</v>
      </c>
      <c r="F672" s="36" t="s">
        <v>3042</v>
      </c>
      <c r="G672" s="37" t="s">
        <v>3043</v>
      </c>
      <c r="H672" s="36">
        <v>1200</v>
      </c>
      <c r="I672" s="38">
        <v>0.5</v>
      </c>
      <c r="J672" s="38"/>
      <c r="K672" s="38">
        <v>156300</v>
      </c>
      <c r="L672" s="39">
        <v>157189.20000000001</v>
      </c>
    </row>
    <row r="673" spans="1:12" s="36" customFormat="1" ht="12" customHeight="1" x14ac:dyDescent="0.2">
      <c r="A673" s="35">
        <v>466</v>
      </c>
      <c r="B673" s="21"/>
      <c r="C673" s="40">
        <v>44343</v>
      </c>
      <c r="D673" s="34" t="s">
        <v>3044</v>
      </c>
      <c r="E673" s="35">
        <v>7.0880000000000001</v>
      </c>
      <c r="F673" s="36" t="s">
        <v>3047</v>
      </c>
      <c r="G673" s="37" t="s">
        <v>3048</v>
      </c>
      <c r="H673" s="36">
        <v>1020</v>
      </c>
      <c r="I673" s="38">
        <v>1</v>
      </c>
      <c r="J673" s="38"/>
      <c r="K673" s="38">
        <v>186230</v>
      </c>
      <c r="L673" s="39">
        <v>310000</v>
      </c>
    </row>
    <row r="674" spans="1:12" s="36" customFormat="1" ht="12.75" x14ac:dyDescent="0.2">
      <c r="A674" s="35"/>
      <c r="B674" s="21"/>
      <c r="C674" s="40"/>
      <c r="D674" s="34" t="s">
        <v>3046</v>
      </c>
      <c r="E674" s="35">
        <v>7.1310000000000002</v>
      </c>
      <c r="F674" s="36" t="s">
        <v>77</v>
      </c>
      <c r="G674" s="37" t="s">
        <v>77</v>
      </c>
      <c r="I674" s="38"/>
      <c r="J674" s="38"/>
      <c r="K674" s="38">
        <v>26720</v>
      </c>
      <c r="L674" s="39"/>
    </row>
    <row r="675" spans="1:12" s="36" customFormat="1" ht="12.75" x14ac:dyDescent="0.2">
      <c r="A675" s="35">
        <v>467</v>
      </c>
      <c r="B675" s="21"/>
      <c r="C675" s="40">
        <v>44344</v>
      </c>
      <c r="D675" s="34" t="s">
        <v>3049</v>
      </c>
      <c r="E675" s="35">
        <v>0.30499999999999999</v>
      </c>
      <c r="F675" s="36" t="s">
        <v>3050</v>
      </c>
      <c r="G675" s="37" t="s">
        <v>3051</v>
      </c>
      <c r="H675" s="36">
        <v>3010</v>
      </c>
      <c r="I675" s="38">
        <v>0.5</v>
      </c>
      <c r="J675" s="38"/>
      <c r="K675" s="38">
        <v>79880</v>
      </c>
      <c r="L675" s="39">
        <v>120000</v>
      </c>
    </row>
    <row r="676" spans="1:12" s="36" customFormat="1" ht="12.75" x14ac:dyDescent="0.2">
      <c r="A676" s="35">
        <v>468</v>
      </c>
      <c r="B676" s="21"/>
      <c r="C676" s="40">
        <v>44344</v>
      </c>
      <c r="D676" s="34" t="s">
        <v>3060</v>
      </c>
      <c r="E676" s="35">
        <v>1.1054999999999999</v>
      </c>
      <c r="F676" s="36" t="s">
        <v>3061</v>
      </c>
      <c r="G676" s="37" t="s">
        <v>3062</v>
      </c>
      <c r="H676" s="36">
        <v>1100</v>
      </c>
      <c r="I676" s="38">
        <v>0.5</v>
      </c>
      <c r="J676" s="38"/>
      <c r="K676" s="38">
        <v>89670</v>
      </c>
      <c r="L676" s="39">
        <v>80000</v>
      </c>
    </row>
    <row r="677" spans="1:12" s="36" customFormat="1" ht="12.75" x14ac:dyDescent="0.2">
      <c r="A677" s="35">
        <v>469</v>
      </c>
      <c r="B677" s="21"/>
      <c r="C677" s="40">
        <v>44344</v>
      </c>
      <c r="D677" s="34" t="s">
        <v>3067</v>
      </c>
      <c r="E677" s="35">
        <v>0.16070000000000001</v>
      </c>
      <c r="F677" s="36" t="s">
        <v>3068</v>
      </c>
      <c r="G677" s="37" t="s">
        <v>3069</v>
      </c>
      <c r="H677" s="36">
        <v>3010</v>
      </c>
      <c r="I677" s="38">
        <v>0.5</v>
      </c>
      <c r="J677" s="38"/>
      <c r="K677" s="38">
        <v>20000</v>
      </c>
      <c r="L677" s="39">
        <v>20000</v>
      </c>
    </row>
    <row r="678" spans="1:12" s="36" customFormat="1" ht="12.75" x14ac:dyDescent="0.2">
      <c r="A678" s="35">
        <v>474</v>
      </c>
      <c r="B678" s="21"/>
      <c r="C678" s="40">
        <v>44344</v>
      </c>
      <c r="D678" s="34" t="s">
        <v>3070</v>
      </c>
      <c r="E678" s="35">
        <v>31.893000000000001</v>
      </c>
      <c r="F678" s="36" t="s">
        <v>3071</v>
      </c>
      <c r="G678" s="37" t="s">
        <v>3072</v>
      </c>
      <c r="H678" s="36">
        <v>1150</v>
      </c>
      <c r="I678" s="38">
        <v>0.5</v>
      </c>
      <c r="J678" s="38"/>
      <c r="K678" s="38">
        <v>171200</v>
      </c>
      <c r="L678" s="39">
        <v>240000</v>
      </c>
    </row>
    <row r="679" spans="1:12" s="36" customFormat="1" ht="12.75" x14ac:dyDescent="0.2">
      <c r="A679" s="35">
        <v>475</v>
      </c>
      <c r="B679" s="21"/>
      <c r="C679" s="40">
        <v>44344</v>
      </c>
      <c r="D679" s="34" t="s">
        <v>3073</v>
      </c>
      <c r="E679" s="35">
        <v>0.11940000000000001</v>
      </c>
      <c r="F679" s="36" t="s">
        <v>1653</v>
      </c>
      <c r="G679" s="37" t="s">
        <v>3074</v>
      </c>
      <c r="H679" s="36">
        <v>2050</v>
      </c>
      <c r="I679" s="38">
        <v>0.5</v>
      </c>
      <c r="J679" s="38"/>
      <c r="K679" s="38">
        <v>39210</v>
      </c>
      <c r="L679" s="39">
        <v>76560</v>
      </c>
    </row>
    <row r="680" spans="1:12" s="36" customFormat="1" ht="12.75" x14ac:dyDescent="0.2">
      <c r="A680" s="35">
        <v>470</v>
      </c>
      <c r="B680" s="21"/>
      <c r="C680" s="40">
        <v>44344</v>
      </c>
      <c r="D680" s="34" t="s">
        <v>3088</v>
      </c>
      <c r="E680" s="35">
        <v>2.1640000000000001</v>
      </c>
      <c r="F680" s="36" t="s">
        <v>3089</v>
      </c>
      <c r="G680" s="37" t="s">
        <v>3090</v>
      </c>
      <c r="H680" s="36">
        <v>3010</v>
      </c>
      <c r="I680" s="38">
        <v>0.5</v>
      </c>
      <c r="J680" s="38"/>
      <c r="K680" s="38">
        <v>62580</v>
      </c>
      <c r="L680" s="39">
        <v>85490</v>
      </c>
    </row>
    <row r="681" spans="1:12" s="36" customFormat="1" ht="12.75" x14ac:dyDescent="0.2">
      <c r="A681" s="35">
        <v>471</v>
      </c>
      <c r="B681" s="21"/>
      <c r="C681" s="40">
        <v>44344</v>
      </c>
      <c r="D681" s="34" t="s">
        <v>3091</v>
      </c>
      <c r="E681" s="35">
        <v>0.2208</v>
      </c>
      <c r="F681" s="36" t="s">
        <v>3093</v>
      </c>
      <c r="G681" s="37" t="s">
        <v>3094</v>
      </c>
      <c r="H681" s="36">
        <v>3010</v>
      </c>
      <c r="I681" s="38">
        <v>1</v>
      </c>
      <c r="J681" s="38"/>
      <c r="K681" s="38">
        <v>117470</v>
      </c>
      <c r="L681" s="39">
        <v>128647</v>
      </c>
    </row>
    <row r="682" spans="1:12" s="36" customFormat="1" ht="12.75" x14ac:dyDescent="0.2">
      <c r="A682" s="35"/>
      <c r="B682" s="21"/>
      <c r="C682" s="40"/>
      <c r="D682" s="34" t="s">
        <v>3092</v>
      </c>
      <c r="E682" s="35"/>
      <c r="F682" s="36" t="s">
        <v>77</v>
      </c>
      <c r="G682" s="37" t="s">
        <v>77</v>
      </c>
      <c r="I682" s="38"/>
      <c r="J682" s="38"/>
      <c r="K682" s="38">
        <v>4960</v>
      </c>
      <c r="L682" s="39"/>
    </row>
    <row r="683" spans="1:12" s="36" customFormat="1" ht="12.75" x14ac:dyDescent="0.2">
      <c r="A683" s="35">
        <v>472</v>
      </c>
      <c r="B683" s="21"/>
      <c r="C683" s="40">
        <v>44344</v>
      </c>
      <c r="D683" s="34" t="s">
        <v>3095</v>
      </c>
      <c r="E683" s="35">
        <v>2.6779999999999999</v>
      </c>
      <c r="F683" s="36" t="s">
        <v>3096</v>
      </c>
      <c r="G683" s="37" t="s">
        <v>3097</v>
      </c>
      <c r="H683" s="36">
        <v>3010</v>
      </c>
      <c r="I683" s="38">
        <v>0.5</v>
      </c>
      <c r="J683" s="38"/>
      <c r="K683" s="38">
        <v>232770</v>
      </c>
      <c r="L683" s="39">
        <v>355000</v>
      </c>
    </row>
    <row r="684" spans="1:12" s="36" customFormat="1" ht="12.75" x14ac:dyDescent="0.2">
      <c r="A684" s="35">
        <v>473</v>
      </c>
      <c r="B684" s="21"/>
      <c r="C684" s="40">
        <v>44344</v>
      </c>
      <c r="D684" s="34" t="s">
        <v>3098</v>
      </c>
      <c r="E684" s="35">
        <v>8.3799999999999999E-2</v>
      </c>
      <c r="F684" s="36" t="s">
        <v>3099</v>
      </c>
      <c r="G684" s="37" t="s">
        <v>3100</v>
      </c>
      <c r="H684" s="36">
        <v>3010</v>
      </c>
      <c r="I684" s="38">
        <v>0.5</v>
      </c>
      <c r="J684" s="38"/>
      <c r="K684" s="38">
        <v>59910</v>
      </c>
      <c r="L684" s="39">
        <v>52500</v>
      </c>
    </row>
    <row r="685" spans="1:12" s="36" customFormat="1" ht="12.75" x14ac:dyDescent="0.2">
      <c r="A685" s="35">
        <v>476</v>
      </c>
      <c r="B685" s="21"/>
      <c r="C685" s="40">
        <v>44344</v>
      </c>
      <c r="D685" s="34" t="s">
        <v>3101</v>
      </c>
      <c r="E685" s="35">
        <v>3.0078</v>
      </c>
      <c r="F685" s="36" t="s">
        <v>3102</v>
      </c>
      <c r="G685" s="37" t="s">
        <v>3103</v>
      </c>
      <c r="H685" s="36">
        <v>1190</v>
      </c>
      <c r="I685" s="38">
        <v>0.5</v>
      </c>
      <c r="J685" s="38"/>
      <c r="K685" s="38">
        <v>17630</v>
      </c>
      <c r="L685" s="39">
        <v>12500</v>
      </c>
    </row>
    <row r="686" spans="1:12" s="36" customFormat="1" ht="12.75" x14ac:dyDescent="0.2">
      <c r="A686" s="35">
        <v>477</v>
      </c>
      <c r="B686" s="21"/>
      <c r="C686" s="40">
        <v>44348</v>
      </c>
      <c r="D686" s="34" t="s">
        <v>3105</v>
      </c>
      <c r="E686" s="35">
        <v>20.085999999999999</v>
      </c>
      <c r="F686" s="36" t="s">
        <v>3106</v>
      </c>
      <c r="G686" s="36" t="s">
        <v>3107</v>
      </c>
      <c r="H686" s="36">
        <v>1190</v>
      </c>
      <c r="I686" s="38">
        <v>0.5</v>
      </c>
      <c r="J686" s="38"/>
      <c r="K686" s="38">
        <v>49810</v>
      </c>
      <c r="L686" s="39">
        <v>52330</v>
      </c>
    </row>
    <row r="687" spans="1:12" s="36" customFormat="1" ht="12.75" x14ac:dyDescent="0.2">
      <c r="A687" s="35">
        <v>478</v>
      </c>
      <c r="B687" s="21"/>
      <c r="C687" s="40">
        <v>44348</v>
      </c>
      <c r="D687" s="34" t="s">
        <v>3111</v>
      </c>
      <c r="E687" s="35">
        <v>0.1618</v>
      </c>
      <c r="F687" s="36" t="s">
        <v>3113</v>
      </c>
      <c r="G687" s="37" t="s">
        <v>3114</v>
      </c>
      <c r="H687" s="36">
        <v>3010</v>
      </c>
      <c r="I687" s="38">
        <v>1</v>
      </c>
      <c r="J687" s="38"/>
      <c r="K687" s="38">
        <v>82480</v>
      </c>
      <c r="L687" s="39">
        <v>75000</v>
      </c>
    </row>
    <row r="688" spans="1:12" s="36" customFormat="1" ht="12.75" x14ac:dyDescent="0.2">
      <c r="A688" s="35"/>
      <c r="B688" s="21"/>
      <c r="C688" s="40"/>
      <c r="D688" s="34" t="s">
        <v>3112</v>
      </c>
      <c r="E688" s="35">
        <v>1.0800000000000001E-2</v>
      </c>
      <c r="F688" s="36" t="s">
        <v>77</v>
      </c>
      <c r="G688" s="37" t="s">
        <v>77</v>
      </c>
      <c r="I688" s="38"/>
      <c r="J688" s="38"/>
      <c r="K688" s="38">
        <v>0</v>
      </c>
      <c r="L688" s="39" t="s">
        <v>7197</v>
      </c>
    </row>
    <row r="689" spans="1:12" s="36" customFormat="1" ht="12.75" x14ac:dyDescent="0.2">
      <c r="A689" s="35">
        <v>480</v>
      </c>
      <c r="B689" s="21"/>
      <c r="C689" s="40">
        <v>44348</v>
      </c>
      <c r="D689" s="34" t="s">
        <v>3115</v>
      </c>
      <c r="E689" s="35">
        <v>0.21210000000000001</v>
      </c>
      <c r="F689" s="36" t="s">
        <v>3118</v>
      </c>
      <c r="G689" s="37" t="s">
        <v>3119</v>
      </c>
      <c r="H689" s="36">
        <v>1140</v>
      </c>
      <c r="I689" s="38">
        <v>1.5</v>
      </c>
      <c r="J689" s="38"/>
      <c r="K689" s="38">
        <v>3370</v>
      </c>
      <c r="L689" s="39">
        <v>116000</v>
      </c>
    </row>
    <row r="690" spans="1:12" s="36" customFormat="1" ht="12.75" x14ac:dyDescent="0.2">
      <c r="A690" s="35"/>
      <c r="B690" s="21"/>
      <c r="C690" s="40"/>
      <c r="D690" s="34" t="s">
        <v>3116</v>
      </c>
      <c r="E690" s="35">
        <v>0.314</v>
      </c>
      <c r="F690" s="36" t="s">
        <v>77</v>
      </c>
      <c r="G690" s="37" t="s">
        <v>77</v>
      </c>
      <c r="I690" s="38"/>
      <c r="J690" s="38"/>
      <c r="K690" s="38">
        <v>10260</v>
      </c>
      <c r="L690" s="39"/>
    </row>
    <row r="691" spans="1:12" s="36" customFormat="1" ht="12.75" x14ac:dyDescent="0.2">
      <c r="A691" s="35"/>
      <c r="B691" s="21"/>
      <c r="C691" s="40"/>
      <c r="D691" s="34" t="s">
        <v>3117</v>
      </c>
      <c r="E691" s="35">
        <v>0.221</v>
      </c>
      <c r="F691" s="36" t="s">
        <v>77</v>
      </c>
      <c r="G691" s="37" t="s">
        <v>77</v>
      </c>
      <c r="I691" s="38"/>
      <c r="J691" s="38"/>
      <c r="K691" s="38">
        <v>114510</v>
      </c>
      <c r="L691" s="39"/>
    </row>
    <row r="692" spans="1:12" s="36" customFormat="1" ht="12.75" x14ac:dyDescent="0.2">
      <c r="A692" s="35">
        <v>482</v>
      </c>
      <c r="B692" s="21"/>
      <c r="C692" s="40">
        <v>44349</v>
      </c>
      <c r="D692" s="34" t="s">
        <v>3120</v>
      </c>
      <c r="E692" s="35">
        <v>0.11020000000000001</v>
      </c>
      <c r="F692" s="36" t="s">
        <v>3121</v>
      </c>
      <c r="G692" s="37" t="s">
        <v>3122</v>
      </c>
      <c r="H692" s="36">
        <v>3010</v>
      </c>
      <c r="I692" s="38">
        <v>0.5</v>
      </c>
      <c r="J692" s="38"/>
      <c r="K692" s="38">
        <v>6420</v>
      </c>
      <c r="L692" s="39">
        <v>6000</v>
      </c>
    </row>
    <row r="693" spans="1:12" s="36" customFormat="1" ht="12.75" x14ac:dyDescent="0.2">
      <c r="A693" s="35">
        <v>483</v>
      </c>
      <c r="B693" s="21"/>
      <c r="C693" s="40">
        <v>44349</v>
      </c>
      <c r="D693" s="34" t="s">
        <v>3124</v>
      </c>
      <c r="E693" s="35" t="s">
        <v>3125</v>
      </c>
      <c r="F693" s="36" t="s">
        <v>3126</v>
      </c>
      <c r="G693" s="37" t="s">
        <v>3127</v>
      </c>
      <c r="H693" s="36">
        <v>3010</v>
      </c>
      <c r="I693" s="38">
        <v>0.5</v>
      </c>
      <c r="J693" s="38"/>
      <c r="K693" s="38">
        <v>57020</v>
      </c>
      <c r="L693" s="39">
        <v>94000</v>
      </c>
    </row>
    <row r="694" spans="1:12" s="36" customFormat="1" ht="12.75" x14ac:dyDescent="0.2">
      <c r="A694" s="35">
        <v>484</v>
      </c>
      <c r="B694" s="21"/>
      <c r="C694" s="40">
        <v>44349</v>
      </c>
      <c r="D694" s="34" t="s">
        <v>3134</v>
      </c>
      <c r="E694" s="35">
        <v>0.09</v>
      </c>
      <c r="F694" s="36" t="s">
        <v>3137</v>
      </c>
      <c r="G694" s="37" t="s">
        <v>3138</v>
      </c>
      <c r="H694" s="36">
        <v>1050</v>
      </c>
      <c r="I694" s="38">
        <v>1.5</v>
      </c>
      <c r="J694" s="38"/>
      <c r="K694" s="38">
        <v>5740</v>
      </c>
      <c r="L694" s="39">
        <v>117500</v>
      </c>
    </row>
    <row r="695" spans="1:12" s="36" customFormat="1" ht="12.75" x14ac:dyDescent="0.2">
      <c r="A695" s="35"/>
      <c r="B695" s="21"/>
      <c r="C695" s="40"/>
      <c r="D695" s="34" t="s">
        <v>3135</v>
      </c>
      <c r="E695" s="35">
        <v>0.21210000000000001</v>
      </c>
      <c r="F695" s="36" t="s">
        <v>77</v>
      </c>
      <c r="G695" s="37" t="s">
        <v>77</v>
      </c>
      <c r="I695" s="38"/>
      <c r="J695" s="38"/>
      <c r="K695" s="38">
        <v>52800</v>
      </c>
      <c r="L695" s="39"/>
    </row>
    <row r="696" spans="1:12" s="36" customFormat="1" ht="12.75" x14ac:dyDescent="0.2">
      <c r="A696" s="35"/>
      <c r="B696" s="21"/>
      <c r="C696" s="40"/>
      <c r="D696" s="34" t="s">
        <v>3136</v>
      </c>
      <c r="E696" s="35">
        <v>0.15429999999999999</v>
      </c>
      <c r="F696" s="36" t="s">
        <v>77</v>
      </c>
      <c r="G696" s="37" t="s">
        <v>77</v>
      </c>
      <c r="I696" s="38"/>
      <c r="J696" s="38"/>
      <c r="K696" s="38">
        <v>3340</v>
      </c>
      <c r="L696" s="39"/>
    </row>
    <row r="697" spans="1:12" s="36" customFormat="1" ht="12.75" x14ac:dyDescent="0.2">
      <c r="A697" s="35">
        <v>486</v>
      </c>
      <c r="B697" s="21"/>
      <c r="C697" s="40">
        <v>44350</v>
      </c>
      <c r="D697" s="34" t="s">
        <v>3156</v>
      </c>
      <c r="E697" s="35">
        <v>2.1640000000000001</v>
      </c>
      <c r="F697" s="36" t="s">
        <v>3157</v>
      </c>
      <c r="G697" s="37" t="s">
        <v>3158</v>
      </c>
      <c r="H697" s="36">
        <v>1070</v>
      </c>
      <c r="I697" s="38">
        <v>0.5</v>
      </c>
      <c r="J697" s="38"/>
      <c r="K697" s="38">
        <v>84000</v>
      </c>
      <c r="L697" s="39">
        <v>67500</v>
      </c>
    </row>
    <row r="698" spans="1:12" s="36" customFormat="1" ht="12.75" x14ac:dyDescent="0.2">
      <c r="A698" s="35">
        <v>487</v>
      </c>
      <c r="B698" s="21"/>
      <c r="C698" s="40">
        <v>44350</v>
      </c>
      <c r="D698" s="34" t="s">
        <v>3185</v>
      </c>
      <c r="E698" s="35" t="s">
        <v>288</v>
      </c>
      <c r="F698" s="36" t="s">
        <v>3186</v>
      </c>
      <c r="G698" s="37" t="s">
        <v>3187</v>
      </c>
      <c r="H698" s="36">
        <v>3010</v>
      </c>
      <c r="I698" s="38">
        <v>0.5</v>
      </c>
      <c r="J698" s="38"/>
      <c r="K698" s="38">
        <v>74050</v>
      </c>
      <c r="L698" s="39">
        <v>79220</v>
      </c>
    </row>
    <row r="699" spans="1:12" s="36" customFormat="1" ht="12.75" x14ac:dyDescent="0.2">
      <c r="A699" s="35">
        <v>488</v>
      </c>
      <c r="B699" s="21"/>
      <c r="C699" s="40">
        <v>44350</v>
      </c>
      <c r="D699" s="34" t="s">
        <v>3188</v>
      </c>
      <c r="E699" s="35" t="s">
        <v>3190</v>
      </c>
      <c r="F699" s="36" t="s">
        <v>3192</v>
      </c>
      <c r="G699" s="37" t="s">
        <v>861</v>
      </c>
      <c r="H699" s="36">
        <v>3010</v>
      </c>
      <c r="I699" s="38">
        <v>1</v>
      </c>
      <c r="J699" s="38"/>
      <c r="K699" s="38">
        <v>53240</v>
      </c>
      <c r="L699" s="39">
        <v>50000</v>
      </c>
    </row>
    <row r="700" spans="1:12" s="36" customFormat="1" ht="12.75" x14ac:dyDescent="0.2">
      <c r="A700" s="35"/>
      <c r="B700" s="21"/>
      <c r="C700" s="40"/>
      <c r="D700" s="34" t="s">
        <v>3189</v>
      </c>
      <c r="E700" s="35" t="s">
        <v>3191</v>
      </c>
      <c r="F700" s="36" t="s">
        <v>77</v>
      </c>
      <c r="G700" s="37" t="s">
        <v>77</v>
      </c>
      <c r="I700" s="38"/>
      <c r="J700" s="38"/>
      <c r="K700" s="38">
        <v>3710</v>
      </c>
      <c r="L700" s="39"/>
    </row>
    <row r="701" spans="1:12" s="36" customFormat="1" ht="12.75" x14ac:dyDescent="0.2">
      <c r="A701" s="35">
        <v>489</v>
      </c>
      <c r="B701" s="21"/>
      <c r="C701" s="40">
        <v>44350</v>
      </c>
      <c r="D701" s="34" t="s">
        <v>3195</v>
      </c>
      <c r="E701" s="35" t="s">
        <v>3196</v>
      </c>
      <c r="F701" s="36" t="s">
        <v>3197</v>
      </c>
      <c r="G701" s="37" t="s">
        <v>3198</v>
      </c>
      <c r="H701" s="36">
        <v>3010</v>
      </c>
      <c r="I701" s="38">
        <v>0.5</v>
      </c>
      <c r="J701" s="38"/>
      <c r="K701" s="38">
        <v>154510</v>
      </c>
      <c r="L701" s="39">
        <v>244500</v>
      </c>
    </row>
    <row r="702" spans="1:12" s="36" customFormat="1" ht="12.75" x14ac:dyDescent="0.2">
      <c r="A702" s="35">
        <v>490</v>
      </c>
      <c r="B702" s="21"/>
      <c r="C702" s="40">
        <v>44350</v>
      </c>
      <c r="D702" s="34" t="s">
        <v>2241</v>
      </c>
      <c r="E702" s="35">
        <v>0.17910000000000001</v>
      </c>
      <c r="F702" s="36" t="s">
        <v>2243</v>
      </c>
      <c r="G702" s="37" t="s">
        <v>3199</v>
      </c>
      <c r="H702" s="36">
        <v>3010</v>
      </c>
      <c r="I702" s="38">
        <v>0.5</v>
      </c>
      <c r="J702" s="38"/>
      <c r="K702" s="38">
        <v>57260</v>
      </c>
      <c r="L702" s="39">
        <v>60000</v>
      </c>
    </row>
    <row r="703" spans="1:12" s="36" customFormat="1" ht="12.75" x14ac:dyDescent="0.2">
      <c r="A703" s="35">
        <v>491</v>
      </c>
      <c r="B703" s="21"/>
      <c r="C703" s="40">
        <v>44350</v>
      </c>
      <c r="D703" s="34" t="s">
        <v>3200</v>
      </c>
      <c r="E703" s="35">
        <v>2.1320000000000001</v>
      </c>
      <c r="F703" s="36" t="s">
        <v>3201</v>
      </c>
      <c r="G703" s="37" t="s">
        <v>3202</v>
      </c>
      <c r="H703" s="36">
        <v>3010</v>
      </c>
      <c r="I703" s="38">
        <v>0.5</v>
      </c>
      <c r="J703" s="38"/>
      <c r="K703" s="38">
        <v>8760</v>
      </c>
      <c r="L703" s="39">
        <v>10000</v>
      </c>
    </row>
    <row r="704" spans="1:12" s="36" customFormat="1" ht="12.75" x14ac:dyDescent="0.2">
      <c r="A704" s="35">
        <v>492</v>
      </c>
      <c r="B704" s="21"/>
      <c r="C704" s="40">
        <v>44351</v>
      </c>
      <c r="D704" s="34" t="s">
        <v>3203</v>
      </c>
      <c r="E704" s="35">
        <v>0.1148</v>
      </c>
      <c r="F704" s="36" t="s">
        <v>3204</v>
      </c>
      <c r="G704" s="37" t="s">
        <v>3205</v>
      </c>
      <c r="H704" s="36">
        <v>3010</v>
      </c>
      <c r="I704" s="38">
        <v>0.5</v>
      </c>
      <c r="J704" s="38"/>
      <c r="K704" s="38">
        <v>69410</v>
      </c>
      <c r="L704" s="39">
        <v>50000</v>
      </c>
    </row>
    <row r="705" spans="1:12" s="36" customFormat="1" ht="12.75" x14ac:dyDescent="0.2">
      <c r="A705" s="35">
        <v>493</v>
      </c>
      <c r="B705" s="21"/>
      <c r="C705" s="40">
        <v>44351</v>
      </c>
      <c r="D705" s="34" t="s">
        <v>3206</v>
      </c>
      <c r="E705" s="35">
        <v>0.15840000000000001</v>
      </c>
      <c r="F705" s="36" t="s">
        <v>3207</v>
      </c>
      <c r="G705" s="37" t="s">
        <v>3208</v>
      </c>
      <c r="H705" s="36">
        <v>3010</v>
      </c>
      <c r="I705" s="38">
        <v>0.5</v>
      </c>
      <c r="J705" s="38"/>
      <c r="K705" s="38">
        <v>79140</v>
      </c>
      <c r="L705" s="39">
        <v>117000</v>
      </c>
    </row>
    <row r="706" spans="1:12" s="36" customFormat="1" ht="12.75" x14ac:dyDescent="0.2">
      <c r="A706" s="35">
        <v>481</v>
      </c>
      <c r="B706" s="21"/>
      <c r="C706" s="40">
        <v>44348</v>
      </c>
      <c r="D706" s="34" t="s">
        <v>3236</v>
      </c>
      <c r="E706" s="35">
        <v>0.70499999999999996</v>
      </c>
      <c r="F706" s="36" t="s">
        <v>3237</v>
      </c>
      <c r="G706" s="37" t="s">
        <v>3238</v>
      </c>
      <c r="H706" s="36">
        <v>1100</v>
      </c>
      <c r="I706" s="38">
        <v>0.5</v>
      </c>
      <c r="J706" s="38"/>
      <c r="K706" s="38">
        <v>73520</v>
      </c>
      <c r="L706" s="39">
        <v>80000</v>
      </c>
    </row>
    <row r="707" spans="1:12" s="36" customFormat="1" ht="12.75" x14ac:dyDescent="0.2">
      <c r="A707" s="35">
        <v>494</v>
      </c>
      <c r="B707" s="21"/>
      <c r="C707" s="40">
        <v>44351</v>
      </c>
      <c r="D707" s="34" t="s">
        <v>3209</v>
      </c>
      <c r="E707" s="35">
        <v>2.0129999999999999</v>
      </c>
      <c r="F707" s="36" t="s">
        <v>3210</v>
      </c>
      <c r="G707" s="37" t="s">
        <v>3211</v>
      </c>
      <c r="H707" s="36">
        <v>1200</v>
      </c>
      <c r="I707" s="38">
        <v>0.5</v>
      </c>
      <c r="J707" s="38"/>
      <c r="K707" s="38">
        <v>62840</v>
      </c>
      <c r="L707" s="39">
        <v>41000</v>
      </c>
    </row>
    <row r="708" spans="1:12" s="36" customFormat="1" ht="12.75" x14ac:dyDescent="0.2">
      <c r="A708" s="35">
        <v>495</v>
      </c>
      <c r="B708" s="21"/>
      <c r="C708" s="40">
        <v>44351</v>
      </c>
      <c r="D708" s="34" t="s">
        <v>3212</v>
      </c>
      <c r="E708" s="35" t="s">
        <v>1879</v>
      </c>
      <c r="F708" s="36" t="s">
        <v>3220</v>
      </c>
      <c r="G708" s="37" t="s">
        <v>3221</v>
      </c>
      <c r="H708" s="36">
        <v>3010</v>
      </c>
      <c r="I708" s="38">
        <v>1.5</v>
      </c>
      <c r="J708" s="38"/>
      <c r="K708" s="38">
        <v>81810</v>
      </c>
      <c r="L708" s="39">
        <v>126000</v>
      </c>
    </row>
    <row r="709" spans="1:12" s="36" customFormat="1" ht="12.75" x14ac:dyDescent="0.2">
      <c r="A709" s="35"/>
      <c r="B709" s="21"/>
      <c r="C709" s="40"/>
      <c r="D709" s="34" t="s">
        <v>3213</v>
      </c>
      <c r="E709" s="35" t="s">
        <v>3215</v>
      </c>
      <c r="F709" s="36" t="s">
        <v>77</v>
      </c>
      <c r="G709" s="37" t="s">
        <v>77</v>
      </c>
      <c r="I709" s="38"/>
      <c r="J709" s="38"/>
      <c r="K709" s="38">
        <v>4860</v>
      </c>
      <c r="L709" s="39"/>
    </row>
    <row r="710" spans="1:12" s="36" customFormat="1" ht="12.75" x14ac:dyDescent="0.2">
      <c r="A710" s="35"/>
      <c r="B710" s="21"/>
      <c r="C710" s="40"/>
      <c r="D710" s="34" t="s">
        <v>3214</v>
      </c>
      <c r="E710" s="35" t="s">
        <v>3215</v>
      </c>
      <c r="F710" s="36" t="s">
        <v>77</v>
      </c>
      <c r="G710" s="37" t="s">
        <v>77</v>
      </c>
      <c r="I710" s="38"/>
      <c r="J710" s="38"/>
      <c r="K710" s="38">
        <v>2030</v>
      </c>
      <c r="L710" s="39"/>
    </row>
    <row r="711" spans="1:12" s="36" customFormat="1" ht="12.75" x14ac:dyDescent="0.2">
      <c r="A711" s="35">
        <v>496</v>
      </c>
      <c r="B711" s="21"/>
      <c r="C711" s="40">
        <v>44351</v>
      </c>
      <c r="D711" s="34" t="s">
        <v>3218</v>
      </c>
      <c r="E711" s="35" t="s">
        <v>3219</v>
      </c>
      <c r="F711" s="36" t="s">
        <v>3216</v>
      </c>
      <c r="G711" s="37" t="s">
        <v>3217</v>
      </c>
      <c r="H711" s="36">
        <v>3010</v>
      </c>
      <c r="I711" s="38">
        <v>0.5</v>
      </c>
      <c r="J711" s="38"/>
      <c r="K711" s="38">
        <v>30310</v>
      </c>
      <c r="L711" s="39">
        <v>33000</v>
      </c>
    </row>
    <row r="712" spans="1:12" s="36" customFormat="1" ht="12.75" x14ac:dyDescent="0.2">
      <c r="A712" s="35">
        <v>497</v>
      </c>
      <c r="B712" s="21"/>
      <c r="C712" s="40">
        <v>44351</v>
      </c>
      <c r="D712" s="34" t="s">
        <v>3222</v>
      </c>
      <c r="E712" s="35" t="s">
        <v>3223</v>
      </c>
      <c r="F712" s="36" t="s">
        <v>3224</v>
      </c>
      <c r="G712" s="37" t="s">
        <v>3225</v>
      </c>
      <c r="H712" s="36">
        <v>3010</v>
      </c>
      <c r="I712" s="38">
        <v>0.5</v>
      </c>
      <c r="J712" s="38"/>
      <c r="K712" s="38">
        <v>40020</v>
      </c>
      <c r="L712" s="39">
        <v>20000</v>
      </c>
    </row>
    <row r="713" spans="1:12" s="36" customFormat="1" ht="12.75" x14ac:dyDescent="0.2">
      <c r="A713" s="35">
        <v>498</v>
      </c>
      <c r="B713" s="21"/>
      <c r="C713" s="40">
        <v>44351</v>
      </c>
      <c r="D713" s="34" t="s">
        <v>3226</v>
      </c>
      <c r="E713" s="35">
        <v>0.1171</v>
      </c>
      <c r="F713" s="36" t="s">
        <v>3227</v>
      </c>
      <c r="G713" s="37" t="s">
        <v>3228</v>
      </c>
      <c r="H713" s="36">
        <v>3050</v>
      </c>
      <c r="I713" s="38">
        <v>0.5</v>
      </c>
      <c r="J713" s="38"/>
      <c r="K713" s="38">
        <v>68940</v>
      </c>
      <c r="L713" s="39">
        <v>23500</v>
      </c>
    </row>
    <row r="714" spans="1:12" s="36" customFormat="1" ht="12.75" x14ac:dyDescent="0.2">
      <c r="A714" s="35">
        <v>500</v>
      </c>
      <c r="B714" s="21"/>
      <c r="C714" s="40">
        <v>44351</v>
      </c>
      <c r="D714" s="34" t="s">
        <v>3233</v>
      </c>
      <c r="E714" s="35">
        <v>0.33100000000000002</v>
      </c>
      <c r="F714" s="36" t="s">
        <v>3234</v>
      </c>
      <c r="G714" s="37" t="s">
        <v>3235</v>
      </c>
      <c r="H714" s="36">
        <v>3010</v>
      </c>
      <c r="I714" s="38">
        <v>0.5</v>
      </c>
      <c r="J714" s="38"/>
      <c r="K714" s="38">
        <v>103710</v>
      </c>
      <c r="L714" s="39">
        <v>104000</v>
      </c>
    </row>
    <row r="715" spans="1:12" s="36" customFormat="1" ht="12.75" x14ac:dyDescent="0.2">
      <c r="A715" s="35">
        <v>501</v>
      </c>
      <c r="B715" s="21"/>
      <c r="C715" s="40">
        <v>44350</v>
      </c>
      <c r="D715" s="34" t="s">
        <v>441</v>
      </c>
      <c r="E715" s="35">
        <v>6.5350000000000001</v>
      </c>
      <c r="F715" s="36" t="s">
        <v>2005</v>
      </c>
      <c r="G715" s="37" t="s">
        <v>3250</v>
      </c>
      <c r="H715" s="36">
        <v>1170</v>
      </c>
      <c r="I715" s="38">
        <v>1</v>
      </c>
      <c r="J715" s="38"/>
      <c r="K715" s="38">
        <v>116560</v>
      </c>
      <c r="L715" s="39">
        <v>300000</v>
      </c>
    </row>
    <row r="716" spans="1:12" s="36" customFormat="1" ht="12.75" x14ac:dyDescent="0.2">
      <c r="A716" s="35"/>
      <c r="B716" s="21"/>
      <c r="C716" s="40"/>
      <c r="D716" s="34" t="s">
        <v>439</v>
      </c>
      <c r="E716" s="35">
        <v>3.3260000000000001</v>
      </c>
      <c r="F716" s="36" t="s">
        <v>77</v>
      </c>
      <c r="G716" s="37"/>
      <c r="I716" s="38"/>
      <c r="J716" s="38"/>
      <c r="K716" s="38">
        <f t="shared" ref="K705:K749" si="7">ROUND(J716/0.35,-1)</f>
        <v>0</v>
      </c>
      <c r="L716" s="39" t="s">
        <v>7197</v>
      </c>
    </row>
    <row r="717" spans="1:12" s="36" customFormat="1" ht="12.75" x14ac:dyDescent="0.2">
      <c r="A717" s="35">
        <v>502</v>
      </c>
      <c r="B717" s="21"/>
      <c r="C717" s="40">
        <v>44354</v>
      </c>
      <c r="D717" s="34" t="s">
        <v>7211</v>
      </c>
      <c r="E717" s="35">
        <v>7</v>
      </c>
      <c r="F717" s="36" t="s">
        <v>3252</v>
      </c>
      <c r="G717" s="37" t="s">
        <v>3253</v>
      </c>
      <c r="H717" s="36">
        <v>1070</v>
      </c>
      <c r="I717" s="38">
        <v>0.5</v>
      </c>
      <c r="J717" s="38"/>
      <c r="K717" s="38">
        <v>227390</v>
      </c>
      <c r="L717" s="39">
        <v>345000</v>
      </c>
    </row>
    <row r="718" spans="1:12" s="36" customFormat="1" ht="12.75" x14ac:dyDescent="0.2">
      <c r="A718" s="35">
        <v>503</v>
      </c>
      <c r="B718" s="21"/>
      <c r="C718" s="40">
        <v>44354</v>
      </c>
      <c r="D718" s="34" t="s">
        <v>3254</v>
      </c>
      <c r="E718" s="35">
        <v>3.3601000000000001</v>
      </c>
      <c r="F718" s="36" t="s">
        <v>3255</v>
      </c>
      <c r="G718" s="37" t="s">
        <v>3256</v>
      </c>
      <c r="H718" s="36">
        <v>1140</v>
      </c>
      <c r="I718" s="38">
        <v>0.5</v>
      </c>
      <c r="J718" s="38"/>
      <c r="K718" s="38">
        <v>141200</v>
      </c>
      <c r="L718" s="39">
        <v>247900</v>
      </c>
    </row>
    <row r="719" spans="1:12" s="36" customFormat="1" ht="12.75" x14ac:dyDescent="0.2">
      <c r="A719" s="35">
        <v>504</v>
      </c>
      <c r="B719" s="21"/>
      <c r="C719" s="40">
        <v>44354</v>
      </c>
      <c r="D719" s="34" t="s">
        <v>3257</v>
      </c>
      <c r="E719" s="35">
        <v>0.77700000000000002</v>
      </c>
      <c r="F719" s="36" t="s">
        <v>3258</v>
      </c>
      <c r="G719" s="37" t="s">
        <v>3259</v>
      </c>
      <c r="H719" s="36">
        <v>1070</v>
      </c>
      <c r="I719" s="38">
        <v>0.5</v>
      </c>
      <c r="J719" s="38"/>
      <c r="K719" s="38">
        <v>110810</v>
      </c>
      <c r="L719" s="39">
        <v>222222</v>
      </c>
    </row>
    <row r="720" spans="1:12" s="36" customFormat="1" ht="12.75" x14ac:dyDescent="0.2">
      <c r="A720" s="35">
        <v>505</v>
      </c>
      <c r="B720" s="21"/>
      <c r="C720" s="40">
        <v>44354</v>
      </c>
      <c r="D720" s="34" t="s">
        <v>7212</v>
      </c>
      <c r="E720" s="35">
        <v>0.34439999999999998</v>
      </c>
      <c r="F720" s="36" t="s">
        <v>3261</v>
      </c>
      <c r="G720" s="37" t="s">
        <v>3262</v>
      </c>
      <c r="H720" s="36">
        <v>2050</v>
      </c>
      <c r="I720" s="38">
        <v>0.5</v>
      </c>
      <c r="J720" s="38"/>
      <c r="K720" s="38">
        <v>25520</v>
      </c>
      <c r="L720" s="39">
        <v>28000</v>
      </c>
    </row>
    <row r="721" spans="1:12" s="36" customFormat="1" ht="12.75" x14ac:dyDescent="0.2">
      <c r="A721" s="35">
        <v>506</v>
      </c>
      <c r="B721" s="21"/>
      <c r="C721" s="40">
        <v>44354</v>
      </c>
      <c r="D721" s="34" t="s">
        <v>3140</v>
      </c>
      <c r="E721" s="35">
        <v>4.1300000000000003E-2</v>
      </c>
      <c r="F721" s="36" t="s">
        <v>3144</v>
      </c>
      <c r="G721" s="37" t="s">
        <v>3263</v>
      </c>
      <c r="H721" s="36">
        <v>3010</v>
      </c>
      <c r="I721" s="38">
        <v>1.5</v>
      </c>
      <c r="J721" s="38"/>
      <c r="K721" s="38">
        <v>2570</v>
      </c>
      <c r="L721" s="39">
        <v>285000</v>
      </c>
    </row>
    <row r="722" spans="1:12" s="36" customFormat="1" ht="12.75" x14ac:dyDescent="0.2">
      <c r="A722" s="35"/>
      <c r="B722" s="21"/>
      <c r="C722" s="40"/>
      <c r="D722" s="34" t="s">
        <v>3141</v>
      </c>
      <c r="E722" s="35">
        <v>0.2238</v>
      </c>
      <c r="F722" s="36" t="s">
        <v>77</v>
      </c>
      <c r="G722" s="37" t="s">
        <v>77</v>
      </c>
      <c r="I722" s="38"/>
      <c r="J722" s="38"/>
      <c r="K722" s="38">
        <v>11840</v>
      </c>
      <c r="L722" s="39"/>
    </row>
    <row r="723" spans="1:12" s="36" customFormat="1" ht="12.75" x14ac:dyDescent="0.2">
      <c r="A723" s="35"/>
      <c r="B723" s="21"/>
      <c r="C723" s="40"/>
      <c r="D723" s="34" t="s">
        <v>3142</v>
      </c>
      <c r="E723" s="35">
        <v>0.49070000000000003</v>
      </c>
      <c r="F723" s="36" t="s">
        <v>77</v>
      </c>
      <c r="G723" s="37" t="s">
        <v>77</v>
      </c>
      <c r="I723" s="38"/>
      <c r="J723" s="38"/>
      <c r="K723" s="38">
        <v>230160</v>
      </c>
      <c r="L723" s="39"/>
    </row>
    <row r="724" spans="1:12" s="36" customFormat="1" ht="12.75" x14ac:dyDescent="0.2">
      <c r="A724" s="35">
        <v>507</v>
      </c>
      <c r="B724" s="21"/>
      <c r="C724" s="40">
        <v>44354</v>
      </c>
      <c r="D724" s="34" t="s">
        <v>3264</v>
      </c>
      <c r="E724" s="35">
        <v>0.23880000000000001</v>
      </c>
      <c r="F724" s="36" t="s">
        <v>1681</v>
      </c>
      <c r="G724" s="37" t="s">
        <v>3265</v>
      </c>
      <c r="H724" s="36">
        <v>3010</v>
      </c>
      <c r="I724" s="38">
        <v>0.5</v>
      </c>
      <c r="J724" s="38"/>
      <c r="K724" s="38">
        <v>53000</v>
      </c>
      <c r="L724" s="39">
        <v>60000</v>
      </c>
    </row>
    <row r="725" spans="1:12" s="36" customFormat="1" ht="12.75" x14ac:dyDescent="0.2">
      <c r="A725" s="35">
        <v>508</v>
      </c>
      <c r="B725" s="21"/>
      <c r="C725" s="40">
        <v>44354</v>
      </c>
      <c r="D725" s="34" t="s">
        <v>3271</v>
      </c>
      <c r="E725" s="35" t="s">
        <v>3272</v>
      </c>
      <c r="F725" s="36" t="s">
        <v>3273</v>
      </c>
      <c r="G725" s="37" t="s">
        <v>3274</v>
      </c>
      <c r="H725" s="36">
        <v>1090</v>
      </c>
      <c r="I725" s="38">
        <v>0.5</v>
      </c>
      <c r="J725" s="38"/>
      <c r="K725" s="38">
        <v>118480</v>
      </c>
      <c r="L725" s="39">
        <v>220000</v>
      </c>
    </row>
    <row r="726" spans="1:12" s="36" customFormat="1" ht="12.75" x14ac:dyDescent="0.2">
      <c r="A726" s="35">
        <v>509</v>
      </c>
      <c r="B726" s="21"/>
      <c r="C726" s="40">
        <v>44354</v>
      </c>
      <c r="D726" s="34" t="s">
        <v>3275</v>
      </c>
      <c r="E726" s="35">
        <v>0.51500000000000001</v>
      </c>
      <c r="F726" s="36" t="s">
        <v>3276</v>
      </c>
      <c r="G726" s="37" t="s">
        <v>3277</v>
      </c>
      <c r="H726" s="36">
        <v>1050</v>
      </c>
      <c r="I726" s="38">
        <v>0.5</v>
      </c>
      <c r="J726" s="38"/>
      <c r="K726" s="38">
        <v>6000</v>
      </c>
      <c r="L726" s="39">
        <v>6000</v>
      </c>
    </row>
    <row r="727" spans="1:12" s="36" customFormat="1" ht="12.75" x14ac:dyDescent="0.2">
      <c r="A727" s="35">
        <v>479</v>
      </c>
      <c r="B727" s="21"/>
      <c r="C727" s="40">
        <v>44348</v>
      </c>
      <c r="D727" s="34" t="s">
        <v>3239</v>
      </c>
      <c r="E727" s="35">
        <v>1.0920000000000001</v>
      </c>
      <c r="F727" s="36" t="s">
        <v>3240</v>
      </c>
      <c r="G727" s="37" t="s">
        <v>3241</v>
      </c>
      <c r="H727" s="36">
        <v>1100</v>
      </c>
      <c r="I727" s="38">
        <v>1</v>
      </c>
      <c r="J727" s="38"/>
      <c r="K727" s="38">
        <v>90360</v>
      </c>
      <c r="L727" s="39">
        <v>70000</v>
      </c>
    </row>
    <row r="728" spans="1:12" s="36" customFormat="1" ht="12.75" x14ac:dyDescent="0.2">
      <c r="A728" s="35">
        <v>511</v>
      </c>
      <c r="B728" s="21"/>
      <c r="C728" s="40">
        <v>44354</v>
      </c>
      <c r="D728" s="34" t="s">
        <v>3285</v>
      </c>
      <c r="E728" s="35">
        <v>1.4186000000000001</v>
      </c>
      <c r="F728" s="36" t="s">
        <v>3286</v>
      </c>
      <c r="G728" s="37" t="s">
        <v>3287</v>
      </c>
      <c r="H728" s="36">
        <v>3010</v>
      </c>
      <c r="I728" s="38">
        <v>0.5</v>
      </c>
      <c r="J728" s="38"/>
      <c r="K728" s="38">
        <v>319900</v>
      </c>
      <c r="L728" s="39">
        <v>345000</v>
      </c>
    </row>
    <row r="729" spans="1:12" s="36" customFormat="1" ht="12.75" x14ac:dyDescent="0.2">
      <c r="A729" s="35">
        <v>512</v>
      </c>
      <c r="B729" s="21"/>
      <c r="C729" s="40">
        <v>44355</v>
      </c>
      <c r="D729" s="34" t="s">
        <v>3293</v>
      </c>
      <c r="E729" s="35">
        <v>0.18940000000000001</v>
      </c>
      <c r="F729" s="36" t="s">
        <v>3294</v>
      </c>
      <c r="G729" s="37" t="s">
        <v>3295</v>
      </c>
      <c r="H729" s="36">
        <v>3010</v>
      </c>
      <c r="I729" s="38">
        <v>0.5</v>
      </c>
      <c r="J729" s="38"/>
      <c r="K729" s="38">
        <v>86080</v>
      </c>
      <c r="L729" s="39">
        <v>125000</v>
      </c>
    </row>
    <row r="730" spans="1:12" s="36" customFormat="1" ht="12.75" x14ac:dyDescent="0.2">
      <c r="A730" s="35">
        <v>513</v>
      </c>
      <c r="B730" s="21"/>
      <c r="C730" s="40">
        <v>44355</v>
      </c>
      <c r="D730" s="34" t="s">
        <v>3296</v>
      </c>
      <c r="E730" s="35">
        <v>12.66</v>
      </c>
      <c r="F730" s="36" t="s">
        <v>3297</v>
      </c>
      <c r="G730" s="37" t="s">
        <v>3298</v>
      </c>
      <c r="H730" s="36">
        <v>1050</v>
      </c>
      <c r="I730" s="38">
        <v>0.5</v>
      </c>
      <c r="J730" s="38"/>
      <c r="K730" s="38">
        <v>83300</v>
      </c>
      <c r="L730" s="39">
        <v>120270</v>
      </c>
    </row>
    <row r="731" spans="1:12" s="36" customFormat="1" ht="12.75" x14ac:dyDescent="0.2">
      <c r="A731" s="35">
        <v>514</v>
      </c>
      <c r="B731" s="21"/>
      <c r="C731" s="40">
        <v>44355</v>
      </c>
      <c r="D731" s="34" t="s">
        <v>3299</v>
      </c>
      <c r="E731" s="35">
        <v>3.6160000000000001</v>
      </c>
      <c r="F731" s="36" t="s">
        <v>3308</v>
      </c>
      <c r="G731" s="37" t="s">
        <v>3301</v>
      </c>
      <c r="H731" s="36">
        <v>1020</v>
      </c>
      <c r="I731" s="38">
        <v>1</v>
      </c>
      <c r="J731" s="38"/>
      <c r="K731" s="38">
        <v>11930</v>
      </c>
      <c r="L731" s="39">
        <v>65000</v>
      </c>
    </row>
    <row r="732" spans="1:12" s="36" customFormat="1" ht="12.75" x14ac:dyDescent="0.2">
      <c r="A732" s="35"/>
      <c r="B732" s="21"/>
      <c r="C732" s="40"/>
      <c r="D732" s="34" t="s">
        <v>3300</v>
      </c>
      <c r="E732" s="35">
        <v>3.056</v>
      </c>
      <c r="F732" s="36" t="s">
        <v>77</v>
      </c>
      <c r="G732" s="37" t="s">
        <v>77</v>
      </c>
      <c r="I732" s="38"/>
      <c r="J732" s="38"/>
      <c r="K732" s="38">
        <v>58200</v>
      </c>
      <c r="L732" s="39"/>
    </row>
    <row r="733" spans="1:12" s="36" customFormat="1" ht="12.75" x14ac:dyDescent="0.2">
      <c r="A733" s="35">
        <v>515</v>
      </c>
      <c r="B733" s="21"/>
      <c r="C733" s="40">
        <v>44355</v>
      </c>
      <c r="D733" s="34" t="s">
        <v>3302</v>
      </c>
      <c r="E733" s="35">
        <v>1</v>
      </c>
      <c r="F733" s="36" t="s">
        <v>3303</v>
      </c>
      <c r="G733" s="37" t="s">
        <v>3304</v>
      </c>
      <c r="H733" s="36">
        <v>1100</v>
      </c>
      <c r="I733" s="38">
        <v>0.5</v>
      </c>
      <c r="J733" s="38"/>
      <c r="K733" s="38">
        <v>113870</v>
      </c>
      <c r="L733" s="39">
        <v>63000</v>
      </c>
    </row>
    <row r="734" spans="1:12" s="36" customFormat="1" ht="12.75" x14ac:dyDescent="0.2">
      <c r="A734" s="35">
        <v>516</v>
      </c>
      <c r="B734" s="21"/>
      <c r="C734" s="40">
        <v>44355</v>
      </c>
      <c r="D734" s="34" t="s">
        <v>3305</v>
      </c>
      <c r="E734" s="35">
        <v>7.242</v>
      </c>
      <c r="F734" s="36" t="s">
        <v>3306</v>
      </c>
      <c r="G734" s="37" t="s">
        <v>3307</v>
      </c>
      <c r="H734" s="36">
        <v>1020</v>
      </c>
      <c r="I734" s="38">
        <v>0.5</v>
      </c>
      <c r="J734" s="38"/>
      <c r="K734" s="38">
        <v>28970</v>
      </c>
      <c r="L734" s="39">
        <v>28968</v>
      </c>
    </row>
    <row r="735" spans="1:12" s="36" customFormat="1" ht="12.75" x14ac:dyDescent="0.2">
      <c r="A735" s="35">
        <v>485</v>
      </c>
      <c r="B735" s="21"/>
      <c r="C735" s="40">
        <v>44350</v>
      </c>
      <c r="D735" s="34" t="s">
        <v>2877</v>
      </c>
      <c r="E735" s="35">
        <v>5.0149999999999997</v>
      </c>
      <c r="F735" s="36" t="s">
        <v>2881</v>
      </c>
      <c r="G735" s="37" t="s">
        <v>3312</v>
      </c>
      <c r="H735" s="36">
        <v>1010</v>
      </c>
      <c r="I735" s="38">
        <v>1.5</v>
      </c>
      <c r="J735" s="38"/>
      <c r="K735" s="38">
        <v>18706.66</v>
      </c>
      <c r="L735" s="39">
        <v>18706.66</v>
      </c>
    </row>
    <row r="736" spans="1:12" s="36" customFormat="1" ht="12.75" x14ac:dyDescent="0.2">
      <c r="A736" s="35"/>
      <c r="B736" s="21"/>
      <c r="C736" s="40"/>
      <c r="D736" s="34" t="s">
        <v>2878</v>
      </c>
      <c r="E736" s="35">
        <v>2.9369999999999998</v>
      </c>
      <c r="F736" s="36" t="s">
        <v>77</v>
      </c>
      <c r="G736" s="37" t="s">
        <v>77</v>
      </c>
      <c r="H736" s="36">
        <v>1220</v>
      </c>
      <c r="I736" s="38"/>
      <c r="J736" s="38"/>
      <c r="K736" s="38">
        <v>0</v>
      </c>
      <c r="L736" s="39" t="s">
        <v>7213</v>
      </c>
    </row>
    <row r="737" spans="1:12" s="36" customFormat="1" ht="12.75" x14ac:dyDescent="0.2">
      <c r="A737" s="35"/>
      <c r="B737" s="21"/>
      <c r="C737" s="40"/>
      <c r="D737" s="34" t="s">
        <v>2879</v>
      </c>
      <c r="E737" s="35">
        <v>7</v>
      </c>
      <c r="F737" s="36" t="s">
        <v>77</v>
      </c>
      <c r="G737" s="37" t="s">
        <v>77</v>
      </c>
      <c r="I737" s="38"/>
      <c r="J737" s="38"/>
      <c r="K737" s="38">
        <v>0</v>
      </c>
      <c r="L737" s="39"/>
    </row>
    <row r="738" spans="1:12" s="36" customFormat="1" ht="12.75" x14ac:dyDescent="0.2">
      <c r="A738" s="35">
        <v>499</v>
      </c>
      <c r="B738" s="21"/>
      <c r="C738" s="40">
        <v>44351</v>
      </c>
      <c r="D738" s="34" t="s">
        <v>3313</v>
      </c>
      <c r="E738" s="35" t="s">
        <v>3315</v>
      </c>
      <c r="F738" s="36" t="s">
        <v>3317</v>
      </c>
      <c r="G738" s="37" t="s">
        <v>3318</v>
      </c>
      <c r="H738" s="36">
        <v>3010</v>
      </c>
      <c r="I738" s="38">
        <v>1</v>
      </c>
      <c r="J738" s="38"/>
      <c r="K738" s="38">
        <v>201220</v>
      </c>
      <c r="L738" s="39">
        <v>289000</v>
      </c>
    </row>
    <row r="739" spans="1:12" s="36" customFormat="1" ht="12.75" x14ac:dyDescent="0.2">
      <c r="A739" s="35"/>
      <c r="B739" s="21"/>
      <c r="C739" s="40"/>
      <c r="D739" s="34" t="s">
        <v>3314</v>
      </c>
      <c r="E739" s="35" t="s">
        <v>3316</v>
      </c>
      <c r="F739" s="36" t="s">
        <v>77</v>
      </c>
      <c r="G739" s="37" t="s">
        <v>77</v>
      </c>
      <c r="I739" s="38"/>
      <c r="J739" s="38"/>
      <c r="K739" s="38">
        <v>0</v>
      </c>
      <c r="L739" s="39" t="s">
        <v>7197</v>
      </c>
    </row>
    <row r="740" spans="1:12" s="36" customFormat="1" ht="12.75" x14ac:dyDescent="0.2">
      <c r="A740" s="35">
        <v>510</v>
      </c>
      <c r="B740" s="21"/>
      <c r="C740" s="40">
        <v>44354</v>
      </c>
      <c r="D740" s="34" t="s">
        <v>3278</v>
      </c>
      <c r="E740" s="35" t="s">
        <v>1189</v>
      </c>
      <c r="F740" s="36" t="s">
        <v>3279</v>
      </c>
      <c r="G740" s="37" t="s">
        <v>3280</v>
      </c>
      <c r="H740" s="36">
        <v>3010</v>
      </c>
      <c r="I740" s="38">
        <v>0.5</v>
      </c>
      <c r="J740" s="38"/>
      <c r="K740" s="38">
        <v>33180</v>
      </c>
      <c r="L740" s="39">
        <v>26150</v>
      </c>
    </row>
    <row r="741" spans="1:12" s="36" customFormat="1" ht="12.75" x14ac:dyDescent="0.2">
      <c r="A741" s="35">
        <v>517</v>
      </c>
      <c r="B741" s="21"/>
      <c r="C741" s="40">
        <v>44355</v>
      </c>
      <c r="D741" s="34" t="s">
        <v>3309</v>
      </c>
      <c r="E741" s="35">
        <v>0.18940000000000001</v>
      </c>
      <c r="F741" s="36" t="s">
        <v>3310</v>
      </c>
      <c r="G741" s="37" t="s">
        <v>3311</v>
      </c>
      <c r="H741" s="36">
        <v>3010</v>
      </c>
      <c r="I741" s="38">
        <v>0.5</v>
      </c>
      <c r="J741" s="38"/>
      <c r="K741" s="38">
        <v>15620</v>
      </c>
      <c r="L741" s="39">
        <v>11000</v>
      </c>
    </row>
    <row r="742" spans="1:12" s="36" customFormat="1" ht="12.75" x14ac:dyDescent="0.2">
      <c r="A742" s="35">
        <v>518</v>
      </c>
      <c r="B742" s="21"/>
      <c r="C742" s="40">
        <v>44356</v>
      </c>
      <c r="D742" s="34" t="s">
        <v>291</v>
      </c>
      <c r="E742" s="35">
        <v>6.3230000000000004</v>
      </c>
      <c r="F742" s="36" t="s">
        <v>294</v>
      </c>
      <c r="G742" s="37" t="s">
        <v>3321</v>
      </c>
      <c r="H742" s="36">
        <v>1090</v>
      </c>
      <c r="I742" s="38">
        <v>0.5</v>
      </c>
      <c r="J742" s="38"/>
      <c r="K742" s="38">
        <v>27010</v>
      </c>
      <c r="L742" s="39">
        <v>59000</v>
      </c>
    </row>
    <row r="743" spans="1:12" s="36" customFormat="1" ht="12.75" x14ac:dyDescent="0.2">
      <c r="A743" s="35">
        <v>519</v>
      </c>
      <c r="B743" s="21"/>
      <c r="C743" s="40">
        <v>44356</v>
      </c>
      <c r="D743" s="34" t="s">
        <v>1032</v>
      </c>
      <c r="E743" s="35">
        <v>1.6659999999999999</v>
      </c>
      <c r="F743" s="36" t="s">
        <v>3322</v>
      </c>
      <c r="G743" s="37" t="s">
        <v>3323</v>
      </c>
      <c r="H743" s="36">
        <v>1090</v>
      </c>
      <c r="I743" s="38">
        <v>0.5</v>
      </c>
      <c r="J743" s="38"/>
      <c r="K743" s="38">
        <v>68440</v>
      </c>
      <c r="L743" s="39">
        <v>106000</v>
      </c>
    </row>
    <row r="744" spans="1:12" s="36" customFormat="1" ht="12.75" x14ac:dyDescent="0.2">
      <c r="A744" s="35">
        <v>520</v>
      </c>
      <c r="B744" s="21"/>
      <c r="C744" s="40">
        <v>44356</v>
      </c>
      <c r="D744" s="34" t="s">
        <v>3324</v>
      </c>
      <c r="E744" s="35">
        <v>0.33750000000000002</v>
      </c>
      <c r="F744" s="36" t="s">
        <v>3325</v>
      </c>
      <c r="G744" s="37" t="s">
        <v>3326</v>
      </c>
      <c r="H744" s="36">
        <v>1150</v>
      </c>
      <c r="I744" s="38">
        <v>0.5</v>
      </c>
      <c r="J744" s="38"/>
      <c r="K744" s="38">
        <v>13980</v>
      </c>
      <c r="L744" s="39">
        <v>8250</v>
      </c>
    </row>
    <row r="745" spans="1:12" s="36" customFormat="1" ht="12.75" x14ac:dyDescent="0.2">
      <c r="A745" s="35">
        <v>521</v>
      </c>
      <c r="B745" s="21"/>
      <c r="C745" s="40">
        <v>44356</v>
      </c>
      <c r="D745" s="34" t="s">
        <v>3331</v>
      </c>
      <c r="E745" s="35">
        <v>16.164999999999999</v>
      </c>
      <c r="F745" s="36" t="s">
        <v>3333</v>
      </c>
      <c r="G745" s="37" t="s">
        <v>3334</v>
      </c>
      <c r="H745" s="36">
        <v>1070</v>
      </c>
      <c r="I745" s="38">
        <v>1</v>
      </c>
      <c r="J745" s="38"/>
      <c r="K745" s="38">
        <v>287120</v>
      </c>
      <c r="L745" s="39">
        <v>715000</v>
      </c>
    </row>
    <row r="746" spans="1:12" s="36" customFormat="1" ht="12.75" x14ac:dyDescent="0.2">
      <c r="A746" s="35"/>
      <c r="B746" s="21"/>
      <c r="C746" s="40"/>
      <c r="D746" s="34" t="s">
        <v>3332</v>
      </c>
      <c r="E746" s="35">
        <v>7</v>
      </c>
      <c r="F746" s="36" t="s">
        <v>77</v>
      </c>
      <c r="G746" s="37" t="s">
        <v>77</v>
      </c>
      <c r="I746" s="38"/>
      <c r="J746" s="38"/>
      <c r="K746" s="38">
        <f t="shared" si="7"/>
        <v>0</v>
      </c>
      <c r="L746" s="39" t="s">
        <v>7197</v>
      </c>
    </row>
    <row r="747" spans="1:12" s="36" customFormat="1" ht="12.75" x14ac:dyDescent="0.2">
      <c r="A747" s="35">
        <v>522</v>
      </c>
      <c r="B747" s="21"/>
      <c r="C747" s="40">
        <v>44357</v>
      </c>
      <c r="D747" s="34" t="s">
        <v>3335</v>
      </c>
      <c r="E747" s="35">
        <v>2.4805999999999999</v>
      </c>
      <c r="F747" s="36" t="s">
        <v>3336</v>
      </c>
      <c r="G747" s="37" t="s">
        <v>3337</v>
      </c>
      <c r="H747" s="36">
        <v>2040</v>
      </c>
      <c r="I747" s="38">
        <v>0.5</v>
      </c>
      <c r="J747" s="38"/>
      <c r="K747" s="38">
        <v>50100</v>
      </c>
      <c r="L747" s="39">
        <v>95000</v>
      </c>
    </row>
    <row r="748" spans="1:12" s="36" customFormat="1" ht="12.75" x14ac:dyDescent="0.2">
      <c r="A748" s="35">
        <v>523</v>
      </c>
      <c r="B748" s="21"/>
      <c r="C748" s="40">
        <v>44357</v>
      </c>
      <c r="D748" s="34" t="s">
        <v>3338</v>
      </c>
      <c r="E748" s="35">
        <v>1.6597999999999999</v>
      </c>
      <c r="F748" s="36" t="s">
        <v>3339</v>
      </c>
      <c r="G748" s="37" t="s">
        <v>3340</v>
      </c>
      <c r="H748" s="36">
        <v>1080</v>
      </c>
      <c r="I748" s="38">
        <v>0.5</v>
      </c>
      <c r="J748" s="38"/>
      <c r="K748" s="38">
        <v>79440</v>
      </c>
      <c r="L748" s="39">
        <v>90000</v>
      </c>
    </row>
    <row r="749" spans="1:12" s="36" customFormat="1" ht="12.75" x14ac:dyDescent="0.2">
      <c r="A749" s="35">
        <v>525</v>
      </c>
      <c r="B749" s="21"/>
      <c r="C749" s="40">
        <v>44357</v>
      </c>
      <c r="D749" s="34" t="s">
        <v>2786</v>
      </c>
      <c r="E749" s="35">
        <v>0.24460000000000001</v>
      </c>
      <c r="F749" s="36" t="s">
        <v>3341</v>
      </c>
      <c r="G749" s="37" t="s">
        <v>3342</v>
      </c>
      <c r="H749" s="36">
        <v>1040</v>
      </c>
      <c r="I749" s="38">
        <v>1</v>
      </c>
      <c r="J749" s="38"/>
      <c r="K749" s="38">
        <v>39710</v>
      </c>
      <c r="L749" s="39">
        <v>15000</v>
      </c>
    </row>
    <row r="750" spans="1:12" s="36" customFormat="1" ht="12.75" x14ac:dyDescent="0.2">
      <c r="A750" s="35"/>
      <c r="B750" s="21"/>
      <c r="C750" s="40"/>
      <c r="D750" s="34" t="s">
        <v>2787</v>
      </c>
      <c r="E750" s="35">
        <v>0.24460000000000001</v>
      </c>
      <c r="F750" s="36" t="s">
        <v>77</v>
      </c>
      <c r="G750" s="37" t="s">
        <v>77</v>
      </c>
      <c r="I750" s="38"/>
      <c r="J750" s="38"/>
      <c r="K750" s="38">
        <v>9930</v>
      </c>
      <c r="L750" s="39"/>
    </row>
    <row r="751" spans="1:12" s="36" customFormat="1" ht="12.75" x14ac:dyDescent="0.2">
      <c r="A751" s="35">
        <v>524</v>
      </c>
      <c r="B751" s="21"/>
      <c r="C751" s="40">
        <v>44357</v>
      </c>
      <c r="D751" s="34" t="s">
        <v>3343</v>
      </c>
      <c r="E751" s="35" t="s">
        <v>3344</v>
      </c>
      <c r="F751" s="36" t="s">
        <v>3345</v>
      </c>
      <c r="G751" s="37" t="s">
        <v>3346</v>
      </c>
      <c r="H751" s="36">
        <v>2050</v>
      </c>
      <c r="I751" s="38">
        <v>0.5</v>
      </c>
      <c r="J751" s="38"/>
      <c r="K751" s="38">
        <v>49030</v>
      </c>
      <c r="L751" s="39">
        <v>30000</v>
      </c>
    </row>
    <row r="752" spans="1:12" s="36" customFormat="1" ht="12.75" x14ac:dyDescent="0.2">
      <c r="A752" s="35">
        <v>526</v>
      </c>
      <c r="B752" s="21"/>
      <c r="C752" s="40">
        <v>44357</v>
      </c>
      <c r="D752" s="34" t="s">
        <v>3347</v>
      </c>
      <c r="E752" s="35">
        <v>0.9</v>
      </c>
      <c r="F752" s="36" t="s">
        <v>3348</v>
      </c>
      <c r="G752" s="37" t="s">
        <v>3349</v>
      </c>
      <c r="H752" s="36">
        <v>1090</v>
      </c>
      <c r="I752" s="38">
        <v>0.5</v>
      </c>
      <c r="J752" s="38"/>
      <c r="K752" s="38">
        <v>115400</v>
      </c>
      <c r="L752" s="39">
        <v>180000</v>
      </c>
    </row>
    <row r="753" spans="1:12" s="36" customFormat="1" ht="12.75" x14ac:dyDescent="0.2">
      <c r="A753" s="35">
        <v>527</v>
      </c>
      <c r="B753" s="21"/>
      <c r="C753" s="40">
        <v>44357</v>
      </c>
      <c r="D753" s="34" t="s">
        <v>2399</v>
      </c>
      <c r="E753" s="35">
        <v>2.7749999999999999</v>
      </c>
      <c r="F753" s="36" t="s">
        <v>3350</v>
      </c>
      <c r="G753" s="37" t="s">
        <v>3351</v>
      </c>
      <c r="H753" s="36">
        <v>1060</v>
      </c>
      <c r="I753" s="38">
        <v>0.5</v>
      </c>
      <c r="J753" s="38"/>
      <c r="K753" s="38">
        <v>46830</v>
      </c>
      <c r="L753" s="39">
        <v>154500</v>
      </c>
    </row>
    <row r="754" spans="1:12" s="36" customFormat="1" ht="12.75" x14ac:dyDescent="0.2">
      <c r="A754" s="35">
        <v>528</v>
      </c>
      <c r="B754" s="21"/>
      <c r="C754" s="40">
        <v>44357</v>
      </c>
      <c r="D754" s="34" t="s">
        <v>3356</v>
      </c>
      <c r="E754" s="35">
        <v>0.40699999999999997</v>
      </c>
      <c r="F754" s="36" t="s">
        <v>3357</v>
      </c>
      <c r="G754" s="37" t="s">
        <v>3358</v>
      </c>
      <c r="H754" s="36">
        <v>1090</v>
      </c>
      <c r="I754" s="38">
        <v>0.5</v>
      </c>
      <c r="J754" s="38"/>
      <c r="K754" s="38">
        <v>108470</v>
      </c>
      <c r="L754" s="39">
        <v>185000</v>
      </c>
    </row>
    <row r="755" spans="1:12" s="36" customFormat="1" ht="12.75" x14ac:dyDescent="0.2">
      <c r="A755" s="35">
        <v>529</v>
      </c>
      <c r="B755" s="21"/>
      <c r="C755" s="40">
        <v>44358</v>
      </c>
      <c r="D755" s="34" t="s">
        <v>3364</v>
      </c>
      <c r="E755" s="35">
        <v>0.28999999999999998</v>
      </c>
      <c r="F755" s="36" t="s">
        <v>3365</v>
      </c>
      <c r="G755" s="37" t="s">
        <v>3366</v>
      </c>
      <c r="H755" s="36">
        <v>1090</v>
      </c>
      <c r="I755" s="38">
        <v>0.5</v>
      </c>
      <c r="J755" s="38"/>
      <c r="K755" s="38">
        <v>70440</v>
      </c>
      <c r="L755" s="39">
        <v>93450</v>
      </c>
    </row>
    <row r="756" spans="1:12" s="36" customFormat="1" ht="12.75" x14ac:dyDescent="0.2">
      <c r="A756" s="35">
        <v>530</v>
      </c>
      <c r="B756" s="21"/>
      <c r="C756" s="40">
        <v>44358</v>
      </c>
      <c r="D756" s="34" t="s">
        <v>3367</v>
      </c>
      <c r="E756" s="35">
        <v>45.034999999999997</v>
      </c>
      <c r="F756" s="36" t="s">
        <v>3368</v>
      </c>
      <c r="G756" s="37" t="s">
        <v>3369</v>
      </c>
      <c r="H756" s="36">
        <v>1210</v>
      </c>
      <c r="I756" s="38">
        <v>0.5</v>
      </c>
      <c r="J756" s="38"/>
      <c r="K756" s="38">
        <v>149400</v>
      </c>
      <c r="L756" s="39">
        <v>225175</v>
      </c>
    </row>
    <row r="757" spans="1:12" s="36" customFormat="1" ht="12.75" x14ac:dyDescent="0.2">
      <c r="A757" s="35">
        <v>531</v>
      </c>
      <c r="B757" s="21"/>
      <c r="C757" s="40">
        <v>44358</v>
      </c>
      <c r="D757" s="34" t="s">
        <v>3370</v>
      </c>
      <c r="E757" s="35">
        <v>0.1492</v>
      </c>
      <c r="F757" s="36" t="s">
        <v>3371</v>
      </c>
      <c r="G757" s="37" t="s">
        <v>262</v>
      </c>
      <c r="H757" s="36">
        <v>1190</v>
      </c>
      <c r="I757" s="38">
        <v>0.5</v>
      </c>
      <c r="J757" s="38"/>
      <c r="K757" s="38">
        <v>5680</v>
      </c>
      <c r="L757" s="39">
        <v>14000</v>
      </c>
    </row>
    <row r="758" spans="1:12" s="36" customFormat="1" ht="12.75" x14ac:dyDescent="0.2">
      <c r="A758" s="35">
        <v>532</v>
      </c>
      <c r="B758" s="21"/>
      <c r="C758" s="40">
        <v>44358</v>
      </c>
      <c r="D758" s="34" t="s">
        <v>3372</v>
      </c>
      <c r="E758" s="35">
        <v>5.8330000000000002</v>
      </c>
      <c r="F758" s="36" t="s">
        <v>3375</v>
      </c>
      <c r="G758" s="37" t="s">
        <v>3376</v>
      </c>
      <c r="H758" s="36">
        <v>3010</v>
      </c>
      <c r="I758" s="38">
        <v>1.5</v>
      </c>
      <c r="J758" s="38"/>
      <c r="K758" s="38">
        <v>115870</v>
      </c>
      <c r="L758" s="39">
        <v>235000</v>
      </c>
    </row>
    <row r="759" spans="1:12" s="36" customFormat="1" ht="12.75" x14ac:dyDescent="0.2">
      <c r="A759" s="35"/>
      <c r="B759" s="21"/>
      <c r="C759" s="40"/>
      <c r="D759" s="34" t="s">
        <v>3373</v>
      </c>
      <c r="E759" s="35"/>
      <c r="F759" s="36" t="s">
        <v>77</v>
      </c>
      <c r="G759" s="37" t="s">
        <v>77</v>
      </c>
      <c r="I759" s="38"/>
      <c r="J759" s="38"/>
      <c r="K759" s="38">
        <f t="shared" ref="K750:K788" si="8">ROUND(J759/0.35,-1)</f>
        <v>0</v>
      </c>
      <c r="L759" s="39" t="s">
        <v>7197</v>
      </c>
    </row>
    <row r="760" spans="1:12" s="36" customFormat="1" ht="12.75" x14ac:dyDescent="0.2">
      <c r="A760" s="35"/>
      <c r="B760" s="21"/>
      <c r="C760" s="40"/>
      <c r="D760" s="34" t="s">
        <v>3374</v>
      </c>
      <c r="E760" s="35"/>
      <c r="F760" s="36" t="s">
        <v>77</v>
      </c>
      <c r="G760" s="37" t="s">
        <v>77</v>
      </c>
      <c r="H760" s="36">
        <v>1190</v>
      </c>
      <c r="I760" s="38"/>
      <c r="J760" s="38"/>
      <c r="K760" s="38">
        <v>20</v>
      </c>
      <c r="L760" s="39"/>
    </row>
    <row r="761" spans="1:12" s="36" customFormat="1" ht="12.75" x14ac:dyDescent="0.2">
      <c r="A761" s="35">
        <v>533</v>
      </c>
      <c r="B761" s="21"/>
      <c r="C761" s="40">
        <v>44358</v>
      </c>
      <c r="D761" s="34" t="s">
        <v>3383</v>
      </c>
      <c r="E761" s="35">
        <v>0.23150000000000001</v>
      </c>
      <c r="F761" s="36" t="s">
        <v>3384</v>
      </c>
      <c r="G761" s="37" t="s">
        <v>3385</v>
      </c>
      <c r="H761" s="36">
        <v>3010</v>
      </c>
      <c r="I761" s="38">
        <v>0.5</v>
      </c>
      <c r="J761" s="38"/>
      <c r="K761" s="38">
        <v>96140</v>
      </c>
      <c r="L761" s="39">
        <v>170000</v>
      </c>
    </row>
    <row r="762" spans="1:12" s="36" customFormat="1" ht="12.75" x14ac:dyDescent="0.2">
      <c r="A762" s="35">
        <v>535</v>
      </c>
      <c r="B762" s="21"/>
      <c r="C762" s="40">
        <v>44361</v>
      </c>
      <c r="D762" s="34" t="s">
        <v>7214</v>
      </c>
      <c r="E762" s="35">
        <v>0.53200000000000003</v>
      </c>
      <c r="F762" s="36" t="s">
        <v>3387</v>
      </c>
      <c r="G762" s="37" t="s">
        <v>112</v>
      </c>
      <c r="H762" s="36">
        <v>1070</v>
      </c>
      <c r="I762" s="38">
        <v>0.5</v>
      </c>
      <c r="J762" s="38"/>
      <c r="K762" s="38">
        <v>67900</v>
      </c>
      <c r="L762" s="39">
        <v>60539</v>
      </c>
    </row>
    <row r="763" spans="1:12" s="36" customFormat="1" ht="12.75" x14ac:dyDescent="0.2">
      <c r="A763" s="35">
        <v>536</v>
      </c>
      <c r="B763" s="21"/>
      <c r="C763" s="40">
        <v>44361</v>
      </c>
      <c r="D763" s="34" t="s">
        <v>3388</v>
      </c>
      <c r="E763" s="35">
        <v>0.38100000000000001</v>
      </c>
      <c r="F763" s="36" t="s">
        <v>3389</v>
      </c>
      <c r="G763" s="37" t="s">
        <v>3390</v>
      </c>
      <c r="H763" s="36">
        <v>1100</v>
      </c>
      <c r="I763" s="38">
        <v>0.5</v>
      </c>
      <c r="J763" s="38"/>
      <c r="K763" s="38">
        <v>106910</v>
      </c>
      <c r="L763" s="39">
        <v>114000</v>
      </c>
    </row>
    <row r="764" spans="1:12" s="36" customFormat="1" ht="12.75" x14ac:dyDescent="0.2">
      <c r="A764" s="35">
        <v>537</v>
      </c>
      <c r="B764" s="21"/>
      <c r="C764" s="40">
        <v>44361</v>
      </c>
      <c r="D764" s="34" t="s">
        <v>97</v>
      </c>
      <c r="E764" s="35">
        <v>40.258000000000003</v>
      </c>
      <c r="F764" s="36" t="s">
        <v>3391</v>
      </c>
      <c r="G764" s="37" t="s">
        <v>3392</v>
      </c>
      <c r="H764" s="36">
        <v>1080</v>
      </c>
      <c r="I764" s="38">
        <v>0.5</v>
      </c>
      <c r="J764" s="38"/>
      <c r="K764" s="38">
        <v>199440</v>
      </c>
      <c r="L764" s="39">
        <v>195000</v>
      </c>
    </row>
    <row r="765" spans="1:12" s="36" customFormat="1" ht="12.75" x14ac:dyDescent="0.2">
      <c r="A765" s="35">
        <v>539</v>
      </c>
      <c r="B765" s="21"/>
      <c r="C765" s="40">
        <v>44361</v>
      </c>
      <c r="D765" s="34" t="s">
        <v>6577</v>
      </c>
      <c r="E765" s="35">
        <v>8.7099999999999997E-2</v>
      </c>
      <c r="F765" s="36" t="s">
        <v>3404</v>
      </c>
      <c r="G765" s="37" t="s">
        <v>3405</v>
      </c>
      <c r="H765" s="36">
        <v>3010</v>
      </c>
      <c r="I765" s="38">
        <v>0.5</v>
      </c>
      <c r="J765" s="38"/>
      <c r="K765" s="38">
        <v>42970</v>
      </c>
      <c r="L765" s="39">
        <v>60000</v>
      </c>
    </row>
    <row r="766" spans="1:12" s="36" customFormat="1" ht="12.75" x14ac:dyDescent="0.2">
      <c r="A766" s="35">
        <v>534</v>
      </c>
      <c r="B766" s="21"/>
      <c r="C766" s="40">
        <v>44361</v>
      </c>
      <c r="D766" s="34" t="s">
        <v>89</v>
      </c>
      <c r="E766" s="35">
        <v>0.995</v>
      </c>
      <c r="F766" s="36" t="s">
        <v>90</v>
      </c>
      <c r="G766" s="37" t="s">
        <v>3421</v>
      </c>
      <c r="H766" s="36">
        <v>1190</v>
      </c>
      <c r="I766" s="38">
        <v>0.5</v>
      </c>
      <c r="J766" s="38"/>
      <c r="K766" s="38">
        <v>87560</v>
      </c>
      <c r="L766" s="39">
        <v>40000</v>
      </c>
    </row>
    <row r="767" spans="1:12" s="36" customFormat="1" ht="12.75" x14ac:dyDescent="0.2">
      <c r="A767" s="35">
        <v>538</v>
      </c>
      <c r="B767" s="21"/>
      <c r="C767" s="40">
        <v>44361</v>
      </c>
      <c r="D767" s="34" t="s">
        <v>7215</v>
      </c>
      <c r="E767" s="35">
        <v>0.42109999999999997</v>
      </c>
      <c r="F767" s="36" t="s">
        <v>3397</v>
      </c>
      <c r="G767" s="37" t="s">
        <v>3398</v>
      </c>
      <c r="H767" s="36">
        <v>1100</v>
      </c>
      <c r="I767" s="38">
        <v>1</v>
      </c>
      <c r="J767" s="38"/>
      <c r="K767" s="38">
        <v>297990</v>
      </c>
      <c r="L767" s="39">
        <v>390928.57</v>
      </c>
    </row>
    <row r="768" spans="1:12" s="36" customFormat="1" ht="12.75" x14ac:dyDescent="0.2">
      <c r="A768" s="35"/>
      <c r="B768" s="21"/>
      <c r="C768" s="40"/>
      <c r="D768" s="34" t="s">
        <v>3396</v>
      </c>
      <c r="E768" s="35">
        <v>4.7436999999999996</v>
      </c>
      <c r="F768" s="36" t="s">
        <v>77</v>
      </c>
      <c r="G768" s="36" t="s">
        <v>77</v>
      </c>
      <c r="I768" s="38"/>
      <c r="J768" s="38"/>
      <c r="K768" s="38">
        <f>ROUND(J768/0.35,-1)</f>
        <v>0</v>
      </c>
      <c r="L768" s="39" t="s">
        <v>7197</v>
      </c>
    </row>
    <row r="769" spans="1:12" s="36" customFormat="1" ht="12.75" x14ac:dyDescent="0.2">
      <c r="A769" s="35">
        <v>540</v>
      </c>
      <c r="B769" s="21"/>
      <c r="C769" s="40">
        <v>44361</v>
      </c>
      <c r="D769" s="34" t="s">
        <v>3305</v>
      </c>
      <c r="E769" s="35">
        <v>77.191000000000003</v>
      </c>
      <c r="F769" s="36" t="s">
        <v>3410</v>
      </c>
      <c r="G769" s="37" t="s">
        <v>3411</v>
      </c>
      <c r="H769" s="36">
        <v>1020</v>
      </c>
      <c r="I769" s="38">
        <v>0.5</v>
      </c>
      <c r="J769" s="38"/>
      <c r="K769" s="38">
        <v>342840</v>
      </c>
      <c r="L769" s="39">
        <v>385955</v>
      </c>
    </row>
    <row r="770" spans="1:12" s="36" customFormat="1" ht="12.75" x14ac:dyDescent="0.2">
      <c r="A770" s="35">
        <v>541</v>
      </c>
      <c r="B770" s="21"/>
      <c r="C770" s="40">
        <v>44361</v>
      </c>
      <c r="D770" s="34" t="s">
        <v>3412</v>
      </c>
      <c r="E770" s="35">
        <v>1.744</v>
      </c>
      <c r="F770" s="36" t="s">
        <v>3413</v>
      </c>
      <c r="G770" s="37" t="s">
        <v>3414</v>
      </c>
      <c r="H770" s="36">
        <v>1080</v>
      </c>
      <c r="I770" s="38">
        <v>0.5</v>
      </c>
      <c r="J770" s="38"/>
      <c r="K770" s="38">
        <v>142500</v>
      </c>
      <c r="L770" s="39">
        <v>120000</v>
      </c>
    </row>
    <row r="771" spans="1:12" s="36" customFormat="1" ht="12.75" x14ac:dyDescent="0.2">
      <c r="A771" s="35">
        <v>543</v>
      </c>
      <c r="B771" s="21"/>
      <c r="C771" s="40">
        <v>44361</v>
      </c>
      <c r="D771" s="34" t="s">
        <v>3418</v>
      </c>
      <c r="E771" s="35">
        <v>0.54079999999999995</v>
      </c>
      <c r="F771" s="36" t="s">
        <v>3419</v>
      </c>
      <c r="G771" s="37" t="s">
        <v>3420</v>
      </c>
      <c r="H771" s="36">
        <v>3010</v>
      </c>
      <c r="I771" s="38">
        <v>0.5</v>
      </c>
      <c r="J771" s="38"/>
      <c r="K771" s="38">
        <v>201900</v>
      </c>
      <c r="L771" s="39">
        <v>213000</v>
      </c>
    </row>
    <row r="772" spans="1:12" s="36" customFormat="1" ht="12.75" x14ac:dyDescent="0.2">
      <c r="A772" s="35">
        <v>545</v>
      </c>
      <c r="B772" s="21"/>
      <c r="C772" s="40">
        <v>44362</v>
      </c>
      <c r="D772" s="34" t="s">
        <v>630</v>
      </c>
      <c r="E772" s="35">
        <v>0.68899999999999995</v>
      </c>
      <c r="F772" s="36" t="s">
        <v>3424</v>
      </c>
      <c r="G772" s="37" t="s">
        <v>3425</v>
      </c>
      <c r="H772" s="36">
        <v>2030</v>
      </c>
      <c r="I772" s="38">
        <v>0.5</v>
      </c>
      <c r="J772" s="38"/>
      <c r="K772" s="38">
        <v>98020</v>
      </c>
      <c r="L772" s="39">
        <v>100000</v>
      </c>
    </row>
    <row r="773" spans="1:12" s="36" customFormat="1" ht="12.75" x14ac:dyDescent="0.2">
      <c r="A773" s="35">
        <v>546</v>
      </c>
      <c r="B773" s="21"/>
      <c r="C773" s="40">
        <v>44362</v>
      </c>
      <c r="D773" s="34" t="s">
        <v>3426</v>
      </c>
      <c r="E773" s="35">
        <v>0.1042</v>
      </c>
      <c r="F773" s="36" t="s">
        <v>3427</v>
      </c>
      <c r="G773" s="37" t="s">
        <v>3428</v>
      </c>
      <c r="H773" s="36">
        <v>2050</v>
      </c>
      <c r="I773" s="38">
        <v>0.5</v>
      </c>
      <c r="J773" s="38"/>
      <c r="K773" s="38">
        <v>71170</v>
      </c>
      <c r="L773" s="39">
        <v>115000</v>
      </c>
    </row>
    <row r="774" spans="1:12" s="36" customFormat="1" ht="12.75" x14ac:dyDescent="0.2">
      <c r="A774" s="35">
        <v>542</v>
      </c>
      <c r="B774" s="21"/>
      <c r="C774" s="40">
        <v>44361</v>
      </c>
      <c r="D774" s="34" t="s">
        <v>3415</v>
      </c>
      <c r="E774" s="35">
        <v>0.17219999999999999</v>
      </c>
      <c r="F774" s="36" t="s">
        <v>3416</v>
      </c>
      <c r="G774" s="37" t="s">
        <v>3417</v>
      </c>
      <c r="H774" s="36">
        <v>1040</v>
      </c>
      <c r="I774" s="38">
        <v>1.5</v>
      </c>
      <c r="J774" s="38"/>
      <c r="K774" s="38">
        <v>53060</v>
      </c>
      <c r="L774" s="39">
        <v>48000</v>
      </c>
    </row>
    <row r="775" spans="1:12" s="36" customFormat="1" ht="12.75" x14ac:dyDescent="0.2">
      <c r="A775" s="35">
        <v>544</v>
      </c>
      <c r="B775" s="21"/>
      <c r="C775" s="40">
        <v>44362</v>
      </c>
      <c r="D775" s="34" t="s">
        <v>2630</v>
      </c>
      <c r="E775" s="35">
        <v>5.01</v>
      </c>
      <c r="F775" s="36" t="s">
        <v>3422</v>
      </c>
      <c r="G775" s="37" t="s">
        <v>3423</v>
      </c>
      <c r="H775" s="36">
        <v>1080</v>
      </c>
      <c r="I775" s="38">
        <v>0.5</v>
      </c>
      <c r="J775" s="38"/>
      <c r="K775" s="38">
        <v>25980</v>
      </c>
      <c r="L775" s="39">
        <v>67000</v>
      </c>
    </row>
    <row r="776" spans="1:12" s="36" customFormat="1" ht="12.75" x14ac:dyDescent="0.2">
      <c r="A776" s="35">
        <v>547</v>
      </c>
      <c r="B776" s="21"/>
      <c r="C776" s="40">
        <v>44362</v>
      </c>
      <c r="D776" s="34" t="s">
        <v>3433</v>
      </c>
      <c r="E776" s="35">
        <v>0.27839999999999998</v>
      </c>
      <c r="F776" s="36" t="s">
        <v>3436</v>
      </c>
      <c r="G776" s="37" t="s">
        <v>3437</v>
      </c>
      <c r="H776" s="36">
        <v>1100</v>
      </c>
      <c r="I776" s="38">
        <v>1.5</v>
      </c>
      <c r="J776" s="38"/>
      <c r="K776" s="38">
        <v>9890</v>
      </c>
      <c r="L776" s="39">
        <v>37000</v>
      </c>
    </row>
    <row r="777" spans="1:12" s="36" customFormat="1" ht="12.75" x14ac:dyDescent="0.2">
      <c r="A777" s="35"/>
      <c r="B777" s="21"/>
      <c r="C777" s="40"/>
      <c r="D777" s="34" t="s">
        <v>3434</v>
      </c>
      <c r="E777" s="35">
        <v>0.25729999999999997</v>
      </c>
      <c r="F777" s="36" t="s">
        <v>77</v>
      </c>
      <c r="G777" s="37" t="s">
        <v>77</v>
      </c>
      <c r="I777" s="38"/>
      <c r="J777" s="38"/>
      <c r="K777" s="38">
        <v>6740</v>
      </c>
      <c r="L777" s="39"/>
    </row>
    <row r="778" spans="1:12" s="36" customFormat="1" ht="12.75" x14ac:dyDescent="0.2">
      <c r="A778" s="35"/>
      <c r="B778" s="21"/>
      <c r="C778" s="40"/>
      <c r="D778" s="34" t="s">
        <v>3435</v>
      </c>
      <c r="E778" s="35">
        <v>0.2893</v>
      </c>
      <c r="F778" s="36" t="s">
        <v>77</v>
      </c>
      <c r="G778" s="37" t="s">
        <v>77</v>
      </c>
      <c r="I778" s="38"/>
      <c r="J778" s="38"/>
      <c r="K778" s="38">
        <v>7580</v>
      </c>
      <c r="L778" s="39"/>
    </row>
    <row r="779" spans="1:12" s="36" customFormat="1" ht="12.75" x14ac:dyDescent="0.2">
      <c r="A779" s="35">
        <v>549</v>
      </c>
      <c r="B779" s="21"/>
      <c r="C779" s="40">
        <v>44363</v>
      </c>
      <c r="D779" s="34" t="s">
        <v>7216</v>
      </c>
      <c r="E779" s="35">
        <v>0.81799999999999995</v>
      </c>
      <c r="F779" s="36" t="s">
        <v>3439</v>
      </c>
      <c r="G779" s="37" t="s">
        <v>3440</v>
      </c>
      <c r="H779" s="36">
        <v>3010</v>
      </c>
      <c r="I779" s="38">
        <v>0.5</v>
      </c>
      <c r="J779" s="38"/>
      <c r="K779" s="38">
        <v>597240</v>
      </c>
      <c r="L779" s="39">
        <v>2401939</v>
      </c>
    </row>
    <row r="780" spans="1:12" s="36" customFormat="1" ht="12.75" x14ac:dyDescent="0.2">
      <c r="A780" s="35">
        <v>550</v>
      </c>
      <c r="B780" s="21"/>
      <c r="C780" s="40">
        <v>44363</v>
      </c>
      <c r="D780" s="34" t="s">
        <v>3441</v>
      </c>
      <c r="E780" s="35">
        <v>0.2127</v>
      </c>
      <c r="F780" s="36" t="s">
        <v>3442</v>
      </c>
      <c r="G780" s="37" t="s">
        <v>3443</v>
      </c>
      <c r="H780" s="36">
        <v>3010</v>
      </c>
      <c r="I780" s="38">
        <v>0.5</v>
      </c>
      <c r="J780" s="38"/>
      <c r="K780" s="38">
        <v>117540</v>
      </c>
      <c r="L780" s="39">
        <v>150000</v>
      </c>
    </row>
    <row r="781" spans="1:12" s="36" customFormat="1" ht="12.75" x14ac:dyDescent="0.2">
      <c r="A781" s="35">
        <v>554</v>
      </c>
      <c r="B781" s="21"/>
      <c r="C781" s="40">
        <v>44363</v>
      </c>
      <c r="D781" s="34" t="s">
        <v>3396</v>
      </c>
      <c r="E781" s="35">
        <v>4.1837999999999997</v>
      </c>
      <c r="F781" s="36" t="s">
        <v>3397</v>
      </c>
      <c r="G781" s="37" t="s">
        <v>3450</v>
      </c>
      <c r="H781" s="36">
        <v>1100</v>
      </c>
      <c r="I781" s="38">
        <v>1</v>
      </c>
      <c r="J781" s="38"/>
      <c r="K781" s="38">
        <v>307680</v>
      </c>
      <c r="L781" s="39">
        <v>259071.43</v>
      </c>
    </row>
    <row r="782" spans="1:12" s="36" customFormat="1" ht="12.75" x14ac:dyDescent="0.2">
      <c r="A782" s="35"/>
      <c r="B782" s="21"/>
      <c r="C782" s="40"/>
      <c r="D782" s="34" t="s">
        <v>1833</v>
      </c>
      <c r="E782" s="35">
        <v>2.4E-2</v>
      </c>
      <c r="F782" s="36" t="s">
        <v>77</v>
      </c>
      <c r="G782" s="37" t="s">
        <v>77</v>
      </c>
      <c r="I782" s="38"/>
      <c r="J782" s="38"/>
      <c r="K782" s="38">
        <f t="shared" si="8"/>
        <v>0</v>
      </c>
      <c r="L782" s="39" t="s">
        <v>7197</v>
      </c>
    </row>
    <row r="783" spans="1:12" s="36" customFormat="1" ht="12.75" x14ac:dyDescent="0.2">
      <c r="A783" s="35">
        <v>552</v>
      </c>
      <c r="B783" s="21"/>
      <c r="C783" s="40">
        <v>44363</v>
      </c>
      <c r="D783" s="34" t="s">
        <v>1197</v>
      </c>
      <c r="E783" s="35" t="s">
        <v>1198</v>
      </c>
      <c r="F783" s="36" t="s">
        <v>1200</v>
      </c>
      <c r="G783" s="37" t="s">
        <v>3451</v>
      </c>
      <c r="H783" s="36">
        <v>3010</v>
      </c>
      <c r="I783" s="38">
        <v>0.5</v>
      </c>
      <c r="J783" s="38"/>
      <c r="K783" s="38">
        <v>38220</v>
      </c>
      <c r="L783" s="39">
        <v>22000</v>
      </c>
    </row>
    <row r="784" spans="1:12" s="36" customFormat="1" ht="12.75" x14ac:dyDescent="0.2">
      <c r="A784" s="35">
        <v>555</v>
      </c>
      <c r="B784" s="21"/>
      <c r="C784" s="40">
        <v>44364</v>
      </c>
      <c r="D784" s="34" t="s">
        <v>3452</v>
      </c>
      <c r="E784" s="35">
        <v>0.30959999999999999</v>
      </c>
      <c r="F784" s="36" t="s">
        <v>2088</v>
      </c>
      <c r="G784" s="37" t="s">
        <v>886</v>
      </c>
      <c r="H784" s="36">
        <v>3010</v>
      </c>
      <c r="I784" s="38">
        <v>2</v>
      </c>
      <c r="J784" s="38"/>
      <c r="K784" s="38">
        <v>20230</v>
      </c>
      <c r="L784" s="39">
        <v>70000</v>
      </c>
    </row>
    <row r="785" spans="1:13" s="36" customFormat="1" ht="12.75" x14ac:dyDescent="0.2">
      <c r="A785" s="35"/>
      <c r="B785" s="21"/>
      <c r="C785" s="40"/>
      <c r="D785" s="34" t="s">
        <v>3453</v>
      </c>
      <c r="E785" s="35">
        <v>0.36399999999999999</v>
      </c>
      <c r="F785" s="36" t="s">
        <v>77</v>
      </c>
      <c r="G785" s="37" t="s">
        <v>77</v>
      </c>
      <c r="I785" s="38"/>
      <c r="J785" s="38"/>
      <c r="K785" s="38">
        <v>23780</v>
      </c>
      <c r="L785" s="39"/>
    </row>
    <row r="786" spans="1:13" s="36" customFormat="1" ht="12.75" x14ac:dyDescent="0.2">
      <c r="A786" s="35"/>
      <c r="B786" s="21"/>
      <c r="C786" s="40"/>
      <c r="D786" s="34" t="s">
        <v>3454</v>
      </c>
      <c r="E786" s="35">
        <v>0.22</v>
      </c>
      <c r="F786" s="36" t="s">
        <v>77</v>
      </c>
      <c r="G786" s="37" t="s">
        <v>77</v>
      </c>
      <c r="I786" s="38"/>
      <c r="J786" s="38"/>
      <c r="K786" s="38">
        <v>14380</v>
      </c>
      <c r="L786" s="39"/>
    </row>
    <row r="787" spans="1:13" s="36" customFormat="1" ht="12.75" x14ac:dyDescent="0.2">
      <c r="A787" s="35"/>
      <c r="B787" s="21"/>
      <c r="C787" s="40"/>
      <c r="D787" s="34" t="s">
        <v>3455</v>
      </c>
      <c r="E787" s="35">
        <v>0.20849999999999999</v>
      </c>
      <c r="F787" s="36" t="s">
        <v>77</v>
      </c>
      <c r="G787" s="37" t="s">
        <v>77</v>
      </c>
      <c r="I787" s="38"/>
      <c r="J787" s="38"/>
      <c r="K787" s="38">
        <v>10220</v>
      </c>
      <c r="L787" s="39"/>
    </row>
    <row r="788" spans="1:13" s="36" customFormat="1" ht="12.75" x14ac:dyDescent="0.2">
      <c r="A788" s="35">
        <v>557</v>
      </c>
      <c r="B788" s="21"/>
      <c r="C788" s="40">
        <v>44364</v>
      </c>
      <c r="D788" s="34" t="s">
        <v>3456</v>
      </c>
      <c r="E788" s="35">
        <v>0.51400000000000001</v>
      </c>
      <c r="F788" s="36" t="s">
        <v>3457</v>
      </c>
      <c r="G788" s="37" t="s">
        <v>3458</v>
      </c>
      <c r="H788" s="36">
        <v>1120</v>
      </c>
      <c r="I788" s="38">
        <v>0.5</v>
      </c>
      <c r="J788" s="38"/>
      <c r="K788" s="38">
        <v>47180</v>
      </c>
      <c r="L788" s="39">
        <v>25000</v>
      </c>
    </row>
    <row r="789" spans="1:13" s="36" customFormat="1" ht="12.75" x14ac:dyDescent="0.2">
      <c r="A789" s="35">
        <v>548</v>
      </c>
      <c r="B789" s="21"/>
      <c r="C789" s="40">
        <v>44362</v>
      </c>
      <c r="D789" s="34" t="s">
        <v>3462</v>
      </c>
      <c r="E789" s="35">
        <v>1.4500000000000001E-2</v>
      </c>
      <c r="F789" s="36" t="s">
        <v>3465</v>
      </c>
      <c r="G789" s="37" t="s">
        <v>3466</v>
      </c>
      <c r="H789" s="36">
        <v>3010</v>
      </c>
      <c r="I789" s="38">
        <v>1.5</v>
      </c>
      <c r="J789" s="38"/>
      <c r="K789" s="38">
        <v>20</v>
      </c>
      <c r="L789" s="39">
        <v>180000</v>
      </c>
    </row>
    <row r="790" spans="1:13" s="36" customFormat="1" ht="12.75" x14ac:dyDescent="0.2">
      <c r="A790" s="35"/>
      <c r="B790" s="21"/>
      <c r="C790" s="40"/>
      <c r="D790" s="34" t="s">
        <v>3463</v>
      </c>
      <c r="E790" s="35">
        <v>0.70299999999999996</v>
      </c>
      <c r="F790" s="36" t="s">
        <v>77</v>
      </c>
      <c r="G790" s="37" t="s">
        <v>77</v>
      </c>
      <c r="I790" s="38"/>
      <c r="J790" s="38"/>
      <c r="K790" s="38">
        <v>103720</v>
      </c>
      <c r="L790" s="39"/>
    </row>
    <row r="791" spans="1:13" s="36" customFormat="1" ht="12.75" x14ac:dyDescent="0.2">
      <c r="A791" s="35"/>
      <c r="B791" s="21"/>
      <c r="C791" s="40"/>
      <c r="D791" s="34" t="s">
        <v>3464</v>
      </c>
      <c r="E791" s="35">
        <v>4.1999999999999997E-3</v>
      </c>
      <c r="F791" s="36" t="s">
        <v>77</v>
      </c>
      <c r="G791" s="37" t="s">
        <v>77</v>
      </c>
      <c r="I791" s="38"/>
      <c r="J791" s="38"/>
      <c r="K791" s="38">
        <v>10</v>
      </c>
      <c r="L791" s="39"/>
    </row>
    <row r="792" spans="1:13" s="36" customFormat="1" ht="12.75" x14ac:dyDescent="0.2">
      <c r="A792" s="35">
        <v>551</v>
      </c>
      <c r="B792" s="21"/>
      <c r="C792" s="40">
        <v>44363</v>
      </c>
      <c r="D792" s="34" t="s">
        <v>3449</v>
      </c>
      <c r="E792" s="35">
        <v>8.3000000000000004E-2</v>
      </c>
      <c r="F792" s="36" t="s">
        <v>757</v>
      </c>
      <c r="G792" s="37" t="s">
        <v>3471</v>
      </c>
      <c r="H792" s="36">
        <v>1120</v>
      </c>
      <c r="I792" s="38">
        <v>0.5</v>
      </c>
      <c r="J792" s="38"/>
      <c r="K792" s="38">
        <v>1000</v>
      </c>
      <c r="L792" s="39">
        <v>1000</v>
      </c>
    </row>
    <row r="793" spans="1:13" s="36" customFormat="1" ht="12.75" x14ac:dyDescent="0.2">
      <c r="A793" s="35">
        <v>553</v>
      </c>
      <c r="B793" s="21"/>
      <c r="C793" s="40">
        <v>44363</v>
      </c>
      <c r="D793" s="34" t="s">
        <v>95</v>
      </c>
      <c r="E793" s="35">
        <v>43.500999999999998</v>
      </c>
      <c r="F793" s="36" t="s">
        <v>3467</v>
      </c>
      <c r="G793" s="37" t="s">
        <v>3468</v>
      </c>
      <c r="H793" s="36">
        <v>1150</v>
      </c>
      <c r="I793" s="38">
        <v>0.5</v>
      </c>
      <c r="J793" s="38"/>
      <c r="K793" s="38">
        <v>271770</v>
      </c>
      <c r="L793" s="39">
        <v>423000</v>
      </c>
    </row>
    <row r="794" spans="1:13" s="36" customFormat="1" ht="12.75" x14ac:dyDescent="0.2">
      <c r="A794" s="35">
        <v>556</v>
      </c>
      <c r="B794" s="21"/>
      <c r="C794" s="40">
        <v>44364</v>
      </c>
      <c r="D794" s="34" t="s">
        <v>3485</v>
      </c>
      <c r="E794" s="35">
        <v>1.179</v>
      </c>
      <c r="F794" s="36" t="s">
        <v>3486</v>
      </c>
      <c r="G794" s="37" t="s">
        <v>3487</v>
      </c>
      <c r="H794" s="36">
        <v>1120</v>
      </c>
      <c r="I794" s="38">
        <v>0.5</v>
      </c>
      <c r="J794" s="38"/>
      <c r="K794" s="38">
        <v>47300</v>
      </c>
      <c r="L794" s="39">
        <v>13500</v>
      </c>
    </row>
    <row r="795" spans="1:13" s="36" customFormat="1" ht="12.75" x14ac:dyDescent="0.2">
      <c r="A795" s="35">
        <v>559</v>
      </c>
      <c r="B795" s="21"/>
      <c r="C795" s="40">
        <v>44364</v>
      </c>
      <c r="D795" s="34" t="s">
        <v>3472</v>
      </c>
      <c r="E795" s="35">
        <v>0.56000000000000005</v>
      </c>
      <c r="F795" s="36" t="s">
        <v>3474</v>
      </c>
      <c r="G795" s="37" t="s">
        <v>3475</v>
      </c>
      <c r="H795" s="36">
        <v>3010</v>
      </c>
      <c r="I795" s="38">
        <v>1</v>
      </c>
      <c r="J795" s="38"/>
      <c r="K795" s="38">
        <v>75110</v>
      </c>
      <c r="L795" s="39">
        <v>175000</v>
      </c>
    </row>
    <row r="796" spans="1:13" s="36" customFormat="1" ht="12.75" x14ac:dyDescent="0.2">
      <c r="A796" s="35"/>
      <c r="B796" s="21"/>
      <c r="C796" s="40"/>
      <c r="D796" s="34" t="s">
        <v>3473</v>
      </c>
      <c r="E796" s="35">
        <v>0.17199999999999999</v>
      </c>
      <c r="F796" s="36" t="s">
        <v>77</v>
      </c>
      <c r="G796" s="37" t="s">
        <v>77</v>
      </c>
      <c r="I796" s="38"/>
      <c r="J796" s="38"/>
      <c r="K796" s="38">
        <v>4230</v>
      </c>
      <c r="L796" s="39"/>
    </row>
    <row r="797" spans="1:13" s="36" customFormat="1" ht="12.75" x14ac:dyDescent="0.2">
      <c r="A797" s="35">
        <v>560</v>
      </c>
      <c r="B797" s="21"/>
      <c r="C797" s="40">
        <v>44364</v>
      </c>
      <c r="D797" s="34" t="s">
        <v>3476</v>
      </c>
      <c r="E797" s="35">
        <v>0.46139999999999998</v>
      </c>
      <c r="F797" s="36" t="s">
        <v>3477</v>
      </c>
      <c r="G797" s="37" t="s">
        <v>3478</v>
      </c>
      <c r="H797" s="36">
        <v>1100</v>
      </c>
      <c r="I797" s="38">
        <v>0.5</v>
      </c>
      <c r="J797" s="38"/>
      <c r="K797" s="38">
        <v>112340</v>
      </c>
      <c r="L797" s="39">
        <v>240000</v>
      </c>
    </row>
    <row r="798" spans="1:13" s="36" customFormat="1" ht="12.75" x14ac:dyDescent="0.2">
      <c r="A798" s="35">
        <v>558</v>
      </c>
      <c r="B798" s="21"/>
      <c r="C798" s="40">
        <v>44364</v>
      </c>
      <c r="D798" s="34" t="s">
        <v>3488</v>
      </c>
      <c r="E798" s="35">
        <v>0.39419999999999999</v>
      </c>
      <c r="F798" s="36" t="s">
        <v>3490</v>
      </c>
      <c r="G798" s="37" t="s">
        <v>3491</v>
      </c>
      <c r="H798" s="36">
        <v>3010</v>
      </c>
      <c r="I798" s="38">
        <v>1</v>
      </c>
      <c r="J798" s="38"/>
      <c r="K798" s="38">
        <v>129480</v>
      </c>
      <c r="L798" s="39">
        <v>170000</v>
      </c>
      <c r="M798" s="36" t="s">
        <v>2703</v>
      </c>
    </row>
    <row r="799" spans="1:13" s="51" customFormat="1" ht="12.75" x14ac:dyDescent="0.2">
      <c r="A799" s="48"/>
      <c r="B799" s="49"/>
      <c r="C799" s="31"/>
      <c r="D799" s="50" t="s">
        <v>3489</v>
      </c>
      <c r="E799" s="48">
        <v>0.16</v>
      </c>
      <c r="G799" s="52"/>
      <c r="I799" s="32"/>
      <c r="J799" s="32"/>
      <c r="K799" s="32">
        <v>8700</v>
      </c>
      <c r="L799" s="33"/>
    </row>
    <row r="800" spans="1:13" x14ac:dyDescent="0.25">
      <c r="A800" s="35"/>
      <c r="B800" s="21"/>
      <c r="C800" s="40"/>
      <c r="D800" s="34"/>
      <c r="E800" s="35"/>
      <c r="F800" s="36"/>
      <c r="G800" s="37"/>
      <c r="H800" s="36"/>
      <c r="I800" s="38"/>
      <c r="J800" s="38"/>
      <c r="K800" s="38">
        <f>SUM(K2:K799)</f>
        <v>64272078.659999996</v>
      </c>
      <c r="L800" s="39">
        <f>SUM(L2:L799)</f>
        <v>78739006.680000007</v>
      </c>
      <c r="M800" s="118">
        <f>(L800-K800)/K800</f>
        <v>0.22508884606844939</v>
      </c>
    </row>
    <row r="801" spans="1:12" x14ac:dyDescent="0.25">
      <c r="A801" s="35"/>
      <c r="B801" s="21"/>
      <c r="C801" s="40"/>
      <c r="D801" s="34"/>
      <c r="E801" s="35"/>
      <c r="F801" s="36"/>
      <c r="G801" s="37"/>
      <c r="H801" s="36"/>
      <c r="I801" s="38"/>
      <c r="J801" s="38"/>
      <c r="K801" s="38"/>
      <c r="L801" s="39"/>
    </row>
    <row r="802" spans="1:12" x14ac:dyDescent="0.25">
      <c r="A802" s="35"/>
      <c r="B802" s="21"/>
      <c r="C802" s="40"/>
      <c r="D802" s="34"/>
      <c r="E802" s="35"/>
      <c r="F802" s="36"/>
      <c r="G802" s="37"/>
      <c r="H802" s="36"/>
      <c r="I802" s="38"/>
      <c r="J802" s="38"/>
      <c r="K802" s="38"/>
      <c r="L802" s="39"/>
    </row>
    <row r="803" spans="1:12" x14ac:dyDescent="0.25">
      <c r="A803" s="35"/>
      <c r="B803" s="21"/>
      <c r="C803" s="40"/>
      <c r="D803" s="34"/>
      <c r="E803" s="35"/>
      <c r="F803" s="36"/>
      <c r="G803" s="37"/>
      <c r="H803" s="36"/>
      <c r="I803" s="38"/>
      <c r="J803" s="38"/>
      <c r="K803" s="38"/>
      <c r="L803" s="39"/>
    </row>
    <row r="804" spans="1:12" x14ac:dyDescent="0.25">
      <c r="A804" s="35"/>
      <c r="B804" s="21"/>
      <c r="C804" s="40"/>
      <c r="D804" s="34"/>
      <c r="E804" s="35"/>
      <c r="F804" s="36"/>
      <c r="G804" s="37"/>
      <c r="H804" s="36"/>
      <c r="I804" s="38"/>
      <c r="J804" s="38"/>
      <c r="K804" s="38"/>
      <c r="L804" s="39"/>
    </row>
    <row r="805" spans="1:12" x14ac:dyDescent="0.25">
      <c r="A805" s="35"/>
      <c r="B805" s="21"/>
      <c r="C805" s="40"/>
      <c r="D805" s="34"/>
      <c r="E805" s="35"/>
      <c r="F805" s="36"/>
      <c r="G805" s="37"/>
      <c r="H805" s="36"/>
      <c r="I805" s="38"/>
      <c r="J805" s="38"/>
      <c r="K805" s="38"/>
      <c r="L805" s="39"/>
    </row>
    <row r="806" spans="1:12" x14ac:dyDescent="0.25">
      <c r="A806" s="35"/>
      <c r="B806" s="21"/>
      <c r="C806" s="40"/>
      <c r="D806" s="34"/>
      <c r="E806" s="35"/>
      <c r="F806" s="36"/>
      <c r="G806" s="37"/>
      <c r="H806" s="36"/>
      <c r="I806" s="38"/>
      <c r="J806" s="38"/>
      <c r="K806" s="38"/>
      <c r="L806" s="39"/>
    </row>
    <row r="807" spans="1:12" x14ac:dyDescent="0.25">
      <c r="A807" s="35"/>
      <c r="B807" s="21"/>
      <c r="C807" s="40"/>
      <c r="D807" s="34"/>
      <c r="E807" s="35"/>
      <c r="F807" s="36"/>
      <c r="G807" s="37"/>
      <c r="H807" s="36"/>
      <c r="I807" s="38"/>
      <c r="J807" s="38"/>
      <c r="K807" s="38"/>
      <c r="L807" s="39"/>
    </row>
    <row r="808" spans="1:12" x14ac:dyDescent="0.25">
      <c r="A808" s="35"/>
      <c r="B808" s="21"/>
      <c r="C808" s="40"/>
      <c r="D808" s="34"/>
      <c r="E808" s="35"/>
      <c r="F808" s="36"/>
      <c r="G808" s="37"/>
      <c r="H808" s="36"/>
      <c r="I808" s="38"/>
      <c r="J808" s="38"/>
      <c r="K808" s="38"/>
      <c r="L808" s="39"/>
    </row>
    <row r="809" spans="1:12" x14ac:dyDescent="0.25">
      <c r="A809" s="35"/>
      <c r="B809" s="21"/>
      <c r="C809" s="40"/>
      <c r="D809" s="34"/>
      <c r="E809" s="35"/>
      <c r="F809" s="36"/>
      <c r="G809" s="37"/>
      <c r="H809" s="36"/>
      <c r="I809" s="38"/>
      <c r="J809" s="38"/>
      <c r="K809" s="38"/>
      <c r="L809" s="39"/>
    </row>
    <row r="810" spans="1:12" x14ac:dyDescent="0.25">
      <c r="A810" s="35"/>
      <c r="B810" s="21"/>
      <c r="C810" s="40"/>
      <c r="D810" s="34"/>
      <c r="E810" s="35"/>
      <c r="F810" s="36"/>
      <c r="G810" s="37"/>
      <c r="H810" s="36"/>
      <c r="I810" s="38"/>
      <c r="J810" s="38"/>
      <c r="K810" s="38"/>
      <c r="L810" s="39"/>
    </row>
    <row r="811" spans="1:12" x14ac:dyDescent="0.25">
      <c r="A811" s="35"/>
      <c r="B811" s="21"/>
      <c r="C811" s="40"/>
      <c r="D811" s="34"/>
      <c r="E811" s="35"/>
      <c r="F811" s="36"/>
      <c r="G811" s="37"/>
      <c r="H811" s="36"/>
      <c r="I811" s="38"/>
      <c r="J811" s="38"/>
      <c r="K811" s="38"/>
      <c r="L811" s="39"/>
    </row>
    <row r="812" spans="1:12" x14ac:dyDescent="0.25">
      <c r="A812" s="35"/>
      <c r="B812" s="21"/>
      <c r="C812" s="40"/>
      <c r="D812" s="34"/>
      <c r="E812" s="35"/>
      <c r="F812" s="36"/>
      <c r="G812" s="37"/>
      <c r="H812" s="36"/>
      <c r="I812" s="38"/>
      <c r="J812" s="38"/>
      <c r="K812" s="38"/>
      <c r="L812" s="39"/>
    </row>
    <row r="813" spans="1:12" x14ac:dyDescent="0.25">
      <c r="A813" s="35"/>
      <c r="B813" s="21"/>
      <c r="C813" s="40"/>
      <c r="D813" s="34"/>
      <c r="E813" s="35"/>
      <c r="F813" s="36"/>
      <c r="G813" s="37"/>
      <c r="H813" s="36"/>
      <c r="I813" s="38"/>
      <c r="J813" s="38"/>
      <c r="K813" s="38"/>
      <c r="L813" s="39"/>
    </row>
    <row r="814" spans="1:12" x14ac:dyDescent="0.25">
      <c r="A814" s="35"/>
      <c r="B814" s="21"/>
      <c r="C814" s="40"/>
      <c r="D814" s="34"/>
      <c r="E814" s="35"/>
      <c r="F814" s="36"/>
      <c r="G814" s="37"/>
      <c r="H814" s="36"/>
      <c r="I814" s="38"/>
      <c r="J814" s="38"/>
      <c r="K814" s="38"/>
      <c r="L814" s="39"/>
    </row>
    <row r="815" spans="1:12" x14ac:dyDescent="0.25">
      <c r="A815" s="35"/>
      <c r="B815" s="21"/>
      <c r="C815" s="40"/>
      <c r="D815" s="34"/>
      <c r="E815" s="35"/>
      <c r="F815" s="36"/>
      <c r="G815" s="37"/>
      <c r="H815" s="36"/>
      <c r="I815" s="38"/>
      <c r="J815" s="38"/>
      <c r="K815" s="38"/>
      <c r="L815" s="39"/>
    </row>
    <row r="816" spans="1:12" x14ac:dyDescent="0.25">
      <c r="A816" s="35"/>
      <c r="B816" s="21"/>
      <c r="C816" s="40"/>
      <c r="D816" s="34"/>
      <c r="E816" s="35"/>
      <c r="F816" s="36"/>
      <c r="G816" s="37"/>
      <c r="H816" s="36"/>
      <c r="I816" s="38"/>
      <c r="J816" s="38"/>
      <c r="K816" s="38"/>
      <c r="L816" s="39"/>
    </row>
    <row r="817" spans="1:12" x14ac:dyDescent="0.25">
      <c r="A817" s="35"/>
      <c r="B817" s="21"/>
      <c r="C817" s="40"/>
      <c r="D817" s="34"/>
      <c r="E817" s="35"/>
      <c r="F817" s="36"/>
      <c r="G817" s="37"/>
      <c r="H817" s="36"/>
      <c r="I817" s="38"/>
      <c r="J817" s="38"/>
      <c r="K817" s="38"/>
      <c r="L817" s="39"/>
    </row>
    <row r="818" spans="1:12" x14ac:dyDescent="0.25">
      <c r="A818" s="35"/>
      <c r="B818" s="21"/>
      <c r="C818" s="40"/>
      <c r="D818" s="34"/>
      <c r="E818" s="35"/>
      <c r="F818" s="36"/>
      <c r="G818" s="37"/>
      <c r="H818" s="36"/>
      <c r="I818" s="38"/>
      <c r="J818" s="38"/>
      <c r="K818" s="38"/>
      <c r="L818" s="39"/>
    </row>
    <row r="819" spans="1:12" x14ac:dyDescent="0.25">
      <c r="A819" s="35"/>
      <c r="B819" s="21"/>
      <c r="C819" s="40"/>
      <c r="D819" s="34"/>
      <c r="E819" s="35"/>
      <c r="F819" s="36"/>
      <c r="G819" s="37"/>
      <c r="H819" s="36"/>
      <c r="I819" s="38"/>
      <c r="J819" s="38"/>
      <c r="K819" s="38"/>
      <c r="L819" s="39"/>
    </row>
    <row r="820" spans="1:12" x14ac:dyDescent="0.25">
      <c r="A820" s="35"/>
      <c r="B820" s="21"/>
      <c r="C820" s="40"/>
      <c r="D820" s="34"/>
      <c r="E820" s="35"/>
      <c r="F820" s="36"/>
      <c r="G820" s="37"/>
      <c r="H820" s="36"/>
      <c r="I820" s="38"/>
      <c r="J820" s="38"/>
      <c r="K820" s="38"/>
      <c r="L820" s="39"/>
    </row>
    <row r="821" spans="1:12" x14ac:dyDescent="0.25">
      <c r="A821" s="35"/>
      <c r="B821" s="21"/>
      <c r="C821" s="40"/>
      <c r="D821" s="34"/>
      <c r="E821" s="35"/>
      <c r="F821" s="36"/>
      <c r="G821" s="37"/>
      <c r="H821" s="36"/>
      <c r="I821" s="38"/>
      <c r="J821" s="38"/>
      <c r="K821" s="38"/>
      <c r="L821" s="39"/>
    </row>
    <row r="822" spans="1:12" x14ac:dyDescent="0.25">
      <c r="A822" s="35"/>
      <c r="B822" s="21"/>
      <c r="C822" s="40"/>
      <c r="D822" s="34"/>
      <c r="E822" s="35"/>
      <c r="F822" s="36"/>
      <c r="G822" s="37"/>
      <c r="H822" s="36"/>
      <c r="I822" s="38"/>
      <c r="J822" s="38"/>
      <c r="K822" s="38"/>
      <c r="L822" s="39"/>
    </row>
    <row r="823" spans="1:12" x14ac:dyDescent="0.25">
      <c r="A823" s="35"/>
      <c r="B823" s="21"/>
      <c r="C823" s="40"/>
      <c r="D823" s="34"/>
      <c r="E823" s="35"/>
      <c r="F823" s="36"/>
      <c r="G823" s="37"/>
      <c r="H823" s="36"/>
      <c r="I823" s="38"/>
      <c r="J823" s="38"/>
      <c r="K823" s="38"/>
      <c r="L823" s="39"/>
    </row>
    <row r="824" spans="1:12" x14ac:dyDescent="0.25">
      <c r="A824" s="35"/>
      <c r="B824" s="21"/>
      <c r="C824" s="40"/>
      <c r="D824" s="34"/>
      <c r="E824" s="35"/>
      <c r="F824" s="36"/>
      <c r="G824" s="37"/>
      <c r="H824" s="36"/>
      <c r="I824" s="38"/>
      <c r="J824" s="38"/>
      <c r="K824" s="38"/>
      <c r="L824" s="39"/>
    </row>
    <row r="825" spans="1:12" x14ac:dyDescent="0.25">
      <c r="A825" s="35"/>
      <c r="B825" s="21"/>
      <c r="C825" s="40"/>
      <c r="D825" s="34"/>
      <c r="E825" s="35"/>
      <c r="F825" s="36"/>
      <c r="G825" s="37"/>
      <c r="H825" s="36"/>
      <c r="I825" s="38"/>
      <c r="J825" s="38"/>
      <c r="K825" s="38"/>
      <c r="L825" s="39"/>
    </row>
    <row r="826" spans="1:12" x14ac:dyDescent="0.25">
      <c r="A826" s="35"/>
      <c r="B826" s="21"/>
      <c r="C826" s="40"/>
      <c r="D826" s="34"/>
      <c r="E826" s="35"/>
      <c r="F826" s="36"/>
      <c r="G826" s="37"/>
      <c r="H826" s="36"/>
      <c r="I826" s="38"/>
      <c r="J826" s="38"/>
      <c r="K826" s="38"/>
      <c r="L826" s="39"/>
    </row>
    <row r="827" spans="1:12" x14ac:dyDescent="0.25">
      <c r="A827" s="35"/>
      <c r="B827" s="21"/>
      <c r="C827" s="40"/>
      <c r="D827" s="34"/>
      <c r="E827" s="35"/>
      <c r="F827" s="36"/>
      <c r="G827" s="37"/>
      <c r="H827" s="36"/>
      <c r="I827" s="38"/>
      <c r="J827" s="38"/>
      <c r="K827" s="38"/>
      <c r="L827" s="39"/>
    </row>
    <row r="828" spans="1:12" x14ac:dyDescent="0.25">
      <c r="A828" s="35"/>
      <c r="B828" s="21"/>
      <c r="C828" s="40"/>
      <c r="D828" s="36"/>
      <c r="E828" s="35"/>
      <c r="F828" s="36"/>
      <c r="G828" s="37"/>
      <c r="H828" s="36"/>
      <c r="I828" s="38"/>
      <c r="J828" s="38"/>
      <c r="K828" s="38"/>
      <c r="L828" s="39"/>
    </row>
    <row r="829" spans="1:12" x14ac:dyDescent="0.25">
      <c r="A829" s="35"/>
      <c r="B829" s="21"/>
      <c r="C829" s="40"/>
      <c r="D829" s="36"/>
      <c r="E829" s="35"/>
      <c r="F829" s="36"/>
      <c r="G829" s="37"/>
      <c r="H829" s="36"/>
      <c r="I829" s="38"/>
      <c r="J829" s="38"/>
      <c r="K829" s="38"/>
      <c r="L829" s="39"/>
    </row>
    <row r="830" spans="1:12" x14ac:dyDescent="0.25">
      <c r="A830" s="35"/>
      <c r="B830" s="21"/>
      <c r="C830" s="40"/>
      <c r="D830" s="36"/>
      <c r="E830" s="35"/>
      <c r="F830" s="36"/>
      <c r="G830" s="37"/>
      <c r="H830" s="36"/>
      <c r="I830" s="38"/>
      <c r="J830" s="38"/>
      <c r="K830" s="38"/>
      <c r="L830" s="39"/>
    </row>
    <row r="831" spans="1:12" x14ac:dyDescent="0.25">
      <c r="A831" s="35"/>
      <c r="B831" s="21"/>
      <c r="C831" s="40"/>
      <c r="D831" s="36"/>
      <c r="E831" s="35"/>
      <c r="F831" s="36"/>
      <c r="G831" s="37"/>
      <c r="H831" s="36"/>
      <c r="I831" s="38"/>
      <c r="J831" s="38"/>
      <c r="K831" s="38"/>
      <c r="L831" s="39"/>
    </row>
    <row r="832" spans="1:12" x14ac:dyDescent="0.25">
      <c r="A832" s="35"/>
      <c r="B832" s="21"/>
      <c r="C832" s="40"/>
      <c r="D832" s="36"/>
      <c r="E832" s="35"/>
      <c r="F832" s="36"/>
      <c r="G832" s="37"/>
      <c r="H832" s="36"/>
      <c r="I832" s="38"/>
      <c r="J832" s="38"/>
      <c r="K832" s="38"/>
      <c r="L832" s="39"/>
    </row>
    <row r="833" spans="1:12" x14ac:dyDescent="0.25">
      <c r="A833" s="35"/>
      <c r="B833" s="21"/>
      <c r="C833" s="40"/>
      <c r="D833" s="36"/>
      <c r="E833" s="35"/>
      <c r="F833" s="36"/>
      <c r="G833" s="37"/>
      <c r="H833" s="36"/>
      <c r="I833" s="38"/>
      <c r="J833" s="38"/>
      <c r="K833" s="38"/>
      <c r="L833" s="39"/>
    </row>
    <row r="834" spans="1:12" x14ac:dyDescent="0.25">
      <c r="A834" s="35"/>
      <c r="B834" s="21"/>
      <c r="C834" s="40"/>
      <c r="D834" s="36"/>
      <c r="E834" s="35"/>
      <c r="F834" s="36"/>
      <c r="G834" s="37"/>
      <c r="H834" s="36"/>
      <c r="I834" s="38"/>
      <c r="J834" s="38"/>
      <c r="K834" s="38"/>
      <c r="L834" s="39"/>
    </row>
    <row r="835" spans="1:12" x14ac:dyDescent="0.25">
      <c r="A835" s="35"/>
      <c r="B835" s="21"/>
      <c r="C835" s="40"/>
      <c r="D835" s="36"/>
      <c r="E835" s="35"/>
      <c r="F835" s="36"/>
      <c r="G835" s="37"/>
      <c r="H835" s="36"/>
      <c r="I835" s="38"/>
      <c r="J835" s="38"/>
      <c r="K835" s="38"/>
      <c r="L835" s="39"/>
    </row>
    <row r="836" spans="1:12" x14ac:dyDescent="0.25">
      <c r="A836" s="35"/>
      <c r="B836" s="21"/>
      <c r="C836" s="40"/>
      <c r="D836" s="36"/>
      <c r="E836" s="35"/>
      <c r="F836" s="36"/>
      <c r="G836" s="37"/>
      <c r="H836" s="36"/>
      <c r="I836" s="38"/>
      <c r="J836" s="38"/>
      <c r="K836" s="38"/>
      <c r="L836" s="39"/>
    </row>
    <row r="837" spans="1:12" x14ac:dyDescent="0.25">
      <c r="A837" s="35"/>
      <c r="B837" s="21"/>
      <c r="C837" s="40"/>
      <c r="D837" s="36"/>
      <c r="E837" s="35"/>
      <c r="F837" s="36"/>
      <c r="G837" s="37"/>
      <c r="H837" s="36"/>
      <c r="I837" s="38"/>
      <c r="J837" s="38"/>
      <c r="K837" s="38"/>
      <c r="L837" s="39"/>
    </row>
    <row r="838" spans="1:12" x14ac:dyDescent="0.25">
      <c r="A838" s="35"/>
      <c r="B838" s="21"/>
      <c r="C838" s="40"/>
      <c r="D838" s="36"/>
      <c r="E838" s="35"/>
      <c r="F838" s="36"/>
      <c r="G838" s="37"/>
      <c r="H838" s="36"/>
      <c r="I838" s="38"/>
      <c r="J838" s="38"/>
      <c r="K838" s="38"/>
      <c r="L838" s="39"/>
    </row>
    <row r="839" spans="1:12" x14ac:dyDescent="0.25">
      <c r="A839" s="35"/>
      <c r="B839" s="21"/>
      <c r="C839" s="40"/>
      <c r="D839" s="36"/>
      <c r="E839" s="35"/>
      <c r="F839" s="36"/>
      <c r="G839" s="37"/>
      <c r="H839" s="36"/>
      <c r="I839" s="38"/>
      <c r="J839" s="38"/>
      <c r="K839" s="38"/>
      <c r="L839" s="39"/>
    </row>
    <row r="840" spans="1:12" x14ac:dyDescent="0.25">
      <c r="A840" s="35"/>
      <c r="B840" s="21"/>
      <c r="C840" s="40"/>
      <c r="D840" s="36"/>
      <c r="E840" s="35"/>
      <c r="F840" s="36"/>
      <c r="G840" s="37"/>
      <c r="H840" s="36"/>
      <c r="I840" s="38"/>
      <c r="J840" s="38"/>
      <c r="K840" s="38"/>
      <c r="L840" s="39"/>
    </row>
    <row r="841" spans="1:12" x14ac:dyDescent="0.25">
      <c r="A841" s="35"/>
      <c r="B841" s="21"/>
      <c r="C841" s="40"/>
      <c r="D841" s="36"/>
      <c r="E841" s="35"/>
      <c r="F841" s="36"/>
      <c r="G841" s="37"/>
      <c r="H841" s="36"/>
      <c r="I841" s="38"/>
      <c r="J841" s="38"/>
      <c r="K841" s="38"/>
      <c r="L841" s="39"/>
    </row>
    <row r="842" spans="1:12" x14ac:dyDescent="0.25">
      <c r="A842" s="35"/>
      <c r="B842" s="21"/>
      <c r="C842" s="40"/>
      <c r="D842" s="34"/>
      <c r="E842" s="35"/>
      <c r="F842" s="36"/>
      <c r="G842" s="37"/>
      <c r="H842" s="36"/>
      <c r="I842" s="38"/>
      <c r="J842" s="38"/>
      <c r="K842" s="38"/>
      <c r="L842" s="39"/>
    </row>
    <row r="843" spans="1:12" x14ac:dyDescent="0.25">
      <c r="A843" s="35"/>
      <c r="B843" s="21"/>
      <c r="C843" s="40"/>
      <c r="D843" s="34"/>
      <c r="E843" s="35"/>
      <c r="F843" s="36"/>
      <c r="G843" s="37"/>
      <c r="H843" s="36"/>
      <c r="I843" s="38"/>
      <c r="J843" s="38"/>
      <c r="K843" s="38"/>
      <c r="L843" s="39"/>
    </row>
    <row r="844" spans="1:12" x14ac:dyDescent="0.25">
      <c r="A844" s="35"/>
      <c r="B844" s="21"/>
      <c r="C844" s="40"/>
      <c r="D844" s="34"/>
      <c r="E844" s="35"/>
      <c r="F844" s="36"/>
      <c r="G844" s="37"/>
      <c r="H844" s="36"/>
      <c r="I844" s="38"/>
      <c r="J844" s="38"/>
      <c r="K844" s="38"/>
      <c r="L844" s="39"/>
    </row>
    <row r="845" spans="1:12" x14ac:dyDescent="0.25">
      <c r="A845" s="35"/>
      <c r="B845" s="21"/>
      <c r="C845" s="40"/>
      <c r="D845" s="34"/>
      <c r="E845" s="35"/>
      <c r="F845" s="36"/>
      <c r="G845" s="37"/>
      <c r="H845" s="36"/>
      <c r="I845" s="38"/>
      <c r="J845" s="38"/>
      <c r="K845" s="38"/>
      <c r="L845" s="39"/>
    </row>
    <row r="846" spans="1:12" x14ac:dyDescent="0.25">
      <c r="A846" s="35"/>
      <c r="B846" s="21"/>
      <c r="C846" s="40"/>
      <c r="D846" s="34"/>
      <c r="E846" s="35"/>
      <c r="F846" s="36"/>
      <c r="G846" s="37"/>
      <c r="H846" s="36"/>
      <c r="I846" s="38"/>
      <c r="J846" s="38"/>
      <c r="K846" s="38"/>
      <c r="L846" s="39"/>
    </row>
    <row r="847" spans="1:12" x14ac:dyDescent="0.25">
      <c r="A847" s="35"/>
      <c r="B847" s="21"/>
      <c r="C847" s="40"/>
      <c r="D847" s="34"/>
      <c r="E847" s="35"/>
      <c r="F847" s="36"/>
      <c r="G847" s="37"/>
      <c r="H847" s="36"/>
      <c r="I847" s="38"/>
      <c r="J847" s="38"/>
      <c r="K847" s="38"/>
      <c r="L847" s="39"/>
    </row>
    <row r="848" spans="1:12" x14ac:dyDescent="0.25">
      <c r="A848" s="35"/>
      <c r="B848" s="21"/>
      <c r="C848" s="40"/>
      <c r="D848" s="34"/>
      <c r="E848" s="35"/>
      <c r="F848" s="36"/>
      <c r="G848" s="37"/>
      <c r="H848" s="36"/>
      <c r="I848" s="38"/>
      <c r="J848" s="38"/>
      <c r="K848" s="38"/>
      <c r="L848" s="39"/>
    </row>
    <row r="849" spans="1:12" x14ac:dyDescent="0.25">
      <c r="A849" s="35"/>
      <c r="B849" s="21"/>
      <c r="C849" s="40"/>
      <c r="D849" s="34"/>
      <c r="E849" s="35"/>
      <c r="F849" s="36"/>
      <c r="G849" s="37"/>
      <c r="H849" s="36"/>
      <c r="I849" s="38"/>
      <c r="J849" s="38"/>
      <c r="K849" s="38"/>
      <c r="L849" s="39"/>
    </row>
    <row r="850" spans="1:12" x14ac:dyDescent="0.25">
      <c r="A850" s="35"/>
      <c r="B850" s="21"/>
      <c r="C850" s="40"/>
      <c r="D850" s="34"/>
      <c r="E850" s="35"/>
      <c r="F850" s="36"/>
      <c r="G850" s="37"/>
      <c r="H850" s="36"/>
      <c r="I850" s="38"/>
      <c r="J850" s="38"/>
      <c r="K850" s="38"/>
      <c r="L850" s="39"/>
    </row>
    <row r="851" spans="1:12" x14ac:dyDescent="0.25">
      <c r="A851" s="35"/>
      <c r="B851" s="21"/>
      <c r="C851" s="40"/>
      <c r="D851" s="34"/>
      <c r="E851" s="35"/>
      <c r="F851" s="36"/>
      <c r="G851" s="37"/>
      <c r="H851" s="36"/>
      <c r="I851" s="38"/>
      <c r="J851" s="38"/>
      <c r="K851" s="38"/>
      <c r="L851" s="39"/>
    </row>
    <row r="852" spans="1:12" x14ac:dyDescent="0.25">
      <c r="A852" s="35"/>
      <c r="B852" s="21"/>
      <c r="C852" s="40"/>
      <c r="D852" s="34"/>
      <c r="E852" s="35"/>
      <c r="F852" s="36"/>
      <c r="G852" s="37"/>
      <c r="H852" s="36"/>
      <c r="I852" s="38"/>
      <c r="J852" s="38"/>
      <c r="K852" s="38"/>
      <c r="L852" s="39"/>
    </row>
    <row r="853" spans="1:12" x14ac:dyDescent="0.25">
      <c r="A853" s="35"/>
      <c r="B853" s="21"/>
      <c r="C853" s="40"/>
      <c r="D853" s="34"/>
      <c r="E853" s="35"/>
      <c r="F853" s="36"/>
      <c r="G853" s="37"/>
      <c r="H853" s="36"/>
      <c r="I853" s="38"/>
      <c r="J853" s="38"/>
      <c r="K853" s="38"/>
      <c r="L853" s="39"/>
    </row>
    <row r="854" spans="1:12" x14ac:dyDescent="0.25">
      <c r="A854" s="35"/>
      <c r="B854" s="21"/>
      <c r="C854" s="40"/>
      <c r="D854" s="34"/>
      <c r="E854" s="35"/>
      <c r="F854" s="36"/>
      <c r="G854" s="36"/>
      <c r="H854" s="36"/>
      <c r="I854" s="38"/>
      <c r="J854" s="38"/>
      <c r="K854" s="38"/>
      <c r="L854" s="39"/>
    </row>
    <row r="855" spans="1:12" x14ac:dyDescent="0.25">
      <c r="A855" s="35"/>
      <c r="B855" s="21"/>
      <c r="C855" s="40"/>
      <c r="D855" s="34"/>
      <c r="E855" s="35"/>
      <c r="F855" s="36"/>
      <c r="G855" s="36"/>
      <c r="H855" s="36"/>
      <c r="I855" s="38"/>
      <c r="J855" s="38"/>
      <c r="K855" s="38"/>
      <c r="L855" s="39"/>
    </row>
    <row r="856" spans="1:12" x14ac:dyDescent="0.25">
      <c r="A856" s="35"/>
      <c r="B856" s="21"/>
      <c r="C856" s="40"/>
      <c r="D856" s="34"/>
      <c r="E856" s="35"/>
      <c r="F856" s="36"/>
      <c r="G856" s="36"/>
      <c r="H856" s="36"/>
      <c r="I856" s="38"/>
      <c r="J856" s="38"/>
      <c r="K856" s="38"/>
      <c r="L856" s="39"/>
    </row>
    <row r="857" spans="1:12" x14ac:dyDescent="0.25">
      <c r="A857" s="35"/>
      <c r="B857" s="21"/>
      <c r="C857" s="40"/>
      <c r="D857" s="34"/>
      <c r="E857" s="35"/>
      <c r="F857" s="36"/>
      <c r="G857" s="36"/>
      <c r="H857" s="36"/>
      <c r="I857" s="38"/>
      <c r="J857" s="38"/>
      <c r="K857" s="38"/>
      <c r="L857" s="39"/>
    </row>
    <row r="858" spans="1:12" x14ac:dyDescent="0.25">
      <c r="A858" s="35"/>
      <c r="B858" s="21"/>
      <c r="C858" s="40"/>
      <c r="D858" s="34"/>
      <c r="E858" s="35"/>
      <c r="F858" s="36"/>
      <c r="G858" s="36"/>
      <c r="H858" s="36"/>
      <c r="I858" s="38"/>
      <c r="J858" s="38"/>
      <c r="K858" s="38"/>
      <c r="L858" s="39"/>
    </row>
    <row r="859" spans="1:12" x14ac:dyDescent="0.25">
      <c r="A859" s="35"/>
      <c r="B859" s="21"/>
      <c r="C859" s="40"/>
      <c r="D859" s="34"/>
      <c r="E859" s="35"/>
      <c r="F859" s="36"/>
      <c r="G859" s="37"/>
      <c r="H859" s="36"/>
      <c r="I859" s="38"/>
      <c r="J859" s="38"/>
      <c r="K859" s="38"/>
      <c r="L859" s="39"/>
    </row>
    <row r="860" spans="1:12" x14ac:dyDescent="0.25">
      <c r="A860" s="35"/>
      <c r="B860" s="21"/>
      <c r="C860" s="40"/>
      <c r="D860" s="34"/>
      <c r="E860" s="35"/>
      <c r="F860" s="36"/>
      <c r="G860" s="37"/>
      <c r="H860" s="36"/>
      <c r="I860" s="38"/>
      <c r="J860" s="38"/>
      <c r="K860" s="38"/>
      <c r="L860" s="39"/>
    </row>
    <row r="861" spans="1:12" x14ac:dyDescent="0.25">
      <c r="A861" s="35"/>
      <c r="B861" s="21"/>
      <c r="C861" s="40"/>
      <c r="D861" s="34"/>
      <c r="E861" s="35"/>
      <c r="F861" s="36"/>
      <c r="G861" s="37"/>
      <c r="H861" s="36"/>
      <c r="I861" s="38"/>
      <c r="J861" s="38"/>
      <c r="K861" s="38"/>
      <c r="L861" s="39"/>
    </row>
    <row r="862" spans="1:12" x14ac:dyDescent="0.25">
      <c r="A862" s="35"/>
      <c r="B862" s="21"/>
      <c r="C862" s="40"/>
      <c r="D862" s="34"/>
      <c r="E862" s="35"/>
      <c r="F862" s="36"/>
      <c r="G862" s="37"/>
      <c r="H862" s="36"/>
      <c r="I862" s="38"/>
      <c r="J862" s="38"/>
      <c r="K862" s="38"/>
      <c r="L862" s="39"/>
    </row>
    <row r="863" spans="1:12" x14ac:dyDescent="0.25">
      <c r="A863" s="35"/>
      <c r="B863" s="21"/>
      <c r="C863" s="40"/>
      <c r="D863" s="34"/>
      <c r="E863" s="35"/>
      <c r="F863" s="36"/>
      <c r="G863" s="37"/>
      <c r="H863" s="36"/>
      <c r="I863" s="38"/>
      <c r="J863" s="38"/>
      <c r="K863" s="38"/>
      <c r="L863" s="39"/>
    </row>
    <row r="864" spans="1:12" x14ac:dyDescent="0.25">
      <c r="A864" s="35"/>
      <c r="B864" s="21"/>
      <c r="C864" s="40"/>
      <c r="D864" s="34"/>
      <c r="E864" s="35"/>
      <c r="F864" s="36"/>
      <c r="G864" s="37"/>
      <c r="H864" s="36"/>
      <c r="I864" s="38"/>
      <c r="J864" s="38"/>
      <c r="K864" s="38"/>
      <c r="L864" s="39"/>
    </row>
    <row r="865" spans="1:12" x14ac:dyDescent="0.25">
      <c r="A865" s="35"/>
      <c r="B865" s="21"/>
      <c r="C865" s="40"/>
      <c r="D865" s="34"/>
      <c r="E865" s="35"/>
      <c r="F865" s="36"/>
      <c r="G865" s="37"/>
      <c r="H865" s="36"/>
      <c r="I865" s="38"/>
      <c r="J865" s="38"/>
      <c r="K865" s="38"/>
      <c r="L865" s="39"/>
    </row>
    <row r="866" spans="1:12" x14ac:dyDescent="0.25">
      <c r="A866" s="35"/>
      <c r="B866" s="21"/>
      <c r="C866" s="40"/>
      <c r="D866" s="34"/>
      <c r="E866" s="35"/>
      <c r="F866" s="36"/>
      <c r="G866" s="37"/>
      <c r="H866" s="36"/>
      <c r="I866" s="38"/>
      <c r="J866" s="38"/>
      <c r="K866" s="38"/>
      <c r="L866" s="39"/>
    </row>
    <row r="867" spans="1:12" x14ac:dyDescent="0.25">
      <c r="A867" s="35"/>
      <c r="B867" s="21"/>
      <c r="C867" s="40"/>
      <c r="D867" s="34"/>
      <c r="E867" s="35"/>
      <c r="F867" s="36"/>
      <c r="G867" s="37"/>
      <c r="H867" s="36"/>
      <c r="I867" s="38"/>
      <c r="J867" s="38"/>
      <c r="K867" s="38"/>
      <c r="L867" s="39"/>
    </row>
    <row r="868" spans="1:12" x14ac:dyDescent="0.25">
      <c r="A868" s="35"/>
      <c r="B868" s="21"/>
      <c r="C868" s="40"/>
      <c r="D868" s="34"/>
      <c r="E868" s="35"/>
      <c r="F868" s="36"/>
      <c r="G868" s="37"/>
      <c r="H868" s="36"/>
      <c r="I868" s="38"/>
      <c r="J868" s="38"/>
      <c r="K868" s="38"/>
      <c r="L868" s="39"/>
    </row>
    <row r="869" spans="1:12" x14ac:dyDescent="0.25">
      <c r="A869" s="35"/>
      <c r="B869" s="21"/>
      <c r="C869" s="40"/>
      <c r="D869" s="34"/>
      <c r="E869" s="35"/>
      <c r="F869" s="36"/>
      <c r="G869" s="37"/>
      <c r="H869" s="36"/>
      <c r="I869" s="38"/>
      <c r="J869" s="38"/>
      <c r="K869" s="38"/>
      <c r="L869" s="39"/>
    </row>
    <row r="870" spans="1:12" x14ac:dyDescent="0.25">
      <c r="A870" s="35"/>
      <c r="B870" s="21"/>
      <c r="C870" s="40"/>
      <c r="D870" s="34"/>
      <c r="E870" s="35"/>
      <c r="F870" s="36"/>
      <c r="G870" s="37"/>
      <c r="H870" s="36"/>
      <c r="I870" s="38"/>
      <c r="J870" s="38"/>
      <c r="K870" s="38"/>
      <c r="L870" s="39"/>
    </row>
    <row r="871" spans="1:12" x14ac:dyDescent="0.25">
      <c r="A871" s="35"/>
      <c r="B871" s="21"/>
      <c r="C871" s="40"/>
      <c r="D871" s="34"/>
      <c r="E871" s="35"/>
      <c r="F871" s="36"/>
      <c r="G871" s="37"/>
      <c r="H871" s="36"/>
      <c r="I871" s="38"/>
      <c r="J871" s="38"/>
      <c r="K871" s="38"/>
      <c r="L871" s="39"/>
    </row>
    <row r="872" spans="1:12" x14ac:dyDescent="0.25">
      <c r="A872" s="35"/>
      <c r="B872" s="21"/>
      <c r="C872" s="40"/>
      <c r="D872" s="34"/>
      <c r="E872" s="35"/>
      <c r="F872" s="36"/>
      <c r="G872" s="37"/>
      <c r="H872" s="36"/>
      <c r="I872" s="38"/>
      <c r="J872" s="38"/>
      <c r="K872" s="38"/>
      <c r="L872" s="39"/>
    </row>
    <row r="873" spans="1:12" x14ac:dyDescent="0.25">
      <c r="A873" s="35"/>
      <c r="B873" s="21"/>
      <c r="C873" s="40"/>
      <c r="D873" s="34"/>
      <c r="E873" s="35"/>
      <c r="F873" s="36"/>
      <c r="G873" s="37"/>
      <c r="H873" s="36"/>
      <c r="I873" s="38"/>
      <c r="J873" s="38"/>
      <c r="K873" s="38"/>
      <c r="L873" s="39"/>
    </row>
    <row r="874" spans="1:12" x14ac:dyDescent="0.25">
      <c r="A874" s="35"/>
      <c r="B874" s="21"/>
      <c r="C874" s="40"/>
      <c r="D874" s="34"/>
      <c r="E874" s="35"/>
      <c r="F874" s="36"/>
      <c r="G874" s="37"/>
      <c r="H874" s="36"/>
      <c r="I874" s="38"/>
      <c r="J874" s="38"/>
      <c r="K874" s="38"/>
      <c r="L874" s="39"/>
    </row>
    <row r="875" spans="1:12" x14ac:dyDescent="0.25">
      <c r="A875" s="35"/>
      <c r="B875" s="21"/>
      <c r="C875" s="40"/>
      <c r="D875" s="34"/>
      <c r="E875" s="35"/>
      <c r="F875" s="36"/>
      <c r="G875" s="37"/>
      <c r="H875" s="36"/>
      <c r="I875" s="38"/>
      <c r="J875" s="38"/>
      <c r="K875" s="38"/>
      <c r="L875" s="39"/>
    </row>
    <row r="876" spans="1:12" x14ac:dyDescent="0.25">
      <c r="A876" s="35"/>
      <c r="B876" s="21"/>
      <c r="C876" s="40"/>
      <c r="D876" s="34"/>
      <c r="E876" s="35"/>
      <c r="F876" s="36"/>
      <c r="G876" s="37"/>
      <c r="H876" s="36"/>
      <c r="I876" s="38"/>
      <c r="J876" s="38"/>
      <c r="K876" s="38"/>
      <c r="L876" s="39"/>
    </row>
    <row r="877" spans="1:12" x14ac:dyDescent="0.25">
      <c r="A877" s="35"/>
      <c r="B877" s="21"/>
      <c r="C877" s="40"/>
      <c r="D877" s="34"/>
      <c r="E877" s="35"/>
      <c r="F877" s="36"/>
      <c r="G877" s="37"/>
      <c r="H877" s="36"/>
      <c r="I877" s="38"/>
      <c r="J877" s="38"/>
      <c r="K877" s="38"/>
      <c r="L877" s="39"/>
    </row>
    <row r="878" spans="1:12" x14ac:dyDescent="0.25">
      <c r="A878" s="35"/>
      <c r="B878" s="21"/>
      <c r="C878" s="40"/>
      <c r="D878" s="34"/>
      <c r="E878" s="35"/>
      <c r="F878" s="36"/>
      <c r="G878" s="37"/>
      <c r="H878" s="36"/>
      <c r="I878" s="38"/>
      <c r="J878" s="38"/>
      <c r="K878" s="38"/>
      <c r="L878" s="39"/>
    </row>
    <row r="879" spans="1:12" x14ac:dyDescent="0.25">
      <c r="A879" s="35"/>
      <c r="B879" s="21"/>
      <c r="C879" s="40"/>
      <c r="D879" s="34"/>
      <c r="E879" s="35"/>
      <c r="F879" s="36"/>
      <c r="G879" s="37"/>
      <c r="H879" s="36"/>
      <c r="I879" s="38"/>
      <c r="J879" s="38"/>
      <c r="K879" s="38"/>
      <c r="L879" s="39"/>
    </row>
    <row r="880" spans="1:12" x14ac:dyDescent="0.25">
      <c r="A880" s="35"/>
      <c r="B880" s="21"/>
      <c r="C880" s="40"/>
      <c r="D880" s="34"/>
      <c r="E880" s="35"/>
      <c r="F880" s="36"/>
      <c r="G880" s="37"/>
      <c r="H880" s="36"/>
      <c r="I880" s="38"/>
      <c r="J880" s="38"/>
      <c r="K880" s="38"/>
      <c r="L880" s="39"/>
    </row>
    <row r="881" spans="1:12" x14ac:dyDescent="0.25">
      <c r="A881" s="35"/>
      <c r="B881" s="21"/>
      <c r="C881" s="40"/>
      <c r="D881" s="34"/>
      <c r="E881" s="35"/>
      <c r="F881" s="36"/>
      <c r="G881" s="37"/>
      <c r="H881" s="36"/>
      <c r="I881" s="38"/>
      <c r="J881" s="38"/>
      <c r="K881" s="38"/>
      <c r="L881" s="39"/>
    </row>
    <row r="882" spans="1:12" x14ac:dyDescent="0.25">
      <c r="A882" s="35"/>
      <c r="B882" s="21"/>
      <c r="C882" s="40"/>
      <c r="D882" s="34"/>
      <c r="E882" s="35"/>
      <c r="F882" s="36"/>
      <c r="G882" s="37"/>
      <c r="H882" s="36"/>
      <c r="I882" s="38"/>
      <c r="J882" s="38"/>
      <c r="K882" s="38"/>
      <c r="L882" s="39"/>
    </row>
    <row r="883" spans="1:12" x14ac:dyDescent="0.25">
      <c r="A883" s="35"/>
      <c r="B883" s="21"/>
      <c r="C883" s="40"/>
      <c r="D883" s="34"/>
      <c r="E883" s="35"/>
      <c r="F883" s="36"/>
      <c r="G883" s="37"/>
      <c r="H883" s="36"/>
      <c r="I883" s="38"/>
      <c r="J883" s="38"/>
      <c r="K883" s="38"/>
      <c r="L883" s="39"/>
    </row>
    <row r="884" spans="1:12" x14ac:dyDescent="0.25">
      <c r="A884" s="35"/>
      <c r="B884" s="21"/>
      <c r="C884" s="40"/>
      <c r="D884" s="34"/>
      <c r="E884" s="35"/>
      <c r="F884" s="36"/>
      <c r="G884" s="37"/>
      <c r="H884" s="36"/>
      <c r="I884" s="38"/>
      <c r="J884" s="38"/>
      <c r="K884" s="38"/>
      <c r="L884" s="39"/>
    </row>
    <row r="885" spans="1:12" x14ac:dyDescent="0.25">
      <c r="A885" s="35"/>
      <c r="B885" s="21"/>
      <c r="C885" s="40"/>
      <c r="D885" s="34"/>
      <c r="E885" s="35"/>
      <c r="F885" s="36"/>
      <c r="G885" s="37"/>
      <c r="H885" s="36"/>
      <c r="I885" s="38"/>
      <c r="J885" s="38"/>
      <c r="K885" s="38"/>
      <c r="L885" s="39"/>
    </row>
    <row r="886" spans="1:12" x14ac:dyDescent="0.25">
      <c r="A886" s="35"/>
      <c r="B886" s="21"/>
      <c r="C886" s="40"/>
      <c r="D886" s="34"/>
      <c r="E886" s="35"/>
      <c r="F886" s="36"/>
      <c r="G886" s="37"/>
      <c r="H886" s="36"/>
      <c r="I886" s="38"/>
      <c r="J886" s="38"/>
      <c r="K886" s="38"/>
      <c r="L886" s="39"/>
    </row>
    <row r="887" spans="1:12" x14ac:dyDescent="0.25">
      <c r="A887" s="35"/>
      <c r="B887" s="21"/>
      <c r="C887" s="40"/>
      <c r="D887" s="34"/>
      <c r="E887" s="35"/>
      <c r="F887" s="36"/>
      <c r="G887" s="37"/>
      <c r="H887" s="36"/>
      <c r="I887" s="38"/>
      <c r="J887" s="38"/>
      <c r="K887" s="38"/>
      <c r="L887" s="39"/>
    </row>
    <row r="888" spans="1:12" x14ac:dyDescent="0.25">
      <c r="A888" s="35"/>
      <c r="B888" s="21"/>
      <c r="C888" s="40"/>
      <c r="D888" s="34"/>
      <c r="E888" s="35"/>
      <c r="F888" s="36"/>
      <c r="G888" s="37"/>
      <c r="H888" s="36"/>
      <c r="I888" s="38"/>
      <c r="J888" s="38"/>
      <c r="K888" s="38"/>
      <c r="L888" s="39"/>
    </row>
    <row r="889" spans="1:12" x14ac:dyDescent="0.25">
      <c r="A889" s="35"/>
      <c r="B889" s="21"/>
      <c r="C889" s="40"/>
      <c r="D889" s="34"/>
      <c r="E889" s="35"/>
      <c r="F889" s="36"/>
      <c r="G889" s="37"/>
      <c r="H889" s="36"/>
      <c r="I889" s="38"/>
      <c r="J889" s="38"/>
      <c r="K889" s="38"/>
      <c r="L889" s="39"/>
    </row>
    <row r="890" spans="1:12" x14ac:dyDescent="0.25">
      <c r="A890" s="35"/>
      <c r="B890" s="21"/>
      <c r="C890" s="40"/>
      <c r="D890" s="34"/>
      <c r="E890" s="35"/>
      <c r="F890" s="36"/>
      <c r="G890" s="37"/>
      <c r="H890" s="36"/>
      <c r="I890" s="38"/>
      <c r="J890" s="38"/>
      <c r="K890" s="38"/>
      <c r="L890" s="39"/>
    </row>
    <row r="891" spans="1:12" x14ac:dyDescent="0.25">
      <c r="A891" s="35"/>
      <c r="B891" s="21"/>
      <c r="C891" s="40"/>
      <c r="D891" s="34"/>
      <c r="E891" s="35"/>
      <c r="F891" s="36"/>
      <c r="G891" s="37"/>
      <c r="H891" s="36"/>
      <c r="I891" s="38"/>
      <c r="J891" s="38"/>
      <c r="K891" s="38"/>
      <c r="L891" s="39"/>
    </row>
    <row r="892" spans="1:12" x14ac:dyDescent="0.25">
      <c r="A892" s="35"/>
      <c r="B892" s="21"/>
      <c r="C892" s="40"/>
      <c r="D892" s="34"/>
      <c r="E892" s="35"/>
      <c r="F892" s="36"/>
      <c r="G892" s="37"/>
      <c r="H892" s="36"/>
      <c r="I892" s="38"/>
      <c r="J892" s="38"/>
      <c r="K892" s="38"/>
      <c r="L892" s="39"/>
    </row>
    <row r="893" spans="1:12" x14ac:dyDescent="0.25">
      <c r="A893" s="35"/>
      <c r="B893" s="21"/>
      <c r="C893" s="40"/>
      <c r="D893" s="34"/>
      <c r="E893" s="35"/>
      <c r="F893" s="36"/>
      <c r="G893" s="37"/>
      <c r="H893" s="36"/>
      <c r="I893" s="38"/>
      <c r="J893" s="38"/>
      <c r="K893" s="38"/>
      <c r="L893" s="39"/>
    </row>
    <row r="894" spans="1:12" x14ac:dyDescent="0.25">
      <c r="A894" s="35"/>
      <c r="B894" s="21"/>
      <c r="C894" s="40"/>
      <c r="D894" s="34"/>
      <c r="E894" s="35"/>
      <c r="F894" s="36"/>
      <c r="G894" s="37"/>
      <c r="H894" s="36"/>
      <c r="I894" s="38"/>
      <c r="J894" s="38"/>
      <c r="K894" s="38"/>
      <c r="L894" s="39"/>
    </row>
    <row r="895" spans="1:12" x14ac:dyDescent="0.25">
      <c r="A895" s="35"/>
      <c r="B895" s="21"/>
      <c r="C895" s="40"/>
      <c r="D895" s="34"/>
      <c r="E895" s="35"/>
      <c r="F895" s="36"/>
      <c r="G895" s="37"/>
      <c r="H895" s="36"/>
      <c r="I895" s="38"/>
      <c r="J895" s="38"/>
      <c r="K895" s="38"/>
      <c r="L895" s="39"/>
    </row>
    <row r="896" spans="1:12" x14ac:dyDescent="0.25">
      <c r="A896" s="35"/>
      <c r="B896" s="21"/>
      <c r="C896" s="40"/>
      <c r="D896" s="34"/>
      <c r="E896" s="35"/>
      <c r="F896" s="36"/>
      <c r="G896" s="37"/>
      <c r="H896" s="36"/>
      <c r="I896" s="38"/>
      <c r="J896" s="38"/>
      <c r="K896" s="38"/>
      <c r="L896" s="39"/>
    </row>
    <row r="897" spans="1:12" x14ac:dyDescent="0.25">
      <c r="A897" s="35"/>
      <c r="B897" s="21"/>
      <c r="C897" s="40"/>
      <c r="D897" s="34"/>
      <c r="E897" s="35"/>
      <c r="F897" s="36"/>
      <c r="G897" s="37"/>
      <c r="H897" s="36"/>
      <c r="I897" s="38"/>
      <c r="J897" s="38"/>
      <c r="K897" s="38"/>
      <c r="L897" s="39"/>
    </row>
    <row r="898" spans="1:12" x14ac:dyDescent="0.25">
      <c r="A898" s="35"/>
      <c r="B898" s="21"/>
      <c r="C898" s="40"/>
      <c r="D898" s="34"/>
      <c r="E898" s="35"/>
      <c r="F898" s="36"/>
      <c r="G898" s="37"/>
      <c r="H898" s="36"/>
      <c r="I898" s="38"/>
      <c r="J898" s="38"/>
      <c r="K898" s="38"/>
      <c r="L898" s="39"/>
    </row>
    <row r="899" spans="1:12" x14ac:dyDescent="0.25">
      <c r="A899" s="35"/>
      <c r="B899" s="21"/>
      <c r="C899" s="40"/>
      <c r="D899" s="34"/>
      <c r="E899" s="35"/>
      <c r="F899" s="36"/>
      <c r="G899" s="37"/>
      <c r="H899" s="36"/>
      <c r="I899" s="38"/>
      <c r="J899" s="38"/>
      <c r="K899" s="38"/>
      <c r="L899" s="39"/>
    </row>
    <row r="900" spans="1:12" x14ac:dyDescent="0.25">
      <c r="A900" s="35"/>
      <c r="B900" s="21"/>
      <c r="C900" s="40"/>
      <c r="D900" s="36"/>
      <c r="E900" s="35"/>
      <c r="F900" s="36"/>
      <c r="G900" s="37"/>
      <c r="H900" s="36"/>
      <c r="I900" s="38"/>
      <c r="J900" s="38"/>
      <c r="K900" s="38"/>
      <c r="L900" s="39"/>
    </row>
    <row r="901" spans="1:12" x14ac:dyDescent="0.25">
      <c r="A901" s="35"/>
      <c r="B901" s="21"/>
      <c r="C901" s="40"/>
      <c r="D901" s="36"/>
      <c r="E901" s="35"/>
      <c r="F901" s="36"/>
      <c r="G901" s="37"/>
      <c r="H901" s="36"/>
      <c r="I901" s="38"/>
      <c r="J901" s="38"/>
      <c r="K901" s="38"/>
      <c r="L901" s="39"/>
    </row>
    <row r="902" spans="1:12" x14ac:dyDescent="0.25">
      <c r="A902" s="35"/>
      <c r="B902" s="21"/>
      <c r="C902" s="40"/>
      <c r="D902" s="36"/>
      <c r="E902" s="35"/>
      <c r="F902" s="36"/>
      <c r="G902" s="37"/>
      <c r="H902" s="36"/>
      <c r="I902" s="38"/>
      <c r="J902" s="38"/>
      <c r="K902" s="38"/>
      <c r="L902" s="39"/>
    </row>
    <row r="903" spans="1:12" x14ac:dyDescent="0.25">
      <c r="A903" s="35"/>
      <c r="B903" s="21"/>
      <c r="C903" s="40"/>
      <c r="D903" s="36"/>
      <c r="E903" s="35"/>
      <c r="F903" s="36"/>
      <c r="G903" s="37"/>
      <c r="H903" s="36"/>
      <c r="I903" s="38"/>
      <c r="J903" s="38"/>
      <c r="K903" s="38"/>
      <c r="L903" s="39"/>
    </row>
    <row r="904" spans="1:12" x14ac:dyDescent="0.25">
      <c r="A904" s="35"/>
      <c r="B904" s="21"/>
      <c r="C904" s="40"/>
      <c r="D904" s="85"/>
      <c r="E904" s="35"/>
      <c r="F904" s="36"/>
      <c r="G904" s="37"/>
      <c r="H904" s="36"/>
      <c r="I904" s="38"/>
      <c r="J904" s="38"/>
      <c r="K904" s="38"/>
      <c r="L904" s="39"/>
    </row>
    <row r="905" spans="1:12" x14ac:dyDescent="0.25">
      <c r="A905" s="35"/>
      <c r="B905" s="21"/>
      <c r="C905" s="40"/>
      <c r="D905" s="85"/>
      <c r="E905" s="35"/>
      <c r="F905" s="36"/>
      <c r="G905" s="37"/>
      <c r="H905" s="36"/>
      <c r="I905" s="38"/>
      <c r="J905" s="38"/>
      <c r="K905" s="38"/>
      <c r="L905" s="39"/>
    </row>
    <row r="906" spans="1:12" x14ac:dyDescent="0.25">
      <c r="A906" s="35"/>
      <c r="B906" s="21"/>
      <c r="C906" s="40"/>
      <c r="D906" s="85"/>
      <c r="E906" s="35"/>
      <c r="F906" s="36"/>
      <c r="G906" s="37"/>
      <c r="H906" s="36"/>
      <c r="I906" s="38"/>
      <c r="J906" s="38"/>
      <c r="K906" s="38"/>
      <c r="L906" s="39"/>
    </row>
    <row r="907" spans="1:12" x14ac:dyDescent="0.25">
      <c r="A907" s="35"/>
      <c r="B907" s="21"/>
      <c r="C907" s="40"/>
      <c r="D907" s="85"/>
      <c r="E907" s="35"/>
      <c r="F907" s="36"/>
      <c r="G907" s="37"/>
      <c r="H907" s="36"/>
      <c r="I907" s="38"/>
      <c r="J907" s="38"/>
      <c r="K907" s="38"/>
      <c r="L907" s="39"/>
    </row>
    <row r="908" spans="1:12" x14ac:dyDescent="0.25">
      <c r="A908" s="35"/>
      <c r="B908" s="21"/>
      <c r="C908" s="40"/>
      <c r="D908" s="85"/>
      <c r="E908" s="35"/>
      <c r="F908" s="36"/>
      <c r="G908" s="37"/>
      <c r="H908" s="36"/>
      <c r="I908" s="38"/>
      <c r="J908" s="38"/>
      <c r="K908" s="38"/>
      <c r="L908" s="39"/>
    </row>
    <row r="909" spans="1:12" x14ac:dyDescent="0.25">
      <c r="A909" s="35"/>
      <c r="B909" s="21"/>
      <c r="C909" s="40"/>
      <c r="D909" s="70"/>
      <c r="E909" s="35"/>
      <c r="F909" s="36"/>
      <c r="G909" s="37"/>
      <c r="H909" s="36"/>
      <c r="I909" s="38"/>
      <c r="J909" s="38"/>
      <c r="K909" s="38"/>
      <c r="L909" s="39"/>
    </row>
    <row r="910" spans="1:12" x14ac:dyDescent="0.25">
      <c r="A910" s="35"/>
      <c r="B910" s="21"/>
      <c r="C910" s="40"/>
      <c r="D910" s="70"/>
      <c r="E910" s="35"/>
      <c r="F910" s="36"/>
      <c r="G910" s="37"/>
      <c r="H910" s="36"/>
      <c r="I910" s="38"/>
      <c r="J910" s="38"/>
      <c r="K910" s="38"/>
      <c r="L910" s="39"/>
    </row>
    <row r="911" spans="1:12" x14ac:dyDescent="0.25">
      <c r="A911" s="35"/>
      <c r="B911" s="21"/>
      <c r="C911" s="40"/>
      <c r="D911" s="70"/>
      <c r="E911" s="35"/>
      <c r="F911" s="36"/>
      <c r="G911" s="37"/>
      <c r="H911" s="36"/>
      <c r="I911" s="38"/>
      <c r="J911" s="38"/>
      <c r="K911" s="38"/>
      <c r="L911" s="39"/>
    </row>
    <row r="912" spans="1:12" x14ac:dyDescent="0.25">
      <c r="A912" s="35"/>
      <c r="B912" s="21"/>
      <c r="C912" s="40"/>
      <c r="D912" s="70"/>
      <c r="E912" s="35"/>
      <c r="F912" s="36"/>
      <c r="G912" s="37"/>
      <c r="H912" s="36"/>
      <c r="I912" s="38"/>
      <c r="J912" s="38"/>
      <c r="K912" s="38"/>
      <c r="L912" s="39"/>
    </row>
    <row r="913" spans="1:12" x14ac:dyDescent="0.25">
      <c r="A913" s="35"/>
      <c r="B913" s="21"/>
      <c r="C913" s="40"/>
      <c r="D913" s="70"/>
      <c r="E913" s="35"/>
      <c r="F913" s="36"/>
      <c r="G913" s="37"/>
      <c r="H913" s="36"/>
      <c r="I913" s="38"/>
      <c r="J913" s="38"/>
      <c r="K913" s="38"/>
      <c r="L913" s="39"/>
    </row>
    <row r="914" spans="1:12" x14ac:dyDescent="0.25">
      <c r="A914" s="35"/>
      <c r="B914" s="21"/>
      <c r="C914" s="40"/>
      <c r="D914" s="34"/>
      <c r="E914" s="35"/>
      <c r="F914" s="36"/>
      <c r="G914" s="37"/>
      <c r="H914" s="36"/>
      <c r="I914" s="38"/>
      <c r="J914" s="38"/>
      <c r="K914" s="38"/>
      <c r="L914" s="39"/>
    </row>
    <row r="915" spans="1:12" x14ac:dyDescent="0.25">
      <c r="A915" s="35"/>
      <c r="B915" s="21"/>
      <c r="C915" s="40"/>
      <c r="D915" s="34"/>
      <c r="E915" s="35"/>
      <c r="F915" s="36"/>
      <c r="G915" s="37"/>
      <c r="H915" s="36"/>
      <c r="I915" s="38"/>
      <c r="J915" s="38"/>
      <c r="K915" s="38"/>
      <c r="L915" s="39"/>
    </row>
    <row r="916" spans="1:12" x14ac:dyDescent="0.25">
      <c r="A916" s="35"/>
      <c r="B916" s="21"/>
      <c r="C916" s="40"/>
      <c r="D916" s="34"/>
      <c r="E916" s="35"/>
      <c r="F916" s="36"/>
      <c r="G916" s="37"/>
      <c r="H916" s="36"/>
      <c r="I916" s="38"/>
      <c r="J916" s="38"/>
      <c r="K916" s="38"/>
      <c r="L916" s="39"/>
    </row>
    <row r="917" spans="1:12" x14ac:dyDescent="0.25">
      <c r="A917" s="35"/>
      <c r="B917" s="21"/>
      <c r="C917" s="40"/>
      <c r="D917" s="34"/>
      <c r="E917" s="35"/>
      <c r="F917" s="36"/>
      <c r="G917" s="37"/>
      <c r="H917" s="36"/>
      <c r="I917" s="38"/>
      <c r="J917" s="38"/>
      <c r="K917" s="38"/>
      <c r="L917" s="39"/>
    </row>
    <row r="918" spans="1:12" x14ac:dyDescent="0.25">
      <c r="A918" s="35"/>
      <c r="B918" s="21"/>
      <c r="C918" s="40"/>
      <c r="D918" s="34"/>
      <c r="E918" s="35"/>
      <c r="F918" s="36"/>
      <c r="G918" s="37"/>
      <c r="H918" s="36"/>
      <c r="I918" s="38"/>
      <c r="J918" s="38"/>
      <c r="K918" s="38"/>
      <c r="L918" s="39"/>
    </row>
    <row r="919" spans="1:12" x14ac:dyDescent="0.25">
      <c r="A919" s="35"/>
      <c r="B919" s="21"/>
      <c r="C919" s="40"/>
      <c r="D919" s="34"/>
      <c r="E919" s="35"/>
      <c r="F919" s="36"/>
      <c r="G919" s="37"/>
      <c r="H919" s="36"/>
      <c r="I919" s="38"/>
      <c r="J919" s="38"/>
      <c r="K919" s="38"/>
      <c r="L919" s="39"/>
    </row>
    <row r="920" spans="1:12" x14ac:dyDescent="0.25">
      <c r="A920" s="35"/>
      <c r="B920" s="21"/>
      <c r="C920" s="40"/>
      <c r="D920" s="34"/>
      <c r="E920" s="35"/>
      <c r="F920" s="36"/>
      <c r="G920" s="37"/>
      <c r="H920" s="36"/>
      <c r="I920" s="38"/>
      <c r="J920" s="38"/>
      <c r="K920" s="38"/>
      <c r="L920" s="39"/>
    </row>
    <row r="921" spans="1:12" x14ac:dyDescent="0.25">
      <c r="A921" s="35"/>
      <c r="B921" s="21"/>
      <c r="C921" s="40"/>
      <c r="D921" s="34"/>
      <c r="E921" s="35"/>
      <c r="F921" s="36"/>
      <c r="G921" s="37"/>
      <c r="H921" s="36"/>
      <c r="I921" s="38"/>
      <c r="J921" s="38"/>
      <c r="K921" s="38"/>
      <c r="L921" s="39"/>
    </row>
    <row r="922" spans="1:12" x14ac:dyDescent="0.25">
      <c r="A922" s="35"/>
      <c r="B922" s="21"/>
      <c r="C922" s="40"/>
      <c r="D922" s="34"/>
      <c r="E922" s="35"/>
      <c r="F922" s="36"/>
      <c r="G922" s="37"/>
      <c r="H922" s="36"/>
      <c r="I922" s="38"/>
      <c r="J922" s="38"/>
      <c r="K922" s="38"/>
      <c r="L922" s="39"/>
    </row>
    <row r="923" spans="1:12" x14ac:dyDescent="0.25">
      <c r="A923" s="35"/>
      <c r="B923" s="21"/>
      <c r="C923" s="40"/>
      <c r="D923" s="34"/>
      <c r="E923" s="35"/>
      <c r="F923" s="36"/>
      <c r="G923" s="37"/>
      <c r="H923" s="36"/>
      <c r="I923" s="38"/>
      <c r="J923" s="38"/>
      <c r="K923" s="38"/>
      <c r="L923" s="39"/>
    </row>
    <row r="924" spans="1:12" x14ac:dyDescent="0.25">
      <c r="A924" s="35"/>
      <c r="B924" s="21"/>
      <c r="C924" s="40"/>
      <c r="D924" s="34"/>
      <c r="E924" s="35"/>
      <c r="F924" s="36"/>
      <c r="G924" s="37"/>
      <c r="H924" s="36"/>
      <c r="I924" s="38"/>
      <c r="J924" s="38"/>
      <c r="K924" s="38"/>
      <c r="L924" s="39"/>
    </row>
    <row r="925" spans="1:12" x14ac:dyDescent="0.25">
      <c r="A925" s="35"/>
      <c r="B925" s="21"/>
      <c r="C925" s="40"/>
      <c r="D925" s="34"/>
      <c r="E925" s="35"/>
      <c r="F925" s="36"/>
      <c r="G925" s="37"/>
      <c r="H925" s="36"/>
      <c r="I925" s="38"/>
      <c r="J925" s="38"/>
      <c r="K925" s="38"/>
      <c r="L925" s="39"/>
    </row>
    <row r="926" spans="1:12" x14ac:dyDescent="0.25">
      <c r="A926" s="35"/>
      <c r="B926" s="21"/>
      <c r="C926" s="40"/>
      <c r="D926" s="34"/>
      <c r="E926" s="35"/>
      <c r="F926" s="36"/>
      <c r="G926" s="37"/>
      <c r="H926" s="36"/>
      <c r="I926" s="38"/>
      <c r="J926" s="38"/>
      <c r="K926" s="38"/>
      <c r="L926" s="39"/>
    </row>
    <row r="927" spans="1:12" x14ac:dyDescent="0.25">
      <c r="A927" s="35"/>
      <c r="B927" s="21"/>
      <c r="C927" s="40"/>
      <c r="D927" s="34"/>
      <c r="E927" s="35"/>
      <c r="F927" s="36"/>
      <c r="G927" s="37"/>
      <c r="H927" s="36"/>
      <c r="I927" s="38"/>
      <c r="J927" s="38"/>
      <c r="K927" s="38"/>
      <c r="L927" s="39"/>
    </row>
    <row r="928" spans="1:12" x14ac:dyDescent="0.25">
      <c r="A928" s="35"/>
      <c r="B928" s="21"/>
      <c r="C928" s="40"/>
      <c r="D928" s="34"/>
      <c r="E928" s="35"/>
      <c r="F928" s="36"/>
      <c r="G928" s="37"/>
      <c r="H928" s="36"/>
      <c r="I928" s="38"/>
      <c r="J928" s="38"/>
      <c r="K928" s="38"/>
      <c r="L928" s="39"/>
    </row>
    <row r="929" spans="1:12" x14ac:dyDescent="0.25">
      <c r="A929" s="35"/>
      <c r="B929" s="21"/>
      <c r="C929" s="40"/>
      <c r="D929" s="34"/>
      <c r="E929" s="35"/>
      <c r="F929" s="36"/>
      <c r="G929" s="37"/>
      <c r="H929" s="36"/>
      <c r="I929" s="38"/>
      <c r="J929" s="38"/>
      <c r="K929" s="38"/>
      <c r="L929" s="39"/>
    </row>
    <row r="930" spans="1:12" x14ac:dyDescent="0.25">
      <c r="A930" s="35"/>
      <c r="B930" s="21"/>
      <c r="C930" s="40"/>
      <c r="D930" s="34"/>
      <c r="E930" s="35"/>
      <c r="F930" s="36"/>
      <c r="G930" s="37"/>
      <c r="H930" s="36"/>
      <c r="I930" s="38"/>
      <c r="J930" s="38"/>
      <c r="K930" s="38"/>
      <c r="L930" s="39"/>
    </row>
    <row r="931" spans="1:12" x14ac:dyDescent="0.25">
      <c r="A931" s="35"/>
      <c r="B931" s="21"/>
      <c r="C931" s="40"/>
      <c r="D931" s="34"/>
      <c r="E931" s="35"/>
      <c r="F931" s="36"/>
      <c r="G931" s="37"/>
      <c r="H931" s="36"/>
      <c r="I931" s="38"/>
      <c r="J931" s="38"/>
      <c r="K931" s="38"/>
      <c r="L931" s="39"/>
    </row>
    <row r="932" spans="1:12" x14ac:dyDescent="0.25">
      <c r="A932" s="35"/>
      <c r="B932" s="21"/>
      <c r="C932" s="40"/>
      <c r="D932" s="34"/>
      <c r="E932" s="35"/>
      <c r="F932" s="36"/>
      <c r="G932" s="37"/>
      <c r="H932" s="36"/>
      <c r="I932" s="38"/>
      <c r="J932" s="38"/>
      <c r="K932" s="38"/>
      <c r="L932" s="39"/>
    </row>
    <row r="933" spans="1:12" x14ac:dyDescent="0.25">
      <c r="A933" s="35"/>
      <c r="B933" s="21"/>
      <c r="C933" s="40"/>
      <c r="D933" s="34"/>
      <c r="E933" s="35"/>
      <c r="F933" s="36"/>
      <c r="G933" s="37"/>
      <c r="H933" s="36"/>
      <c r="I933" s="38"/>
      <c r="J933" s="38"/>
      <c r="K933" s="38"/>
      <c r="L933" s="39"/>
    </row>
    <row r="934" spans="1:12" x14ac:dyDescent="0.25">
      <c r="A934" s="35"/>
      <c r="B934" s="21"/>
      <c r="C934" s="40"/>
      <c r="D934" s="34"/>
      <c r="E934" s="35"/>
      <c r="F934" s="36"/>
      <c r="G934" s="37"/>
      <c r="H934" s="36"/>
      <c r="I934" s="38"/>
      <c r="J934" s="38"/>
      <c r="K934" s="38"/>
      <c r="L934" s="39"/>
    </row>
    <row r="935" spans="1:12" x14ac:dyDescent="0.25">
      <c r="A935" s="35"/>
      <c r="B935" s="21"/>
      <c r="C935" s="40"/>
      <c r="D935" s="34"/>
      <c r="E935" s="35"/>
      <c r="F935" s="36"/>
      <c r="G935" s="37"/>
      <c r="H935" s="36"/>
      <c r="I935" s="38"/>
      <c r="J935" s="38"/>
      <c r="K935" s="38"/>
      <c r="L935" s="39"/>
    </row>
    <row r="936" spans="1:12" x14ac:dyDescent="0.25">
      <c r="A936" s="35"/>
      <c r="B936" s="21"/>
      <c r="C936" s="40"/>
      <c r="D936" s="34"/>
      <c r="E936" s="35"/>
      <c r="F936" s="36"/>
      <c r="G936" s="37"/>
      <c r="H936" s="36"/>
      <c r="I936" s="38"/>
      <c r="J936" s="38"/>
      <c r="K936" s="38"/>
      <c r="L936" s="39"/>
    </row>
    <row r="937" spans="1:12" x14ac:dyDescent="0.25">
      <c r="A937" s="35"/>
      <c r="B937" s="21"/>
      <c r="C937" s="40"/>
      <c r="D937" s="34"/>
      <c r="E937" s="35"/>
      <c r="F937" s="36"/>
      <c r="G937" s="37"/>
      <c r="H937" s="36"/>
      <c r="I937" s="38"/>
      <c r="J937" s="38"/>
      <c r="K937" s="38"/>
      <c r="L937" s="39"/>
    </row>
    <row r="938" spans="1:12" x14ac:dyDescent="0.25">
      <c r="A938" s="35"/>
      <c r="B938" s="21"/>
      <c r="C938" s="40"/>
      <c r="D938" s="34"/>
      <c r="E938" s="35"/>
      <c r="F938" s="36"/>
      <c r="G938" s="37"/>
      <c r="H938" s="36"/>
      <c r="I938" s="38"/>
      <c r="J938" s="38"/>
      <c r="K938" s="38"/>
      <c r="L938" s="39"/>
    </row>
    <row r="939" spans="1:12" x14ac:dyDescent="0.25">
      <c r="A939" s="35"/>
      <c r="B939" s="21"/>
      <c r="C939" s="40"/>
      <c r="D939" s="34"/>
      <c r="E939" s="35"/>
      <c r="F939" s="36"/>
      <c r="G939" s="37"/>
      <c r="H939" s="36"/>
      <c r="I939" s="38"/>
      <c r="J939" s="38"/>
      <c r="K939" s="38"/>
      <c r="L939" s="39"/>
    </row>
    <row r="940" spans="1:12" x14ac:dyDescent="0.25">
      <c r="A940" s="35"/>
      <c r="B940" s="21"/>
      <c r="C940" s="40"/>
      <c r="D940" s="34"/>
      <c r="E940" s="35"/>
      <c r="F940" s="36"/>
      <c r="G940" s="37"/>
      <c r="H940" s="36"/>
      <c r="I940" s="38"/>
      <c r="J940" s="38"/>
      <c r="K940" s="38"/>
      <c r="L940" s="39"/>
    </row>
    <row r="941" spans="1:12" x14ac:dyDescent="0.25">
      <c r="A941" s="35"/>
      <c r="B941" s="21"/>
      <c r="C941" s="40"/>
      <c r="D941" s="34"/>
      <c r="E941" s="35"/>
      <c r="F941" s="36"/>
      <c r="G941" s="37"/>
      <c r="H941" s="36"/>
      <c r="I941" s="38"/>
      <c r="J941" s="38"/>
      <c r="K941" s="38"/>
      <c r="L941" s="39"/>
    </row>
    <row r="942" spans="1:12" x14ac:dyDescent="0.25">
      <c r="A942" s="35"/>
      <c r="B942" s="21"/>
      <c r="C942" s="40"/>
      <c r="D942" s="34"/>
      <c r="E942" s="35"/>
      <c r="F942" s="36"/>
      <c r="G942" s="37"/>
      <c r="H942" s="36"/>
      <c r="I942" s="38"/>
      <c r="J942" s="38"/>
      <c r="K942" s="38"/>
      <c r="L942" s="39"/>
    </row>
    <row r="943" spans="1:12" x14ac:dyDescent="0.25">
      <c r="A943" s="35"/>
      <c r="B943" s="21"/>
      <c r="C943" s="40"/>
      <c r="D943" s="34"/>
      <c r="E943" s="35"/>
      <c r="F943" s="36"/>
      <c r="G943" s="37"/>
      <c r="H943" s="36"/>
      <c r="I943" s="38"/>
      <c r="J943" s="38"/>
      <c r="K943" s="38"/>
      <c r="L943" s="39"/>
    </row>
    <row r="944" spans="1:12" x14ac:dyDescent="0.25">
      <c r="A944" s="35"/>
      <c r="B944" s="21"/>
      <c r="C944" s="40"/>
      <c r="D944" s="34"/>
      <c r="E944" s="35"/>
      <c r="F944" s="36"/>
      <c r="G944" s="37"/>
      <c r="H944" s="36"/>
      <c r="I944" s="38"/>
      <c r="J944" s="38"/>
      <c r="K944" s="38"/>
      <c r="L944" s="39"/>
    </row>
    <row r="945" spans="1:12" x14ac:dyDescent="0.25">
      <c r="A945" s="35"/>
      <c r="B945" s="21"/>
      <c r="C945" s="40"/>
      <c r="D945" s="34"/>
      <c r="E945" s="35"/>
      <c r="F945" s="36"/>
      <c r="G945" s="37"/>
      <c r="H945" s="36"/>
      <c r="I945" s="38"/>
      <c r="J945" s="38"/>
      <c r="K945" s="38"/>
      <c r="L945" s="39"/>
    </row>
    <row r="946" spans="1:12" x14ac:dyDescent="0.25">
      <c r="A946" s="35"/>
      <c r="B946" s="21"/>
      <c r="C946" s="40"/>
      <c r="D946" s="34"/>
      <c r="E946" s="35"/>
      <c r="F946" s="36"/>
      <c r="G946" s="37"/>
      <c r="H946" s="36"/>
      <c r="I946" s="38"/>
      <c r="J946" s="38"/>
      <c r="K946" s="38"/>
      <c r="L946" s="39"/>
    </row>
    <row r="947" spans="1:12" x14ac:dyDescent="0.25">
      <c r="A947" s="35"/>
      <c r="B947" s="21"/>
      <c r="C947" s="40"/>
      <c r="D947" s="34"/>
      <c r="E947" s="35"/>
      <c r="F947" s="36"/>
      <c r="G947" s="37"/>
      <c r="H947" s="36"/>
      <c r="I947" s="38"/>
      <c r="J947" s="38"/>
      <c r="K947" s="38"/>
      <c r="L947" s="39"/>
    </row>
    <row r="948" spans="1:12" x14ac:dyDescent="0.25">
      <c r="A948" s="35"/>
      <c r="B948" s="21"/>
      <c r="C948" s="40"/>
      <c r="D948" s="34"/>
      <c r="E948" s="35"/>
      <c r="F948" s="36"/>
      <c r="G948" s="37"/>
      <c r="H948" s="36"/>
      <c r="I948" s="38"/>
      <c r="J948" s="38"/>
      <c r="K948" s="38"/>
      <c r="L948" s="39"/>
    </row>
    <row r="949" spans="1:12" x14ac:dyDescent="0.25">
      <c r="A949" s="35"/>
      <c r="B949" s="21"/>
      <c r="C949" s="40"/>
      <c r="D949" s="34"/>
      <c r="E949" s="35"/>
      <c r="F949" s="36"/>
      <c r="G949" s="37"/>
      <c r="H949" s="36"/>
      <c r="I949" s="38"/>
      <c r="J949" s="38"/>
      <c r="K949" s="38"/>
      <c r="L949" s="39"/>
    </row>
    <row r="950" spans="1:12" x14ac:dyDescent="0.25">
      <c r="A950" s="35"/>
      <c r="B950" s="21"/>
      <c r="C950" s="40"/>
      <c r="D950" s="34"/>
      <c r="E950" s="35"/>
      <c r="F950" s="36"/>
      <c r="G950" s="37"/>
      <c r="H950" s="36"/>
      <c r="I950" s="38"/>
      <c r="J950" s="38"/>
      <c r="K950" s="38"/>
      <c r="L950" s="39"/>
    </row>
    <row r="951" spans="1:12" x14ac:dyDescent="0.25">
      <c r="A951" s="35"/>
      <c r="B951" s="21"/>
      <c r="C951" s="40"/>
      <c r="D951" s="34"/>
      <c r="E951" s="35"/>
      <c r="F951" s="36"/>
      <c r="G951" s="37"/>
      <c r="H951" s="36"/>
      <c r="I951" s="38"/>
      <c r="J951" s="38"/>
      <c r="K951" s="38"/>
      <c r="L951" s="39"/>
    </row>
    <row r="952" spans="1:12" x14ac:dyDescent="0.25">
      <c r="A952" s="35"/>
      <c r="B952" s="21"/>
      <c r="C952" s="40"/>
      <c r="D952" s="34"/>
      <c r="E952" s="35"/>
      <c r="F952" s="36"/>
      <c r="G952" s="37"/>
      <c r="H952" s="36"/>
      <c r="I952" s="38"/>
      <c r="J952" s="38"/>
      <c r="K952" s="38"/>
      <c r="L952" s="39"/>
    </row>
    <row r="953" spans="1:12" x14ac:dyDescent="0.25">
      <c r="A953" s="35"/>
      <c r="B953" s="21"/>
      <c r="C953" s="40"/>
      <c r="D953" s="34"/>
      <c r="E953" s="35"/>
      <c r="F953" s="36"/>
      <c r="G953" s="37"/>
      <c r="H953" s="36"/>
      <c r="I953" s="38"/>
      <c r="J953" s="38"/>
      <c r="K953" s="38"/>
      <c r="L953" s="39"/>
    </row>
    <row r="954" spans="1:12" x14ac:dyDescent="0.25">
      <c r="A954" s="35"/>
      <c r="B954" s="21"/>
      <c r="C954" s="40"/>
      <c r="D954" s="34"/>
      <c r="E954" s="35"/>
      <c r="F954" s="36"/>
      <c r="G954" s="37"/>
      <c r="H954" s="36"/>
      <c r="I954" s="38"/>
      <c r="J954" s="38"/>
      <c r="K954" s="38"/>
      <c r="L954" s="39"/>
    </row>
    <row r="955" spans="1:12" x14ac:dyDescent="0.25">
      <c r="A955" s="35"/>
      <c r="B955" s="21"/>
      <c r="C955" s="40"/>
      <c r="D955" s="34"/>
      <c r="E955" s="35"/>
      <c r="F955" s="36"/>
      <c r="G955" s="37"/>
      <c r="H955" s="36"/>
      <c r="I955" s="38"/>
      <c r="J955" s="38"/>
      <c r="K955" s="38"/>
      <c r="L955" s="39"/>
    </row>
    <row r="956" spans="1:12" x14ac:dyDescent="0.25">
      <c r="A956" s="35"/>
      <c r="B956" s="21"/>
      <c r="C956" s="40"/>
      <c r="D956" s="34"/>
      <c r="E956" s="35"/>
      <c r="F956" s="36"/>
      <c r="G956" s="37"/>
      <c r="H956" s="36"/>
      <c r="I956" s="38"/>
      <c r="J956" s="38"/>
      <c r="K956" s="38"/>
      <c r="L956" s="39"/>
    </row>
    <row r="957" spans="1:12" x14ac:dyDescent="0.25">
      <c r="A957" s="35"/>
      <c r="B957" s="21"/>
      <c r="C957" s="40"/>
      <c r="D957" s="34"/>
      <c r="E957" s="35"/>
      <c r="F957" s="36"/>
      <c r="G957" s="37"/>
      <c r="H957" s="36"/>
      <c r="I957" s="38"/>
      <c r="J957" s="38"/>
      <c r="K957" s="38"/>
      <c r="L957" s="39"/>
    </row>
    <row r="958" spans="1:12" x14ac:dyDescent="0.25">
      <c r="A958" s="35"/>
      <c r="B958" s="21"/>
      <c r="C958" s="40"/>
      <c r="D958" s="34"/>
      <c r="E958" s="35"/>
      <c r="F958" s="36"/>
      <c r="G958" s="37"/>
      <c r="H958" s="36"/>
      <c r="I958" s="38"/>
      <c r="J958" s="38"/>
      <c r="K958" s="38"/>
      <c r="L958" s="39"/>
    </row>
    <row r="959" spans="1:12" x14ac:dyDescent="0.25">
      <c r="A959" s="35"/>
      <c r="B959" s="21"/>
      <c r="C959" s="40"/>
      <c r="D959" s="34"/>
      <c r="E959" s="35"/>
      <c r="F959" s="36"/>
      <c r="G959" s="37"/>
      <c r="H959" s="36"/>
      <c r="I959" s="38"/>
      <c r="J959" s="38"/>
      <c r="K959" s="38"/>
      <c r="L959" s="39"/>
    </row>
    <row r="960" spans="1:12" x14ac:dyDescent="0.25">
      <c r="A960" s="35"/>
      <c r="B960" s="21"/>
      <c r="C960" s="40"/>
      <c r="D960" s="34"/>
      <c r="E960" s="35"/>
      <c r="F960" s="36"/>
      <c r="G960" s="37"/>
      <c r="H960" s="36"/>
      <c r="I960" s="38"/>
      <c r="J960" s="38"/>
      <c r="K960" s="38"/>
      <c r="L960" s="39"/>
    </row>
    <row r="961" spans="1:12" x14ac:dyDescent="0.25">
      <c r="A961" s="35"/>
      <c r="B961" s="21"/>
      <c r="C961" s="40"/>
      <c r="D961" s="34"/>
      <c r="E961" s="35"/>
      <c r="F961" s="36"/>
      <c r="G961" s="37"/>
      <c r="H961" s="36"/>
      <c r="I961" s="38"/>
      <c r="J961" s="38"/>
      <c r="K961" s="38"/>
      <c r="L961" s="39"/>
    </row>
    <row r="962" spans="1:12" x14ac:dyDescent="0.25">
      <c r="A962" s="35"/>
      <c r="B962" s="21"/>
      <c r="C962" s="40"/>
      <c r="D962" s="34"/>
      <c r="E962" s="35"/>
      <c r="F962" s="36"/>
      <c r="G962" s="37"/>
      <c r="H962" s="36"/>
      <c r="I962" s="38"/>
      <c r="J962" s="38"/>
      <c r="K962" s="38"/>
      <c r="L962" s="39"/>
    </row>
    <row r="963" spans="1:12" x14ac:dyDescent="0.25">
      <c r="A963" s="35"/>
      <c r="B963" s="21"/>
      <c r="C963" s="40"/>
      <c r="D963" s="34"/>
      <c r="E963" s="35"/>
      <c r="F963" s="36"/>
      <c r="G963" s="37"/>
      <c r="H963" s="36"/>
      <c r="I963" s="38"/>
      <c r="J963" s="38"/>
      <c r="K963" s="38"/>
      <c r="L963" s="39"/>
    </row>
    <row r="964" spans="1:12" x14ac:dyDescent="0.25">
      <c r="A964" s="35"/>
      <c r="B964" s="21"/>
      <c r="C964" s="40"/>
      <c r="D964" s="34"/>
      <c r="E964" s="35"/>
      <c r="F964" s="36"/>
      <c r="G964" s="37"/>
      <c r="H964" s="36"/>
      <c r="I964" s="38"/>
      <c r="J964" s="38"/>
      <c r="K964" s="38"/>
      <c r="L964" s="39"/>
    </row>
    <row r="965" spans="1:12" x14ac:dyDescent="0.25">
      <c r="A965" s="35"/>
      <c r="B965" s="21"/>
      <c r="C965" s="40"/>
      <c r="D965" s="34"/>
      <c r="E965" s="35"/>
      <c r="F965" s="36"/>
      <c r="G965" s="37"/>
      <c r="H965" s="36"/>
      <c r="I965" s="38"/>
      <c r="J965" s="38"/>
      <c r="K965" s="38"/>
      <c r="L965" s="39"/>
    </row>
    <row r="966" spans="1:12" x14ac:dyDescent="0.25">
      <c r="A966" s="35"/>
      <c r="B966" s="21"/>
      <c r="C966" s="40"/>
      <c r="D966" s="34"/>
      <c r="E966" s="35"/>
      <c r="F966" s="36"/>
      <c r="G966" s="37"/>
      <c r="H966" s="36"/>
      <c r="I966" s="38"/>
      <c r="J966" s="38"/>
      <c r="K966" s="38"/>
      <c r="L966" s="39"/>
    </row>
    <row r="967" spans="1:12" x14ac:dyDescent="0.25">
      <c r="A967" s="35"/>
      <c r="B967" s="21"/>
      <c r="C967" s="40"/>
      <c r="D967" s="34"/>
      <c r="E967" s="35"/>
      <c r="F967" s="36"/>
      <c r="G967" s="37"/>
      <c r="H967" s="36"/>
      <c r="I967" s="38"/>
      <c r="J967" s="38"/>
      <c r="K967" s="38"/>
      <c r="L967" s="39"/>
    </row>
    <row r="968" spans="1:12" x14ac:dyDescent="0.25">
      <c r="A968" s="35"/>
      <c r="B968" s="21"/>
      <c r="C968" s="40"/>
      <c r="D968" s="34"/>
      <c r="E968" s="35"/>
      <c r="F968" s="36"/>
      <c r="G968" s="36"/>
      <c r="H968" s="36"/>
      <c r="I968" s="38"/>
      <c r="J968" s="38"/>
      <c r="K968" s="38"/>
      <c r="L968" s="39"/>
    </row>
    <row r="969" spans="1:12" x14ac:dyDescent="0.25">
      <c r="A969" s="35"/>
      <c r="B969" s="21"/>
      <c r="C969" s="40"/>
      <c r="D969" s="34"/>
      <c r="E969" s="35"/>
      <c r="F969" s="36"/>
      <c r="G969" s="36"/>
      <c r="H969" s="36"/>
      <c r="I969" s="38"/>
      <c r="J969" s="38"/>
      <c r="K969" s="38"/>
      <c r="L969" s="39"/>
    </row>
    <row r="970" spans="1:12" x14ac:dyDescent="0.25">
      <c r="A970" s="35"/>
      <c r="B970" s="21"/>
      <c r="C970" s="40"/>
      <c r="D970" s="34"/>
      <c r="E970" s="35"/>
      <c r="F970" s="36"/>
      <c r="G970" s="36"/>
      <c r="H970" s="36"/>
      <c r="I970" s="38"/>
      <c r="J970" s="38"/>
      <c r="K970" s="38"/>
      <c r="L970" s="39"/>
    </row>
    <row r="971" spans="1:12" x14ac:dyDescent="0.25">
      <c r="A971" s="35"/>
      <c r="B971" s="21"/>
      <c r="C971" s="40"/>
      <c r="D971" s="34"/>
      <c r="E971" s="35"/>
      <c r="F971" s="36"/>
      <c r="G971" s="36"/>
      <c r="H971" s="36"/>
      <c r="I971" s="38"/>
      <c r="J971" s="38"/>
      <c r="K971" s="38"/>
      <c r="L971" s="39"/>
    </row>
    <row r="972" spans="1:12" x14ac:dyDescent="0.25">
      <c r="A972" s="35"/>
      <c r="B972" s="21"/>
      <c r="C972" s="40"/>
      <c r="D972" s="34"/>
      <c r="E972" s="35"/>
      <c r="F972" s="36"/>
      <c r="G972" s="36"/>
      <c r="H972" s="36"/>
      <c r="I972" s="38"/>
      <c r="J972" s="38"/>
      <c r="K972" s="38"/>
      <c r="L972" s="39"/>
    </row>
    <row r="973" spans="1:12" x14ac:dyDescent="0.25">
      <c r="A973" s="35"/>
      <c r="B973" s="21"/>
      <c r="C973" s="40"/>
      <c r="D973" s="34"/>
      <c r="E973" s="35"/>
      <c r="F973" s="36"/>
      <c r="G973" s="36"/>
      <c r="H973" s="36"/>
      <c r="I973" s="38"/>
      <c r="J973" s="38"/>
      <c r="K973" s="38"/>
      <c r="L973" s="39"/>
    </row>
    <row r="974" spans="1:12" x14ac:dyDescent="0.25">
      <c r="A974" s="35"/>
      <c r="B974" s="21"/>
      <c r="C974" s="40"/>
      <c r="D974" s="34"/>
      <c r="E974" s="35"/>
      <c r="F974" s="36"/>
      <c r="G974" s="36"/>
      <c r="H974" s="36"/>
      <c r="I974" s="38"/>
      <c r="J974" s="38"/>
      <c r="K974" s="38"/>
      <c r="L974" s="39"/>
    </row>
    <row r="975" spans="1:12" x14ac:dyDescent="0.25">
      <c r="A975" s="35"/>
      <c r="B975" s="21"/>
      <c r="C975" s="40"/>
      <c r="D975" s="34"/>
      <c r="E975" s="35"/>
      <c r="F975" s="36"/>
      <c r="G975" s="36"/>
      <c r="H975" s="36"/>
      <c r="I975" s="38"/>
      <c r="J975" s="38"/>
      <c r="K975" s="38"/>
      <c r="L975" s="39"/>
    </row>
    <row r="976" spans="1:12" x14ac:dyDescent="0.25">
      <c r="A976" s="35"/>
      <c r="B976" s="21"/>
      <c r="C976" s="40"/>
      <c r="D976" s="34"/>
      <c r="E976" s="35"/>
      <c r="F976" s="36"/>
      <c r="G976" s="36"/>
      <c r="H976" s="36"/>
      <c r="I976" s="38"/>
      <c r="J976" s="38"/>
      <c r="K976" s="38"/>
      <c r="L976" s="39"/>
    </row>
    <row r="977" spans="1:12" x14ac:dyDescent="0.25">
      <c r="A977" s="35"/>
      <c r="B977" s="21"/>
      <c r="C977" s="40"/>
      <c r="D977" s="34"/>
      <c r="E977" s="35"/>
      <c r="F977" s="36"/>
      <c r="G977" s="36"/>
      <c r="H977" s="36"/>
      <c r="I977" s="38"/>
      <c r="J977" s="38"/>
      <c r="K977" s="38"/>
      <c r="L977" s="39"/>
    </row>
    <row r="978" spans="1:12" x14ac:dyDescent="0.25">
      <c r="A978" s="35"/>
      <c r="B978" s="21"/>
      <c r="C978" s="40"/>
      <c r="D978" s="34"/>
      <c r="E978" s="35"/>
      <c r="F978" s="36"/>
      <c r="G978" s="36"/>
      <c r="H978" s="36"/>
      <c r="I978" s="38"/>
      <c r="J978" s="38"/>
      <c r="K978" s="38"/>
      <c r="L978" s="39"/>
    </row>
    <row r="979" spans="1:12" x14ac:dyDescent="0.25">
      <c r="A979" s="35"/>
      <c r="B979" s="21"/>
      <c r="C979" s="40"/>
      <c r="D979" s="34"/>
      <c r="E979" s="35"/>
      <c r="F979" s="36"/>
      <c r="G979" s="36"/>
      <c r="H979" s="36"/>
      <c r="I979" s="38"/>
      <c r="J979" s="38"/>
      <c r="K979" s="38"/>
      <c r="L979" s="39"/>
    </row>
    <row r="980" spans="1:12" x14ac:dyDescent="0.25">
      <c r="A980" s="35"/>
      <c r="B980" s="21"/>
      <c r="C980" s="40"/>
      <c r="D980" s="34"/>
      <c r="E980" s="35"/>
      <c r="F980" s="36"/>
      <c r="G980" s="37"/>
      <c r="H980" s="36"/>
      <c r="I980" s="38"/>
      <c r="J980" s="38"/>
      <c r="K980" s="38"/>
      <c r="L980" s="39"/>
    </row>
    <row r="981" spans="1:12" x14ac:dyDescent="0.25">
      <c r="A981" s="35"/>
      <c r="B981" s="21"/>
      <c r="C981" s="40"/>
      <c r="D981" s="34"/>
      <c r="E981" s="35"/>
      <c r="F981" s="36"/>
      <c r="G981" s="37"/>
      <c r="H981" s="36"/>
      <c r="I981" s="38"/>
      <c r="J981" s="38"/>
      <c r="K981" s="38"/>
      <c r="L981" s="39"/>
    </row>
    <row r="982" spans="1:12" x14ac:dyDescent="0.25">
      <c r="A982" s="35"/>
      <c r="B982" s="21"/>
      <c r="C982" s="40"/>
      <c r="D982" s="34"/>
      <c r="E982" s="35"/>
      <c r="F982" s="36"/>
      <c r="G982" s="37"/>
      <c r="H982" s="36"/>
      <c r="I982" s="38"/>
      <c r="J982" s="38"/>
      <c r="K982" s="38"/>
      <c r="L982" s="39"/>
    </row>
    <row r="983" spans="1:12" x14ac:dyDescent="0.25">
      <c r="A983" s="35"/>
      <c r="B983" s="21"/>
      <c r="C983" s="40"/>
      <c r="D983" s="34"/>
      <c r="E983" s="35"/>
      <c r="F983" s="36"/>
      <c r="G983" s="37"/>
      <c r="H983" s="36"/>
      <c r="I983" s="38"/>
      <c r="J983" s="38"/>
      <c r="K983" s="38"/>
      <c r="L983" s="39"/>
    </row>
    <row r="984" spans="1:12" x14ac:dyDescent="0.25">
      <c r="A984" s="35"/>
      <c r="B984" s="21"/>
      <c r="C984" s="40"/>
      <c r="D984" s="34"/>
      <c r="E984" s="35"/>
      <c r="F984" s="36"/>
      <c r="G984" s="37"/>
      <c r="H984" s="36"/>
      <c r="I984" s="38"/>
      <c r="J984" s="38"/>
      <c r="K984" s="38"/>
      <c r="L984" s="39"/>
    </row>
    <row r="985" spans="1:12" x14ac:dyDescent="0.25">
      <c r="A985" s="35"/>
      <c r="B985" s="21"/>
      <c r="C985" s="40"/>
      <c r="D985" s="34"/>
      <c r="E985" s="35"/>
      <c r="F985" s="36"/>
      <c r="G985" s="37"/>
      <c r="H985" s="36"/>
      <c r="I985" s="38"/>
      <c r="J985" s="38"/>
      <c r="K985" s="38"/>
      <c r="L985" s="39"/>
    </row>
    <row r="986" spans="1:12" x14ac:dyDescent="0.25">
      <c r="A986" s="35"/>
      <c r="B986" s="21"/>
      <c r="C986" s="40"/>
      <c r="D986" s="34"/>
      <c r="E986" s="35"/>
      <c r="F986" s="36"/>
      <c r="G986" s="37"/>
      <c r="H986" s="36"/>
      <c r="I986" s="38"/>
      <c r="J986" s="38"/>
      <c r="K986" s="38"/>
      <c r="L986" s="39"/>
    </row>
    <row r="987" spans="1:12" x14ac:dyDescent="0.25">
      <c r="A987" s="35"/>
      <c r="B987" s="21"/>
      <c r="C987" s="40"/>
      <c r="D987" s="34"/>
      <c r="E987" s="35"/>
      <c r="F987" s="36"/>
      <c r="G987" s="37"/>
      <c r="H987" s="36"/>
      <c r="I987" s="38"/>
      <c r="J987" s="38"/>
      <c r="K987" s="38"/>
      <c r="L987" s="39"/>
    </row>
    <row r="988" spans="1:12" x14ac:dyDescent="0.25">
      <c r="A988" s="35"/>
      <c r="B988" s="21"/>
      <c r="C988" s="40"/>
      <c r="D988" s="34"/>
      <c r="E988" s="35"/>
      <c r="F988" s="36"/>
      <c r="G988" s="37"/>
      <c r="H988" s="36"/>
      <c r="I988" s="38"/>
      <c r="J988" s="38"/>
      <c r="K988" s="38"/>
      <c r="L988" s="39"/>
    </row>
    <row r="989" spans="1:12" x14ac:dyDescent="0.25">
      <c r="A989" s="35"/>
      <c r="B989" s="21"/>
      <c r="C989" s="40"/>
      <c r="D989" s="34"/>
      <c r="E989" s="35"/>
      <c r="F989" s="36"/>
      <c r="G989" s="37"/>
      <c r="H989" s="36"/>
      <c r="I989" s="38"/>
      <c r="J989" s="38"/>
      <c r="K989" s="38"/>
      <c r="L989" s="39"/>
    </row>
    <row r="990" spans="1:12" x14ac:dyDescent="0.25">
      <c r="A990" s="35"/>
      <c r="B990" s="21"/>
      <c r="C990" s="40"/>
      <c r="D990" s="34"/>
      <c r="E990" s="35"/>
      <c r="F990" s="36"/>
      <c r="G990" s="37"/>
      <c r="H990" s="36"/>
      <c r="I990" s="38"/>
      <c r="J990" s="38"/>
      <c r="K990" s="38"/>
      <c r="L990" s="39"/>
    </row>
    <row r="991" spans="1:12" x14ac:dyDescent="0.25">
      <c r="A991" s="35"/>
      <c r="B991" s="21"/>
      <c r="C991" s="40"/>
      <c r="D991" s="34"/>
      <c r="E991" s="35"/>
      <c r="F991" s="36"/>
      <c r="G991" s="37"/>
      <c r="H991" s="36"/>
      <c r="I991" s="38"/>
      <c r="J991" s="38"/>
      <c r="K991" s="38"/>
      <c r="L991" s="39"/>
    </row>
    <row r="992" spans="1:12" x14ac:dyDescent="0.25">
      <c r="A992" s="35"/>
      <c r="B992" s="21"/>
      <c r="C992" s="40"/>
      <c r="D992" s="34"/>
      <c r="E992" s="35"/>
      <c r="F992" s="36"/>
      <c r="G992" s="37"/>
      <c r="H992" s="36"/>
      <c r="I992" s="38"/>
      <c r="J992" s="38"/>
      <c r="K992" s="38"/>
      <c r="L992" s="39"/>
    </row>
    <row r="993" spans="1:12" x14ac:dyDescent="0.25">
      <c r="A993" s="35"/>
      <c r="B993" s="21"/>
      <c r="C993" s="40"/>
      <c r="D993" s="34"/>
      <c r="E993" s="35"/>
      <c r="F993" s="36"/>
      <c r="G993" s="37"/>
      <c r="H993" s="36"/>
      <c r="I993" s="38"/>
      <c r="J993" s="38"/>
      <c r="K993" s="38"/>
      <c r="L993" s="39"/>
    </row>
    <row r="994" spans="1:12" x14ac:dyDescent="0.25">
      <c r="A994" s="35"/>
      <c r="B994" s="21"/>
      <c r="C994" s="40"/>
      <c r="D994" s="34"/>
      <c r="E994" s="35"/>
      <c r="F994" s="36"/>
      <c r="G994" s="37"/>
      <c r="H994" s="36"/>
      <c r="I994" s="38"/>
      <c r="J994" s="38"/>
      <c r="K994" s="38"/>
      <c r="L994" s="39"/>
    </row>
    <row r="995" spans="1:12" x14ac:dyDescent="0.25">
      <c r="A995" s="35"/>
      <c r="B995" s="21"/>
      <c r="C995" s="40"/>
      <c r="D995" s="34"/>
      <c r="E995" s="35"/>
      <c r="F995" s="36"/>
      <c r="G995" s="37"/>
      <c r="H995" s="36"/>
      <c r="I995" s="38"/>
      <c r="J995" s="38"/>
      <c r="K995" s="38"/>
      <c r="L995" s="39"/>
    </row>
    <row r="996" spans="1:12" x14ac:dyDescent="0.25">
      <c r="A996" s="35"/>
      <c r="B996" s="21"/>
      <c r="C996" s="40"/>
      <c r="D996" s="34"/>
      <c r="E996" s="35"/>
      <c r="F996" s="36"/>
      <c r="G996" s="37"/>
      <c r="H996" s="36"/>
      <c r="I996" s="38"/>
      <c r="J996" s="38"/>
      <c r="K996" s="38"/>
      <c r="L996" s="39"/>
    </row>
    <row r="997" spans="1:12" x14ac:dyDescent="0.25">
      <c r="A997" s="35"/>
      <c r="B997" s="21"/>
      <c r="C997" s="40"/>
      <c r="D997" s="34"/>
      <c r="E997" s="35"/>
      <c r="F997" s="36"/>
      <c r="G997" s="37"/>
      <c r="H997" s="36"/>
      <c r="I997" s="38"/>
      <c r="J997" s="38"/>
      <c r="K997" s="38"/>
      <c r="L997" s="39"/>
    </row>
    <row r="998" spans="1:12" x14ac:dyDescent="0.25">
      <c r="A998" s="35"/>
      <c r="B998" s="21"/>
      <c r="C998" s="40"/>
      <c r="D998" s="34"/>
      <c r="E998" s="35"/>
      <c r="F998" s="36"/>
      <c r="G998" s="37"/>
      <c r="H998" s="36"/>
      <c r="I998" s="38"/>
      <c r="J998" s="38"/>
      <c r="K998" s="38"/>
      <c r="L998" s="39"/>
    </row>
    <row r="999" spans="1:12" x14ac:dyDescent="0.25">
      <c r="A999" s="35"/>
      <c r="B999" s="21"/>
      <c r="C999" s="40"/>
      <c r="D999" s="34"/>
      <c r="E999" s="35"/>
      <c r="F999" s="36"/>
      <c r="G999" s="37"/>
      <c r="H999" s="36"/>
      <c r="I999" s="38"/>
      <c r="J999" s="38"/>
      <c r="K999" s="38"/>
      <c r="L999" s="39"/>
    </row>
    <row r="1000" spans="1:12" x14ac:dyDescent="0.25">
      <c r="A1000" s="35"/>
      <c r="B1000" s="21"/>
      <c r="C1000" s="40"/>
      <c r="D1000" s="34"/>
      <c r="E1000" s="35"/>
      <c r="F1000" s="36"/>
      <c r="G1000" s="37"/>
      <c r="H1000" s="36"/>
      <c r="I1000" s="38"/>
      <c r="J1000" s="38"/>
      <c r="K1000" s="38"/>
      <c r="L1000" s="39"/>
    </row>
    <row r="1001" spans="1:12" x14ac:dyDescent="0.25">
      <c r="A1001" s="35"/>
      <c r="B1001" s="21"/>
      <c r="C1001" s="40"/>
      <c r="D1001" s="34"/>
      <c r="E1001" s="35"/>
      <c r="F1001" s="36"/>
      <c r="G1001" s="36"/>
      <c r="H1001" s="36"/>
      <c r="I1001" s="38"/>
      <c r="J1001" s="38"/>
      <c r="K1001" s="38"/>
      <c r="L1001" s="39"/>
    </row>
    <row r="1002" spans="1:12" x14ac:dyDescent="0.25">
      <c r="A1002" s="35"/>
      <c r="B1002" s="21"/>
      <c r="C1002" s="40"/>
      <c r="D1002" s="34"/>
      <c r="E1002" s="35"/>
      <c r="F1002" s="36"/>
      <c r="G1002" s="37"/>
      <c r="H1002" s="36"/>
      <c r="I1002" s="38"/>
      <c r="J1002" s="38"/>
      <c r="K1002" s="38"/>
      <c r="L1002" s="39"/>
    </row>
    <row r="1003" spans="1:12" x14ac:dyDescent="0.25">
      <c r="A1003" s="35"/>
      <c r="B1003" s="21"/>
      <c r="C1003" s="40"/>
      <c r="D1003" s="34"/>
      <c r="E1003" s="35"/>
      <c r="F1003" s="36"/>
      <c r="G1003" s="37"/>
      <c r="H1003" s="36"/>
      <c r="I1003" s="38"/>
      <c r="J1003" s="38"/>
      <c r="K1003" s="38"/>
      <c r="L1003" s="39"/>
    </row>
    <row r="1004" spans="1:12" x14ac:dyDescent="0.25">
      <c r="A1004" s="35"/>
      <c r="B1004" s="21"/>
      <c r="C1004" s="40"/>
      <c r="D1004" s="34"/>
      <c r="E1004" s="35"/>
      <c r="F1004" s="36"/>
      <c r="G1004" s="37"/>
      <c r="H1004" s="36"/>
      <c r="I1004" s="38"/>
      <c r="J1004" s="38"/>
      <c r="K1004" s="38"/>
      <c r="L1004" s="39"/>
    </row>
    <row r="1005" spans="1:12" x14ac:dyDescent="0.25">
      <c r="A1005" s="35"/>
      <c r="B1005" s="21"/>
      <c r="C1005" s="40"/>
      <c r="D1005" s="34"/>
      <c r="E1005" s="35"/>
      <c r="F1005" s="36"/>
      <c r="G1005" s="37"/>
      <c r="H1005" s="36"/>
      <c r="I1005" s="38"/>
      <c r="J1005" s="38"/>
      <c r="K1005" s="38"/>
      <c r="L1005" s="39"/>
    </row>
    <row r="1006" spans="1:12" x14ac:dyDescent="0.25">
      <c r="A1006" s="35"/>
      <c r="B1006" s="21"/>
      <c r="C1006" s="40"/>
      <c r="D1006" s="34"/>
      <c r="E1006" s="35"/>
      <c r="F1006" s="36"/>
      <c r="G1006" s="37"/>
      <c r="H1006" s="36"/>
      <c r="I1006" s="38"/>
      <c r="J1006" s="38"/>
      <c r="K1006" s="38"/>
      <c r="L1006" s="39"/>
    </row>
    <row r="1007" spans="1:12" x14ac:dyDescent="0.25">
      <c r="A1007" s="35"/>
      <c r="B1007" s="21"/>
      <c r="C1007" s="40"/>
      <c r="D1007" s="34"/>
      <c r="E1007" s="35"/>
      <c r="F1007" s="36"/>
      <c r="G1007" s="37"/>
      <c r="H1007" s="36"/>
      <c r="I1007" s="38"/>
      <c r="J1007" s="38"/>
      <c r="K1007" s="38"/>
      <c r="L1007" s="39"/>
    </row>
    <row r="1008" spans="1:12" x14ac:dyDescent="0.25">
      <c r="A1008" s="35"/>
      <c r="B1008" s="21"/>
      <c r="C1008" s="40"/>
      <c r="D1008" s="34"/>
      <c r="E1008" s="35"/>
      <c r="F1008" s="36"/>
      <c r="G1008" s="37"/>
      <c r="H1008" s="36"/>
      <c r="I1008" s="38"/>
      <c r="J1008" s="38"/>
      <c r="K1008" s="38"/>
      <c r="L1008" s="39"/>
    </row>
    <row r="1009" spans="1:12" x14ac:dyDescent="0.25">
      <c r="A1009" s="35"/>
      <c r="B1009" s="21"/>
      <c r="C1009" s="40"/>
      <c r="D1009" s="34"/>
      <c r="E1009" s="35"/>
      <c r="F1009" s="36"/>
      <c r="G1009" s="37"/>
      <c r="H1009" s="36"/>
      <c r="I1009" s="38"/>
      <c r="J1009" s="38"/>
      <c r="K1009" s="38"/>
      <c r="L1009" s="39"/>
    </row>
    <row r="1010" spans="1:12" x14ac:dyDescent="0.25">
      <c r="A1010" s="35"/>
      <c r="B1010" s="21"/>
      <c r="C1010" s="40"/>
      <c r="D1010" s="34"/>
      <c r="E1010" s="35"/>
      <c r="F1010" s="36"/>
      <c r="G1010" s="37"/>
      <c r="H1010" s="36"/>
      <c r="I1010" s="38"/>
      <c r="J1010" s="38"/>
      <c r="K1010" s="38"/>
      <c r="L1010" s="39"/>
    </row>
    <row r="1011" spans="1:12" x14ac:dyDescent="0.25">
      <c r="A1011" s="35"/>
      <c r="B1011" s="21"/>
      <c r="C1011" s="40"/>
      <c r="D1011" s="34"/>
      <c r="E1011" s="35"/>
      <c r="F1011" s="36"/>
      <c r="G1011" s="37"/>
      <c r="H1011" s="36"/>
      <c r="I1011" s="38"/>
      <c r="J1011" s="38"/>
      <c r="K1011" s="38"/>
      <c r="L1011" s="39"/>
    </row>
    <row r="1012" spans="1:12" x14ac:dyDescent="0.25">
      <c r="A1012" s="35"/>
      <c r="B1012" s="21"/>
      <c r="C1012" s="40"/>
      <c r="D1012" s="34"/>
      <c r="E1012" s="35"/>
      <c r="F1012" s="36"/>
      <c r="G1012" s="37"/>
      <c r="H1012" s="36"/>
      <c r="I1012" s="38"/>
      <c r="J1012" s="38"/>
      <c r="K1012" s="38"/>
      <c r="L1012" s="39"/>
    </row>
    <row r="1013" spans="1:12" x14ac:dyDescent="0.25">
      <c r="A1013" s="35"/>
      <c r="B1013" s="21"/>
      <c r="C1013" s="40"/>
      <c r="D1013" s="34"/>
      <c r="E1013" s="35"/>
      <c r="F1013" s="36"/>
      <c r="G1013" s="37"/>
      <c r="H1013" s="36"/>
      <c r="I1013" s="38"/>
      <c r="J1013" s="38"/>
      <c r="K1013" s="38"/>
      <c r="L1013" s="39"/>
    </row>
    <row r="1014" spans="1:12" x14ac:dyDescent="0.25">
      <c r="A1014" s="35"/>
      <c r="B1014" s="21"/>
      <c r="C1014" s="40"/>
      <c r="D1014" s="34"/>
      <c r="E1014" s="35"/>
      <c r="F1014" s="36"/>
      <c r="G1014" s="37"/>
      <c r="H1014" s="36"/>
      <c r="I1014" s="38"/>
      <c r="J1014" s="38"/>
      <c r="K1014" s="38"/>
      <c r="L1014" s="39"/>
    </row>
    <row r="1015" spans="1:12" x14ac:dyDescent="0.25">
      <c r="A1015" s="35"/>
      <c r="B1015" s="21"/>
      <c r="C1015" s="40"/>
      <c r="D1015" s="34"/>
      <c r="E1015" s="35"/>
      <c r="F1015" s="36"/>
      <c r="G1015" s="37"/>
      <c r="H1015" s="36"/>
      <c r="I1015" s="38"/>
      <c r="J1015" s="38"/>
      <c r="K1015" s="38"/>
      <c r="L1015" s="39"/>
    </row>
    <row r="1016" spans="1:12" x14ac:dyDescent="0.25">
      <c r="A1016" s="35"/>
      <c r="B1016" s="21"/>
      <c r="C1016" s="40"/>
      <c r="D1016" s="34"/>
      <c r="E1016" s="35"/>
      <c r="F1016" s="36"/>
      <c r="G1016" s="37"/>
      <c r="H1016" s="36"/>
      <c r="I1016" s="38"/>
      <c r="J1016" s="38"/>
      <c r="K1016" s="38"/>
      <c r="L1016" s="39"/>
    </row>
    <row r="1017" spans="1:12" x14ac:dyDescent="0.25">
      <c r="A1017" s="35"/>
      <c r="B1017" s="21"/>
      <c r="C1017" s="40"/>
      <c r="D1017" s="34"/>
      <c r="E1017" s="35"/>
      <c r="F1017" s="36"/>
      <c r="G1017" s="37"/>
      <c r="H1017" s="36"/>
      <c r="I1017" s="38"/>
      <c r="J1017" s="38"/>
      <c r="K1017" s="38"/>
      <c r="L1017" s="39"/>
    </row>
    <row r="1018" spans="1:12" x14ac:dyDescent="0.25">
      <c r="A1018" s="35"/>
      <c r="B1018" s="21"/>
      <c r="C1018" s="40"/>
      <c r="D1018" s="34"/>
      <c r="E1018" s="35"/>
      <c r="F1018" s="36"/>
      <c r="G1018" s="37"/>
      <c r="H1018" s="36"/>
      <c r="I1018" s="38"/>
      <c r="J1018" s="38"/>
      <c r="K1018" s="38"/>
      <c r="L1018" s="39"/>
    </row>
    <row r="1019" spans="1:12" x14ac:dyDescent="0.25">
      <c r="A1019" s="35"/>
      <c r="B1019" s="21"/>
      <c r="C1019" s="40"/>
      <c r="D1019" s="34"/>
      <c r="E1019" s="35"/>
      <c r="F1019" s="36"/>
      <c r="G1019" s="37"/>
      <c r="H1019" s="36"/>
      <c r="I1019" s="38"/>
      <c r="J1019" s="38"/>
      <c r="K1019" s="38"/>
      <c r="L1019" s="39"/>
    </row>
    <row r="1020" spans="1:12" x14ac:dyDescent="0.25">
      <c r="A1020" s="35"/>
      <c r="B1020" s="21"/>
      <c r="C1020" s="40"/>
      <c r="D1020" s="34"/>
      <c r="E1020" s="35"/>
      <c r="F1020" s="36"/>
      <c r="G1020" s="37"/>
      <c r="H1020" s="36"/>
      <c r="I1020" s="38"/>
      <c r="J1020" s="38"/>
      <c r="K1020" s="38"/>
      <c r="L1020" s="39"/>
    </row>
    <row r="1021" spans="1:12" x14ac:dyDescent="0.25">
      <c r="A1021" s="35"/>
      <c r="B1021" s="21"/>
      <c r="C1021" s="40"/>
      <c r="D1021" s="34"/>
      <c r="E1021" s="35"/>
      <c r="F1021" s="36"/>
      <c r="G1021" s="37"/>
      <c r="H1021" s="36"/>
      <c r="I1021" s="38"/>
      <c r="J1021" s="38"/>
      <c r="K1021" s="38"/>
      <c r="L1021" s="39"/>
    </row>
    <row r="1022" spans="1:12" x14ac:dyDescent="0.25">
      <c r="A1022" s="35"/>
      <c r="B1022" s="21"/>
      <c r="C1022" s="40"/>
      <c r="D1022" s="34"/>
      <c r="E1022" s="35"/>
      <c r="F1022" s="36"/>
      <c r="G1022" s="37"/>
      <c r="H1022" s="36"/>
      <c r="I1022" s="38"/>
      <c r="J1022" s="38"/>
      <c r="K1022" s="38"/>
      <c r="L1022" s="39"/>
    </row>
    <row r="1023" spans="1:12" x14ac:dyDescent="0.25">
      <c r="A1023" s="35"/>
      <c r="B1023" s="21"/>
      <c r="C1023" s="40"/>
      <c r="D1023" s="34"/>
      <c r="E1023" s="35"/>
      <c r="F1023" s="36"/>
      <c r="G1023" s="37"/>
      <c r="H1023" s="36"/>
      <c r="I1023" s="38"/>
      <c r="J1023" s="38"/>
      <c r="K1023" s="38"/>
      <c r="L1023" s="39"/>
    </row>
    <row r="1024" spans="1:12" x14ac:dyDescent="0.25">
      <c r="A1024" s="35"/>
      <c r="B1024" s="21"/>
      <c r="C1024" s="40"/>
      <c r="D1024" s="34"/>
      <c r="E1024" s="35"/>
      <c r="F1024" s="36"/>
      <c r="G1024" s="37"/>
      <c r="H1024" s="36"/>
      <c r="I1024" s="38"/>
      <c r="J1024" s="38"/>
      <c r="K1024" s="38"/>
      <c r="L1024" s="39"/>
    </row>
    <row r="1025" spans="1:12" x14ac:dyDescent="0.25">
      <c r="A1025" s="35"/>
      <c r="B1025" s="21"/>
      <c r="C1025" s="40"/>
      <c r="D1025" s="34"/>
      <c r="E1025" s="35"/>
      <c r="F1025" s="36"/>
      <c r="G1025" s="37"/>
      <c r="H1025" s="36"/>
      <c r="I1025" s="38"/>
      <c r="J1025" s="38"/>
      <c r="K1025" s="38"/>
      <c r="L1025" s="39"/>
    </row>
    <row r="1026" spans="1:12" x14ac:dyDescent="0.25">
      <c r="A1026" s="35"/>
      <c r="B1026" s="21"/>
      <c r="C1026" s="40"/>
      <c r="D1026" s="34"/>
      <c r="E1026" s="35"/>
      <c r="F1026" s="36"/>
      <c r="G1026" s="37"/>
      <c r="H1026" s="36"/>
      <c r="I1026" s="38"/>
      <c r="J1026" s="38"/>
      <c r="K1026" s="38"/>
      <c r="L1026" s="39"/>
    </row>
    <row r="1027" spans="1:12" x14ac:dyDescent="0.25">
      <c r="A1027" s="35"/>
      <c r="B1027" s="21"/>
      <c r="C1027" s="40"/>
      <c r="D1027" s="34"/>
      <c r="E1027" s="35"/>
      <c r="F1027" s="36"/>
      <c r="G1027" s="37"/>
      <c r="H1027" s="36"/>
      <c r="I1027" s="38"/>
      <c r="J1027" s="38"/>
      <c r="K1027" s="38"/>
      <c r="L1027" s="39"/>
    </row>
    <row r="1028" spans="1:12" x14ac:dyDescent="0.25">
      <c r="A1028" s="35"/>
      <c r="B1028" s="21"/>
      <c r="C1028" s="40"/>
      <c r="D1028" s="34"/>
      <c r="E1028" s="35"/>
      <c r="F1028" s="36"/>
      <c r="G1028" s="37"/>
      <c r="H1028" s="36"/>
      <c r="I1028" s="38"/>
      <c r="J1028" s="38"/>
      <c r="K1028" s="38"/>
      <c r="L1028" s="39"/>
    </row>
    <row r="1029" spans="1:12" x14ac:dyDescent="0.25">
      <c r="A1029" s="35"/>
      <c r="B1029" s="21"/>
      <c r="C1029" s="40"/>
      <c r="D1029" s="34"/>
      <c r="E1029" s="35"/>
      <c r="F1029" s="36"/>
      <c r="G1029" s="37"/>
      <c r="H1029" s="36"/>
      <c r="I1029" s="38"/>
      <c r="J1029" s="38"/>
      <c r="K1029" s="38"/>
      <c r="L1029" s="39"/>
    </row>
    <row r="1030" spans="1:12" x14ac:dyDescent="0.25">
      <c r="A1030" s="35"/>
      <c r="B1030" s="21"/>
      <c r="C1030" s="40"/>
      <c r="D1030" s="34"/>
      <c r="E1030" s="35"/>
      <c r="F1030" s="36"/>
      <c r="G1030" s="37"/>
      <c r="H1030" s="36"/>
      <c r="I1030" s="38"/>
      <c r="J1030" s="38"/>
      <c r="K1030" s="38"/>
      <c r="L1030" s="39"/>
    </row>
    <row r="1031" spans="1:12" x14ac:dyDescent="0.25">
      <c r="A1031" s="35"/>
      <c r="B1031" s="21"/>
      <c r="C1031" s="40"/>
      <c r="D1031" s="34"/>
      <c r="E1031" s="35"/>
      <c r="F1031" s="36"/>
      <c r="G1031" s="37"/>
      <c r="H1031" s="36"/>
      <c r="I1031" s="38"/>
      <c r="J1031" s="38"/>
      <c r="K1031" s="38"/>
      <c r="L1031" s="39"/>
    </row>
    <row r="1032" spans="1:12" x14ac:dyDescent="0.25">
      <c r="A1032" s="35"/>
      <c r="B1032" s="21"/>
      <c r="C1032" s="40"/>
      <c r="D1032" s="34"/>
      <c r="E1032" s="35"/>
      <c r="F1032" s="36"/>
      <c r="G1032" s="37"/>
      <c r="H1032" s="36"/>
      <c r="I1032" s="38"/>
      <c r="J1032" s="38"/>
      <c r="K1032" s="38"/>
      <c r="L1032" s="39"/>
    </row>
    <row r="1033" spans="1:12" x14ac:dyDescent="0.25">
      <c r="A1033" s="35"/>
      <c r="B1033" s="21"/>
      <c r="C1033" s="40"/>
      <c r="D1033" s="34"/>
      <c r="E1033" s="35"/>
      <c r="F1033" s="36"/>
      <c r="G1033" s="37"/>
      <c r="H1033" s="36"/>
      <c r="I1033" s="38"/>
      <c r="J1033" s="38"/>
      <c r="K1033" s="38"/>
      <c r="L1033" s="39"/>
    </row>
    <row r="1034" spans="1:12" x14ac:dyDescent="0.25">
      <c r="A1034" s="35"/>
      <c r="B1034" s="21"/>
      <c r="C1034" s="40"/>
      <c r="D1034" s="34"/>
      <c r="E1034" s="35"/>
      <c r="F1034" s="36"/>
      <c r="G1034" s="37"/>
      <c r="H1034" s="36"/>
      <c r="I1034" s="38"/>
      <c r="J1034" s="38"/>
      <c r="K1034" s="38"/>
      <c r="L1034" s="39"/>
    </row>
    <row r="1035" spans="1:12" x14ac:dyDescent="0.25">
      <c r="A1035" s="35"/>
      <c r="B1035" s="21"/>
      <c r="C1035" s="40"/>
      <c r="D1035" s="34"/>
      <c r="E1035" s="35"/>
      <c r="F1035" s="36"/>
      <c r="G1035" s="37"/>
      <c r="H1035" s="36"/>
      <c r="I1035" s="38"/>
      <c r="J1035" s="38"/>
      <c r="K1035" s="38"/>
      <c r="L1035" s="39"/>
    </row>
    <row r="1036" spans="1:12" x14ac:dyDescent="0.25">
      <c r="A1036" s="35"/>
      <c r="B1036" s="21"/>
      <c r="C1036" s="40"/>
      <c r="D1036" s="34"/>
      <c r="E1036" s="35"/>
      <c r="F1036" s="36"/>
      <c r="G1036" s="37"/>
      <c r="H1036" s="36"/>
      <c r="I1036" s="38"/>
      <c r="J1036" s="38"/>
      <c r="K1036" s="38"/>
      <c r="L1036" s="39"/>
    </row>
    <row r="1037" spans="1:12" x14ac:dyDescent="0.25">
      <c r="A1037" s="35"/>
      <c r="B1037" s="21"/>
      <c r="C1037" s="40"/>
      <c r="D1037" s="34"/>
      <c r="E1037" s="35"/>
      <c r="F1037" s="36"/>
      <c r="G1037" s="37"/>
      <c r="H1037" s="36"/>
      <c r="I1037" s="38"/>
      <c r="J1037" s="38"/>
      <c r="K1037" s="38"/>
      <c r="L1037" s="39"/>
    </row>
    <row r="1038" spans="1:12" x14ac:dyDescent="0.25">
      <c r="A1038" s="35"/>
      <c r="B1038" s="21"/>
      <c r="C1038" s="40"/>
      <c r="D1038" s="34"/>
      <c r="E1038" s="35"/>
      <c r="F1038" s="36"/>
      <c r="G1038" s="37"/>
      <c r="H1038" s="36"/>
      <c r="I1038" s="38"/>
      <c r="J1038" s="38"/>
      <c r="K1038" s="38"/>
      <c r="L1038" s="39"/>
    </row>
    <row r="1039" spans="1:12" x14ac:dyDescent="0.25">
      <c r="A1039" s="35"/>
      <c r="B1039" s="21"/>
      <c r="C1039" s="40"/>
      <c r="D1039" s="34"/>
      <c r="E1039" s="35"/>
      <c r="F1039" s="36"/>
      <c r="G1039" s="37"/>
      <c r="H1039" s="36"/>
      <c r="I1039" s="38"/>
      <c r="J1039" s="38"/>
      <c r="K1039" s="38"/>
      <c r="L1039" s="39"/>
    </row>
    <row r="1040" spans="1:12" x14ac:dyDescent="0.25">
      <c r="A1040" s="35"/>
      <c r="B1040" s="21"/>
      <c r="C1040" s="40"/>
      <c r="D1040" s="34"/>
      <c r="E1040" s="35"/>
      <c r="F1040" s="36"/>
      <c r="G1040" s="37"/>
      <c r="H1040" s="36"/>
      <c r="I1040" s="38"/>
      <c r="J1040" s="38"/>
      <c r="K1040" s="38"/>
      <c r="L1040" s="39"/>
    </row>
    <row r="1041" spans="1:12" x14ac:dyDescent="0.25">
      <c r="A1041" s="35"/>
      <c r="B1041" s="21"/>
      <c r="C1041" s="40"/>
      <c r="D1041" s="34"/>
      <c r="E1041" s="35"/>
      <c r="F1041" s="36"/>
      <c r="G1041" s="37"/>
      <c r="H1041" s="36"/>
      <c r="I1041" s="38"/>
      <c r="J1041" s="38"/>
      <c r="K1041" s="38"/>
      <c r="L1041" s="39"/>
    </row>
    <row r="1042" spans="1:12" x14ac:dyDescent="0.25">
      <c r="A1042" s="35"/>
      <c r="B1042" s="21"/>
      <c r="C1042" s="40"/>
      <c r="D1042" s="34"/>
      <c r="E1042" s="35"/>
      <c r="F1042" s="36"/>
      <c r="G1042" s="37"/>
      <c r="H1042" s="36"/>
      <c r="I1042" s="38"/>
      <c r="J1042" s="38"/>
      <c r="K1042" s="38"/>
      <c r="L1042" s="39"/>
    </row>
    <row r="1043" spans="1:12" x14ac:dyDescent="0.25">
      <c r="A1043" s="35"/>
      <c r="B1043" s="21"/>
      <c r="C1043" s="40"/>
      <c r="D1043" s="34"/>
      <c r="E1043" s="35"/>
      <c r="F1043" s="36"/>
      <c r="G1043" s="37"/>
      <c r="H1043" s="36"/>
      <c r="I1043" s="38"/>
      <c r="J1043" s="38"/>
      <c r="K1043" s="38"/>
      <c r="L1043" s="39"/>
    </row>
    <row r="1044" spans="1:12" x14ac:dyDescent="0.25">
      <c r="A1044" s="35"/>
      <c r="B1044" s="21"/>
      <c r="C1044" s="40"/>
      <c r="D1044" s="34"/>
      <c r="E1044" s="35"/>
      <c r="F1044" s="36"/>
      <c r="G1044" s="37"/>
      <c r="H1044" s="36"/>
      <c r="I1044" s="38"/>
      <c r="J1044" s="38"/>
      <c r="K1044" s="38"/>
      <c r="L1044" s="39"/>
    </row>
    <row r="1045" spans="1:12" x14ac:dyDescent="0.25">
      <c r="A1045" s="35"/>
      <c r="B1045" s="21"/>
      <c r="C1045" s="40"/>
      <c r="D1045" s="34"/>
      <c r="E1045" s="35"/>
      <c r="F1045" s="36"/>
      <c r="G1045" s="37"/>
      <c r="H1045" s="36"/>
      <c r="I1045" s="38"/>
      <c r="J1045" s="38"/>
      <c r="K1045" s="38"/>
      <c r="L1045" s="39"/>
    </row>
    <row r="1046" spans="1:12" x14ac:dyDescent="0.25">
      <c r="A1046" s="35"/>
      <c r="B1046" s="21"/>
      <c r="C1046" s="40"/>
      <c r="D1046" s="34"/>
      <c r="E1046" s="35"/>
      <c r="F1046" s="36"/>
      <c r="G1046" s="37"/>
      <c r="H1046" s="36"/>
      <c r="I1046" s="38"/>
      <c r="J1046" s="38"/>
      <c r="K1046" s="38"/>
      <c r="L1046" s="39"/>
    </row>
    <row r="1047" spans="1:12" x14ac:dyDescent="0.25">
      <c r="A1047" s="35"/>
      <c r="B1047" s="21"/>
      <c r="C1047" s="40"/>
      <c r="D1047" s="34"/>
      <c r="E1047" s="35"/>
      <c r="F1047" s="36"/>
      <c r="G1047" s="37"/>
      <c r="H1047" s="36"/>
      <c r="I1047" s="38"/>
      <c r="J1047" s="38"/>
      <c r="K1047" s="38"/>
      <c r="L1047" s="39"/>
    </row>
    <row r="1048" spans="1:12" x14ac:dyDescent="0.25">
      <c r="A1048" s="35"/>
      <c r="B1048" s="21"/>
      <c r="C1048" s="40"/>
      <c r="D1048" s="34"/>
      <c r="E1048" s="35"/>
      <c r="F1048" s="36"/>
      <c r="G1048" s="37"/>
      <c r="H1048" s="36"/>
      <c r="I1048" s="38"/>
      <c r="J1048" s="38"/>
      <c r="K1048" s="38"/>
      <c r="L1048" s="39"/>
    </row>
    <row r="1049" spans="1:12" x14ac:dyDescent="0.25">
      <c r="A1049" s="35"/>
      <c r="B1049" s="21"/>
      <c r="C1049" s="40"/>
      <c r="D1049" s="34"/>
      <c r="E1049" s="35"/>
      <c r="F1049" s="36"/>
      <c r="G1049" s="37"/>
      <c r="H1049" s="36"/>
      <c r="I1049" s="38"/>
      <c r="J1049" s="38"/>
      <c r="K1049" s="38"/>
      <c r="L1049" s="39"/>
    </row>
    <row r="1050" spans="1:12" x14ac:dyDescent="0.25">
      <c r="A1050" s="35"/>
      <c r="B1050" s="21"/>
      <c r="C1050" s="40"/>
      <c r="D1050" s="34"/>
      <c r="E1050" s="35"/>
      <c r="F1050" s="36"/>
      <c r="G1050" s="36"/>
      <c r="H1050" s="36"/>
      <c r="I1050" s="38"/>
      <c r="J1050" s="38"/>
      <c r="K1050" s="38"/>
      <c r="L1050" s="39"/>
    </row>
    <row r="1051" spans="1:12" x14ac:dyDescent="0.25">
      <c r="A1051" s="35"/>
      <c r="B1051" s="21"/>
      <c r="C1051" s="40"/>
      <c r="D1051" s="34"/>
      <c r="E1051" s="35"/>
      <c r="F1051" s="36"/>
      <c r="G1051" s="36"/>
      <c r="H1051" s="36"/>
      <c r="I1051" s="38"/>
      <c r="J1051" s="38"/>
      <c r="K1051" s="38"/>
      <c r="L1051" s="39"/>
    </row>
    <row r="1052" spans="1:12" x14ac:dyDescent="0.25">
      <c r="A1052" s="35"/>
      <c r="B1052" s="21"/>
      <c r="C1052" s="40"/>
      <c r="D1052" s="34"/>
      <c r="E1052" s="35"/>
      <c r="F1052" s="36"/>
      <c r="G1052" s="36"/>
      <c r="H1052" s="36"/>
      <c r="I1052" s="38"/>
      <c r="J1052" s="38"/>
      <c r="K1052" s="38"/>
      <c r="L1052" s="39"/>
    </row>
    <row r="1053" spans="1:12" x14ac:dyDescent="0.25">
      <c r="A1053" s="35"/>
      <c r="B1053" s="21"/>
      <c r="C1053" s="40"/>
      <c r="D1053" s="34"/>
      <c r="E1053" s="35"/>
      <c r="F1053" s="36"/>
      <c r="G1053" s="37"/>
      <c r="H1053" s="36"/>
      <c r="I1053" s="38"/>
      <c r="J1053" s="38"/>
      <c r="K1053" s="38"/>
      <c r="L1053" s="39"/>
    </row>
    <row r="1054" spans="1:12" x14ac:dyDescent="0.25">
      <c r="A1054" s="35"/>
      <c r="B1054" s="21"/>
      <c r="C1054" s="40"/>
      <c r="D1054" s="34"/>
      <c r="E1054" s="35"/>
      <c r="F1054" s="36"/>
      <c r="G1054" s="37"/>
      <c r="H1054" s="36"/>
      <c r="I1054" s="38"/>
      <c r="J1054" s="38"/>
      <c r="K1054" s="38"/>
      <c r="L1054" s="39"/>
    </row>
    <row r="1055" spans="1:12" x14ac:dyDescent="0.25">
      <c r="A1055" s="35"/>
      <c r="B1055" s="21"/>
      <c r="C1055" s="40"/>
      <c r="D1055" s="34"/>
      <c r="E1055" s="35"/>
      <c r="F1055" s="36"/>
      <c r="G1055" s="37"/>
      <c r="H1055" s="36"/>
      <c r="I1055" s="38"/>
      <c r="J1055" s="38"/>
      <c r="K1055" s="38"/>
      <c r="L1055" s="39"/>
    </row>
    <row r="1056" spans="1:12" x14ac:dyDescent="0.25">
      <c r="A1056" s="35"/>
      <c r="B1056" s="21"/>
      <c r="C1056" s="40"/>
      <c r="D1056" s="34"/>
      <c r="E1056" s="35"/>
      <c r="F1056" s="36"/>
      <c r="G1056" s="37"/>
      <c r="H1056" s="36"/>
      <c r="I1056" s="38"/>
      <c r="J1056" s="38"/>
      <c r="K1056" s="38"/>
      <c r="L1056" s="39"/>
    </row>
    <row r="1057" spans="1:12" x14ac:dyDescent="0.25">
      <c r="A1057" s="35"/>
      <c r="B1057" s="21"/>
      <c r="C1057" s="40"/>
      <c r="D1057" s="34"/>
      <c r="E1057" s="35"/>
      <c r="F1057" s="36"/>
      <c r="G1057" s="37"/>
      <c r="H1057" s="36"/>
      <c r="I1057" s="38"/>
      <c r="J1057" s="38"/>
      <c r="K1057" s="38"/>
      <c r="L1057" s="39"/>
    </row>
    <row r="1058" spans="1:12" x14ac:dyDescent="0.25">
      <c r="A1058" s="35"/>
      <c r="B1058" s="21"/>
      <c r="C1058" s="40"/>
      <c r="D1058" s="34"/>
      <c r="E1058" s="35"/>
      <c r="F1058" s="36"/>
      <c r="G1058" s="37"/>
      <c r="H1058" s="36"/>
      <c r="I1058" s="38"/>
      <c r="J1058" s="38"/>
      <c r="K1058" s="38"/>
      <c r="L1058" s="39"/>
    </row>
    <row r="1059" spans="1:12" x14ac:dyDescent="0.25">
      <c r="A1059" s="35"/>
      <c r="B1059" s="21"/>
      <c r="C1059" s="40"/>
      <c r="D1059" s="34"/>
      <c r="E1059" s="35"/>
      <c r="F1059" s="36"/>
      <c r="G1059" s="37"/>
      <c r="H1059" s="36"/>
      <c r="I1059" s="38"/>
      <c r="J1059" s="38"/>
      <c r="K1059" s="38"/>
      <c r="L1059" s="39"/>
    </row>
    <row r="1060" spans="1:12" x14ac:dyDescent="0.25">
      <c r="A1060" s="35"/>
      <c r="B1060" s="21"/>
      <c r="C1060" s="40"/>
      <c r="D1060" s="34"/>
      <c r="E1060" s="35"/>
      <c r="F1060" s="36"/>
      <c r="G1060" s="37"/>
      <c r="H1060" s="36"/>
      <c r="I1060" s="38"/>
      <c r="J1060" s="38"/>
      <c r="K1060" s="38"/>
      <c r="L1060" s="39"/>
    </row>
    <row r="1061" spans="1:12" x14ac:dyDescent="0.25">
      <c r="A1061" s="35"/>
      <c r="B1061" s="21"/>
      <c r="C1061" s="40"/>
      <c r="D1061" s="34"/>
      <c r="E1061" s="35"/>
      <c r="F1061" s="36"/>
      <c r="G1061" s="36"/>
      <c r="H1061" s="36"/>
      <c r="I1061" s="38"/>
      <c r="J1061" s="38"/>
      <c r="K1061" s="38"/>
      <c r="L1061" s="39"/>
    </row>
    <row r="1062" spans="1:12" x14ac:dyDescent="0.25">
      <c r="A1062" s="35"/>
      <c r="B1062" s="21"/>
      <c r="C1062" s="40"/>
      <c r="D1062" s="34"/>
      <c r="E1062" s="35"/>
      <c r="F1062" s="36"/>
      <c r="G1062" s="36"/>
      <c r="H1062" s="36"/>
      <c r="I1062" s="38"/>
      <c r="J1062" s="38"/>
      <c r="K1062" s="38"/>
      <c r="L1062" s="39"/>
    </row>
    <row r="1063" spans="1:12" x14ac:dyDescent="0.25">
      <c r="A1063" s="35"/>
      <c r="B1063" s="21"/>
      <c r="C1063" s="40"/>
      <c r="D1063" s="34"/>
      <c r="E1063" s="35"/>
      <c r="F1063" s="36"/>
      <c r="G1063" s="36"/>
      <c r="H1063" s="36"/>
      <c r="I1063" s="38"/>
      <c r="J1063" s="38"/>
      <c r="K1063" s="38"/>
      <c r="L1063" s="39"/>
    </row>
    <row r="1064" spans="1:12" x14ac:dyDescent="0.25">
      <c r="A1064" s="35"/>
      <c r="B1064" s="21"/>
      <c r="C1064" s="40"/>
      <c r="D1064" s="34"/>
      <c r="E1064" s="35"/>
      <c r="F1064" s="36"/>
      <c r="G1064" s="36"/>
      <c r="H1064" s="36"/>
      <c r="I1064" s="38"/>
      <c r="J1064" s="38"/>
      <c r="K1064" s="38"/>
      <c r="L1064" s="39"/>
    </row>
    <row r="1065" spans="1:12" x14ac:dyDescent="0.25">
      <c r="A1065" s="35"/>
      <c r="B1065" s="21"/>
      <c r="C1065" s="40"/>
      <c r="D1065" s="34"/>
      <c r="E1065" s="35"/>
      <c r="F1065" s="36"/>
      <c r="G1065" s="37"/>
      <c r="H1065" s="36"/>
      <c r="I1065" s="38"/>
      <c r="J1065" s="38"/>
      <c r="K1065" s="38"/>
      <c r="L1065" s="39"/>
    </row>
    <row r="1066" spans="1:12" x14ac:dyDescent="0.25">
      <c r="A1066" s="35"/>
      <c r="B1066" s="21"/>
      <c r="C1066" s="40"/>
      <c r="D1066" s="34"/>
      <c r="E1066" s="35"/>
      <c r="F1066" s="36"/>
      <c r="G1066" s="37"/>
      <c r="H1066" s="36"/>
      <c r="I1066" s="38"/>
      <c r="J1066" s="38"/>
      <c r="K1066" s="38"/>
      <c r="L1066" s="39"/>
    </row>
    <row r="1067" spans="1:12" x14ac:dyDescent="0.25">
      <c r="A1067" s="35"/>
      <c r="B1067" s="21"/>
      <c r="C1067" s="40"/>
      <c r="D1067" s="34"/>
      <c r="E1067" s="35"/>
      <c r="F1067" s="36"/>
      <c r="G1067" s="37"/>
      <c r="H1067" s="36"/>
      <c r="I1067" s="38"/>
      <c r="J1067" s="38"/>
      <c r="K1067" s="38"/>
      <c r="L1067" s="39"/>
    </row>
    <row r="1068" spans="1:12" x14ac:dyDescent="0.25">
      <c r="A1068" s="35"/>
      <c r="B1068" s="21"/>
      <c r="C1068" s="40"/>
      <c r="D1068" s="34"/>
      <c r="E1068" s="35"/>
      <c r="F1068" s="36"/>
      <c r="G1068" s="37"/>
      <c r="H1068" s="36"/>
      <c r="I1068" s="38"/>
      <c r="J1068" s="38"/>
      <c r="K1068" s="38"/>
      <c r="L1068" s="39"/>
    </row>
    <row r="1069" spans="1:12" x14ac:dyDescent="0.25">
      <c r="A1069" s="35"/>
      <c r="B1069" s="21"/>
      <c r="C1069" s="40"/>
      <c r="D1069" s="34"/>
      <c r="E1069" s="35"/>
      <c r="F1069" s="36"/>
      <c r="G1069" s="37"/>
      <c r="H1069" s="36"/>
      <c r="I1069" s="38"/>
      <c r="J1069" s="38"/>
      <c r="K1069" s="38"/>
      <c r="L1069" s="39"/>
    </row>
    <row r="1070" spans="1:12" x14ac:dyDescent="0.25">
      <c r="A1070" s="35"/>
      <c r="B1070" s="21"/>
      <c r="C1070" s="40"/>
      <c r="D1070" s="34"/>
      <c r="E1070" s="35"/>
      <c r="F1070" s="36"/>
      <c r="G1070" s="37"/>
      <c r="H1070" s="36"/>
      <c r="I1070" s="38"/>
      <c r="J1070" s="38"/>
      <c r="K1070" s="38"/>
      <c r="L1070" s="39"/>
    </row>
    <row r="1071" spans="1:12" x14ac:dyDescent="0.25">
      <c r="A1071" s="35"/>
      <c r="B1071" s="21"/>
      <c r="C1071" s="40"/>
      <c r="D1071" s="34"/>
      <c r="E1071" s="35"/>
      <c r="F1071" s="36"/>
      <c r="G1071" s="37"/>
      <c r="H1071" s="36"/>
      <c r="I1071" s="38"/>
      <c r="J1071" s="38"/>
      <c r="K1071" s="38"/>
      <c r="L1071" s="39"/>
    </row>
    <row r="1072" spans="1:12" x14ac:dyDescent="0.25">
      <c r="A1072" s="35"/>
      <c r="B1072" s="21"/>
      <c r="C1072" s="40"/>
      <c r="D1072" s="34"/>
      <c r="E1072" s="35"/>
      <c r="F1072" s="36"/>
      <c r="G1072" s="37"/>
      <c r="H1072" s="36"/>
      <c r="I1072" s="38"/>
      <c r="J1072" s="38"/>
      <c r="K1072" s="38"/>
      <c r="L1072" s="39"/>
    </row>
    <row r="1073" spans="1:12" x14ac:dyDescent="0.25">
      <c r="A1073" s="35"/>
      <c r="B1073" s="21"/>
      <c r="C1073" s="40"/>
      <c r="D1073" s="34"/>
      <c r="E1073" s="35"/>
      <c r="F1073" s="36"/>
      <c r="G1073" s="36"/>
      <c r="H1073" s="36"/>
      <c r="I1073" s="38"/>
      <c r="J1073" s="38"/>
      <c r="K1073" s="38"/>
      <c r="L1073" s="39"/>
    </row>
    <row r="1074" spans="1:12" x14ac:dyDescent="0.25">
      <c r="A1074" s="35"/>
      <c r="B1074" s="21"/>
      <c r="C1074" s="40"/>
      <c r="D1074" s="34"/>
      <c r="E1074" s="35"/>
      <c r="F1074" s="36"/>
      <c r="G1074" s="36"/>
      <c r="H1074" s="36"/>
      <c r="I1074" s="38"/>
      <c r="J1074" s="38"/>
      <c r="K1074" s="38"/>
      <c r="L1074" s="39"/>
    </row>
    <row r="1075" spans="1:12" x14ac:dyDescent="0.25">
      <c r="A1075" s="35"/>
      <c r="B1075" s="21"/>
      <c r="C1075" s="40"/>
      <c r="D1075" s="34"/>
      <c r="E1075" s="35"/>
      <c r="F1075" s="36"/>
      <c r="G1075" s="37"/>
      <c r="H1075" s="36"/>
      <c r="I1075" s="38"/>
      <c r="J1075" s="38"/>
      <c r="K1075" s="38"/>
      <c r="L1075" s="39"/>
    </row>
    <row r="1076" spans="1:12" x14ac:dyDescent="0.25">
      <c r="A1076" s="35"/>
      <c r="B1076" s="21"/>
      <c r="C1076" s="40"/>
      <c r="D1076" s="34"/>
      <c r="E1076" s="35"/>
      <c r="F1076" s="36"/>
      <c r="G1076" s="37"/>
      <c r="H1076" s="36"/>
      <c r="I1076" s="38"/>
      <c r="J1076" s="38"/>
      <c r="K1076" s="38"/>
      <c r="L1076" s="39"/>
    </row>
    <row r="1077" spans="1:12" x14ac:dyDescent="0.25">
      <c r="A1077" s="35"/>
      <c r="B1077" s="21"/>
      <c r="C1077" s="40"/>
      <c r="D1077" s="34"/>
      <c r="E1077" s="35"/>
      <c r="F1077" s="36"/>
      <c r="G1077" s="37"/>
      <c r="H1077" s="36"/>
      <c r="I1077" s="38"/>
      <c r="J1077" s="38"/>
      <c r="K1077" s="38"/>
      <c r="L1077" s="39"/>
    </row>
    <row r="1078" spans="1:12" x14ac:dyDescent="0.25">
      <c r="A1078" s="35"/>
      <c r="B1078" s="21"/>
      <c r="C1078" s="40"/>
      <c r="D1078" s="34"/>
      <c r="E1078" s="35"/>
      <c r="F1078" s="36"/>
      <c r="G1078" s="37"/>
      <c r="H1078" s="36"/>
      <c r="I1078" s="38"/>
      <c r="J1078" s="38"/>
      <c r="K1078" s="38"/>
      <c r="L1078" s="39"/>
    </row>
    <row r="1079" spans="1:12" x14ac:dyDescent="0.25">
      <c r="A1079" s="35"/>
      <c r="B1079" s="21"/>
      <c r="C1079" s="40"/>
      <c r="D1079" s="34"/>
      <c r="E1079" s="35"/>
      <c r="F1079" s="36"/>
      <c r="G1079" s="37"/>
      <c r="H1079" s="36"/>
      <c r="I1079" s="38"/>
      <c r="J1079" s="38"/>
      <c r="K1079" s="38"/>
      <c r="L1079" s="39"/>
    </row>
    <row r="1080" spans="1:12" x14ac:dyDescent="0.25">
      <c r="A1080" s="35"/>
      <c r="B1080" s="21"/>
      <c r="C1080" s="40"/>
      <c r="D1080" s="34"/>
      <c r="E1080" s="35"/>
      <c r="F1080" s="36"/>
      <c r="G1080" s="37"/>
      <c r="H1080" s="36"/>
      <c r="I1080" s="38"/>
      <c r="J1080" s="38"/>
      <c r="K1080" s="38"/>
      <c r="L1080" s="39"/>
    </row>
    <row r="1081" spans="1:12" x14ac:dyDescent="0.25">
      <c r="A1081" s="35"/>
      <c r="B1081" s="21"/>
      <c r="C1081" s="40"/>
      <c r="D1081" s="34"/>
      <c r="E1081" s="35"/>
      <c r="F1081" s="36"/>
      <c r="G1081" s="37"/>
      <c r="H1081" s="36"/>
      <c r="I1081" s="38"/>
      <c r="J1081" s="38"/>
      <c r="K1081" s="38"/>
      <c r="L1081" s="39"/>
    </row>
    <row r="1082" spans="1:12" x14ac:dyDescent="0.25">
      <c r="A1082" s="35"/>
      <c r="B1082" s="21"/>
      <c r="C1082" s="40"/>
      <c r="D1082" s="34"/>
      <c r="E1082" s="35"/>
      <c r="F1082" s="36"/>
      <c r="G1082" s="37"/>
      <c r="H1082" s="36"/>
      <c r="I1082" s="38"/>
      <c r="J1082" s="38"/>
      <c r="K1082" s="38"/>
      <c r="L1082" s="39"/>
    </row>
    <row r="1083" spans="1:12" x14ac:dyDescent="0.25">
      <c r="A1083" s="35"/>
      <c r="B1083" s="21"/>
      <c r="C1083" s="40"/>
      <c r="D1083" s="34"/>
      <c r="E1083" s="35"/>
      <c r="F1083" s="36"/>
      <c r="G1083" s="37"/>
      <c r="H1083" s="36"/>
      <c r="I1083" s="38"/>
      <c r="J1083" s="38"/>
      <c r="K1083" s="38"/>
      <c r="L1083" s="39"/>
    </row>
    <row r="1084" spans="1:12" x14ac:dyDescent="0.25">
      <c r="A1084" s="35"/>
      <c r="B1084" s="21"/>
      <c r="C1084" s="40"/>
      <c r="D1084" s="34"/>
      <c r="E1084" s="35"/>
      <c r="F1084" s="36"/>
      <c r="G1084" s="36"/>
      <c r="H1084" s="36"/>
      <c r="I1084" s="38"/>
      <c r="J1084" s="38"/>
      <c r="K1084" s="38"/>
      <c r="L1084" s="39"/>
    </row>
    <row r="1085" spans="1:12" x14ac:dyDescent="0.25">
      <c r="A1085" s="35"/>
      <c r="B1085" s="21"/>
      <c r="C1085" s="40"/>
      <c r="D1085" s="34"/>
      <c r="E1085" s="35"/>
      <c r="F1085" s="36"/>
      <c r="G1085" s="36"/>
      <c r="H1085" s="36"/>
      <c r="I1085" s="38"/>
      <c r="J1085" s="38"/>
      <c r="K1085" s="38"/>
      <c r="L1085" s="39"/>
    </row>
    <row r="1086" spans="1:12" x14ac:dyDescent="0.25">
      <c r="A1086" s="35"/>
      <c r="B1086" s="21"/>
      <c r="C1086" s="40"/>
      <c r="D1086" s="34"/>
      <c r="E1086" s="35"/>
      <c r="F1086" s="36"/>
      <c r="G1086" s="36"/>
      <c r="H1086" s="36"/>
      <c r="I1086" s="38"/>
      <c r="J1086" s="38"/>
      <c r="K1086" s="38"/>
      <c r="L1086" s="39"/>
    </row>
    <row r="1087" spans="1:12" x14ac:dyDescent="0.25">
      <c r="A1087" s="35"/>
      <c r="B1087" s="21"/>
      <c r="C1087" s="40"/>
      <c r="D1087" s="34"/>
      <c r="E1087" s="35"/>
      <c r="F1087" s="36"/>
      <c r="G1087" s="36"/>
      <c r="H1087" s="36"/>
      <c r="I1087" s="38"/>
      <c r="J1087" s="38"/>
      <c r="K1087" s="38"/>
      <c r="L1087" s="39"/>
    </row>
    <row r="1088" spans="1:12" x14ac:dyDescent="0.25">
      <c r="A1088" s="35"/>
      <c r="B1088" s="21"/>
      <c r="C1088" s="40"/>
      <c r="D1088" s="34"/>
      <c r="E1088" s="35"/>
      <c r="F1088" s="36"/>
      <c r="G1088" s="36"/>
      <c r="H1088" s="36"/>
      <c r="I1088" s="38"/>
      <c r="J1088" s="38"/>
      <c r="K1088" s="38"/>
      <c r="L1088" s="39"/>
    </row>
    <row r="1089" spans="1:12" x14ac:dyDescent="0.25">
      <c r="A1089" s="35"/>
      <c r="B1089" s="21"/>
      <c r="C1089" s="40"/>
      <c r="D1089" s="34"/>
      <c r="E1089" s="35"/>
      <c r="F1089" s="36"/>
      <c r="G1089" s="36"/>
      <c r="H1089" s="36"/>
      <c r="I1089" s="38"/>
      <c r="J1089" s="38"/>
      <c r="K1089" s="38"/>
      <c r="L1089" s="39"/>
    </row>
    <row r="1090" spans="1:12" x14ac:dyDescent="0.25">
      <c r="A1090" s="35"/>
      <c r="B1090" s="21"/>
      <c r="C1090" s="40"/>
      <c r="D1090" s="34"/>
      <c r="E1090" s="35"/>
      <c r="F1090" s="36"/>
      <c r="G1090" s="36"/>
      <c r="H1090" s="36"/>
      <c r="I1090" s="38"/>
      <c r="J1090" s="38"/>
      <c r="K1090" s="38"/>
      <c r="L1090" s="39"/>
    </row>
    <row r="1091" spans="1:12" x14ac:dyDescent="0.25">
      <c r="A1091" s="35"/>
      <c r="B1091" s="21"/>
      <c r="C1091" s="40"/>
      <c r="D1091" s="34"/>
      <c r="E1091" s="35"/>
      <c r="F1091" s="36"/>
      <c r="G1091" s="36"/>
      <c r="H1091" s="36"/>
      <c r="I1091" s="38"/>
      <c r="J1091" s="38"/>
      <c r="K1091" s="38"/>
      <c r="L1091" s="39"/>
    </row>
    <row r="1092" spans="1:12" x14ac:dyDescent="0.25">
      <c r="A1092" s="35"/>
      <c r="B1092" s="21"/>
      <c r="C1092" s="40"/>
      <c r="D1092" s="34"/>
      <c r="E1092" s="35"/>
      <c r="F1092" s="36"/>
      <c r="G1092" s="36"/>
      <c r="H1092" s="36"/>
      <c r="I1092" s="38"/>
      <c r="J1092" s="38"/>
      <c r="K1092" s="38"/>
      <c r="L1092" s="39"/>
    </row>
    <row r="1093" spans="1:12" x14ac:dyDescent="0.25">
      <c r="A1093" s="35"/>
      <c r="B1093" s="21"/>
      <c r="C1093" s="40"/>
      <c r="D1093" s="34"/>
      <c r="E1093" s="35"/>
      <c r="F1093" s="36"/>
      <c r="G1093" s="36"/>
      <c r="H1093" s="36"/>
      <c r="I1093" s="38"/>
      <c r="J1093" s="38"/>
      <c r="K1093" s="38"/>
      <c r="L1093" s="39"/>
    </row>
    <row r="1094" spans="1:12" x14ac:dyDescent="0.25">
      <c r="A1094" s="35"/>
      <c r="B1094" s="21"/>
      <c r="C1094" s="40"/>
      <c r="D1094" s="34"/>
      <c r="E1094" s="35"/>
      <c r="F1094" s="36"/>
      <c r="G1094" s="36"/>
      <c r="H1094" s="36"/>
      <c r="I1094" s="38"/>
      <c r="J1094" s="38"/>
      <c r="K1094" s="38"/>
      <c r="L1094" s="39"/>
    </row>
    <row r="1095" spans="1:12" x14ac:dyDescent="0.25">
      <c r="A1095" s="35"/>
      <c r="B1095" s="21"/>
      <c r="C1095" s="40"/>
      <c r="D1095" s="34"/>
      <c r="E1095" s="35"/>
      <c r="F1095" s="36"/>
      <c r="G1095" s="36"/>
      <c r="H1095" s="36"/>
      <c r="I1095" s="38"/>
      <c r="J1095" s="38"/>
      <c r="K1095" s="38"/>
      <c r="L1095" s="39"/>
    </row>
    <row r="1096" spans="1:12" x14ac:dyDescent="0.25">
      <c r="A1096" s="35"/>
      <c r="B1096" s="21"/>
      <c r="C1096" s="40"/>
      <c r="D1096" s="34"/>
      <c r="E1096" s="35"/>
      <c r="F1096" s="36"/>
      <c r="G1096" s="37"/>
      <c r="H1096" s="36"/>
      <c r="I1096" s="38"/>
      <c r="J1096" s="38"/>
      <c r="K1096" s="38"/>
      <c r="L1096" s="39"/>
    </row>
    <row r="1097" spans="1:12" x14ac:dyDescent="0.25">
      <c r="A1097" s="35"/>
      <c r="B1097" s="21"/>
      <c r="C1097" s="40"/>
      <c r="D1097" s="34"/>
      <c r="E1097" s="35"/>
      <c r="F1097" s="36"/>
      <c r="G1097" s="37"/>
      <c r="H1097" s="36"/>
      <c r="I1097" s="38"/>
      <c r="J1097" s="38"/>
      <c r="K1097" s="38"/>
      <c r="L1097" s="39"/>
    </row>
    <row r="1098" spans="1:12" x14ac:dyDescent="0.25">
      <c r="A1098" s="35"/>
      <c r="B1098" s="21"/>
      <c r="C1098" s="40"/>
      <c r="D1098" s="34"/>
      <c r="E1098" s="35"/>
      <c r="F1098" s="36"/>
      <c r="G1098" s="37"/>
      <c r="H1098" s="36"/>
      <c r="I1098" s="38"/>
      <c r="J1098" s="38"/>
      <c r="K1098" s="38"/>
      <c r="L1098" s="39"/>
    </row>
    <row r="1099" spans="1:12" x14ac:dyDescent="0.25">
      <c r="A1099" s="35"/>
      <c r="B1099" s="21"/>
      <c r="C1099" s="40"/>
      <c r="D1099" s="34"/>
      <c r="E1099" s="35"/>
      <c r="F1099" s="36"/>
      <c r="G1099" s="37"/>
      <c r="H1099" s="36"/>
      <c r="I1099" s="38"/>
      <c r="J1099" s="38"/>
      <c r="K1099" s="38"/>
      <c r="L1099" s="39"/>
    </row>
    <row r="1100" spans="1:12" x14ac:dyDescent="0.25">
      <c r="A1100" s="35"/>
      <c r="B1100" s="21"/>
      <c r="C1100" s="40"/>
      <c r="D1100" s="34"/>
      <c r="E1100" s="35"/>
      <c r="F1100" s="36"/>
      <c r="G1100" s="37"/>
      <c r="H1100" s="36"/>
      <c r="I1100" s="38"/>
      <c r="J1100" s="38"/>
      <c r="K1100" s="38"/>
      <c r="L1100" s="39"/>
    </row>
    <row r="1101" spans="1:12" x14ac:dyDescent="0.25">
      <c r="A1101" s="35"/>
      <c r="B1101" s="21"/>
      <c r="C1101" s="40"/>
      <c r="D1101" s="34"/>
      <c r="E1101" s="35"/>
      <c r="F1101" s="36"/>
      <c r="G1101" s="37"/>
      <c r="H1101" s="36"/>
      <c r="I1101" s="38"/>
      <c r="J1101" s="38"/>
      <c r="K1101" s="38"/>
      <c r="L1101" s="39"/>
    </row>
    <row r="1102" spans="1:12" x14ac:dyDescent="0.25">
      <c r="A1102" s="35"/>
      <c r="B1102" s="21"/>
      <c r="C1102" s="40"/>
      <c r="D1102" s="34"/>
      <c r="E1102" s="35"/>
      <c r="F1102" s="36"/>
      <c r="G1102" s="37"/>
      <c r="H1102" s="36"/>
      <c r="I1102" s="38"/>
      <c r="J1102" s="38"/>
      <c r="K1102" s="38"/>
      <c r="L1102" s="39"/>
    </row>
    <row r="1103" spans="1:12" x14ac:dyDescent="0.25">
      <c r="A1103" s="35"/>
      <c r="B1103" s="21"/>
      <c r="C1103" s="40"/>
      <c r="D1103" s="34"/>
      <c r="E1103" s="35"/>
      <c r="F1103" s="36"/>
      <c r="G1103" s="37"/>
      <c r="H1103" s="36"/>
      <c r="I1103" s="38"/>
      <c r="J1103" s="38"/>
      <c r="K1103" s="38"/>
      <c r="L1103" s="39"/>
    </row>
    <row r="1104" spans="1:12" x14ac:dyDescent="0.25">
      <c r="A1104" s="35"/>
      <c r="B1104" s="21"/>
      <c r="C1104" s="40"/>
      <c r="D1104" s="34"/>
      <c r="E1104" s="35"/>
      <c r="F1104" s="36"/>
      <c r="G1104" s="37"/>
      <c r="H1104" s="36"/>
      <c r="I1104" s="38"/>
      <c r="J1104" s="38"/>
      <c r="K1104" s="38"/>
      <c r="L1104" s="39"/>
    </row>
    <row r="1105" spans="1:12" x14ac:dyDescent="0.25">
      <c r="A1105" s="35"/>
      <c r="B1105" s="21"/>
      <c r="C1105" s="40"/>
      <c r="D1105" s="34"/>
      <c r="E1105" s="35"/>
      <c r="F1105" s="36"/>
      <c r="G1105" s="37"/>
      <c r="H1105" s="36"/>
      <c r="I1105" s="38"/>
      <c r="J1105" s="38"/>
      <c r="K1105" s="38"/>
      <c r="L1105" s="39"/>
    </row>
    <row r="1106" spans="1:12" x14ac:dyDescent="0.25">
      <c r="A1106" s="35"/>
      <c r="B1106" s="21"/>
      <c r="C1106" s="40"/>
      <c r="D1106" s="34"/>
      <c r="E1106" s="35"/>
      <c r="F1106" s="36"/>
      <c r="G1106" s="37"/>
      <c r="H1106" s="36"/>
      <c r="I1106" s="38"/>
      <c r="J1106" s="38"/>
      <c r="K1106" s="38"/>
      <c r="L1106" s="39"/>
    </row>
    <row r="1107" spans="1:12" x14ac:dyDescent="0.25">
      <c r="A1107" s="35"/>
      <c r="B1107" s="21"/>
      <c r="C1107" s="40"/>
      <c r="D1107" s="34"/>
      <c r="E1107" s="35"/>
      <c r="F1107" s="36"/>
      <c r="G1107" s="37"/>
      <c r="H1107" s="36"/>
      <c r="I1107" s="38"/>
      <c r="J1107" s="38"/>
      <c r="K1107" s="38"/>
      <c r="L1107" s="39"/>
    </row>
    <row r="1108" spans="1:12" x14ac:dyDescent="0.25">
      <c r="A1108" s="35"/>
      <c r="B1108" s="21"/>
      <c r="C1108" s="40"/>
      <c r="D1108" s="34"/>
      <c r="E1108" s="35"/>
      <c r="F1108" s="36"/>
      <c r="G1108" s="37"/>
      <c r="H1108" s="36"/>
      <c r="I1108" s="38"/>
      <c r="J1108" s="38"/>
      <c r="K1108" s="38"/>
      <c r="L1108" s="39"/>
    </row>
    <row r="1109" spans="1:12" x14ac:dyDescent="0.25">
      <c r="A1109" s="35"/>
      <c r="B1109" s="21"/>
      <c r="C1109" s="40"/>
      <c r="D1109" s="34"/>
      <c r="E1109" s="35"/>
      <c r="F1109" s="36"/>
      <c r="G1109" s="37"/>
      <c r="H1109" s="36"/>
      <c r="I1109" s="38"/>
      <c r="J1109" s="38"/>
      <c r="K1109" s="38"/>
      <c r="L1109" s="39"/>
    </row>
    <row r="1110" spans="1:12" x14ac:dyDescent="0.25">
      <c r="A1110" s="35"/>
      <c r="B1110" s="21"/>
      <c r="C1110" s="40"/>
      <c r="D1110" s="34"/>
      <c r="E1110" s="35"/>
      <c r="F1110" s="36"/>
      <c r="G1110" s="37"/>
      <c r="H1110" s="36"/>
      <c r="I1110" s="38"/>
      <c r="J1110" s="38"/>
      <c r="K1110" s="38"/>
      <c r="L1110" s="39"/>
    </row>
    <row r="1111" spans="1:12" x14ac:dyDescent="0.25">
      <c r="A1111" s="35"/>
      <c r="B1111" s="21"/>
      <c r="C1111" s="40"/>
      <c r="D1111" s="34"/>
      <c r="E1111" s="35"/>
      <c r="F1111" s="36"/>
      <c r="G1111" s="37"/>
      <c r="H1111" s="36"/>
      <c r="I1111" s="38"/>
      <c r="J1111" s="38"/>
      <c r="K1111" s="38"/>
      <c r="L1111" s="39"/>
    </row>
    <row r="1112" spans="1:12" x14ac:dyDescent="0.25">
      <c r="A1112" s="35"/>
      <c r="B1112" s="21"/>
      <c r="C1112" s="40"/>
      <c r="D1112" s="34"/>
      <c r="E1112" s="35"/>
      <c r="F1112" s="36"/>
      <c r="G1112" s="37"/>
      <c r="H1112" s="36"/>
      <c r="I1112" s="38"/>
      <c r="J1112" s="38"/>
      <c r="K1112" s="38"/>
      <c r="L1112" s="39"/>
    </row>
    <row r="1113" spans="1:12" x14ac:dyDescent="0.25">
      <c r="A1113" s="35"/>
      <c r="B1113" s="21"/>
      <c r="C1113" s="40"/>
      <c r="D1113" s="34"/>
      <c r="E1113" s="35"/>
      <c r="F1113" s="36"/>
      <c r="G1113" s="37"/>
      <c r="H1113" s="36"/>
      <c r="I1113" s="38"/>
      <c r="J1113" s="38"/>
      <c r="K1113" s="38"/>
      <c r="L1113" s="39"/>
    </row>
    <row r="1114" spans="1:12" x14ac:dyDescent="0.25">
      <c r="A1114" s="35"/>
      <c r="B1114" s="21"/>
      <c r="C1114" s="40"/>
      <c r="D1114" s="34"/>
      <c r="E1114" s="35"/>
      <c r="F1114" s="36"/>
      <c r="G1114" s="37"/>
      <c r="H1114" s="36"/>
      <c r="I1114" s="38"/>
      <c r="J1114" s="38"/>
      <c r="K1114" s="38"/>
      <c r="L1114" s="39"/>
    </row>
    <row r="1115" spans="1:12" x14ac:dyDescent="0.25">
      <c r="A1115" s="35"/>
      <c r="B1115" s="21"/>
      <c r="C1115" s="40"/>
      <c r="D1115" s="34"/>
      <c r="E1115" s="35"/>
      <c r="F1115" s="36"/>
      <c r="G1115" s="37"/>
      <c r="H1115" s="36"/>
      <c r="I1115" s="38"/>
      <c r="J1115" s="38"/>
      <c r="K1115" s="38"/>
      <c r="L1115" s="39"/>
    </row>
    <row r="1116" spans="1:12" x14ac:dyDescent="0.25">
      <c r="A1116" s="35"/>
      <c r="B1116" s="21"/>
      <c r="C1116" s="40"/>
      <c r="D1116" s="34"/>
      <c r="E1116" s="35"/>
      <c r="F1116" s="36"/>
      <c r="G1116" s="37"/>
      <c r="H1116" s="36"/>
      <c r="I1116" s="38"/>
      <c r="J1116" s="38"/>
      <c r="K1116" s="38"/>
      <c r="L1116" s="39"/>
    </row>
    <row r="1117" spans="1:12" x14ac:dyDescent="0.25">
      <c r="A1117" s="35"/>
      <c r="B1117" s="21"/>
      <c r="C1117" s="40"/>
      <c r="D1117" s="34"/>
      <c r="E1117" s="35"/>
      <c r="F1117" s="36"/>
      <c r="G1117" s="37"/>
      <c r="H1117" s="36"/>
      <c r="I1117" s="38"/>
      <c r="J1117" s="38"/>
      <c r="K1117" s="38"/>
      <c r="L1117" s="39"/>
    </row>
    <row r="1118" spans="1:12" x14ac:dyDescent="0.25">
      <c r="A1118" s="35"/>
      <c r="B1118" s="21"/>
      <c r="C1118" s="40"/>
      <c r="D1118" s="34"/>
      <c r="E1118" s="35"/>
      <c r="F1118" s="36"/>
      <c r="G1118" s="37"/>
      <c r="H1118" s="36"/>
      <c r="I1118" s="38"/>
      <c r="J1118" s="38"/>
      <c r="K1118" s="38"/>
      <c r="L1118" s="39"/>
    </row>
    <row r="1119" spans="1:12" x14ac:dyDescent="0.25">
      <c r="A1119" s="35"/>
      <c r="B1119" s="21"/>
      <c r="C1119" s="40"/>
      <c r="D1119" s="34"/>
      <c r="E1119" s="35"/>
      <c r="F1119" s="36"/>
      <c r="G1119" s="37"/>
      <c r="H1119" s="36"/>
      <c r="I1119" s="38"/>
      <c r="J1119" s="38"/>
      <c r="K1119" s="38"/>
      <c r="L1119" s="39"/>
    </row>
    <row r="1120" spans="1:12" x14ac:dyDescent="0.25">
      <c r="A1120" s="35"/>
      <c r="B1120" s="21"/>
      <c r="C1120" s="40"/>
      <c r="D1120" s="34"/>
      <c r="E1120" s="35"/>
      <c r="F1120" s="36"/>
      <c r="G1120" s="37"/>
      <c r="H1120" s="36"/>
      <c r="I1120" s="38"/>
      <c r="J1120" s="38"/>
      <c r="K1120" s="38"/>
      <c r="L1120" s="39"/>
    </row>
    <row r="1121" spans="1:12" x14ac:dyDescent="0.25">
      <c r="A1121" s="35"/>
      <c r="B1121" s="21"/>
      <c r="C1121" s="40"/>
      <c r="D1121" s="34"/>
      <c r="E1121" s="35"/>
      <c r="F1121" s="36"/>
      <c r="G1121" s="37"/>
      <c r="H1121" s="36"/>
      <c r="I1121" s="38"/>
      <c r="J1121" s="38"/>
      <c r="K1121" s="38"/>
      <c r="L1121" s="39"/>
    </row>
    <row r="1122" spans="1:12" x14ac:dyDescent="0.25">
      <c r="A1122" s="35"/>
      <c r="B1122" s="21"/>
      <c r="C1122" s="40"/>
      <c r="D1122" s="34"/>
      <c r="E1122" s="35"/>
      <c r="F1122" s="36"/>
      <c r="G1122" s="37"/>
      <c r="H1122" s="36"/>
      <c r="I1122" s="38"/>
      <c r="J1122" s="38"/>
      <c r="K1122" s="38"/>
      <c r="L1122" s="39"/>
    </row>
    <row r="1123" spans="1:12" x14ac:dyDescent="0.25">
      <c r="A1123" s="35"/>
      <c r="B1123" s="21"/>
      <c r="C1123" s="40"/>
      <c r="D1123" s="34"/>
      <c r="E1123" s="35"/>
      <c r="F1123" s="36"/>
      <c r="G1123" s="37"/>
      <c r="H1123" s="36"/>
      <c r="I1123" s="38"/>
      <c r="J1123" s="38"/>
      <c r="K1123" s="38"/>
      <c r="L1123" s="39"/>
    </row>
    <row r="1124" spans="1:12" x14ac:dyDescent="0.25">
      <c r="A1124" s="35"/>
      <c r="B1124" s="21"/>
      <c r="C1124" s="40"/>
      <c r="D1124" s="34"/>
      <c r="E1124" s="35"/>
      <c r="F1124" s="36"/>
      <c r="G1124" s="37"/>
      <c r="H1124" s="36"/>
      <c r="I1124" s="38"/>
      <c r="J1124" s="38"/>
      <c r="K1124" s="38"/>
      <c r="L1124" s="39"/>
    </row>
    <row r="1125" spans="1:12" x14ac:dyDescent="0.25">
      <c r="A1125" s="35"/>
      <c r="B1125" s="21"/>
      <c r="C1125" s="40"/>
      <c r="D1125" s="34"/>
      <c r="E1125" s="35"/>
      <c r="F1125" s="36"/>
      <c r="G1125" s="37"/>
      <c r="H1125" s="36"/>
      <c r="I1125" s="38"/>
      <c r="J1125" s="38"/>
      <c r="K1125" s="38"/>
      <c r="L1125" s="39"/>
    </row>
    <row r="1126" spans="1:12" x14ac:dyDescent="0.25">
      <c r="A1126" s="35"/>
      <c r="B1126" s="21"/>
      <c r="C1126" s="40"/>
      <c r="D1126" s="34"/>
      <c r="E1126" s="35"/>
      <c r="F1126" s="36"/>
      <c r="G1126" s="37"/>
      <c r="H1126" s="36"/>
      <c r="I1126" s="38"/>
      <c r="J1126" s="38"/>
      <c r="K1126" s="38"/>
      <c r="L1126" s="39"/>
    </row>
    <row r="1127" spans="1:12" x14ac:dyDescent="0.25">
      <c r="A1127" s="35"/>
      <c r="B1127" s="21"/>
      <c r="C1127" s="40"/>
      <c r="D1127" s="34"/>
      <c r="E1127" s="35"/>
      <c r="F1127" s="36"/>
      <c r="G1127" s="37"/>
      <c r="H1127" s="36"/>
      <c r="I1127" s="38"/>
      <c r="J1127" s="38"/>
      <c r="K1127" s="38"/>
      <c r="L1127" s="39"/>
    </row>
    <row r="1128" spans="1:12" x14ac:dyDescent="0.25">
      <c r="A1128" s="35"/>
      <c r="B1128" s="21"/>
      <c r="C1128" s="40"/>
      <c r="D1128" s="34"/>
      <c r="E1128" s="35"/>
      <c r="F1128" s="36"/>
      <c r="G1128" s="37"/>
      <c r="H1128" s="36"/>
      <c r="I1128" s="38"/>
      <c r="J1128" s="38"/>
      <c r="K1128" s="38"/>
      <c r="L1128" s="39"/>
    </row>
    <row r="1129" spans="1:12" x14ac:dyDescent="0.25">
      <c r="A1129" s="35"/>
      <c r="B1129" s="21"/>
      <c r="C1129" s="40"/>
      <c r="D1129" s="34"/>
      <c r="E1129" s="35"/>
      <c r="F1129" s="36"/>
      <c r="G1129" s="37"/>
      <c r="H1129" s="36"/>
      <c r="I1129" s="38"/>
      <c r="J1129" s="38"/>
      <c r="K1129" s="38"/>
      <c r="L1129" s="39"/>
    </row>
    <row r="1130" spans="1:12" x14ac:dyDescent="0.25">
      <c r="A1130" s="35"/>
      <c r="B1130" s="21"/>
      <c r="C1130" s="40"/>
      <c r="D1130" s="34"/>
      <c r="E1130" s="35"/>
      <c r="F1130" s="36"/>
      <c r="G1130" s="37"/>
      <c r="H1130" s="36"/>
      <c r="I1130" s="38"/>
      <c r="J1130" s="38"/>
      <c r="K1130" s="38"/>
      <c r="L1130" s="39"/>
    </row>
    <row r="1131" spans="1:12" x14ac:dyDescent="0.25">
      <c r="A1131" s="35"/>
      <c r="B1131" s="21"/>
      <c r="C1131" s="40"/>
      <c r="D1131" s="34"/>
      <c r="E1131" s="35"/>
      <c r="F1131" s="36"/>
      <c r="G1131" s="37"/>
      <c r="H1131" s="36"/>
      <c r="I1131" s="38"/>
      <c r="J1131" s="38"/>
      <c r="K1131" s="38"/>
      <c r="L1131" s="39"/>
    </row>
    <row r="1132" spans="1:12" x14ac:dyDescent="0.25">
      <c r="A1132" s="35"/>
      <c r="B1132" s="21"/>
      <c r="C1132" s="40"/>
      <c r="D1132" s="34"/>
      <c r="E1132" s="35"/>
      <c r="F1132" s="36"/>
      <c r="G1132" s="37"/>
      <c r="H1132" s="36"/>
      <c r="I1132" s="38"/>
      <c r="J1132" s="38"/>
      <c r="K1132" s="38"/>
      <c r="L1132" s="39"/>
    </row>
    <row r="1133" spans="1:12" x14ac:dyDescent="0.25">
      <c r="A1133" s="35"/>
      <c r="B1133" s="21"/>
      <c r="C1133" s="40"/>
      <c r="D1133" s="34"/>
      <c r="E1133" s="35"/>
      <c r="F1133" s="36"/>
      <c r="G1133" s="37"/>
      <c r="H1133" s="36"/>
      <c r="I1133" s="38"/>
      <c r="J1133" s="38"/>
      <c r="K1133" s="38"/>
      <c r="L1133" s="39"/>
    </row>
    <row r="1134" spans="1:12" x14ac:dyDescent="0.25">
      <c r="A1134" s="35"/>
      <c r="B1134" s="21"/>
      <c r="C1134" s="40"/>
      <c r="D1134" s="34"/>
      <c r="E1134" s="35"/>
      <c r="F1134" s="36"/>
      <c r="G1134" s="37"/>
      <c r="H1134" s="36"/>
      <c r="I1134" s="38"/>
      <c r="J1134" s="38"/>
      <c r="K1134" s="38"/>
      <c r="L1134" s="39"/>
    </row>
    <row r="1135" spans="1:12" x14ac:dyDescent="0.25">
      <c r="A1135" s="35"/>
      <c r="B1135" s="21"/>
      <c r="C1135" s="40"/>
      <c r="D1135" s="34"/>
      <c r="E1135" s="35"/>
      <c r="F1135" s="36"/>
      <c r="G1135" s="37"/>
      <c r="H1135" s="36"/>
      <c r="I1135" s="38"/>
      <c r="J1135" s="38"/>
      <c r="K1135" s="38"/>
      <c r="L1135" s="39"/>
    </row>
    <row r="1136" spans="1:12" x14ac:dyDescent="0.25">
      <c r="A1136" s="35"/>
      <c r="B1136" s="21"/>
      <c r="C1136" s="40"/>
      <c r="D1136" s="34"/>
      <c r="E1136" s="35"/>
      <c r="F1136" s="36"/>
      <c r="G1136" s="37"/>
      <c r="H1136" s="36"/>
      <c r="I1136" s="38"/>
      <c r="J1136" s="38"/>
      <c r="K1136" s="38"/>
      <c r="L1136" s="39"/>
    </row>
    <row r="1137" spans="1:12" x14ac:dyDescent="0.25">
      <c r="A1137" s="35"/>
      <c r="B1137" s="21"/>
      <c r="C1137" s="40"/>
      <c r="D1137" s="34"/>
      <c r="E1137" s="35"/>
      <c r="F1137" s="36"/>
      <c r="G1137" s="37"/>
      <c r="H1137" s="36"/>
      <c r="I1137" s="38"/>
      <c r="J1137" s="38"/>
      <c r="K1137" s="38"/>
      <c r="L1137" s="39"/>
    </row>
    <row r="1138" spans="1:12" x14ac:dyDescent="0.25">
      <c r="A1138" s="35"/>
      <c r="B1138" s="21"/>
      <c r="C1138" s="40"/>
      <c r="D1138" s="34"/>
      <c r="E1138" s="35"/>
      <c r="F1138" s="36"/>
      <c r="G1138" s="37"/>
      <c r="H1138" s="36"/>
      <c r="I1138" s="38"/>
      <c r="J1138" s="38"/>
      <c r="K1138" s="38"/>
      <c r="L1138" s="39"/>
    </row>
    <row r="1139" spans="1:12" x14ac:dyDescent="0.25">
      <c r="A1139" s="35"/>
      <c r="B1139" s="21"/>
      <c r="C1139" s="40"/>
      <c r="D1139" s="34"/>
      <c r="E1139" s="35"/>
      <c r="F1139" s="36"/>
      <c r="G1139" s="37"/>
      <c r="H1139" s="36"/>
      <c r="I1139" s="38"/>
      <c r="J1139" s="38"/>
      <c r="K1139" s="38"/>
      <c r="L1139" s="39"/>
    </row>
    <row r="1140" spans="1:12" x14ac:dyDescent="0.25">
      <c r="A1140" s="35"/>
      <c r="B1140" s="21"/>
      <c r="C1140" s="40"/>
      <c r="D1140" s="34"/>
      <c r="E1140" s="35"/>
      <c r="F1140" s="36"/>
      <c r="G1140" s="37"/>
      <c r="H1140" s="36"/>
      <c r="I1140" s="38"/>
      <c r="J1140" s="38"/>
      <c r="K1140" s="38"/>
      <c r="L1140" s="39"/>
    </row>
    <row r="1141" spans="1:12" x14ac:dyDescent="0.25">
      <c r="A1141" s="35"/>
      <c r="B1141" s="21"/>
      <c r="C1141" s="40"/>
      <c r="D1141" s="34"/>
      <c r="E1141" s="35"/>
      <c r="F1141" s="36"/>
      <c r="G1141" s="37"/>
      <c r="H1141" s="36"/>
      <c r="I1141" s="38"/>
      <c r="J1141" s="38"/>
      <c r="K1141" s="38"/>
      <c r="L1141" s="39"/>
    </row>
    <row r="1142" spans="1:12" x14ac:dyDescent="0.25">
      <c r="A1142" s="35"/>
      <c r="B1142" s="21"/>
      <c r="C1142" s="40"/>
      <c r="D1142" s="34"/>
      <c r="E1142" s="35"/>
      <c r="F1142" s="36"/>
      <c r="G1142" s="37"/>
      <c r="H1142" s="36"/>
      <c r="I1142" s="38"/>
      <c r="J1142" s="38"/>
      <c r="K1142" s="38"/>
      <c r="L1142" s="39"/>
    </row>
    <row r="1143" spans="1:12" x14ac:dyDescent="0.25">
      <c r="A1143" s="35"/>
      <c r="B1143" s="21"/>
      <c r="C1143" s="40"/>
      <c r="D1143" s="34"/>
      <c r="E1143" s="35"/>
      <c r="F1143" s="36"/>
      <c r="G1143" s="37"/>
      <c r="H1143" s="36"/>
      <c r="I1143" s="38"/>
      <c r="J1143" s="38"/>
      <c r="K1143" s="38"/>
      <c r="L1143" s="39"/>
    </row>
    <row r="1144" spans="1:12" x14ac:dyDescent="0.25">
      <c r="A1144" s="35"/>
      <c r="B1144" s="21"/>
      <c r="C1144" s="40"/>
      <c r="D1144" s="34"/>
      <c r="E1144" s="35"/>
      <c r="F1144" s="36"/>
      <c r="G1144" s="37"/>
      <c r="H1144" s="36"/>
      <c r="I1144" s="38"/>
      <c r="J1144" s="38"/>
      <c r="K1144" s="38"/>
      <c r="L1144" s="39"/>
    </row>
    <row r="1145" spans="1:12" x14ac:dyDescent="0.25">
      <c r="A1145" s="35"/>
      <c r="B1145" s="21"/>
      <c r="C1145" s="40"/>
      <c r="D1145" s="34"/>
      <c r="E1145" s="35"/>
      <c r="F1145" s="36"/>
      <c r="G1145" s="37"/>
      <c r="H1145" s="36"/>
      <c r="I1145" s="38"/>
      <c r="J1145" s="38"/>
      <c r="K1145" s="38"/>
      <c r="L1145" s="39"/>
    </row>
    <row r="1146" spans="1:12" x14ac:dyDescent="0.25">
      <c r="A1146" s="35"/>
      <c r="B1146" s="21"/>
      <c r="C1146" s="40"/>
      <c r="D1146" s="34"/>
      <c r="E1146" s="35"/>
      <c r="F1146" s="36"/>
      <c r="G1146" s="37"/>
      <c r="H1146" s="36"/>
      <c r="I1146" s="38"/>
      <c r="J1146" s="38"/>
      <c r="K1146" s="38"/>
      <c r="L1146" s="39"/>
    </row>
    <row r="1147" spans="1:12" x14ac:dyDescent="0.25">
      <c r="A1147" s="35"/>
      <c r="B1147" s="21"/>
      <c r="C1147" s="40"/>
      <c r="D1147" s="34"/>
      <c r="E1147" s="35"/>
      <c r="F1147" s="36"/>
      <c r="G1147" s="37"/>
      <c r="H1147" s="36"/>
      <c r="I1147" s="38"/>
      <c r="J1147" s="38"/>
      <c r="K1147" s="38"/>
      <c r="L1147" s="39"/>
    </row>
    <row r="1148" spans="1:12" x14ac:dyDescent="0.25">
      <c r="A1148" s="35"/>
      <c r="B1148" s="21"/>
      <c r="C1148" s="40"/>
      <c r="D1148" s="34"/>
      <c r="E1148" s="35"/>
      <c r="F1148" s="36"/>
      <c r="G1148" s="37"/>
      <c r="H1148" s="36"/>
      <c r="I1148" s="38"/>
      <c r="J1148" s="38"/>
      <c r="K1148" s="38"/>
      <c r="L1148" s="39"/>
    </row>
    <row r="1149" spans="1:12" x14ac:dyDescent="0.25">
      <c r="A1149" s="35"/>
      <c r="B1149" s="21"/>
      <c r="C1149" s="40"/>
      <c r="D1149" s="34"/>
      <c r="E1149" s="35"/>
      <c r="F1149" s="36"/>
      <c r="G1149" s="37"/>
      <c r="H1149" s="36"/>
      <c r="I1149" s="38"/>
      <c r="J1149" s="38"/>
      <c r="K1149" s="38"/>
      <c r="L1149" s="39"/>
    </row>
    <row r="1150" spans="1:12" x14ac:dyDescent="0.25">
      <c r="A1150" s="35"/>
      <c r="B1150" s="21"/>
      <c r="C1150" s="40"/>
      <c r="D1150" s="34"/>
      <c r="E1150" s="35"/>
      <c r="F1150" s="36"/>
      <c r="G1150" s="37"/>
      <c r="H1150" s="36"/>
      <c r="I1150" s="38"/>
      <c r="J1150" s="38"/>
      <c r="K1150" s="38"/>
      <c r="L1150" s="39"/>
    </row>
    <row r="1151" spans="1:12" x14ac:dyDescent="0.25">
      <c r="A1151" s="35"/>
      <c r="B1151" s="21"/>
      <c r="C1151" s="40"/>
      <c r="D1151" s="34"/>
      <c r="E1151" s="35"/>
      <c r="F1151" s="36"/>
      <c r="G1151" s="37"/>
      <c r="H1151" s="36"/>
      <c r="I1151" s="38"/>
      <c r="J1151" s="38"/>
      <c r="K1151" s="38"/>
      <c r="L1151" s="39"/>
    </row>
    <row r="1152" spans="1:12" x14ac:dyDescent="0.25">
      <c r="A1152" s="35"/>
      <c r="B1152" s="21"/>
      <c r="C1152" s="40"/>
      <c r="D1152" s="34"/>
      <c r="E1152" s="35"/>
      <c r="F1152" s="36"/>
      <c r="G1152" s="37"/>
      <c r="H1152" s="36"/>
      <c r="I1152" s="38"/>
      <c r="J1152" s="38"/>
      <c r="K1152" s="38"/>
      <c r="L1152" s="39"/>
    </row>
    <row r="1153" spans="1:12" x14ac:dyDescent="0.25">
      <c r="A1153" s="35"/>
      <c r="B1153" s="21"/>
      <c r="C1153" s="40"/>
      <c r="D1153" s="34"/>
      <c r="E1153" s="35"/>
      <c r="F1153" s="36"/>
      <c r="G1153" s="37"/>
      <c r="H1153" s="36"/>
      <c r="I1153" s="38"/>
      <c r="J1153" s="38"/>
      <c r="K1153" s="38"/>
      <c r="L1153" s="39"/>
    </row>
    <row r="1154" spans="1:12" x14ac:dyDescent="0.25">
      <c r="A1154" s="35"/>
      <c r="B1154" s="21"/>
      <c r="C1154" s="40"/>
      <c r="D1154" s="34"/>
      <c r="E1154" s="35"/>
      <c r="F1154" s="36"/>
      <c r="G1154" s="37"/>
      <c r="H1154" s="36"/>
      <c r="I1154" s="38"/>
      <c r="J1154" s="38"/>
      <c r="K1154" s="38"/>
      <c r="L1154" s="39"/>
    </row>
    <row r="1155" spans="1:12" x14ac:dyDescent="0.25">
      <c r="A1155" s="35"/>
      <c r="B1155" s="21"/>
      <c r="C1155" s="40"/>
      <c r="D1155" s="34"/>
      <c r="E1155" s="35"/>
      <c r="F1155" s="36"/>
      <c r="G1155" s="37"/>
      <c r="H1155" s="36"/>
      <c r="I1155" s="38"/>
      <c r="J1155" s="38"/>
      <c r="K1155" s="38"/>
      <c r="L1155" s="39"/>
    </row>
    <row r="1156" spans="1:12" x14ac:dyDescent="0.25">
      <c r="A1156" s="35"/>
      <c r="B1156" s="21"/>
      <c r="C1156" s="40"/>
      <c r="D1156" s="34"/>
      <c r="E1156" s="35"/>
      <c r="F1156" s="36"/>
      <c r="G1156" s="37"/>
      <c r="H1156" s="36"/>
      <c r="I1156" s="38"/>
      <c r="J1156" s="38"/>
      <c r="K1156" s="38"/>
      <c r="L1156" s="39"/>
    </row>
    <row r="1157" spans="1:12" x14ac:dyDescent="0.25">
      <c r="A1157" s="35"/>
      <c r="B1157" s="21"/>
      <c r="C1157" s="40"/>
      <c r="D1157" s="34"/>
      <c r="E1157" s="35"/>
      <c r="F1157" s="36"/>
      <c r="G1157" s="37"/>
      <c r="H1157" s="36"/>
      <c r="I1157" s="38"/>
      <c r="J1157" s="38"/>
      <c r="K1157" s="38"/>
      <c r="L1157" s="39"/>
    </row>
    <row r="1158" spans="1:12" x14ac:dyDescent="0.25">
      <c r="A1158" s="35"/>
      <c r="B1158" s="21"/>
      <c r="C1158" s="40"/>
      <c r="D1158" s="34"/>
      <c r="E1158" s="35"/>
      <c r="F1158" s="36"/>
      <c r="G1158" s="37"/>
      <c r="H1158" s="36"/>
      <c r="I1158" s="38"/>
      <c r="J1158" s="38"/>
      <c r="K1158" s="38"/>
      <c r="L1158" s="39"/>
    </row>
    <row r="1159" spans="1:12" x14ac:dyDescent="0.25">
      <c r="A1159" s="35"/>
      <c r="B1159" s="21"/>
      <c r="C1159" s="40"/>
      <c r="D1159" s="34"/>
      <c r="E1159" s="35"/>
      <c r="F1159" s="36"/>
      <c r="G1159" s="37"/>
      <c r="H1159" s="36"/>
      <c r="I1159" s="38"/>
      <c r="J1159" s="38"/>
      <c r="K1159" s="38"/>
      <c r="L1159" s="39"/>
    </row>
    <row r="1160" spans="1:12" x14ac:dyDescent="0.25">
      <c r="A1160" s="35"/>
      <c r="B1160" s="21"/>
      <c r="C1160" s="40"/>
      <c r="D1160" s="34"/>
      <c r="E1160" s="35"/>
      <c r="F1160" s="36"/>
      <c r="G1160" s="37"/>
      <c r="H1160" s="36"/>
      <c r="I1160" s="38"/>
      <c r="J1160" s="38"/>
      <c r="K1160" s="38"/>
      <c r="L1160" s="39"/>
    </row>
    <row r="1161" spans="1:12" x14ac:dyDescent="0.25">
      <c r="A1161" s="35"/>
      <c r="B1161" s="21"/>
      <c r="C1161" s="40"/>
      <c r="D1161" s="34"/>
      <c r="E1161" s="35"/>
      <c r="F1161" s="36"/>
      <c r="G1161" s="37"/>
      <c r="H1161" s="36"/>
      <c r="I1161" s="38"/>
      <c r="J1161" s="38"/>
      <c r="K1161" s="38"/>
      <c r="L1161" s="39"/>
    </row>
    <row r="1162" spans="1:12" x14ac:dyDescent="0.25">
      <c r="A1162" s="35"/>
      <c r="B1162" s="21"/>
      <c r="C1162" s="40"/>
      <c r="D1162" s="34"/>
      <c r="E1162" s="35"/>
      <c r="F1162" s="36"/>
      <c r="G1162" s="37"/>
      <c r="H1162" s="36"/>
      <c r="I1162" s="38"/>
      <c r="J1162" s="38"/>
      <c r="K1162" s="38"/>
      <c r="L1162" s="39"/>
    </row>
    <row r="1163" spans="1:12" x14ac:dyDescent="0.25">
      <c r="A1163" s="35"/>
      <c r="B1163" s="21"/>
      <c r="C1163" s="40"/>
      <c r="D1163" s="34"/>
      <c r="E1163" s="35"/>
      <c r="F1163" s="36"/>
      <c r="G1163" s="37"/>
      <c r="H1163" s="36"/>
      <c r="I1163" s="38"/>
      <c r="J1163" s="38"/>
      <c r="K1163" s="38"/>
      <c r="L1163" s="39"/>
    </row>
    <row r="1164" spans="1:12" x14ac:dyDescent="0.25">
      <c r="A1164" s="35"/>
      <c r="B1164" s="21"/>
      <c r="C1164" s="40"/>
      <c r="D1164" s="34"/>
      <c r="E1164" s="35"/>
      <c r="F1164" s="36"/>
      <c r="G1164" s="37"/>
      <c r="H1164" s="36"/>
      <c r="I1164" s="38"/>
      <c r="J1164" s="38"/>
      <c r="K1164" s="38"/>
      <c r="L1164" s="39"/>
    </row>
    <row r="1165" spans="1:12" x14ac:dyDescent="0.25">
      <c r="A1165" s="35"/>
      <c r="B1165" s="21"/>
      <c r="C1165" s="40"/>
      <c r="D1165" s="34"/>
      <c r="E1165" s="35"/>
      <c r="F1165" s="36"/>
      <c r="G1165" s="37"/>
      <c r="H1165" s="36"/>
      <c r="I1165" s="38"/>
      <c r="J1165" s="38"/>
      <c r="K1165" s="38"/>
      <c r="L1165" s="39"/>
    </row>
    <row r="1166" spans="1:12" x14ac:dyDescent="0.25">
      <c r="A1166" s="35"/>
      <c r="B1166" s="21"/>
      <c r="C1166" s="40"/>
      <c r="D1166" s="34"/>
      <c r="E1166" s="35"/>
      <c r="F1166" s="36"/>
      <c r="G1166" s="37"/>
      <c r="H1166" s="36"/>
      <c r="I1166" s="38"/>
      <c r="J1166" s="38"/>
      <c r="K1166" s="38"/>
      <c r="L1166" s="39"/>
    </row>
    <row r="1167" spans="1:12" x14ac:dyDescent="0.25">
      <c r="A1167" s="35"/>
      <c r="B1167" s="21"/>
      <c r="C1167" s="40"/>
      <c r="D1167" s="34"/>
      <c r="E1167" s="35"/>
      <c r="F1167" s="36"/>
      <c r="G1167" s="37"/>
      <c r="H1167" s="36"/>
      <c r="I1167" s="38"/>
      <c r="J1167" s="38"/>
      <c r="K1167" s="38"/>
      <c r="L1167" s="39"/>
    </row>
    <row r="1168" spans="1:12" x14ac:dyDescent="0.25">
      <c r="A1168" s="35"/>
      <c r="B1168" s="21"/>
      <c r="C1168" s="40"/>
      <c r="D1168" s="34"/>
      <c r="E1168" s="35"/>
      <c r="F1168" s="36"/>
      <c r="G1168" s="37"/>
      <c r="H1168" s="36"/>
      <c r="I1168" s="38"/>
      <c r="J1168" s="38"/>
      <c r="K1168" s="38"/>
      <c r="L1168" s="39"/>
    </row>
    <row r="1169" spans="1:12" x14ac:dyDescent="0.25">
      <c r="A1169" s="35"/>
      <c r="B1169" s="21"/>
      <c r="C1169" s="40"/>
      <c r="D1169" s="34"/>
      <c r="E1169" s="35"/>
      <c r="F1169" s="36"/>
      <c r="G1169" s="37"/>
      <c r="H1169" s="36"/>
      <c r="I1169" s="38"/>
      <c r="J1169" s="38"/>
      <c r="K1169" s="38"/>
      <c r="L1169" s="39"/>
    </row>
    <row r="1170" spans="1:12" x14ac:dyDescent="0.25">
      <c r="A1170" s="35"/>
      <c r="B1170" s="21"/>
      <c r="C1170" s="40"/>
      <c r="D1170" s="34"/>
      <c r="E1170" s="35"/>
      <c r="F1170" s="36"/>
      <c r="G1170" s="37"/>
      <c r="H1170" s="36"/>
      <c r="I1170" s="38"/>
      <c r="J1170" s="38"/>
      <c r="K1170" s="38"/>
      <c r="L1170" s="39"/>
    </row>
    <row r="1171" spans="1:12" x14ac:dyDescent="0.25">
      <c r="A1171" s="35"/>
      <c r="B1171" s="21"/>
      <c r="C1171" s="40"/>
      <c r="D1171" s="34"/>
      <c r="E1171" s="35"/>
      <c r="F1171" s="36"/>
      <c r="G1171" s="37"/>
      <c r="H1171" s="36"/>
      <c r="I1171" s="38"/>
      <c r="J1171" s="38"/>
      <c r="K1171" s="38"/>
      <c r="L1171" s="39"/>
    </row>
    <row r="1172" spans="1:12" x14ac:dyDescent="0.25">
      <c r="A1172" s="35"/>
      <c r="B1172" s="21"/>
      <c r="C1172" s="40"/>
      <c r="D1172" s="34"/>
      <c r="E1172" s="35"/>
      <c r="F1172" s="36"/>
      <c r="G1172" s="37"/>
      <c r="H1172" s="36"/>
      <c r="I1172" s="38"/>
      <c r="J1172" s="38"/>
      <c r="K1172" s="38"/>
      <c r="L1172" s="39"/>
    </row>
    <row r="1173" spans="1:12" x14ac:dyDescent="0.25">
      <c r="A1173" s="35"/>
      <c r="B1173" s="21"/>
      <c r="C1173" s="40"/>
      <c r="D1173" s="34"/>
      <c r="E1173" s="35"/>
      <c r="F1173" s="36"/>
      <c r="G1173" s="37"/>
      <c r="H1173" s="36"/>
      <c r="I1173" s="38"/>
      <c r="J1173" s="38"/>
      <c r="K1173" s="38"/>
      <c r="L1173" s="39"/>
    </row>
    <row r="1174" spans="1:12" x14ac:dyDescent="0.25">
      <c r="A1174" s="35"/>
      <c r="B1174" s="21"/>
      <c r="C1174" s="40"/>
      <c r="D1174" s="34"/>
      <c r="E1174" s="35"/>
      <c r="F1174" s="36"/>
      <c r="G1174" s="37"/>
      <c r="H1174" s="36"/>
      <c r="I1174" s="38"/>
      <c r="J1174" s="38"/>
      <c r="K1174" s="38"/>
      <c r="L1174" s="39"/>
    </row>
    <row r="1175" spans="1:12" x14ac:dyDescent="0.25">
      <c r="A1175" s="35"/>
      <c r="B1175" s="21"/>
      <c r="C1175" s="40"/>
      <c r="D1175" s="34"/>
      <c r="E1175" s="35"/>
      <c r="F1175" s="36"/>
      <c r="G1175" s="37"/>
      <c r="H1175" s="36"/>
      <c r="I1175" s="38"/>
      <c r="J1175" s="38"/>
      <c r="K1175" s="38"/>
      <c r="L1175" s="39"/>
    </row>
    <row r="1176" spans="1:12" x14ac:dyDescent="0.25">
      <c r="A1176" s="35"/>
      <c r="B1176" s="21"/>
      <c r="C1176" s="40"/>
      <c r="D1176" s="34"/>
      <c r="E1176" s="35"/>
      <c r="F1176" s="36"/>
      <c r="G1176" s="37"/>
      <c r="H1176" s="36"/>
      <c r="I1176" s="38"/>
      <c r="J1176" s="38"/>
      <c r="K1176" s="38"/>
      <c r="L1176" s="39"/>
    </row>
    <row r="1177" spans="1:12" x14ac:dyDescent="0.25">
      <c r="A1177" s="35"/>
      <c r="B1177" s="21"/>
      <c r="C1177" s="40"/>
      <c r="D1177" s="34"/>
      <c r="E1177" s="35"/>
      <c r="F1177" s="36"/>
      <c r="G1177" s="37"/>
      <c r="H1177" s="36"/>
      <c r="I1177" s="38"/>
      <c r="J1177" s="38"/>
      <c r="K1177" s="38"/>
      <c r="L1177" s="39"/>
    </row>
    <row r="1178" spans="1:12" x14ac:dyDescent="0.25">
      <c r="A1178" s="35"/>
      <c r="B1178" s="21"/>
      <c r="C1178" s="40"/>
      <c r="D1178" s="34"/>
      <c r="E1178" s="35"/>
      <c r="F1178" s="36"/>
      <c r="G1178" s="37"/>
      <c r="H1178" s="36"/>
      <c r="I1178" s="38"/>
      <c r="J1178" s="38"/>
      <c r="K1178" s="38"/>
      <c r="L1178" s="39"/>
    </row>
    <row r="1179" spans="1:12" x14ac:dyDescent="0.25">
      <c r="A1179" s="35"/>
      <c r="B1179" s="21"/>
      <c r="C1179" s="40"/>
      <c r="D1179" s="34"/>
      <c r="E1179" s="35"/>
      <c r="F1179" s="36"/>
      <c r="G1179" s="37"/>
      <c r="H1179" s="36"/>
      <c r="I1179" s="38"/>
      <c r="J1179" s="38"/>
      <c r="K1179" s="38"/>
      <c r="L1179" s="39"/>
    </row>
    <row r="1180" spans="1:12" x14ac:dyDescent="0.25">
      <c r="A1180" s="35"/>
      <c r="B1180" s="21"/>
      <c r="C1180" s="40"/>
      <c r="D1180" s="34"/>
      <c r="E1180" s="35"/>
      <c r="F1180" s="36"/>
      <c r="G1180" s="37"/>
      <c r="H1180" s="36"/>
      <c r="I1180" s="38"/>
      <c r="J1180" s="38"/>
      <c r="K1180" s="38"/>
      <c r="L1180" s="39"/>
    </row>
    <row r="1181" spans="1:12" x14ac:dyDescent="0.25">
      <c r="A1181" s="35"/>
      <c r="B1181" s="21"/>
      <c r="C1181" s="40"/>
      <c r="D1181" s="34"/>
      <c r="E1181" s="35"/>
      <c r="F1181" s="36"/>
      <c r="G1181" s="37"/>
      <c r="H1181" s="36"/>
      <c r="I1181" s="38"/>
      <c r="J1181" s="38"/>
      <c r="K1181" s="38"/>
      <c r="L1181" s="39"/>
    </row>
    <row r="1182" spans="1:12" x14ac:dyDescent="0.25">
      <c r="A1182" s="35"/>
      <c r="B1182" s="21"/>
      <c r="C1182" s="40"/>
      <c r="D1182" s="34"/>
      <c r="E1182" s="35"/>
      <c r="F1182" s="36"/>
      <c r="G1182" s="37"/>
      <c r="H1182" s="36"/>
      <c r="I1182" s="38"/>
      <c r="J1182" s="38"/>
      <c r="K1182" s="38"/>
      <c r="L1182" s="39"/>
    </row>
    <row r="1183" spans="1:12" x14ac:dyDescent="0.25">
      <c r="A1183" s="35"/>
      <c r="B1183" s="21"/>
      <c r="C1183" s="40"/>
      <c r="D1183" s="34"/>
      <c r="E1183" s="35"/>
      <c r="F1183" s="36"/>
      <c r="G1183" s="37"/>
      <c r="H1183" s="36"/>
      <c r="I1183" s="38"/>
      <c r="J1183" s="38"/>
      <c r="K1183" s="38"/>
      <c r="L1183" s="39"/>
    </row>
    <row r="1184" spans="1:12" x14ac:dyDescent="0.25">
      <c r="A1184" s="35"/>
      <c r="B1184" s="21"/>
      <c r="C1184" s="40"/>
      <c r="D1184" s="34"/>
      <c r="E1184" s="35"/>
      <c r="F1184" s="36"/>
      <c r="G1184" s="37"/>
      <c r="H1184" s="36"/>
      <c r="I1184" s="38"/>
      <c r="J1184" s="38"/>
      <c r="K1184" s="38"/>
      <c r="L1184" s="39"/>
    </row>
    <row r="1185" spans="1:12" x14ac:dyDescent="0.25">
      <c r="A1185" s="35"/>
      <c r="B1185" s="21"/>
      <c r="C1185" s="40"/>
      <c r="D1185" s="34"/>
      <c r="E1185" s="35"/>
      <c r="F1185" s="36"/>
      <c r="G1185" s="36"/>
      <c r="H1185" s="36"/>
      <c r="I1185" s="38"/>
      <c r="J1185" s="38"/>
      <c r="K1185" s="38"/>
      <c r="L1185" s="39"/>
    </row>
    <row r="1186" spans="1:12" x14ac:dyDescent="0.25">
      <c r="A1186" s="35"/>
      <c r="B1186" s="21"/>
      <c r="C1186" s="40"/>
      <c r="D1186" s="34"/>
      <c r="E1186" s="35"/>
      <c r="F1186" s="36"/>
      <c r="G1186" s="37"/>
      <c r="H1186" s="36"/>
      <c r="I1186" s="38"/>
      <c r="J1186" s="38"/>
      <c r="K1186" s="38"/>
      <c r="L1186" s="39"/>
    </row>
    <row r="1187" spans="1:12" x14ac:dyDescent="0.25">
      <c r="A1187" s="35"/>
      <c r="B1187" s="21"/>
      <c r="C1187" s="40"/>
      <c r="D1187" s="34"/>
      <c r="E1187" s="35"/>
      <c r="F1187" s="36"/>
      <c r="G1187" s="37"/>
      <c r="H1187" s="36"/>
      <c r="I1187" s="38"/>
      <c r="J1187" s="38"/>
      <c r="K1187" s="38"/>
      <c r="L1187" s="39"/>
    </row>
    <row r="1188" spans="1:12" x14ac:dyDescent="0.25">
      <c r="A1188" s="35"/>
      <c r="B1188" s="21"/>
      <c r="C1188" s="40"/>
      <c r="D1188" s="34"/>
      <c r="E1188" s="35"/>
      <c r="F1188" s="36"/>
      <c r="G1188" s="37"/>
      <c r="H1188" s="36"/>
      <c r="I1188" s="38"/>
      <c r="J1188" s="38"/>
      <c r="K1188" s="38"/>
      <c r="L1188" s="39"/>
    </row>
    <row r="1189" spans="1:12" x14ac:dyDescent="0.25">
      <c r="A1189" s="35"/>
      <c r="B1189" s="21"/>
      <c r="C1189" s="40"/>
      <c r="D1189" s="34"/>
      <c r="E1189" s="35"/>
      <c r="F1189" s="36"/>
      <c r="G1189" s="37"/>
      <c r="H1189" s="36"/>
      <c r="I1189" s="38"/>
      <c r="J1189" s="38"/>
      <c r="K1189" s="38"/>
      <c r="L1189" s="39"/>
    </row>
    <row r="1190" spans="1:12" x14ac:dyDescent="0.25">
      <c r="A1190" s="35"/>
      <c r="B1190" s="21"/>
      <c r="C1190" s="40"/>
      <c r="D1190" s="34"/>
      <c r="E1190" s="35"/>
      <c r="F1190" s="36"/>
      <c r="G1190" s="37"/>
      <c r="H1190" s="36"/>
      <c r="I1190" s="38"/>
      <c r="J1190" s="38"/>
      <c r="K1190" s="38"/>
      <c r="L1190" s="39"/>
    </row>
    <row r="1191" spans="1:12" x14ac:dyDescent="0.25">
      <c r="A1191" s="35"/>
      <c r="B1191" s="21"/>
      <c r="C1191" s="40"/>
      <c r="D1191" s="34"/>
      <c r="E1191" s="35"/>
      <c r="F1191" s="36"/>
      <c r="G1191" s="37"/>
      <c r="H1191" s="36"/>
      <c r="I1191" s="38"/>
      <c r="J1191" s="38"/>
      <c r="K1191" s="38"/>
      <c r="L1191" s="39"/>
    </row>
    <row r="1192" spans="1:12" x14ac:dyDescent="0.25">
      <c r="A1192" s="35"/>
      <c r="B1192" s="21"/>
      <c r="C1192" s="40"/>
      <c r="D1192" s="34"/>
      <c r="E1192" s="35"/>
      <c r="F1192" s="36"/>
      <c r="G1192" s="37"/>
      <c r="H1192" s="36"/>
      <c r="I1192" s="38"/>
      <c r="J1192" s="38"/>
      <c r="K1192" s="38"/>
      <c r="L1192" s="39"/>
    </row>
    <row r="1193" spans="1:12" x14ac:dyDescent="0.25">
      <c r="A1193" s="35"/>
      <c r="B1193" s="21"/>
      <c r="C1193" s="40"/>
      <c r="D1193" s="34"/>
      <c r="E1193" s="35"/>
      <c r="F1193" s="36"/>
      <c r="G1193" s="37"/>
      <c r="H1193" s="36"/>
      <c r="I1193" s="38"/>
      <c r="J1193" s="38"/>
      <c r="K1193" s="38"/>
      <c r="L1193" s="39"/>
    </row>
    <row r="1194" spans="1:12" x14ac:dyDescent="0.25">
      <c r="A1194" s="35"/>
      <c r="B1194" s="21"/>
      <c r="C1194" s="40"/>
      <c r="D1194" s="34"/>
      <c r="E1194" s="35"/>
      <c r="F1194" s="36"/>
      <c r="G1194" s="37"/>
      <c r="H1194" s="36"/>
      <c r="I1194" s="38"/>
      <c r="J1194" s="38"/>
      <c r="K1194" s="38"/>
      <c r="L1194" s="39"/>
    </row>
    <row r="1195" spans="1:12" x14ac:dyDescent="0.25">
      <c r="A1195" s="35"/>
      <c r="B1195" s="21"/>
      <c r="C1195" s="40"/>
      <c r="D1195" s="34"/>
      <c r="E1195" s="35"/>
      <c r="F1195" s="36"/>
      <c r="G1195" s="37"/>
      <c r="H1195" s="36"/>
      <c r="I1195" s="38"/>
      <c r="J1195" s="38"/>
      <c r="K1195" s="38"/>
      <c r="L1195" s="39"/>
    </row>
    <row r="1196" spans="1:12" x14ac:dyDescent="0.25">
      <c r="A1196" s="35"/>
      <c r="B1196" s="21"/>
      <c r="C1196" s="40"/>
      <c r="D1196" s="34"/>
      <c r="E1196" s="35"/>
      <c r="F1196" s="36"/>
      <c r="G1196" s="37"/>
      <c r="H1196" s="36"/>
      <c r="I1196" s="38"/>
      <c r="J1196" s="38"/>
      <c r="K1196" s="38"/>
      <c r="L1196" s="39"/>
    </row>
    <row r="1197" spans="1:12" x14ac:dyDescent="0.25">
      <c r="A1197" s="35"/>
      <c r="B1197" s="21"/>
      <c r="C1197" s="40"/>
      <c r="D1197" s="34"/>
      <c r="E1197" s="35"/>
      <c r="F1197" s="36"/>
      <c r="G1197" s="37"/>
      <c r="H1197" s="36"/>
      <c r="I1197" s="38"/>
      <c r="J1197" s="38"/>
      <c r="K1197" s="38"/>
      <c r="L1197" s="39"/>
    </row>
    <row r="1198" spans="1:12" x14ac:dyDescent="0.25">
      <c r="A1198" s="35"/>
      <c r="B1198" s="21"/>
      <c r="C1198" s="40"/>
      <c r="D1198" s="34"/>
      <c r="E1198" s="35"/>
      <c r="F1198" s="36"/>
      <c r="G1198" s="37"/>
      <c r="H1198" s="36"/>
      <c r="I1198" s="38"/>
      <c r="J1198" s="38"/>
      <c r="K1198" s="38"/>
      <c r="L1198" s="39"/>
    </row>
    <row r="1199" spans="1:12" x14ac:dyDescent="0.25">
      <c r="A1199" s="35"/>
      <c r="B1199" s="21"/>
      <c r="C1199" s="40"/>
      <c r="D1199" s="34"/>
      <c r="E1199" s="35"/>
      <c r="F1199" s="36"/>
      <c r="G1199" s="37"/>
      <c r="H1199" s="36"/>
      <c r="I1199" s="38"/>
      <c r="J1199" s="38"/>
      <c r="K1199" s="38"/>
      <c r="L1199" s="39"/>
    </row>
    <row r="1200" spans="1:12" x14ac:dyDescent="0.25">
      <c r="A1200" s="35"/>
      <c r="B1200" s="21"/>
      <c r="C1200" s="40"/>
      <c r="D1200" s="34"/>
      <c r="E1200" s="35"/>
      <c r="F1200" s="36"/>
      <c r="G1200" s="37"/>
      <c r="H1200" s="36"/>
      <c r="I1200" s="38"/>
      <c r="J1200" s="38"/>
      <c r="K1200" s="38"/>
      <c r="L1200" s="39"/>
    </row>
    <row r="1201" spans="1:12" x14ac:dyDescent="0.25">
      <c r="A1201" s="35"/>
      <c r="B1201" s="21"/>
      <c r="C1201" s="40"/>
      <c r="D1201" s="34"/>
      <c r="E1201" s="35"/>
      <c r="F1201" s="36"/>
      <c r="G1201" s="37"/>
      <c r="H1201" s="36"/>
      <c r="I1201" s="38"/>
      <c r="J1201" s="38"/>
      <c r="K1201" s="38"/>
      <c r="L1201" s="39"/>
    </row>
    <row r="1202" spans="1:12" x14ac:dyDescent="0.25">
      <c r="A1202" s="35"/>
      <c r="B1202" s="21"/>
      <c r="C1202" s="40"/>
      <c r="D1202" s="34"/>
      <c r="E1202" s="35"/>
      <c r="F1202" s="36"/>
      <c r="G1202" s="37"/>
      <c r="H1202" s="36"/>
      <c r="I1202" s="38"/>
      <c r="J1202" s="38"/>
      <c r="K1202" s="38"/>
      <c r="L1202" s="39"/>
    </row>
    <row r="1203" spans="1:12" x14ac:dyDescent="0.25">
      <c r="A1203" s="35"/>
      <c r="B1203" s="21"/>
      <c r="C1203" s="40"/>
      <c r="D1203" s="34"/>
      <c r="E1203" s="35"/>
      <c r="F1203" s="36"/>
      <c r="G1203" s="37"/>
      <c r="H1203" s="36"/>
      <c r="I1203" s="38"/>
      <c r="J1203" s="38"/>
      <c r="K1203" s="38"/>
      <c r="L1203" s="39"/>
    </row>
    <row r="1204" spans="1:12" x14ac:dyDescent="0.25">
      <c r="A1204" s="35"/>
      <c r="B1204" s="21"/>
      <c r="C1204" s="40"/>
      <c r="D1204" s="34"/>
      <c r="E1204" s="35"/>
      <c r="F1204" s="36"/>
      <c r="G1204" s="37"/>
      <c r="H1204" s="36"/>
      <c r="I1204" s="38"/>
      <c r="J1204" s="38"/>
      <c r="K1204" s="38"/>
      <c r="L1204" s="39"/>
    </row>
    <row r="1205" spans="1:12" x14ac:dyDescent="0.25">
      <c r="A1205" s="35"/>
      <c r="B1205" s="21"/>
      <c r="C1205" s="40"/>
      <c r="D1205" s="34"/>
      <c r="E1205" s="35"/>
      <c r="F1205" s="36"/>
      <c r="G1205" s="37"/>
      <c r="H1205" s="36"/>
      <c r="I1205" s="38"/>
      <c r="J1205" s="38"/>
      <c r="K1205" s="38"/>
      <c r="L1205" s="39"/>
    </row>
    <row r="1206" spans="1:12" x14ac:dyDescent="0.25">
      <c r="A1206" s="35"/>
      <c r="B1206" s="21"/>
      <c r="C1206" s="40"/>
      <c r="D1206" s="34"/>
      <c r="E1206" s="35"/>
      <c r="F1206" s="36"/>
      <c r="G1206" s="37"/>
      <c r="H1206" s="36"/>
      <c r="I1206" s="38"/>
      <c r="J1206" s="38"/>
      <c r="K1206" s="38"/>
      <c r="L1206" s="39"/>
    </row>
    <row r="1207" spans="1:12" x14ac:dyDescent="0.25">
      <c r="A1207" s="35"/>
      <c r="B1207" s="21"/>
      <c r="C1207" s="40"/>
      <c r="D1207" s="34"/>
      <c r="E1207" s="35"/>
      <c r="F1207" s="36"/>
      <c r="G1207" s="37"/>
      <c r="H1207" s="36"/>
      <c r="I1207" s="38"/>
      <c r="J1207" s="38"/>
      <c r="K1207" s="38"/>
      <c r="L1207" s="39"/>
    </row>
    <row r="1208" spans="1:12" x14ac:dyDescent="0.25">
      <c r="A1208" s="35"/>
      <c r="B1208" s="21"/>
      <c r="C1208" s="40"/>
      <c r="D1208" s="34"/>
      <c r="E1208" s="35"/>
      <c r="F1208" s="36"/>
      <c r="G1208" s="37"/>
      <c r="H1208" s="36"/>
      <c r="I1208" s="38"/>
      <c r="J1208" s="38"/>
      <c r="K1208" s="38"/>
      <c r="L1208" s="39"/>
    </row>
    <row r="1209" spans="1:12" x14ac:dyDescent="0.25">
      <c r="A1209" s="35"/>
      <c r="B1209" s="21"/>
      <c r="C1209" s="40"/>
      <c r="D1209" s="34"/>
      <c r="E1209" s="35"/>
      <c r="F1209" s="36"/>
      <c r="G1209" s="37"/>
      <c r="H1209" s="36"/>
      <c r="I1209" s="38"/>
      <c r="J1209" s="38"/>
      <c r="K1209" s="38"/>
      <c r="L1209" s="39"/>
    </row>
    <row r="1210" spans="1:12" x14ac:dyDescent="0.25">
      <c r="A1210" s="35"/>
      <c r="B1210" s="21"/>
      <c r="C1210" s="40"/>
      <c r="D1210" s="34"/>
      <c r="E1210" s="35"/>
      <c r="F1210" s="36"/>
      <c r="G1210" s="36"/>
      <c r="H1210" s="36"/>
      <c r="I1210" s="38"/>
      <c r="J1210" s="38"/>
      <c r="K1210" s="38"/>
      <c r="L1210" s="39"/>
    </row>
    <row r="1211" spans="1:12" x14ac:dyDescent="0.25">
      <c r="A1211" s="35"/>
      <c r="B1211" s="21"/>
      <c r="C1211" s="40"/>
      <c r="D1211" s="34"/>
      <c r="E1211" s="35"/>
      <c r="F1211" s="36"/>
      <c r="G1211" s="36"/>
      <c r="H1211" s="36"/>
      <c r="I1211" s="38"/>
      <c r="J1211" s="38"/>
      <c r="K1211" s="38"/>
      <c r="L1211" s="39"/>
    </row>
    <row r="1212" spans="1:12" x14ac:dyDescent="0.25">
      <c r="A1212" s="35"/>
      <c r="B1212" s="21"/>
      <c r="C1212" s="40"/>
      <c r="D1212" s="34"/>
      <c r="E1212" s="35"/>
      <c r="F1212" s="36"/>
      <c r="G1212" s="36"/>
      <c r="H1212" s="36"/>
      <c r="I1212" s="38"/>
      <c r="J1212" s="38"/>
      <c r="K1212" s="38"/>
      <c r="L1212" s="39"/>
    </row>
    <row r="1213" spans="1:12" x14ac:dyDescent="0.25">
      <c r="A1213" s="35"/>
      <c r="B1213" s="21"/>
      <c r="C1213" s="40"/>
      <c r="D1213" s="34"/>
      <c r="E1213" s="35"/>
      <c r="F1213" s="36"/>
      <c r="G1213" s="36"/>
      <c r="H1213" s="36"/>
      <c r="I1213" s="38"/>
      <c r="J1213" s="38"/>
      <c r="K1213" s="38"/>
      <c r="L1213" s="39"/>
    </row>
    <row r="1214" spans="1:12" x14ac:dyDescent="0.25">
      <c r="A1214" s="35"/>
      <c r="B1214" s="21"/>
      <c r="C1214" s="40"/>
      <c r="D1214" s="34"/>
      <c r="E1214" s="35"/>
      <c r="F1214" s="36"/>
      <c r="G1214" s="36"/>
      <c r="H1214" s="36"/>
      <c r="I1214" s="38"/>
      <c r="J1214" s="38"/>
      <c r="K1214" s="38"/>
      <c r="L1214" s="39"/>
    </row>
    <row r="1215" spans="1:12" x14ac:dyDescent="0.25">
      <c r="A1215" s="35"/>
      <c r="B1215" s="21"/>
      <c r="C1215" s="40"/>
      <c r="D1215" s="34"/>
      <c r="E1215" s="35"/>
      <c r="F1215" s="36"/>
      <c r="G1215" s="36"/>
      <c r="H1215" s="36"/>
      <c r="I1215" s="38"/>
      <c r="J1215" s="38"/>
      <c r="K1215" s="38"/>
      <c r="L1215" s="39"/>
    </row>
    <row r="1216" spans="1:12" x14ac:dyDescent="0.25">
      <c r="A1216" s="35"/>
      <c r="B1216" s="21"/>
      <c r="C1216" s="40"/>
      <c r="D1216" s="34"/>
      <c r="E1216" s="35"/>
      <c r="F1216" s="36"/>
      <c r="G1216" s="36"/>
      <c r="H1216" s="36"/>
      <c r="I1216" s="38"/>
      <c r="J1216" s="38"/>
      <c r="K1216" s="38"/>
      <c r="L1216" s="39"/>
    </row>
    <row r="1217" spans="1:12" x14ac:dyDescent="0.25">
      <c r="A1217" s="35"/>
      <c r="B1217" s="21"/>
      <c r="C1217" s="40"/>
      <c r="D1217" s="34"/>
      <c r="E1217" s="35"/>
      <c r="F1217" s="36"/>
      <c r="G1217" s="36"/>
      <c r="H1217" s="36"/>
      <c r="I1217" s="38"/>
      <c r="J1217" s="38"/>
      <c r="K1217" s="38"/>
      <c r="L1217" s="39"/>
    </row>
    <row r="1218" spans="1:12" x14ac:dyDescent="0.25">
      <c r="A1218" s="35"/>
      <c r="B1218" s="21"/>
      <c r="C1218" s="40"/>
      <c r="D1218" s="34"/>
      <c r="E1218" s="35"/>
      <c r="F1218" s="36"/>
      <c r="G1218" s="36"/>
      <c r="H1218" s="36"/>
      <c r="I1218" s="38"/>
      <c r="J1218" s="38"/>
      <c r="K1218" s="38"/>
      <c r="L1218" s="39"/>
    </row>
    <row r="1219" spans="1:12" x14ac:dyDescent="0.25">
      <c r="A1219" s="35"/>
      <c r="B1219" s="21"/>
      <c r="C1219" s="40"/>
      <c r="D1219" s="34"/>
      <c r="E1219" s="35"/>
      <c r="F1219" s="36"/>
      <c r="G1219" s="36"/>
      <c r="H1219" s="36"/>
      <c r="I1219" s="38"/>
      <c r="J1219" s="38"/>
      <c r="K1219" s="38"/>
      <c r="L1219" s="39"/>
    </row>
    <row r="1220" spans="1:12" x14ac:dyDescent="0.25">
      <c r="A1220" s="35"/>
      <c r="B1220" s="21"/>
      <c r="C1220" s="40"/>
      <c r="D1220" s="34"/>
      <c r="E1220" s="35"/>
      <c r="F1220" s="36"/>
      <c r="G1220" s="36"/>
      <c r="H1220" s="36"/>
      <c r="I1220" s="38"/>
      <c r="J1220" s="38"/>
      <c r="K1220" s="38"/>
      <c r="L1220" s="39"/>
    </row>
    <row r="1221" spans="1:12" x14ac:dyDescent="0.25">
      <c r="A1221" s="35"/>
      <c r="B1221" s="21"/>
      <c r="C1221" s="40"/>
      <c r="D1221" s="34"/>
      <c r="E1221" s="35"/>
      <c r="F1221" s="36"/>
      <c r="G1221" s="36"/>
      <c r="H1221" s="36"/>
      <c r="I1221" s="38"/>
      <c r="J1221" s="38"/>
      <c r="K1221" s="38"/>
      <c r="L1221" s="39"/>
    </row>
    <row r="1222" spans="1:12" x14ac:dyDescent="0.25">
      <c r="A1222" s="35"/>
      <c r="B1222" s="21"/>
      <c r="C1222" s="40"/>
      <c r="D1222" s="34"/>
      <c r="E1222" s="35"/>
      <c r="F1222" s="36"/>
      <c r="G1222" s="36"/>
      <c r="H1222" s="36"/>
      <c r="I1222" s="38"/>
      <c r="J1222" s="38"/>
      <c r="K1222" s="38"/>
      <c r="L1222" s="39"/>
    </row>
    <row r="1223" spans="1:12" x14ac:dyDescent="0.25">
      <c r="A1223" s="35"/>
      <c r="B1223" s="21"/>
      <c r="C1223" s="40"/>
      <c r="D1223" s="34"/>
      <c r="E1223" s="35"/>
      <c r="F1223" s="36"/>
      <c r="G1223" s="36"/>
      <c r="H1223" s="36"/>
      <c r="I1223" s="38"/>
      <c r="J1223" s="38"/>
      <c r="K1223" s="38"/>
      <c r="L1223" s="39"/>
    </row>
    <row r="1224" spans="1:12" x14ac:dyDescent="0.25">
      <c r="A1224" s="35"/>
      <c r="B1224" s="21"/>
      <c r="C1224" s="40"/>
      <c r="D1224" s="34"/>
      <c r="E1224" s="35"/>
      <c r="F1224" s="36"/>
      <c r="G1224" s="36"/>
      <c r="H1224" s="36"/>
      <c r="I1224" s="38"/>
      <c r="J1224" s="38"/>
      <c r="K1224" s="38"/>
      <c r="L1224" s="39"/>
    </row>
    <row r="1225" spans="1:12" x14ac:dyDescent="0.25">
      <c r="A1225" s="35"/>
      <c r="B1225" s="21"/>
      <c r="C1225" s="40"/>
      <c r="D1225" s="34"/>
      <c r="E1225" s="35"/>
      <c r="F1225" s="36"/>
      <c r="G1225" s="36"/>
      <c r="H1225" s="36"/>
      <c r="I1225" s="38"/>
      <c r="J1225" s="38"/>
      <c r="K1225" s="38"/>
      <c r="L1225" s="39"/>
    </row>
    <row r="1226" spans="1:12" x14ac:dyDescent="0.25">
      <c r="A1226" s="35"/>
      <c r="B1226" s="21"/>
      <c r="C1226" s="40"/>
      <c r="D1226" s="34"/>
      <c r="E1226" s="35"/>
      <c r="F1226" s="36"/>
      <c r="G1226" s="36"/>
      <c r="H1226" s="36"/>
      <c r="I1226" s="38"/>
      <c r="J1226" s="38"/>
      <c r="K1226" s="38"/>
      <c r="L1226" s="39"/>
    </row>
    <row r="1227" spans="1:12" x14ac:dyDescent="0.25">
      <c r="A1227" s="35"/>
      <c r="B1227" s="21"/>
      <c r="C1227" s="40"/>
      <c r="D1227" s="34"/>
      <c r="E1227" s="35"/>
      <c r="F1227" s="36"/>
      <c r="G1227" s="36"/>
      <c r="H1227" s="36"/>
      <c r="I1227" s="38"/>
      <c r="J1227" s="38"/>
      <c r="K1227" s="38"/>
      <c r="L1227" s="39"/>
    </row>
    <row r="1228" spans="1:12" x14ac:dyDescent="0.25">
      <c r="A1228" s="35"/>
      <c r="B1228" s="21"/>
      <c r="C1228" s="40"/>
      <c r="D1228" s="34"/>
      <c r="E1228" s="35"/>
      <c r="F1228" s="36"/>
      <c r="G1228" s="36"/>
      <c r="H1228" s="36"/>
      <c r="I1228" s="38"/>
      <c r="J1228" s="38"/>
      <c r="K1228" s="38"/>
      <c r="L1228" s="39"/>
    </row>
    <row r="1229" spans="1:12" x14ac:dyDescent="0.25">
      <c r="A1229" s="35"/>
      <c r="B1229" s="21"/>
      <c r="C1229" s="40"/>
      <c r="D1229" s="34"/>
      <c r="E1229" s="35"/>
      <c r="F1229" s="36"/>
      <c r="G1229" s="37"/>
      <c r="H1229" s="36"/>
      <c r="I1229" s="38"/>
      <c r="J1229" s="38"/>
      <c r="K1229" s="38"/>
      <c r="L1229" s="39"/>
    </row>
    <row r="1230" spans="1:12" x14ac:dyDescent="0.25">
      <c r="A1230" s="35"/>
      <c r="B1230" s="21"/>
      <c r="C1230" s="40"/>
      <c r="D1230" s="34"/>
      <c r="E1230" s="35"/>
      <c r="F1230" s="36"/>
      <c r="G1230" s="37"/>
      <c r="H1230" s="36"/>
      <c r="I1230" s="38"/>
      <c r="J1230" s="38"/>
      <c r="K1230" s="38"/>
      <c r="L1230" s="39"/>
    </row>
    <row r="1231" spans="1:12" x14ac:dyDescent="0.25">
      <c r="A1231" s="35"/>
      <c r="B1231" s="21"/>
      <c r="C1231" s="40"/>
      <c r="D1231" s="34"/>
      <c r="E1231" s="35"/>
      <c r="F1231" s="36"/>
      <c r="G1231" s="37"/>
      <c r="H1231" s="36"/>
      <c r="I1231" s="38"/>
      <c r="J1231" s="38"/>
      <c r="K1231" s="38"/>
      <c r="L1231" s="39"/>
    </row>
    <row r="1232" spans="1:12" x14ac:dyDescent="0.25">
      <c r="A1232" s="35"/>
      <c r="B1232" s="21"/>
      <c r="C1232" s="40"/>
      <c r="D1232" s="34"/>
      <c r="E1232" s="35"/>
      <c r="F1232" s="36"/>
      <c r="G1232" s="37"/>
      <c r="H1232" s="36"/>
      <c r="I1232" s="38"/>
      <c r="J1232" s="38"/>
      <c r="K1232" s="38"/>
      <c r="L1232" s="39"/>
    </row>
    <row r="1233" spans="1:12" x14ac:dyDescent="0.25">
      <c r="A1233" s="35"/>
      <c r="B1233" s="21"/>
      <c r="C1233" s="40"/>
      <c r="D1233" s="34"/>
      <c r="E1233" s="35"/>
      <c r="F1233" s="36"/>
      <c r="G1233" s="37"/>
      <c r="H1233" s="36"/>
      <c r="I1233" s="38"/>
      <c r="J1233" s="38"/>
      <c r="K1233" s="38"/>
      <c r="L1233" s="39"/>
    </row>
    <row r="1234" spans="1:12" x14ac:dyDescent="0.25">
      <c r="A1234" s="35"/>
      <c r="B1234" s="21"/>
      <c r="C1234" s="40"/>
      <c r="D1234" s="34"/>
      <c r="E1234" s="35"/>
      <c r="F1234" s="36"/>
      <c r="G1234" s="37"/>
      <c r="H1234" s="36"/>
      <c r="I1234" s="38"/>
      <c r="J1234" s="38"/>
      <c r="K1234" s="38"/>
      <c r="L1234" s="39"/>
    </row>
    <row r="1235" spans="1:12" x14ac:dyDescent="0.25">
      <c r="A1235" s="35"/>
      <c r="B1235" s="21"/>
      <c r="C1235" s="40"/>
      <c r="D1235" s="34"/>
      <c r="E1235" s="35"/>
      <c r="F1235" s="36"/>
      <c r="G1235" s="37"/>
      <c r="H1235" s="36"/>
      <c r="I1235" s="38"/>
      <c r="J1235" s="38"/>
      <c r="K1235" s="38"/>
      <c r="L1235" s="39"/>
    </row>
    <row r="1236" spans="1:12" x14ac:dyDescent="0.25">
      <c r="A1236" s="35"/>
      <c r="B1236" s="21"/>
      <c r="C1236" s="40"/>
      <c r="D1236" s="34"/>
      <c r="E1236" s="35"/>
      <c r="F1236" s="36"/>
      <c r="G1236" s="37"/>
      <c r="H1236" s="36"/>
      <c r="I1236" s="38"/>
      <c r="J1236" s="38"/>
      <c r="K1236" s="38"/>
      <c r="L1236" s="39"/>
    </row>
    <row r="1237" spans="1:12" x14ac:dyDescent="0.25">
      <c r="A1237" s="35"/>
      <c r="B1237" s="21"/>
      <c r="C1237" s="40"/>
      <c r="D1237" s="34"/>
      <c r="E1237" s="35"/>
      <c r="F1237" s="36"/>
      <c r="G1237" s="37"/>
      <c r="H1237" s="36"/>
      <c r="I1237" s="38"/>
      <c r="J1237" s="38"/>
      <c r="K1237" s="38"/>
      <c r="L1237" s="39"/>
    </row>
    <row r="1238" spans="1:12" x14ac:dyDescent="0.25">
      <c r="A1238" s="35"/>
      <c r="B1238" s="21"/>
      <c r="C1238" s="40"/>
      <c r="D1238" s="34"/>
      <c r="E1238" s="35"/>
      <c r="F1238" s="36"/>
      <c r="G1238" s="37"/>
      <c r="H1238" s="36"/>
      <c r="I1238" s="38"/>
      <c r="J1238" s="38"/>
      <c r="K1238" s="38"/>
      <c r="L1238" s="39"/>
    </row>
    <row r="1239" spans="1:12" x14ac:dyDescent="0.25">
      <c r="A1239" s="35"/>
      <c r="B1239" s="21"/>
      <c r="C1239" s="40"/>
      <c r="D1239" s="34"/>
      <c r="E1239" s="35"/>
      <c r="F1239" s="36"/>
      <c r="G1239" s="37"/>
      <c r="H1239" s="36"/>
      <c r="I1239" s="38"/>
      <c r="J1239" s="38"/>
      <c r="K1239" s="38"/>
      <c r="L1239" s="39"/>
    </row>
    <row r="1240" spans="1:12" x14ac:dyDescent="0.25">
      <c r="A1240" s="35"/>
      <c r="B1240" s="21"/>
      <c r="C1240" s="40"/>
      <c r="D1240" s="34"/>
      <c r="E1240" s="35"/>
      <c r="F1240" s="36"/>
      <c r="G1240" s="37"/>
      <c r="H1240" s="36"/>
      <c r="I1240" s="38"/>
      <c r="J1240" s="38"/>
      <c r="K1240" s="38"/>
      <c r="L1240" s="39"/>
    </row>
    <row r="1241" spans="1:12" x14ac:dyDescent="0.25">
      <c r="A1241" s="35"/>
      <c r="B1241" s="21"/>
      <c r="C1241" s="40"/>
      <c r="D1241" s="34"/>
      <c r="E1241" s="35"/>
      <c r="F1241" s="36"/>
      <c r="G1241" s="37"/>
      <c r="H1241" s="36"/>
      <c r="I1241" s="38"/>
      <c r="J1241" s="38"/>
      <c r="K1241" s="38"/>
      <c r="L1241" s="39"/>
    </row>
    <row r="1242" spans="1:12" x14ac:dyDescent="0.25">
      <c r="A1242" s="35"/>
      <c r="B1242" s="21"/>
      <c r="C1242" s="40"/>
      <c r="D1242" s="34"/>
      <c r="E1242" s="35"/>
      <c r="F1242" s="36"/>
      <c r="G1242" s="37"/>
      <c r="H1242" s="36"/>
      <c r="I1242" s="38"/>
      <c r="J1242" s="38"/>
      <c r="K1242" s="38"/>
      <c r="L1242" s="39"/>
    </row>
    <row r="1243" spans="1:12" x14ac:dyDescent="0.25">
      <c r="A1243" s="35"/>
      <c r="B1243" s="21"/>
      <c r="C1243" s="40"/>
      <c r="D1243" s="34"/>
      <c r="E1243" s="35"/>
      <c r="F1243" s="36"/>
      <c r="G1243" s="37"/>
      <c r="H1243" s="36"/>
      <c r="I1243" s="38"/>
      <c r="J1243" s="38"/>
      <c r="K1243" s="38"/>
      <c r="L1243" s="39"/>
    </row>
    <row r="1244" spans="1:12" x14ac:dyDescent="0.25">
      <c r="A1244" s="35"/>
      <c r="B1244" s="21"/>
      <c r="C1244" s="40"/>
      <c r="D1244" s="34"/>
      <c r="E1244" s="35"/>
      <c r="F1244" s="36"/>
      <c r="G1244" s="37"/>
      <c r="H1244" s="36"/>
      <c r="I1244" s="38"/>
      <c r="J1244" s="38"/>
      <c r="K1244" s="38"/>
      <c r="L1244" s="39"/>
    </row>
    <row r="1245" spans="1:12" x14ac:dyDescent="0.25">
      <c r="A1245" s="35"/>
      <c r="B1245" s="21"/>
      <c r="C1245" s="40"/>
      <c r="D1245" s="34"/>
      <c r="E1245" s="35"/>
      <c r="F1245" s="36"/>
      <c r="G1245" s="37"/>
      <c r="H1245" s="36"/>
      <c r="I1245" s="38"/>
      <c r="J1245" s="38"/>
      <c r="K1245" s="38"/>
      <c r="L1245" s="39"/>
    </row>
    <row r="1246" spans="1:12" x14ac:dyDescent="0.25">
      <c r="A1246" s="35"/>
      <c r="B1246" s="21"/>
      <c r="C1246" s="40"/>
      <c r="D1246" s="34"/>
      <c r="E1246" s="35"/>
      <c r="F1246" s="36"/>
      <c r="G1246" s="37"/>
      <c r="H1246" s="36"/>
      <c r="I1246" s="38"/>
      <c r="J1246" s="38"/>
      <c r="K1246" s="38"/>
      <c r="L1246" s="39"/>
    </row>
    <row r="1247" spans="1:12" x14ac:dyDescent="0.25">
      <c r="A1247" s="35"/>
      <c r="B1247" s="21"/>
      <c r="C1247" s="40"/>
      <c r="D1247" s="34"/>
      <c r="E1247" s="35"/>
      <c r="F1247" s="36"/>
      <c r="G1247" s="37"/>
      <c r="H1247" s="36"/>
      <c r="I1247" s="38"/>
      <c r="J1247" s="38"/>
      <c r="K1247" s="38"/>
      <c r="L1247" s="39"/>
    </row>
    <row r="1248" spans="1:12" x14ac:dyDescent="0.25">
      <c r="A1248" s="35"/>
      <c r="B1248" s="21"/>
      <c r="C1248" s="40"/>
      <c r="D1248" s="34"/>
      <c r="E1248" s="35"/>
      <c r="F1248" s="36"/>
      <c r="G1248" s="37"/>
      <c r="H1248" s="36"/>
      <c r="I1248" s="38"/>
      <c r="J1248" s="38"/>
      <c r="K1248" s="38"/>
      <c r="L1248" s="39"/>
    </row>
    <row r="1249" spans="1:12" x14ac:dyDescent="0.25">
      <c r="A1249" s="35"/>
      <c r="B1249" s="21"/>
      <c r="C1249" s="40"/>
      <c r="D1249" s="34"/>
      <c r="E1249" s="35"/>
      <c r="F1249" s="36"/>
      <c r="G1249" s="37"/>
      <c r="H1249" s="36"/>
      <c r="I1249" s="38"/>
      <c r="J1249" s="38"/>
      <c r="K1249" s="38"/>
      <c r="L1249" s="39"/>
    </row>
    <row r="1250" spans="1:12" x14ac:dyDescent="0.25">
      <c r="A1250" s="35"/>
      <c r="B1250" s="21"/>
      <c r="C1250" s="40"/>
      <c r="D1250" s="34"/>
      <c r="E1250" s="35"/>
      <c r="F1250" s="36"/>
      <c r="G1250" s="37"/>
      <c r="H1250" s="36"/>
      <c r="I1250" s="38"/>
      <c r="J1250" s="38"/>
      <c r="K1250" s="38"/>
      <c r="L1250" s="39"/>
    </row>
    <row r="1251" spans="1:12" x14ac:dyDescent="0.25">
      <c r="A1251" s="35"/>
      <c r="B1251" s="21"/>
      <c r="C1251" s="40"/>
      <c r="D1251" s="34"/>
      <c r="E1251" s="35"/>
      <c r="F1251" s="36"/>
      <c r="G1251" s="37"/>
      <c r="H1251" s="36"/>
      <c r="I1251" s="38"/>
      <c r="J1251" s="38"/>
      <c r="K1251" s="38"/>
      <c r="L1251" s="39"/>
    </row>
    <row r="1252" spans="1:12" x14ac:dyDescent="0.25">
      <c r="A1252" s="35"/>
      <c r="B1252" s="21"/>
      <c r="C1252" s="40"/>
      <c r="D1252" s="34"/>
      <c r="E1252" s="35"/>
      <c r="F1252" s="36"/>
      <c r="G1252" s="37"/>
      <c r="H1252" s="36"/>
      <c r="I1252" s="38"/>
      <c r="J1252" s="38"/>
      <c r="K1252" s="38"/>
      <c r="L1252" s="39"/>
    </row>
    <row r="1253" spans="1:12" x14ac:dyDescent="0.25">
      <c r="A1253" s="35"/>
      <c r="B1253" s="21"/>
      <c r="C1253" s="40"/>
      <c r="D1253" s="34"/>
      <c r="E1253" s="35"/>
      <c r="F1253" s="36"/>
      <c r="G1253" s="37"/>
      <c r="H1253" s="36"/>
      <c r="I1253" s="38"/>
      <c r="J1253" s="38"/>
      <c r="K1253" s="38"/>
      <c r="L1253" s="39"/>
    </row>
    <row r="1254" spans="1:12" x14ac:dyDescent="0.25">
      <c r="A1254" s="35"/>
      <c r="B1254" s="21"/>
      <c r="C1254" s="40"/>
      <c r="D1254" s="34"/>
      <c r="E1254" s="35"/>
      <c r="F1254" s="36"/>
      <c r="G1254" s="37"/>
      <c r="H1254" s="36"/>
      <c r="I1254" s="38"/>
      <c r="J1254" s="38"/>
      <c r="K1254" s="38"/>
      <c r="L1254" s="39"/>
    </row>
    <row r="1255" spans="1:12" x14ac:dyDescent="0.25">
      <c r="A1255" s="35"/>
      <c r="B1255" s="21"/>
      <c r="C1255" s="40"/>
      <c r="D1255" s="34"/>
      <c r="E1255" s="35"/>
      <c r="F1255" s="36"/>
      <c r="G1255" s="37"/>
      <c r="H1255" s="36"/>
      <c r="I1255" s="38"/>
      <c r="J1255" s="38"/>
      <c r="K1255" s="38"/>
      <c r="L1255" s="39"/>
    </row>
    <row r="1256" spans="1:12" x14ac:dyDescent="0.25">
      <c r="A1256" s="35"/>
      <c r="B1256" s="21"/>
      <c r="C1256" s="40"/>
      <c r="D1256" s="34"/>
      <c r="E1256" s="35"/>
      <c r="F1256" s="36"/>
      <c r="G1256" s="37"/>
      <c r="H1256" s="36"/>
      <c r="I1256" s="38"/>
      <c r="J1256" s="38"/>
      <c r="K1256" s="38"/>
      <c r="L1256" s="39"/>
    </row>
    <row r="1257" spans="1:12" x14ac:dyDescent="0.25">
      <c r="A1257" s="35"/>
      <c r="B1257" s="21"/>
      <c r="C1257" s="40"/>
      <c r="D1257" s="34"/>
      <c r="E1257" s="35"/>
      <c r="F1257" s="36"/>
      <c r="G1257" s="37"/>
      <c r="H1257" s="36"/>
      <c r="I1257" s="38"/>
      <c r="J1257" s="38"/>
      <c r="K1257" s="38"/>
      <c r="L1257" s="39"/>
    </row>
    <row r="1258" spans="1:12" x14ac:dyDescent="0.25">
      <c r="A1258" s="35"/>
      <c r="B1258" s="21"/>
      <c r="C1258" s="40"/>
      <c r="D1258" s="34"/>
      <c r="E1258" s="35"/>
      <c r="F1258" s="36"/>
      <c r="G1258" s="37"/>
      <c r="H1258" s="36"/>
      <c r="I1258" s="38"/>
      <c r="J1258" s="38"/>
      <c r="K1258" s="38"/>
      <c r="L1258" s="39"/>
    </row>
    <row r="1259" spans="1:12" x14ac:dyDescent="0.25">
      <c r="A1259" s="35"/>
      <c r="B1259" s="21"/>
      <c r="C1259" s="40"/>
      <c r="D1259" s="34"/>
      <c r="E1259" s="35"/>
      <c r="F1259" s="36"/>
      <c r="G1259" s="37"/>
      <c r="H1259" s="36"/>
      <c r="I1259" s="38"/>
      <c r="J1259" s="38"/>
      <c r="K1259" s="38"/>
      <c r="L1259" s="39"/>
    </row>
    <row r="1260" spans="1:12" x14ac:dyDescent="0.25">
      <c r="A1260" s="35"/>
      <c r="B1260" s="21"/>
      <c r="C1260" s="40"/>
      <c r="D1260" s="34"/>
      <c r="E1260" s="35"/>
      <c r="F1260" s="36"/>
      <c r="G1260" s="37"/>
      <c r="H1260" s="36"/>
      <c r="I1260" s="38"/>
      <c r="J1260" s="38"/>
      <c r="K1260" s="38"/>
      <c r="L1260" s="39"/>
    </row>
    <row r="1261" spans="1:12" x14ac:dyDescent="0.25">
      <c r="A1261" s="35"/>
      <c r="B1261" s="21"/>
      <c r="C1261" s="40"/>
      <c r="D1261" s="34"/>
      <c r="E1261" s="35"/>
      <c r="F1261" s="36"/>
      <c r="G1261" s="37"/>
      <c r="H1261" s="36"/>
      <c r="I1261" s="38"/>
      <c r="J1261" s="38"/>
      <c r="K1261" s="38"/>
      <c r="L1261" s="39"/>
    </row>
    <row r="1262" spans="1:12" x14ac:dyDescent="0.25">
      <c r="A1262" s="35"/>
      <c r="B1262" s="21"/>
      <c r="C1262" s="40"/>
      <c r="D1262" s="34"/>
      <c r="E1262" s="35"/>
      <c r="F1262" s="36"/>
      <c r="G1262" s="37"/>
      <c r="H1262" s="36"/>
      <c r="I1262" s="38"/>
      <c r="J1262" s="38"/>
      <c r="K1262" s="38"/>
      <c r="L1262" s="39"/>
    </row>
    <row r="1263" spans="1:12" x14ac:dyDescent="0.25">
      <c r="A1263" s="35"/>
      <c r="B1263" s="21"/>
      <c r="C1263" s="40"/>
      <c r="D1263" s="34"/>
      <c r="E1263" s="35"/>
      <c r="F1263" s="36"/>
      <c r="G1263" s="37"/>
      <c r="H1263" s="36"/>
      <c r="I1263" s="38"/>
      <c r="J1263" s="38"/>
      <c r="K1263" s="38"/>
      <c r="L1263" s="39"/>
    </row>
    <row r="1264" spans="1:12" x14ac:dyDescent="0.25">
      <c r="A1264" s="35"/>
      <c r="B1264" s="21"/>
      <c r="C1264" s="40"/>
      <c r="D1264" s="34"/>
      <c r="E1264" s="35"/>
      <c r="F1264" s="36"/>
      <c r="G1264" s="37"/>
      <c r="H1264" s="36"/>
      <c r="I1264" s="38"/>
      <c r="J1264" s="38"/>
      <c r="K1264" s="38"/>
      <c r="L1264" s="39"/>
    </row>
    <row r="1265" spans="1:12" x14ac:dyDescent="0.25">
      <c r="A1265" s="35"/>
      <c r="B1265" s="21"/>
      <c r="C1265" s="40"/>
      <c r="D1265" s="34"/>
      <c r="E1265" s="35"/>
      <c r="F1265" s="36"/>
      <c r="G1265" s="37"/>
      <c r="H1265" s="36"/>
      <c r="I1265" s="38"/>
      <c r="J1265" s="38"/>
      <c r="K1265" s="38"/>
      <c r="L1265" s="39"/>
    </row>
    <row r="1266" spans="1:12" x14ac:dyDescent="0.25">
      <c r="A1266" s="35"/>
      <c r="B1266" s="21"/>
      <c r="C1266" s="40"/>
      <c r="D1266" s="34"/>
      <c r="E1266" s="35"/>
      <c r="F1266" s="36"/>
      <c r="G1266" s="37"/>
      <c r="H1266" s="36"/>
      <c r="I1266" s="38"/>
      <c r="J1266" s="38"/>
      <c r="K1266" s="38"/>
      <c r="L1266" s="39"/>
    </row>
    <row r="1267" spans="1:12" x14ac:dyDescent="0.25">
      <c r="A1267" s="35"/>
      <c r="B1267" s="21"/>
      <c r="C1267" s="40"/>
      <c r="D1267" s="34"/>
      <c r="E1267" s="35"/>
      <c r="F1267" s="36"/>
      <c r="G1267" s="37"/>
      <c r="H1267" s="36"/>
      <c r="I1267" s="38"/>
      <c r="J1267" s="38"/>
      <c r="K1267" s="38"/>
      <c r="L1267" s="39"/>
    </row>
    <row r="1268" spans="1:12" x14ac:dyDescent="0.25">
      <c r="A1268" s="35"/>
      <c r="B1268" s="21"/>
      <c r="C1268" s="40"/>
      <c r="D1268" s="47"/>
      <c r="E1268" s="35"/>
      <c r="F1268" s="36"/>
      <c r="G1268" s="37"/>
      <c r="H1268" s="36"/>
      <c r="I1268" s="38"/>
      <c r="J1268" s="38"/>
      <c r="K1268" s="38"/>
      <c r="L1268" s="39"/>
    </row>
    <row r="1269" spans="1:12" x14ac:dyDescent="0.25">
      <c r="A1269" s="35"/>
      <c r="B1269" s="21"/>
      <c r="C1269" s="40"/>
      <c r="D1269" s="47"/>
      <c r="E1269" s="35"/>
      <c r="F1269" s="36"/>
      <c r="G1269" s="37"/>
      <c r="H1269" s="36"/>
      <c r="I1269" s="38"/>
      <c r="J1269" s="38"/>
      <c r="K1269" s="38"/>
      <c r="L1269" s="39"/>
    </row>
    <row r="1270" spans="1:12" x14ac:dyDescent="0.25">
      <c r="A1270" s="35"/>
      <c r="B1270" s="21"/>
      <c r="C1270" s="40"/>
      <c r="D1270" s="34"/>
      <c r="E1270" s="35"/>
      <c r="F1270" s="36"/>
      <c r="G1270" s="37"/>
      <c r="H1270" s="36"/>
      <c r="I1270" s="38"/>
      <c r="J1270" s="38"/>
      <c r="K1270" s="38"/>
      <c r="L1270" s="39"/>
    </row>
    <row r="1271" spans="1:12" x14ac:dyDescent="0.25">
      <c r="A1271" s="35"/>
      <c r="B1271" s="21"/>
      <c r="C1271" s="40"/>
      <c r="D1271" s="34"/>
      <c r="E1271" s="35"/>
      <c r="F1271" s="36"/>
      <c r="G1271" s="37"/>
      <c r="H1271" s="36"/>
      <c r="I1271" s="38"/>
      <c r="J1271" s="38"/>
      <c r="K1271" s="38"/>
      <c r="L1271" s="39"/>
    </row>
    <row r="1272" spans="1:12" x14ac:dyDescent="0.25">
      <c r="A1272" s="35"/>
      <c r="B1272" s="21"/>
      <c r="C1272" s="40"/>
      <c r="D1272" s="34"/>
      <c r="E1272" s="35"/>
      <c r="F1272" s="36"/>
      <c r="G1272" s="37"/>
      <c r="H1272" s="36"/>
      <c r="I1272" s="38"/>
      <c r="J1272" s="38"/>
      <c r="K1272" s="38"/>
      <c r="L1272" s="39"/>
    </row>
    <row r="1273" spans="1:12" x14ac:dyDescent="0.25">
      <c r="A1273" s="35"/>
      <c r="B1273" s="21"/>
      <c r="C1273" s="40"/>
      <c r="D1273" s="34"/>
      <c r="E1273" s="35"/>
      <c r="F1273" s="36"/>
      <c r="G1273" s="37"/>
      <c r="H1273" s="36"/>
      <c r="I1273" s="38"/>
      <c r="J1273" s="38"/>
      <c r="K1273" s="38"/>
      <c r="L1273" s="39"/>
    </row>
    <row r="1274" spans="1:12" x14ac:dyDescent="0.25">
      <c r="A1274" s="35"/>
      <c r="B1274" s="21"/>
      <c r="C1274" s="40"/>
      <c r="D1274" s="34"/>
      <c r="E1274" s="35"/>
      <c r="F1274" s="36"/>
      <c r="G1274" s="37"/>
      <c r="H1274" s="36"/>
      <c r="I1274" s="38"/>
      <c r="J1274" s="38"/>
      <c r="K1274" s="38"/>
      <c r="L1274" s="39"/>
    </row>
    <row r="1275" spans="1:12" x14ac:dyDescent="0.25">
      <c r="A1275" s="35"/>
      <c r="B1275" s="21"/>
      <c r="C1275" s="40"/>
      <c r="D1275" s="34"/>
      <c r="E1275" s="35"/>
      <c r="F1275" s="36"/>
      <c r="G1275" s="37"/>
      <c r="H1275" s="36"/>
      <c r="I1275" s="38"/>
      <c r="J1275" s="38"/>
      <c r="K1275" s="38"/>
      <c r="L1275" s="39"/>
    </row>
    <row r="1276" spans="1:12" x14ac:dyDescent="0.25">
      <c r="A1276" s="35"/>
      <c r="B1276" s="21"/>
      <c r="C1276" s="40"/>
      <c r="D1276" s="34"/>
      <c r="E1276" s="35"/>
      <c r="F1276" s="36"/>
      <c r="G1276" s="37"/>
      <c r="H1276" s="36"/>
      <c r="I1276" s="38"/>
      <c r="J1276" s="38"/>
      <c r="K1276" s="38"/>
      <c r="L1276" s="39"/>
    </row>
    <row r="1277" spans="1:12" x14ac:dyDescent="0.25">
      <c r="A1277" s="35"/>
      <c r="B1277" s="21"/>
      <c r="C1277" s="40"/>
      <c r="D1277" s="34"/>
      <c r="E1277" s="35"/>
      <c r="F1277" s="36"/>
      <c r="G1277" s="37"/>
      <c r="H1277" s="36"/>
      <c r="I1277" s="38"/>
      <c r="J1277" s="38"/>
      <c r="K1277" s="38"/>
      <c r="L1277" s="39"/>
    </row>
    <row r="1278" spans="1:12" x14ac:dyDescent="0.25">
      <c r="A1278" s="35"/>
      <c r="B1278" s="21"/>
      <c r="C1278" s="40"/>
      <c r="D1278" s="34"/>
      <c r="E1278" s="35"/>
      <c r="F1278" s="36"/>
      <c r="G1278" s="37"/>
      <c r="H1278" s="36"/>
      <c r="I1278" s="38"/>
      <c r="J1278" s="38"/>
      <c r="K1278" s="38"/>
      <c r="L1278" s="39"/>
    </row>
    <row r="1279" spans="1:12" x14ac:dyDescent="0.25">
      <c r="A1279" s="35"/>
      <c r="B1279" s="21"/>
      <c r="C1279" s="40"/>
      <c r="D1279" s="34"/>
      <c r="E1279" s="35"/>
      <c r="F1279" s="36"/>
      <c r="G1279" s="37"/>
      <c r="H1279" s="36"/>
      <c r="I1279" s="38"/>
      <c r="J1279" s="38"/>
      <c r="K1279" s="38"/>
      <c r="L1279" s="39"/>
    </row>
    <row r="1280" spans="1:12" x14ac:dyDescent="0.25">
      <c r="A1280" s="35"/>
      <c r="B1280" s="21"/>
      <c r="C1280" s="40"/>
      <c r="D1280" s="34"/>
      <c r="E1280" s="35"/>
      <c r="F1280" s="36"/>
      <c r="G1280" s="37"/>
      <c r="H1280" s="36"/>
      <c r="I1280" s="38"/>
      <c r="J1280" s="38"/>
      <c r="K1280" s="38"/>
      <c r="L1280" s="39"/>
    </row>
    <row r="1281" spans="1:12" x14ac:dyDescent="0.25">
      <c r="A1281" s="35"/>
      <c r="B1281" s="21"/>
      <c r="C1281" s="40"/>
      <c r="D1281" s="34"/>
      <c r="E1281" s="35"/>
      <c r="F1281" s="36"/>
      <c r="G1281" s="37"/>
      <c r="H1281" s="36"/>
      <c r="I1281" s="38"/>
      <c r="J1281" s="38"/>
      <c r="K1281" s="38"/>
      <c r="L1281" s="39"/>
    </row>
    <row r="1282" spans="1:12" x14ac:dyDescent="0.25">
      <c r="A1282" s="35"/>
      <c r="B1282" s="21"/>
      <c r="C1282" s="40"/>
      <c r="D1282" s="34"/>
      <c r="E1282" s="35"/>
      <c r="F1282" s="36"/>
      <c r="G1282" s="37"/>
      <c r="H1282" s="36"/>
      <c r="I1282" s="38"/>
      <c r="J1282" s="38"/>
      <c r="K1282" s="38"/>
      <c r="L1282" s="39"/>
    </row>
    <row r="1283" spans="1:12" x14ac:dyDescent="0.25">
      <c r="A1283" s="35"/>
      <c r="B1283" s="21"/>
      <c r="C1283" s="40"/>
      <c r="D1283" s="34"/>
      <c r="E1283" s="35"/>
      <c r="F1283" s="36"/>
      <c r="G1283" s="37"/>
      <c r="H1283" s="36"/>
      <c r="I1283" s="38"/>
      <c r="J1283" s="38"/>
      <c r="K1283" s="38"/>
      <c r="L1283" s="39"/>
    </row>
    <row r="1284" spans="1:12" x14ac:dyDescent="0.25">
      <c r="A1284" s="35"/>
      <c r="B1284" s="21"/>
      <c r="C1284" s="40"/>
      <c r="D1284" s="34"/>
      <c r="E1284" s="35"/>
      <c r="F1284" s="36"/>
      <c r="G1284" s="37"/>
      <c r="H1284" s="36"/>
      <c r="I1284" s="38"/>
      <c r="J1284" s="38"/>
      <c r="K1284" s="38"/>
      <c r="L1284" s="39"/>
    </row>
    <row r="1285" spans="1:12" x14ac:dyDescent="0.25">
      <c r="A1285" s="35"/>
      <c r="B1285" s="21"/>
      <c r="C1285" s="40"/>
      <c r="D1285" s="34"/>
      <c r="E1285" s="35"/>
      <c r="F1285" s="36"/>
      <c r="G1285" s="37"/>
      <c r="H1285" s="36"/>
      <c r="I1285" s="38"/>
      <c r="J1285" s="38"/>
      <c r="K1285" s="38"/>
      <c r="L1285" s="39"/>
    </row>
    <row r="1286" spans="1:12" x14ac:dyDescent="0.25">
      <c r="A1286" s="35"/>
      <c r="B1286" s="21"/>
      <c r="C1286" s="40"/>
      <c r="D1286" s="34"/>
      <c r="E1286" s="35"/>
      <c r="F1286" s="36"/>
      <c r="G1286" s="37"/>
      <c r="H1286" s="36"/>
      <c r="I1286" s="38"/>
      <c r="J1286" s="38"/>
      <c r="K1286" s="38"/>
      <c r="L1286" s="39"/>
    </row>
    <row r="1287" spans="1:12" x14ac:dyDescent="0.25">
      <c r="A1287" s="35"/>
      <c r="B1287" s="21"/>
      <c r="C1287" s="40"/>
      <c r="D1287" s="34"/>
      <c r="E1287" s="35"/>
      <c r="F1287" s="36"/>
      <c r="G1287" s="37"/>
      <c r="H1287" s="36"/>
      <c r="I1287" s="38"/>
      <c r="J1287" s="38"/>
      <c r="K1287" s="38"/>
      <c r="L1287" s="39"/>
    </row>
    <row r="1288" spans="1:12" x14ac:dyDescent="0.25">
      <c r="A1288" s="35"/>
      <c r="B1288" s="21"/>
      <c r="C1288" s="40"/>
      <c r="D1288" s="34"/>
      <c r="E1288" s="35"/>
      <c r="F1288" s="36"/>
      <c r="G1288" s="37"/>
      <c r="H1288" s="36"/>
      <c r="I1288" s="38"/>
      <c r="J1288" s="38"/>
      <c r="K1288" s="38"/>
      <c r="L1288" s="39"/>
    </row>
    <row r="1289" spans="1:12" x14ac:dyDescent="0.25">
      <c r="A1289" s="35"/>
      <c r="B1289" s="21"/>
      <c r="C1289" s="40"/>
      <c r="D1289" s="34"/>
      <c r="E1289" s="35"/>
      <c r="F1289" s="36"/>
      <c r="G1289" s="37"/>
      <c r="H1289" s="36"/>
      <c r="I1289" s="38"/>
      <c r="J1289" s="38"/>
      <c r="K1289" s="38"/>
      <c r="L1289" s="39"/>
    </row>
    <row r="1290" spans="1:12" x14ac:dyDescent="0.25">
      <c r="A1290" s="35"/>
      <c r="B1290" s="21"/>
      <c r="C1290" s="40"/>
      <c r="D1290" s="34"/>
      <c r="E1290" s="35"/>
      <c r="F1290" s="36"/>
      <c r="G1290" s="37"/>
      <c r="H1290" s="36"/>
      <c r="I1290" s="38"/>
      <c r="J1290" s="38"/>
      <c r="K1290" s="38"/>
      <c r="L1290" s="39"/>
    </row>
    <row r="1291" spans="1:12" x14ac:dyDescent="0.25">
      <c r="A1291" s="35"/>
      <c r="B1291" s="21"/>
      <c r="C1291" s="40"/>
      <c r="D1291" s="34"/>
      <c r="E1291" s="35"/>
      <c r="F1291" s="36"/>
      <c r="G1291" s="37"/>
      <c r="H1291" s="36"/>
      <c r="I1291" s="38"/>
      <c r="J1291" s="38"/>
      <c r="K1291" s="38"/>
      <c r="L1291" s="39"/>
    </row>
    <row r="1292" spans="1:12" x14ac:dyDescent="0.25">
      <c r="A1292" s="35"/>
      <c r="B1292" s="21"/>
      <c r="C1292" s="40"/>
      <c r="D1292" s="34"/>
      <c r="E1292" s="35"/>
      <c r="F1292" s="36"/>
      <c r="G1292" s="37"/>
      <c r="H1292" s="36"/>
      <c r="I1292" s="38"/>
      <c r="J1292" s="38"/>
      <c r="K1292" s="38"/>
      <c r="L1292" s="39"/>
    </row>
    <row r="1293" spans="1:12" x14ac:dyDescent="0.25">
      <c r="A1293" s="35"/>
      <c r="B1293" s="21"/>
      <c r="C1293" s="40"/>
      <c r="D1293" s="34"/>
      <c r="E1293" s="35"/>
      <c r="F1293" s="36"/>
      <c r="G1293" s="37"/>
      <c r="H1293" s="36"/>
      <c r="I1293" s="38"/>
      <c r="J1293" s="38"/>
      <c r="K1293" s="38"/>
      <c r="L1293" s="39"/>
    </row>
    <row r="1294" spans="1:12" x14ac:dyDescent="0.25">
      <c r="A1294" s="35"/>
      <c r="B1294" s="21"/>
      <c r="C1294" s="40"/>
      <c r="D1294" s="34"/>
      <c r="E1294" s="35"/>
      <c r="F1294" s="36"/>
      <c r="G1294" s="37"/>
      <c r="H1294" s="36"/>
      <c r="I1294" s="38"/>
      <c r="J1294" s="38"/>
      <c r="K1294" s="38"/>
      <c r="L1294" s="39"/>
    </row>
    <row r="1295" spans="1:12" x14ac:dyDescent="0.25">
      <c r="A1295" s="35"/>
      <c r="B1295" s="21"/>
      <c r="C1295" s="40"/>
      <c r="D1295" s="34"/>
      <c r="E1295" s="35"/>
      <c r="F1295" s="36"/>
      <c r="G1295" s="37"/>
      <c r="H1295" s="36"/>
      <c r="I1295" s="38"/>
      <c r="J1295" s="38"/>
      <c r="K1295" s="38"/>
      <c r="L1295" s="39"/>
    </row>
    <row r="1296" spans="1:12" x14ac:dyDescent="0.25">
      <c r="A1296" s="35"/>
      <c r="B1296" s="21"/>
      <c r="C1296" s="40"/>
      <c r="D1296" s="34"/>
      <c r="E1296" s="35"/>
      <c r="F1296" s="36"/>
      <c r="G1296" s="37"/>
      <c r="H1296" s="36"/>
      <c r="I1296" s="38"/>
      <c r="J1296" s="38"/>
      <c r="K1296" s="38"/>
      <c r="L1296" s="39"/>
    </row>
    <row r="1297" spans="1:12" x14ac:dyDescent="0.25">
      <c r="A1297" s="35"/>
      <c r="B1297" s="21"/>
      <c r="C1297" s="40"/>
      <c r="D1297" s="34"/>
      <c r="E1297" s="35"/>
      <c r="F1297" s="36"/>
      <c r="G1297" s="37"/>
      <c r="H1297" s="36"/>
      <c r="I1297" s="38"/>
      <c r="J1297" s="38"/>
      <c r="K1297" s="38"/>
      <c r="L1297" s="39"/>
    </row>
    <row r="1298" spans="1:12" x14ac:dyDescent="0.25">
      <c r="A1298" s="35"/>
      <c r="B1298" s="21"/>
      <c r="C1298" s="40"/>
      <c r="D1298" s="34"/>
      <c r="E1298" s="35"/>
      <c r="F1298" s="36"/>
      <c r="G1298" s="37"/>
      <c r="H1298" s="36"/>
      <c r="I1298" s="38"/>
      <c r="J1298" s="38"/>
      <c r="K1298" s="38"/>
      <c r="L1298" s="39"/>
    </row>
    <row r="1299" spans="1:12" x14ac:dyDescent="0.25">
      <c r="A1299" s="35"/>
      <c r="B1299" s="21"/>
      <c r="C1299" s="40"/>
      <c r="D1299" s="34"/>
      <c r="E1299" s="35"/>
      <c r="F1299" s="36"/>
      <c r="G1299" s="37"/>
      <c r="H1299" s="36"/>
      <c r="I1299" s="38"/>
      <c r="J1299" s="38"/>
      <c r="K1299" s="38"/>
      <c r="L1299" s="39"/>
    </row>
    <row r="1300" spans="1:12" x14ac:dyDescent="0.25">
      <c r="A1300" s="35"/>
      <c r="B1300" s="21"/>
      <c r="C1300" s="40"/>
      <c r="D1300" s="34"/>
      <c r="E1300" s="35"/>
      <c r="F1300" s="36"/>
      <c r="G1300" s="37"/>
      <c r="H1300" s="36"/>
      <c r="I1300" s="38"/>
      <c r="J1300" s="38"/>
      <c r="K1300" s="38"/>
      <c r="L1300" s="39"/>
    </row>
    <row r="1301" spans="1:12" x14ac:dyDescent="0.25">
      <c r="A1301" s="35"/>
      <c r="B1301" s="21"/>
      <c r="C1301" s="40"/>
      <c r="D1301" s="34"/>
      <c r="E1301" s="35"/>
      <c r="F1301" s="36"/>
      <c r="G1301" s="37"/>
      <c r="H1301" s="36"/>
      <c r="I1301" s="38"/>
      <c r="J1301" s="38"/>
      <c r="K1301" s="38"/>
      <c r="L1301" s="39"/>
    </row>
    <row r="1302" spans="1:12" x14ac:dyDescent="0.25">
      <c r="A1302" s="35"/>
      <c r="B1302" s="21"/>
      <c r="C1302" s="40"/>
      <c r="D1302" s="34"/>
      <c r="E1302" s="35"/>
      <c r="F1302" s="36"/>
      <c r="G1302" s="37"/>
      <c r="H1302" s="36"/>
      <c r="I1302" s="38"/>
      <c r="J1302" s="38"/>
      <c r="K1302" s="38"/>
      <c r="L1302" s="39"/>
    </row>
    <row r="1303" spans="1:12" x14ac:dyDescent="0.25">
      <c r="A1303" s="35"/>
      <c r="B1303" s="21"/>
      <c r="C1303" s="40"/>
      <c r="D1303" s="34"/>
      <c r="E1303" s="35"/>
      <c r="F1303" s="36"/>
      <c r="G1303" s="37"/>
      <c r="H1303" s="36"/>
      <c r="I1303" s="38"/>
      <c r="J1303" s="38"/>
      <c r="K1303" s="38"/>
      <c r="L1303" s="39"/>
    </row>
    <row r="1304" spans="1:12" x14ac:dyDescent="0.25">
      <c r="A1304" s="35"/>
      <c r="B1304" s="21"/>
      <c r="C1304" s="40"/>
      <c r="D1304" s="34"/>
      <c r="E1304" s="35"/>
      <c r="F1304" s="36"/>
      <c r="G1304" s="37"/>
      <c r="H1304" s="36"/>
      <c r="I1304" s="38"/>
      <c r="J1304" s="38"/>
      <c r="K1304" s="38"/>
      <c r="L1304" s="39"/>
    </row>
    <row r="1305" spans="1:12" x14ac:dyDescent="0.25">
      <c r="A1305" s="35"/>
      <c r="B1305" s="21"/>
      <c r="C1305" s="40"/>
      <c r="D1305" s="34"/>
      <c r="E1305" s="35"/>
      <c r="F1305" s="36"/>
      <c r="G1305" s="37"/>
      <c r="H1305" s="36"/>
      <c r="I1305" s="38"/>
      <c r="J1305" s="38"/>
      <c r="K1305" s="38"/>
      <c r="L1305" s="39"/>
    </row>
    <row r="1306" spans="1:12" x14ac:dyDescent="0.25">
      <c r="A1306" s="35"/>
      <c r="B1306" s="21"/>
      <c r="C1306" s="40"/>
      <c r="D1306" s="34"/>
      <c r="E1306" s="35"/>
      <c r="F1306" s="36"/>
      <c r="G1306" s="37"/>
      <c r="H1306" s="36"/>
      <c r="I1306" s="38"/>
      <c r="J1306" s="38"/>
      <c r="K1306" s="38"/>
      <c r="L1306" s="39"/>
    </row>
    <row r="1307" spans="1:12" x14ac:dyDescent="0.25">
      <c r="A1307" s="35"/>
      <c r="B1307" s="21"/>
      <c r="C1307" s="40"/>
      <c r="D1307" s="34"/>
      <c r="E1307" s="35"/>
      <c r="F1307" s="36"/>
      <c r="G1307" s="37"/>
      <c r="H1307" s="36"/>
      <c r="I1307" s="38"/>
      <c r="J1307" s="38"/>
      <c r="K1307" s="38"/>
      <c r="L1307" s="39"/>
    </row>
    <row r="1308" spans="1:12" x14ac:dyDescent="0.25">
      <c r="A1308" s="35"/>
      <c r="B1308" s="21"/>
      <c r="C1308" s="40"/>
      <c r="D1308" s="34"/>
      <c r="E1308" s="35"/>
      <c r="F1308" s="36"/>
      <c r="G1308" s="37"/>
      <c r="H1308" s="36"/>
      <c r="I1308" s="38"/>
      <c r="J1308" s="38"/>
      <c r="K1308" s="38"/>
      <c r="L1308" s="39"/>
    </row>
    <row r="1309" spans="1:12" x14ac:dyDescent="0.25">
      <c r="A1309" s="35"/>
      <c r="B1309" s="21"/>
      <c r="C1309" s="40"/>
      <c r="D1309" s="34"/>
      <c r="E1309" s="35"/>
      <c r="F1309" s="36"/>
      <c r="G1309" s="37"/>
      <c r="H1309" s="36"/>
      <c r="I1309" s="38"/>
      <c r="J1309" s="38"/>
      <c r="K1309" s="38"/>
      <c r="L1309" s="39"/>
    </row>
    <row r="1310" spans="1:12" x14ac:dyDescent="0.25">
      <c r="A1310" s="35"/>
      <c r="B1310" s="21"/>
      <c r="C1310" s="40"/>
      <c r="D1310" s="34"/>
      <c r="E1310" s="35"/>
      <c r="F1310" s="36"/>
      <c r="G1310" s="37"/>
      <c r="H1310" s="36"/>
      <c r="I1310" s="38"/>
      <c r="J1310" s="38"/>
      <c r="K1310" s="38"/>
      <c r="L1310" s="39"/>
    </row>
    <row r="1311" spans="1:12" x14ac:dyDescent="0.25">
      <c r="A1311" s="35"/>
      <c r="B1311" s="21"/>
      <c r="C1311" s="40"/>
      <c r="D1311" s="34"/>
      <c r="E1311" s="35"/>
      <c r="F1311" s="36"/>
      <c r="G1311" s="37"/>
      <c r="H1311" s="36"/>
      <c r="I1311" s="38"/>
      <c r="J1311" s="38"/>
      <c r="K1311" s="38"/>
      <c r="L1311" s="39"/>
    </row>
    <row r="1312" spans="1:12" x14ac:dyDescent="0.25">
      <c r="A1312" s="35"/>
      <c r="B1312" s="21"/>
      <c r="C1312" s="40"/>
      <c r="D1312" s="34"/>
      <c r="E1312" s="35"/>
      <c r="F1312" s="36"/>
      <c r="G1312" s="36"/>
      <c r="H1312" s="36"/>
      <c r="I1312" s="38"/>
      <c r="J1312" s="38"/>
      <c r="K1312" s="38"/>
      <c r="L1312" s="39"/>
    </row>
    <row r="1313" spans="1:12" x14ac:dyDescent="0.25">
      <c r="A1313" s="35"/>
      <c r="B1313" s="21"/>
      <c r="C1313" s="40"/>
      <c r="D1313" s="34"/>
      <c r="E1313" s="35"/>
      <c r="F1313" s="36"/>
      <c r="G1313" s="36"/>
      <c r="H1313" s="36"/>
      <c r="I1313" s="38"/>
      <c r="J1313" s="38"/>
      <c r="K1313" s="38"/>
      <c r="L1313" s="39"/>
    </row>
    <row r="1314" spans="1:12" x14ac:dyDescent="0.25">
      <c r="A1314" s="35"/>
      <c r="B1314" s="21"/>
      <c r="C1314" s="40"/>
      <c r="D1314" s="34"/>
      <c r="E1314" s="35"/>
      <c r="F1314" s="36"/>
      <c r="G1314" s="36"/>
      <c r="H1314" s="36"/>
      <c r="I1314" s="38"/>
      <c r="J1314" s="38"/>
      <c r="K1314" s="38"/>
      <c r="L1314" s="39"/>
    </row>
    <row r="1315" spans="1:12" x14ac:dyDescent="0.25">
      <c r="A1315" s="35"/>
      <c r="B1315" s="21"/>
      <c r="C1315" s="40"/>
      <c r="D1315" s="34"/>
      <c r="E1315" s="35"/>
      <c r="F1315" s="36"/>
      <c r="G1315" s="36"/>
      <c r="H1315" s="36"/>
      <c r="I1315" s="38"/>
      <c r="J1315" s="38"/>
      <c r="K1315" s="38"/>
      <c r="L1315" s="39"/>
    </row>
    <row r="1316" spans="1:12" x14ac:dyDescent="0.25">
      <c r="A1316" s="35"/>
      <c r="B1316" s="21"/>
      <c r="C1316" s="40"/>
      <c r="D1316" s="34"/>
      <c r="E1316" s="35"/>
      <c r="F1316" s="36"/>
      <c r="G1316" s="36"/>
      <c r="H1316" s="36"/>
      <c r="I1316" s="38"/>
      <c r="J1316" s="38"/>
      <c r="K1316" s="38"/>
      <c r="L1316" s="39"/>
    </row>
    <row r="1317" spans="1:12" x14ac:dyDescent="0.25">
      <c r="A1317" s="35"/>
      <c r="B1317" s="21"/>
      <c r="C1317" s="40"/>
      <c r="D1317" s="34"/>
      <c r="E1317" s="35"/>
      <c r="F1317" s="36"/>
      <c r="G1317" s="36"/>
      <c r="H1317" s="36"/>
      <c r="I1317" s="38"/>
      <c r="J1317" s="38"/>
      <c r="K1317" s="38"/>
      <c r="L1317" s="39"/>
    </row>
    <row r="1318" spans="1:12" x14ac:dyDescent="0.25">
      <c r="A1318" s="35"/>
      <c r="B1318" s="21"/>
      <c r="C1318" s="40"/>
      <c r="D1318" s="34"/>
      <c r="E1318" s="35"/>
      <c r="F1318" s="36"/>
      <c r="G1318" s="36"/>
      <c r="H1318" s="36"/>
      <c r="I1318" s="38"/>
      <c r="J1318" s="38"/>
      <c r="K1318" s="38"/>
      <c r="L1318" s="39"/>
    </row>
    <row r="1319" spans="1:12" x14ac:dyDescent="0.25">
      <c r="A1319" s="35"/>
      <c r="B1319" s="21"/>
      <c r="C1319" s="40"/>
      <c r="D1319" s="34"/>
      <c r="E1319" s="35"/>
      <c r="F1319" s="36"/>
      <c r="G1319" s="36"/>
      <c r="H1319" s="36"/>
      <c r="I1319" s="38"/>
      <c r="J1319" s="38"/>
      <c r="K1319" s="38"/>
      <c r="L1319" s="39"/>
    </row>
    <row r="1320" spans="1:12" x14ac:dyDescent="0.25">
      <c r="A1320" s="35"/>
      <c r="B1320" s="21"/>
      <c r="C1320" s="40"/>
      <c r="D1320" s="34"/>
      <c r="E1320" s="35"/>
      <c r="F1320" s="36"/>
      <c r="G1320" s="36"/>
      <c r="H1320" s="36"/>
      <c r="I1320" s="38"/>
      <c r="J1320" s="38"/>
      <c r="K1320" s="38"/>
      <c r="L1320" s="39"/>
    </row>
    <row r="1321" spans="1:12" x14ac:dyDescent="0.25">
      <c r="A1321" s="35"/>
      <c r="B1321" s="21"/>
      <c r="C1321" s="40"/>
      <c r="D1321" s="34"/>
      <c r="E1321" s="35"/>
      <c r="F1321" s="36"/>
      <c r="G1321" s="36"/>
      <c r="H1321" s="36"/>
      <c r="I1321" s="38"/>
      <c r="J1321" s="38"/>
      <c r="K1321" s="38"/>
      <c r="L1321" s="39"/>
    </row>
    <row r="1322" spans="1:12" x14ac:dyDescent="0.25">
      <c r="A1322" s="35"/>
      <c r="B1322" s="21"/>
      <c r="C1322" s="40"/>
      <c r="D1322" s="34"/>
      <c r="E1322" s="35"/>
      <c r="F1322" s="36"/>
      <c r="G1322" s="37"/>
      <c r="H1322" s="36"/>
      <c r="I1322" s="38"/>
      <c r="J1322" s="38"/>
      <c r="K1322" s="38"/>
      <c r="L1322" s="39"/>
    </row>
    <row r="1323" spans="1:12" x14ac:dyDescent="0.25">
      <c r="A1323" s="35"/>
      <c r="B1323" s="21"/>
      <c r="C1323" s="40"/>
      <c r="D1323" s="34"/>
      <c r="E1323" s="35"/>
      <c r="F1323" s="36"/>
      <c r="G1323" s="37"/>
      <c r="H1323" s="36"/>
      <c r="I1323" s="38"/>
      <c r="J1323" s="38"/>
      <c r="K1323" s="38"/>
      <c r="L1323" s="39"/>
    </row>
    <row r="1324" spans="1:12" x14ac:dyDescent="0.25">
      <c r="A1324" s="35"/>
      <c r="B1324" s="21"/>
      <c r="C1324" s="40"/>
      <c r="D1324" s="34"/>
      <c r="E1324" s="35"/>
      <c r="F1324" s="36"/>
      <c r="G1324" s="37"/>
      <c r="H1324" s="36"/>
      <c r="I1324" s="38"/>
      <c r="J1324" s="38"/>
      <c r="K1324" s="38"/>
      <c r="L1324" s="39"/>
    </row>
    <row r="1325" spans="1:12" x14ac:dyDescent="0.25">
      <c r="A1325" s="35"/>
      <c r="B1325" s="21"/>
      <c r="C1325" s="40"/>
      <c r="D1325" s="34"/>
      <c r="E1325" s="35"/>
      <c r="F1325" s="36"/>
      <c r="G1325" s="37"/>
      <c r="H1325" s="36"/>
      <c r="I1325" s="38"/>
      <c r="J1325" s="38"/>
      <c r="K1325" s="38"/>
      <c r="L1325" s="39"/>
    </row>
    <row r="1326" spans="1:12" x14ac:dyDescent="0.25">
      <c r="A1326" s="35"/>
      <c r="B1326" s="21"/>
      <c r="C1326" s="40"/>
      <c r="D1326" s="34"/>
      <c r="E1326" s="35"/>
      <c r="F1326" s="36"/>
      <c r="G1326" s="37"/>
      <c r="H1326" s="36"/>
      <c r="I1326" s="38"/>
      <c r="J1326" s="38"/>
      <c r="K1326" s="38"/>
      <c r="L1326" s="39"/>
    </row>
    <row r="1327" spans="1:12" x14ac:dyDescent="0.25">
      <c r="A1327" s="35"/>
      <c r="B1327" s="21"/>
      <c r="C1327" s="40"/>
      <c r="D1327" s="34"/>
      <c r="E1327" s="35"/>
      <c r="F1327" s="36"/>
      <c r="G1327" s="37"/>
      <c r="H1327" s="36"/>
      <c r="I1327" s="38"/>
      <c r="J1327" s="38"/>
      <c r="K1327" s="38"/>
      <c r="L1327" s="39"/>
    </row>
    <row r="1328" spans="1:12" x14ac:dyDescent="0.25">
      <c r="A1328" s="35"/>
      <c r="B1328" s="21"/>
      <c r="C1328" s="40"/>
      <c r="D1328" s="34"/>
      <c r="E1328" s="35"/>
      <c r="F1328" s="36"/>
      <c r="G1328" s="37"/>
      <c r="H1328" s="36"/>
      <c r="I1328" s="38"/>
      <c r="J1328" s="38"/>
      <c r="K1328" s="38"/>
      <c r="L1328" s="39"/>
    </row>
    <row r="1329" spans="1:12" x14ac:dyDescent="0.25">
      <c r="A1329" s="35"/>
      <c r="B1329" s="21"/>
      <c r="C1329" s="40"/>
      <c r="D1329" s="34"/>
      <c r="E1329" s="35"/>
      <c r="F1329" s="36"/>
      <c r="G1329" s="37"/>
      <c r="H1329" s="36"/>
      <c r="I1329" s="38"/>
      <c r="J1329" s="38"/>
      <c r="K1329" s="38"/>
      <c r="L1329" s="39"/>
    </row>
    <row r="1330" spans="1:12" x14ac:dyDescent="0.25">
      <c r="A1330" s="35"/>
      <c r="B1330" s="21"/>
      <c r="C1330" s="40"/>
      <c r="D1330" s="34"/>
      <c r="E1330" s="35"/>
      <c r="F1330" s="36"/>
      <c r="G1330" s="37"/>
      <c r="H1330" s="36"/>
      <c r="I1330" s="38"/>
      <c r="J1330" s="38"/>
      <c r="K1330" s="38"/>
      <c r="L1330" s="39"/>
    </row>
    <row r="1331" spans="1:12" x14ac:dyDescent="0.25">
      <c r="A1331" s="35"/>
      <c r="B1331" s="21"/>
      <c r="C1331" s="40"/>
      <c r="D1331" s="34"/>
      <c r="E1331" s="35"/>
      <c r="F1331" s="36"/>
      <c r="G1331" s="37"/>
      <c r="H1331" s="36"/>
      <c r="I1331" s="38"/>
      <c r="J1331" s="38"/>
      <c r="K1331" s="38"/>
      <c r="L1331" s="39"/>
    </row>
    <row r="1332" spans="1:12" x14ac:dyDescent="0.25">
      <c r="A1332" s="35"/>
      <c r="B1332" s="21"/>
      <c r="C1332" s="40"/>
      <c r="D1332" s="34"/>
      <c r="E1332" s="35"/>
      <c r="F1332" s="36"/>
      <c r="G1332" s="37"/>
      <c r="H1332" s="36"/>
      <c r="I1332" s="38"/>
      <c r="J1332" s="38"/>
      <c r="K1332" s="38"/>
      <c r="L1332" s="39"/>
    </row>
    <row r="1333" spans="1:12" x14ac:dyDescent="0.25">
      <c r="A1333" s="35"/>
      <c r="B1333" s="21"/>
      <c r="C1333" s="40"/>
      <c r="D1333" s="34"/>
      <c r="E1333" s="35"/>
      <c r="F1333" s="36"/>
      <c r="G1333" s="37"/>
      <c r="H1333" s="36"/>
      <c r="I1333" s="38"/>
      <c r="J1333" s="38"/>
      <c r="K1333" s="38"/>
      <c r="L1333" s="39"/>
    </row>
    <row r="1334" spans="1:12" x14ac:dyDescent="0.25">
      <c r="A1334" s="35"/>
      <c r="B1334" s="21"/>
      <c r="C1334" s="40"/>
      <c r="D1334" s="34"/>
      <c r="E1334" s="35"/>
      <c r="F1334" s="36"/>
      <c r="G1334" s="37"/>
      <c r="H1334" s="36"/>
      <c r="I1334" s="38"/>
      <c r="J1334" s="38"/>
      <c r="K1334" s="38"/>
      <c r="L1334" s="39"/>
    </row>
    <row r="1335" spans="1:12" x14ac:dyDescent="0.25">
      <c r="A1335" s="35"/>
      <c r="B1335" s="21"/>
      <c r="C1335" s="40"/>
      <c r="D1335" s="34"/>
      <c r="E1335" s="35"/>
      <c r="F1335" s="36"/>
      <c r="G1335" s="37"/>
      <c r="H1335" s="36"/>
      <c r="I1335" s="38"/>
      <c r="J1335" s="38"/>
      <c r="K1335" s="38"/>
      <c r="L1335" s="39"/>
    </row>
    <row r="1336" spans="1:12" x14ac:dyDescent="0.25">
      <c r="A1336" s="35"/>
      <c r="B1336" s="21"/>
      <c r="C1336" s="40"/>
      <c r="D1336" s="34"/>
      <c r="E1336" s="35"/>
      <c r="F1336" s="36"/>
      <c r="G1336" s="37"/>
      <c r="H1336" s="36"/>
      <c r="I1336" s="38"/>
      <c r="J1336" s="38"/>
      <c r="K1336" s="38"/>
      <c r="L1336" s="39"/>
    </row>
    <row r="1337" spans="1:12" x14ac:dyDescent="0.25">
      <c r="A1337" s="35"/>
      <c r="B1337" s="21"/>
      <c r="C1337" s="40"/>
      <c r="D1337" s="34"/>
      <c r="E1337" s="35"/>
      <c r="F1337" s="36"/>
      <c r="G1337" s="37"/>
      <c r="H1337" s="36"/>
      <c r="I1337" s="38"/>
      <c r="J1337" s="38"/>
      <c r="K1337" s="38"/>
      <c r="L1337" s="39"/>
    </row>
    <row r="1338" spans="1:12" x14ac:dyDescent="0.25">
      <c r="A1338" s="35"/>
      <c r="B1338" s="21"/>
      <c r="C1338" s="40"/>
      <c r="D1338" s="34"/>
      <c r="E1338" s="35"/>
      <c r="F1338" s="36"/>
      <c r="G1338" s="37"/>
      <c r="H1338" s="36"/>
      <c r="I1338" s="38"/>
      <c r="J1338" s="38"/>
      <c r="K1338" s="38"/>
      <c r="L1338" s="39"/>
    </row>
    <row r="1339" spans="1:12" x14ac:dyDescent="0.25">
      <c r="A1339" s="35"/>
      <c r="B1339" s="21"/>
      <c r="C1339" s="40"/>
      <c r="D1339" s="34"/>
      <c r="E1339" s="35"/>
      <c r="F1339" s="36"/>
      <c r="G1339" s="37"/>
      <c r="H1339" s="36"/>
      <c r="I1339" s="38"/>
      <c r="J1339" s="38"/>
      <c r="K1339" s="38"/>
      <c r="L1339" s="39"/>
    </row>
    <row r="1340" spans="1:12" x14ac:dyDescent="0.25">
      <c r="A1340" s="35"/>
      <c r="B1340" s="21"/>
      <c r="C1340" s="40"/>
      <c r="D1340" s="34"/>
      <c r="E1340" s="35"/>
      <c r="F1340" s="36"/>
      <c r="G1340" s="37"/>
      <c r="H1340" s="36"/>
      <c r="I1340" s="38"/>
      <c r="J1340" s="38"/>
      <c r="K1340" s="38"/>
      <c r="L1340" s="39"/>
    </row>
    <row r="1341" spans="1:12" x14ac:dyDescent="0.25">
      <c r="A1341" s="35"/>
      <c r="B1341" s="21"/>
      <c r="C1341" s="40"/>
      <c r="D1341" s="34"/>
      <c r="E1341" s="35"/>
      <c r="F1341" s="36"/>
      <c r="G1341" s="37"/>
      <c r="H1341" s="36"/>
      <c r="I1341" s="38"/>
      <c r="J1341" s="38"/>
      <c r="K1341" s="38"/>
      <c r="L1341" s="39"/>
    </row>
    <row r="1342" spans="1:12" x14ac:dyDescent="0.25">
      <c r="A1342" s="35"/>
      <c r="B1342" s="21"/>
      <c r="C1342" s="40"/>
      <c r="D1342" s="34"/>
      <c r="E1342" s="35"/>
      <c r="F1342" s="36"/>
      <c r="G1342" s="37"/>
      <c r="H1342" s="36"/>
      <c r="I1342" s="38"/>
      <c r="J1342" s="38"/>
      <c r="K1342" s="38"/>
      <c r="L1342" s="39"/>
    </row>
    <row r="1343" spans="1:12" x14ac:dyDescent="0.25">
      <c r="A1343" s="35"/>
      <c r="B1343" s="21"/>
      <c r="C1343" s="40"/>
      <c r="D1343" s="34"/>
      <c r="E1343" s="35"/>
      <c r="F1343" s="36"/>
      <c r="G1343" s="37"/>
      <c r="H1343" s="36"/>
      <c r="I1343" s="38"/>
      <c r="J1343" s="38"/>
      <c r="K1343" s="38"/>
      <c r="L1343" s="39"/>
    </row>
    <row r="1344" spans="1:12" x14ac:dyDescent="0.25">
      <c r="A1344" s="35"/>
      <c r="B1344" s="21"/>
      <c r="C1344" s="40"/>
      <c r="D1344" s="34"/>
      <c r="E1344" s="35"/>
      <c r="F1344" s="36"/>
      <c r="G1344" s="37"/>
      <c r="H1344" s="36"/>
      <c r="I1344" s="38"/>
      <c r="J1344" s="38"/>
      <c r="K1344" s="38"/>
      <c r="L1344" s="39"/>
    </row>
    <row r="1345" spans="1:12" x14ac:dyDescent="0.25">
      <c r="A1345" s="35"/>
      <c r="B1345" s="21"/>
      <c r="C1345" s="40"/>
      <c r="D1345" s="34"/>
      <c r="E1345" s="35"/>
      <c r="F1345" s="36"/>
      <c r="G1345" s="37"/>
      <c r="H1345" s="36"/>
      <c r="I1345" s="38"/>
      <c r="J1345" s="38"/>
      <c r="K1345" s="38"/>
      <c r="L1345" s="39"/>
    </row>
    <row r="1346" spans="1:12" x14ac:dyDescent="0.25">
      <c r="A1346" s="35"/>
      <c r="B1346" s="21"/>
      <c r="C1346" s="40"/>
      <c r="D1346" s="34"/>
      <c r="E1346" s="35"/>
      <c r="F1346" s="36"/>
      <c r="G1346" s="37"/>
      <c r="H1346" s="36"/>
      <c r="I1346" s="38"/>
      <c r="J1346" s="38"/>
      <c r="K1346" s="38"/>
      <c r="L1346" s="39"/>
    </row>
    <row r="1347" spans="1:12" x14ac:dyDescent="0.25">
      <c r="A1347" s="35"/>
      <c r="B1347" s="21"/>
      <c r="C1347" s="40"/>
      <c r="D1347" s="34"/>
      <c r="E1347" s="35"/>
      <c r="F1347" s="36"/>
      <c r="G1347" s="37"/>
      <c r="H1347" s="36"/>
      <c r="I1347" s="38"/>
      <c r="J1347" s="38"/>
      <c r="K1347" s="38"/>
      <c r="L1347" s="39"/>
    </row>
    <row r="1348" spans="1:12" x14ac:dyDescent="0.25">
      <c r="A1348" s="35"/>
      <c r="B1348" s="21"/>
      <c r="C1348" s="40"/>
      <c r="D1348" s="34"/>
      <c r="E1348" s="35"/>
      <c r="F1348" s="36"/>
      <c r="G1348" s="37"/>
      <c r="H1348" s="36"/>
      <c r="I1348" s="38"/>
      <c r="J1348" s="38"/>
      <c r="K1348" s="38"/>
      <c r="L1348" s="39"/>
    </row>
    <row r="1349" spans="1:12" x14ac:dyDescent="0.25">
      <c r="A1349" s="35"/>
      <c r="B1349" s="21"/>
      <c r="C1349" s="40"/>
      <c r="D1349" s="34"/>
      <c r="E1349" s="35"/>
      <c r="F1349" s="36"/>
      <c r="G1349" s="37"/>
      <c r="H1349" s="36"/>
      <c r="I1349" s="38"/>
      <c r="J1349" s="38"/>
      <c r="K1349" s="38"/>
      <c r="L1349" s="39"/>
    </row>
    <row r="1350" spans="1:12" x14ac:dyDescent="0.25">
      <c r="A1350" s="35"/>
      <c r="B1350" s="21"/>
      <c r="C1350" s="40"/>
      <c r="D1350" s="34"/>
      <c r="E1350" s="35"/>
      <c r="F1350" s="36"/>
      <c r="G1350" s="37"/>
      <c r="H1350" s="36"/>
      <c r="I1350" s="38"/>
      <c r="J1350" s="38"/>
      <c r="K1350" s="38"/>
      <c r="L1350" s="39"/>
    </row>
    <row r="1351" spans="1:12" x14ac:dyDescent="0.25">
      <c r="A1351" s="35"/>
      <c r="B1351" s="21"/>
      <c r="C1351" s="40"/>
      <c r="D1351" s="34"/>
      <c r="E1351" s="35"/>
      <c r="F1351" s="36"/>
      <c r="G1351" s="37"/>
      <c r="H1351" s="36"/>
      <c r="I1351" s="38"/>
      <c r="J1351" s="38"/>
      <c r="K1351" s="38"/>
      <c r="L1351" s="39"/>
    </row>
    <row r="1352" spans="1:12" x14ac:dyDescent="0.25">
      <c r="A1352" s="35"/>
      <c r="B1352" s="21"/>
      <c r="C1352" s="40"/>
      <c r="D1352" s="34"/>
      <c r="E1352" s="35"/>
      <c r="F1352" s="36"/>
      <c r="G1352" s="37"/>
      <c r="H1352" s="36"/>
      <c r="I1352" s="38"/>
      <c r="J1352" s="38"/>
      <c r="K1352" s="38"/>
      <c r="L1352" s="39"/>
    </row>
    <row r="1353" spans="1:12" x14ac:dyDescent="0.25">
      <c r="A1353" s="35"/>
      <c r="B1353" s="21"/>
      <c r="C1353" s="40"/>
      <c r="D1353" s="34"/>
      <c r="E1353" s="35"/>
      <c r="F1353" s="36"/>
      <c r="G1353" s="37"/>
      <c r="H1353" s="36"/>
      <c r="I1353" s="38"/>
      <c r="J1353" s="38"/>
      <c r="K1353" s="38"/>
      <c r="L1353" s="39"/>
    </row>
    <row r="1354" spans="1:12" x14ac:dyDescent="0.25">
      <c r="A1354" s="35"/>
      <c r="B1354" s="21"/>
      <c r="C1354" s="40"/>
      <c r="D1354" s="34"/>
      <c r="E1354" s="35"/>
      <c r="F1354" s="36"/>
      <c r="G1354" s="37"/>
      <c r="H1354" s="36"/>
      <c r="I1354" s="38"/>
      <c r="J1354" s="38"/>
      <c r="K1354" s="38"/>
      <c r="L1354" s="39"/>
    </row>
    <row r="1355" spans="1:12" x14ac:dyDescent="0.25">
      <c r="A1355" s="35"/>
      <c r="B1355" s="21"/>
      <c r="C1355" s="40"/>
      <c r="D1355" s="34"/>
      <c r="E1355" s="35"/>
      <c r="F1355" s="36"/>
      <c r="G1355" s="37"/>
      <c r="H1355" s="36"/>
      <c r="I1355" s="38"/>
      <c r="J1355" s="38"/>
      <c r="K1355" s="38"/>
      <c r="L1355" s="39"/>
    </row>
    <row r="1356" spans="1:12" x14ac:dyDescent="0.25">
      <c r="A1356" s="35"/>
      <c r="B1356" s="21"/>
      <c r="C1356" s="40"/>
      <c r="D1356" s="34"/>
      <c r="E1356" s="35"/>
      <c r="F1356" s="36"/>
      <c r="G1356" s="37"/>
      <c r="H1356" s="36"/>
      <c r="I1356" s="38"/>
      <c r="J1356" s="38"/>
      <c r="K1356" s="38"/>
      <c r="L1356" s="39"/>
    </row>
    <row r="1357" spans="1:12" x14ac:dyDescent="0.25">
      <c r="A1357" s="35"/>
      <c r="B1357" s="21"/>
      <c r="C1357" s="40"/>
      <c r="D1357" s="34"/>
      <c r="E1357" s="35"/>
      <c r="F1357" s="36"/>
      <c r="G1357" s="37"/>
      <c r="H1357" s="36"/>
      <c r="I1357" s="38"/>
      <c r="J1357" s="38"/>
      <c r="K1357" s="38"/>
      <c r="L1357" s="39"/>
    </row>
    <row r="1358" spans="1:12" x14ac:dyDescent="0.25">
      <c r="A1358" s="35"/>
      <c r="B1358" s="21"/>
      <c r="C1358" s="40"/>
      <c r="D1358" s="34"/>
      <c r="E1358" s="35"/>
      <c r="F1358" s="36"/>
      <c r="G1358" s="37"/>
      <c r="H1358" s="36"/>
      <c r="I1358" s="38"/>
      <c r="J1358" s="38"/>
      <c r="K1358" s="38"/>
      <c r="L1358" s="39"/>
    </row>
    <row r="1359" spans="1:12" x14ac:dyDescent="0.25">
      <c r="A1359" s="35"/>
      <c r="B1359" s="21"/>
      <c r="C1359" s="40"/>
      <c r="D1359" s="34"/>
      <c r="E1359" s="35"/>
      <c r="F1359" s="36"/>
      <c r="G1359" s="37"/>
      <c r="H1359" s="36"/>
      <c r="I1359" s="38"/>
      <c r="J1359" s="38"/>
      <c r="K1359" s="38"/>
      <c r="L1359" s="39"/>
    </row>
    <row r="1360" spans="1:12" x14ac:dyDescent="0.25">
      <c r="A1360" s="35"/>
      <c r="B1360" s="21"/>
      <c r="C1360" s="40"/>
      <c r="D1360" s="34"/>
      <c r="E1360" s="35"/>
      <c r="F1360" s="36"/>
      <c r="G1360" s="37"/>
      <c r="H1360" s="36"/>
      <c r="I1360" s="38"/>
      <c r="J1360" s="38"/>
      <c r="K1360" s="38"/>
      <c r="L1360" s="39"/>
    </row>
    <row r="1361" spans="1:12" x14ac:dyDescent="0.25">
      <c r="A1361" s="35"/>
      <c r="B1361" s="21"/>
      <c r="C1361" s="40"/>
      <c r="D1361" s="34"/>
      <c r="E1361" s="35"/>
      <c r="F1361" s="36"/>
      <c r="G1361" s="36"/>
      <c r="H1361" s="36"/>
      <c r="I1361" s="38"/>
      <c r="J1361" s="38"/>
      <c r="K1361" s="38"/>
      <c r="L1361" s="39"/>
    </row>
    <row r="1362" spans="1:12" x14ac:dyDescent="0.25">
      <c r="A1362" s="35"/>
      <c r="B1362" s="21"/>
      <c r="C1362" s="40"/>
      <c r="D1362" s="34"/>
      <c r="E1362" s="35"/>
      <c r="F1362" s="36"/>
      <c r="G1362" s="37"/>
      <c r="H1362" s="36"/>
      <c r="I1362" s="38"/>
      <c r="J1362" s="38"/>
      <c r="K1362" s="38"/>
      <c r="L1362" s="39"/>
    </row>
    <row r="1363" spans="1:12" x14ac:dyDescent="0.25">
      <c r="A1363" s="35"/>
      <c r="B1363" s="21"/>
      <c r="C1363" s="40"/>
      <c r="D1363" s="34"/>
      <c r="E1363" s="35"/>
      <c r="F1363" s="36"/>
      <c r="G1363" s="37"/>
      <c r="H1363" s="36"/>
      <c r="I1363" s="38"/>
      <c r="J1363" s="38"/>
      <c r="K1363" s="38"/>
      <c r="L1363" s="39"/>
    </row>
    <row r="1364" spans="1:12" x14ac:dyDescent="0.25">
      <c r="A1364" s="35"/>
      <c r="B1364" s="21"/>
      <c r="C1364" s="40"/>
      <c r="D1364" s="34"/>
      <c r="E1364" s="35"/>
      <c r="F1364" s="36"/>
      <c r="G1364" s="37"/>
      <c r="H1364" s="36"/>
      <c r="I1364" s="38"/>
      <c r="J1364" s="38"/>
      <c r="K1364" s="38"/>
      <c r="L1364" s="39"/>
    </row>
    <row r="1365" spans="1:12" x14ac:dyDescent="0.25">
      <c r="A1365" s="35"/>
      <c r="B1365" s="21"/>
      <c r="C1365" s="40"/>
      <c r="D1365" s="34"/>
      <c r="E1365" s="35"/>
      <c r="F1365" s="36"/>
      <c r="G1365" s="37"/>
      <c r="H1365" s="36"/>
      <c r="I1365" s="38"/>
      <c r="J1365" s="38"/>
      <c r="K1365" s="38"/>
      <c r="L1365" s="39"/>
    </row>
    <row r="1366" spans="1:12" x14ac:dyDescent="0.25">
      <c r="A1366" s="35"/>
      <c r="B1366" s="21"/>
      <c r="C1366" s="40"/>
      <c r="D1366" s="34"/>
      <c r="E1366" s="35"/>
      <c r="F1366" s="36"/>
      <c r="G1366" s="37"/>
      <c r="H1366" s="36"/>
      <c r="I1366" s="38"/>
      <c r="J1366" s="38"/>
      <c r="K1366" s="38"/>
      <c r="L1366" s="39"/>
    </row>
    <row r="1367" spans="1:12" x14ac:dyDescent="0.25">
      <c r="A1367" s="35"/>
      <c r="B1367" s="21"/>
      <c r="C1367" s="40"/>
      <c r="D1367" s="34"/>
      <c r="E1367" s="35"/>
      <c r="F1367" s="36"/>
      <c r="G1367" s="37"/>
      <c r="H1367" s="36"/>
      <c r="I1367" s="38"/>
      <c r="J1367" s="38"/>
      <c r="K1367" s="38"/>
      <c r="L1367" s="39"/>
    </row>
    <row r="1368" spans="1:12" x14ac:dyDescent="0.25">
      <c r="A1368" s="35"/>
      <c r="B1368" s="21"/>
      <c r="C1368" s="40"/>
      <c r="D1368" s="34"/>
      <c r="E1368" s="35"/>
      <c r="F1368" s="36"/>
      <c r="G1368" s="37"/>
      <c r="H1368" s="36"/>
      <c r="I1368" s="38"/>
      <c r="J1368" s="38"/>
      <c r="K1368" s="38"/>
      <c r="L1368" s="39"/>
    </row>
    <row r="1369" spans="1:12" x14ac:dyDescent="0.25">
      <c r="A1369" s="35"/>
      <c r="B1369" s="21"/>
      <c r="C1369" s="40"/>
      <c r="D1369" s="34"/>
      <c r="E1369" s="35"/>
      <c r="F1369" s="36"/>
      <c r="G1369" s="37"/>
      <c r="H1369" s="36"/>
      <c r="I1369" s="38"/>
      <c r="J1369" s="38"/>
      <c r="K1369" s="38"/>
      <c r="L1369" s="39"/>
    </row>
    <row r="1370" spans="1:12" x14ac:dyDescent="0.25">
      <c r="A1370" s="35"/>
      <c r="B1370" s="21"/>
      <c r="C1370" s="40"/>
      <c r="D1370" s="34"/>
      <c r="E1370" s="35"/>
      <c r="F1370" s="36"/>
      <c r="G1370" s="37"/>
      <c r="H1370" s="36"/>
      <c r="I1370" s="38"/>
      <c r="J1370" s="38"/>
      <c r="K1370" s="38"/>
      <c r="L1370" s="39"/>
    </row>
    <row r="1371" spans="1:12" x14ac:dyDescent="0.25">
      <c r="A1371" s="35"/>
      <c r="B1371" s="21"/>
      <c r="C1371" s="40"/>
      <c r="D1371" s="34"/>
      <c r="E1371" s="35"/>
      <c r="F1371" s="36"/>
      <c r="G1371" s="37"/>
      <c r="H1371" s="36"/>
      <c r="I1371" s="38"/>
      <c r="J1371" s="38"/>
      <c r="K1371" s="38"/>
      <c r="L1371" s="39"/>
    </row>
    <row r="1372" spans="1:12" x14ac:dyDescent="0.25">
      <c r="A1372" s="35"/>
      <c r="B1372" s="21"/>
      <c r="C1372" s="40"/>
      <c r="D1372" s="34"/>
      <c r="E1372" s="35"/>
      <c r="F1372" s="36"/>
      <c r="G1372" s="37"/>
      <c r="H1372" s="36"/>
      <c r="I1372" s="38"/>
      <c r="J1372" s="38"/>
      <c r="K1372" s="38"/>
      <c r="L1372" s="39"/>
    </row>
    <row r="1373" spans="1:12" x14ac:dyDescent="0.25">
      <c r="A1373" s="35"/>
      <c r="B1373" s="21"/>
      <c r="C1373" s="40"/>
      <c r="D1373" s="34"/>
      <c r="E1373" s="35"/>
      <c r="F1373" s="36"/>
      <c r="G1373" s="37"/>
      <c r="H1373" s="36"/>
      <c r="I1373" s="38"/>
      <c r="J1373" s="38"/>
      <c r="K1373" s="38"/>
      <c r="L1373" s="39"/>
    </row>
    <row r="1374" spans="1:12" x14ac:dyDescent="0.25">
      <c r="A1374" s="35"/>
      <c r="B1374" s="21"/>
      <c r="C1374" s="40"/>
      <c r="D1374" s="34"/>
      <c r="E1374" s="35"/>
      <c r="F1374" s="36"/>
      <c r="G1374" s="37"/>
      <c r="H1374" s="36"/>
      <c r="I1374" s="38"/>
      <c r="J1374" s="38"/>
      <c r="K1374" s="38"/>
      <c r="L1374" s="39"/>
    </row>
    <row r="1375" spans="1:12" x14ac:dyDescent="0.25">
      <c r="A1375" s="35"/>
      <c r="B1375" s="21"/>
      <c r="C1375" s="40"/>
      <c r="D1375" s="34"/>
      <c r="E1375" s="35"/>
      <c r="F1375" s="36"/>
      <c r="G1375" s="37"/>
      <c r="H1375" s="36"/>
      <c r="I1375" s="38"/>
      <c r="J1375" s="38"/>
      <c r="K1375" s="38"/>
      <c r="L1375" s="39"/>
    </row>
    <row r="1376" spans="1:12" x14ac:dyDescent="0.25">
      <c r="A1376" s="35"/>
      <c r="B1376" s="21"/>
      <c r="C1376" s="40"/>
      <c r="D1376" s="34"/>
      <c r="E1376" s="35"/>
      <c r="F1376" s="36"/>
      <c r="G1376" s="37"/>
      <c r="H1376" s="36"/>
      <c r="I1376" s="38"/>
      <c r="J1376" s="38"/>
      <c r="K1376" s="38"/>
      <c r="L1376" s="39"/>
    </row>
    <row r="1377" spans="1:12" x14ac:dyDescent="0.25">
      <c r="A1377" s="35"/>
      <c r="B1377" s="21"/>
      <c r="C1377" s="40"/>
      <c r="D1377" s="34"/>
      <c r="E1377" s="35"/>
      <c r="F1377" s="36"/>
      <c r="G1377" s="37"/>
      <c r="H1377" s="36"/>
      <c r="I1377" s="38"/>
      <c r="J1377" s="38"/>
      <c r="K1377" s="38"/>
      <c r="L1377" s="39"/>
    </row>
    <row r="1378" spans="1:12" x14ac:dyDescent="0.25">
      <c r="A1378" s="35"/>
      <c r="B1378" s="21"/>
      <c r="C1378" s="40"/>
      <c r="D1378" s="34"/>
      <c r="E1378" s="35"/>
      <c r="F1378" s="36"/>
      <c r="G1378" s="36"/>
      <c r="H1378" s="36"/>
      <c r="I1378" s="38"/>
      <c r="J1378" s="38"/>
      <c r="K1378" s="38"/>
      <c r="L1378" s="39"/>
    </row>
    <row r="1379" spans="1:12" x14ac:dyDescent="0.25">
      <c r="A1379" s="35"/>
      <c r="B1379" s="21"/>
      <c r="C1379" s="40"/>
      <c r="D1379" s="34"/>
      <c r="E1379" s="35"/>
      <c r="F1379" s="36"/>
      <c r="G1379" s="37"/>
      <c r="H1379" s="36"/>
      <c r="I1379" s="38"/>
      <c r="J1379" s="38"/>
      <c r="K1379" s="38"/>
      <c r="L1379" s="39"/>
    </row>
    <row r="1380" spans="1:12" x14ac:dyDescent="0.25">
      <c r="A1380" s="35"/>
      <c r="B1380" s="21"/>
      <c r="C1380" s="40"/>
      <c r="D1380" s="34"/>
      <c r="E1380" s="35"/>
      <c r="F1380" s="36"/>
      <c r="G1380" s="37"/>
      <c r="H1380" s="36"/>
      <c r="I1380" s="38"/>
      <c r="J1380" s="38"/>
      <c r="K1380" s="38"/>
      <c r="L1380" s="39"/>
    </row>
    <row r="1381" spans="1:12" x14ac:dyDescent="0.25">
      <c r="A1381" s="35"/>
      <c r="B1381" s="21"/>
      <c r="C1381" s="40"/>
      <c r="D1381" s="34"/>
      <c r="E1381" s="35"/>
      <c r="F1381" s="36"/>
      <c r="G1381" s="37"/>
      <c r="H1381" s="36"/>
      <c r="I1381" s="38"/>
      <c r="J1381" s="38"/>
      <c r="K1381" s="38"/>
      <c r="L1381" s="39"/>
    </row>
    <row r="1382" spans="1:12" x14ac:dyDescent="0.25">
      <c r="A1382" s="35"/>
      <c r="B1382" s="21"/>
      <c r="C1382" s="40"/>
      <c r="D1382" s="34"/>
      <c r="E1382" s="35"/>
      <c r="F1382" s="36"/>
      <c r="G1382" s="37"/>
      <c r="H1382" s="36"/>
      <c r="I1382" s="38"/>
      <c r="J1382" s="38"/>
      <c r="K1382" s="38"/>
      <c r="L1382" s="39"/>
    </row>
    <row r="1383" spans="1:12" x14ac:dyDescent="0.25">
      <c r="A1383" s="35"/>
      <c r="B1383" s="21"/>
      <c r="C1383" s="40"/>
      <c r="D1383" s="34"/>
      <c r="E1383" s="35"/>
      <c r="F1383" s="36"/>
      <c r="G1383" s="37"/>
      <c r="H1383" s="36"/>
      <c r="I1383" s="38"/>
      <c r="J1383" s="38"/>
      <c r="K1383" s="38"/>
      <c r="L1383" s="39"/>
    </row>
    <row r="1384" spans="1:12" x14ac:dyDescent="0.25">
      <c r="A1384" s="35"/>
      <c r="B1384" s="21"/>
      <c r="C1384" s="40"/>
      <c r="D1384" s="34"/>
      <c r="E1384" s="35"/>
      <c r="F1384" s="36"/>
      <c r="G1384" s="37"/>
      <c r="H1384" s="36"/>
      <c r="I1384" s="38"/>
      <c r="J1384" s="38"/>
      <c r="K1384" s="38"/>
      <c r="L1384" s="39"/>
    </row>
    <row r="1385" spans="1:12" x14ac:dyDescent="0.25">
      <c r="A1385" s="35"/>
      <c r="B1385" s="21"/>
      <c r="C1385" s="40"/>
      <c r="D1385" s="34"/>
      <c r="E1385" s="35"/>
      <c r="F1385" s="36"/>
      <c r="G1385" s="36"/>
      <c r="H1385" s="36"/>
      <c r="I1385" s="38"/>
      <c r="J1385" s="38"/>
      <c r="K1385" s="38"/>
      <c r="L1385" s="39"/>
    </row>
    <row r="1386" spans="1:12" x14ac:dyDescent="0.25">
      <c r="A1386" s="35"/>
      <c r="B1386" s="21"/>
      <c r="C1386" s="40"/>
      <c r="D1386" s="34"/>
      <c r="E1386" s="35"/>
      <c r="F1386" s="36"/>
      <c r="G1386" s="36"/>
      <c r="H1386" s="36"/>
      <c r="I1386" s="38"/>
      <c r="J1386" s="38"/>
      <c r="K1386" s="38"/>
      <c r="L1386" s="39"/>
    </row>
    <row r="1387" spans="1:12" x14ac:dyDescent="0.25">
      <c r="A1387" s="35"/>
      <c r="B1387" s="21"/>
      <c r="C1387" s="40"/>
      <c r="D1387" s="34"/>
      <c r="E1387" s="35"/>
      <c r="F1387" s="36"/>
      <c r="G1387" s="37"/>
      <c r="H1387" s="36"/>
      <c r="I1387" s="38"/>
      <c r="J1387" s="38"/>
      <c r="K1387" s="38"/>
      <c r="L1387" s="39"/>
    </row>
    <row r="1388" spans="1:12" x14ac:dyDescent="0.25">
      <c r="A1388" s="35"/>
      <c r="B1388" s="21"/>
      <c r="C1388" s="40"/>
      <c r="D1388" s="34"/>
      <c r="E1388" s="35"/>
      <c r="F1388" s="36"/>
      <c r="G1388" s="37"/>
      <c r="H1388" s="36"/>
      <c r="I1388" s="38"/>
      <c r="J1388" s="38"/>
      <c r="K1388" s="38"/>
      <c r="L1388" s="39"/>
    </row>
    <row r="1389" spans="1:12" x14ac:dyDescent="0.25">
      <c r="A1389" s="35"/>
      <c r="B1389" s="21"/>
      <c r="C1389" s="40"/>
      <c r="D1389" s="34"/>
      <c r="E1389" s="35"/>
      <c r="F1389" s="36"/>
      <c r="G1389" s="37"/>
      <c r="H1389" s="36"/>
      <c r="I1389" s="38"/>
      <c r="J1389" s="38"/>
      <c r="K1389" s="38"/>
      <c r="L1389" s="39"/>
    </row>
    <row r="1390" spans="1:12" x14ac:dyDescent="0.25">
      <c r="A1390" s="35"/>
      <c r="B1390" s="21"/>
      <c r="C1390" s="40"/>
      <c r="D1390" s="34"/>
      <c r="E1390" s="35"/>
      <c r="F1390" s="36"/>
      <c r="G1390" s="37"/>
      <c r="H1390" s="36"/>
      <c r="I1390" s="38"/>
      <c r="J1390" s="38"/>
      <c r="K1390" s="38"/>
      <c r="L1390" s="39"/>
    </row>
    <row r="1391" spans="1:12" x14ac:dyDescent="0.25">
      <c r="A1391" s="35"/>
      <c r="B1391" s="21"/>
      <c r="C1391" s="40"/>
      <c r="D1391" s="34"/>
      <c r="E1391" s="35"/>
      <c r="F1391" s="36"/>
      <c r="G1391" s="37"/>
      <c r="H1391" s="36"/>
      <c r="I1391" s="38"/>
      <c r="J1391" s="38"/>
      <c r="K1391" s="38"/>
      <c r="L1391" s="39"/>
    </row>
    <row r="1392" spans="1:12" x14ac:dyDescent="0.25">
      <c r="A1392" s="35"/>
      <c r="B1392" s="21"/>
      <c r="C1392" s="40"/>
      <c r="D1392" s="34"/>
      <c r="E1392" s="35"/>
      <c r="F1392" s="36"/>
      <c r="G1392" s="37"/>
      <c r="H1392" s="36"/>
      <c r="I1392" s="38"/>
      <c r="J1392" s="38"/>
      <c r="K1392" s="38"/>
      <c r="L1392" s="39"/>
    </row>
    <row r="1393" spans="1:12" x14ac:dyDescent="0.25">
      <c r="A1393" s="35"/>
      <c r="B1393" s="21"/>
      <c r="C1393" s="40"/>
      <c r="D1393" s="34"/>
      <c r="E1393" s="35"/>
      <c r="F1393" s="36"/>
      <c r="G1393" s="37"/>
      <c r="H1393" s="36"/>
      <c r="I1393" s="38"/>
      <c r="J1393" s="38"/>
      <c r="K1393" s="38"/>
      <c r="L1393" s="39"/>
    </row>
    <row r="1394" spans="1:12" x14ac:dyDescent="0.2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</row>
    <row r="1395" spans="1:12" x14ac:dyDescent="0.25">
      <c r="A1395" s="35"/>
      <c r="B1395" s="21"/>
      <c r="C1395" s="40"/>
      <c r="D1395" s="34"/>
      <c r="E1395" s="35"/>
      <c r="F1395" s="36"/>
      <c r="G1395" s="37"/>
      <c r="H1395" s="36"/>
      <c r="I1395" s="38"/>
      <c r="J1395" s="38"/>
      <c r="K1395" s="38"/>
      <c r="L1395" s="39"/>
    </row>
    <row r="1396" spans="1:12" x14ac:dyDescent="0.25">
      <c r="A1396" s="35"/>
      <c r="B1396" s="21"/>
      <c r="C1396" s="40"/>
      <c r="D1396" s="34"/>
      <c r="E1396" s="35"/>
      <c r="F1396" s="36"/>
      <c r="G1396" s="37"/>
      <c r="H1396" s="36"/>
      <c r="I1396" s="38"/>
      <c r="J1396" s="38"/>
      <c r="K1396" s="38"/>
      <c r="L1396" s="39"/>
    </row>
    <row r="1397" spans="1:12" x14ac:dyDescent="0.25">
      <c r="A1397" s="35"/>
      <c r="B1397" s="21"/>
      <c r="C1397" s="40"/>
      <c r="D1397" s="34"/>
      <c r="E1397" s="35"/>
      <c r="F1397" s="36"/>
      <c r="G1397" s="37"/>
      <c r="H1397" s="36"/>
      <c r="I1397" s="38"/>
      <c r="J1397" s="38"/>
      <c r="K1397" s="38"/>
      <c r="L1397" s="39"/>
    </row>
    <row r="1398" spans="1:12" x14ac:dyDescent="0.25">
      <c r="A1398" s="35"/>
      <c r="B1398" s="21"/>
      <c r="C1398" s="40"/>
      <c r="D1398" s="34"/>
      <c r="E1398" s="35"/>
      <c r="F1398" s="36"/>
      <c r="G1398" s="37"/>
      <c r="H1398" s="36"/>
      <c r="I1398" s="38"/>
      <c r="J1398" s="38"/>
      <c r="K1398" s="38"/>
      <c r="L1398" s="39"/>
    </row>
    <row r="1399" spans="1:12" x14ac:dyDescent="0.25">
      <c r="A1399" s="35"/>
      <c r="B1399" s="21"/>
      <c r="C1399" s="40"/>
      <c r="D1399" s="34"/>
      <c r="E1399" s="35"/>
      <c r="F1399" s="36"/>
      <c r="G1399" s="37"/>
      <c r="H1399" s="36"/>
      <c r="I1399" s="38"/>
      <c r="J1399" s="38"/>
      <c r="K1399" s="38"/>
      <c r="L1399" s="39"/>
    </row>
    <row r="1400" spans="1:12" x14ac:dyDescent="0.25">
      <c r="A1400" s="35"/>
      <c r="B1400" s="21"/>
      <c r="C1400" s="40"/>
      <c r="D1400" s="34"/>
      <c r="E1400" s="35"/>
      <c r="F1400" s="36"/>
      <c r="G1400" s="36"/>
      <c r="H1400" s="36"/>
      <c r="I1400" s="38"/>
      <c r="J1400" s="38"/>
      <c r="K1400" s="38"/>
      <c r="L1400" s="39"/>
    </row>
    <row r="1401" spans="1:12" x14ac:dyDescent="0.25">
      <c r="A1401" s="35"/>
      <c r="B1401" s="21"/>
      <c r="C1401" s="40"/>
      <c r="D1401" s="34"/>
      <c r="E1401" s="35"/>
      <c r="F1401" s="36"/>
      <c r="G1401" s="36"/>
      <c r="H1401" s="36"/>
      <c r="I1401" s="38"/>
      <c r="J1401" s="38"/>
      <c r="K1401" s="38"/>
      <c r="L1401" s="39"/>
    </row>
    <row r="1402" spans="1:12" x14ac:dyDescent="0.25">
      <c r="A1402" s="35"/>
      <c r="B1402" s="21"/>
      <c r="C1402" s="40"/>
      <c r="D1402" s="34"/>
      <c r="E1402" s="35"/>
      <c r="F1402" s="36"/>
      <c r="G1402" s="36"/>
      <c r="H1402" s="36"/>
      <c r="I1402" s="38"/>
      <c r="J1402" s="38"/>
      <c r="K1402" s="38"/>
      <c r="L1402" s="39"/>
    </row>
    <row r="1403" spans="1:12" x14ac:dyDescent="0.25">
      <c r="A1403" s="35"/>
      <c r="B1403" s="21"/>
      <c r="C1403" s="40"/>
      <c r="D1403" s="34"/>
      <c r="E1403" s="35"/>
      <c r="F1403" s="36"/>
      <c r="G1403" s="37"/>
      <c r="H1403" s="36"/>
      <c r="I1403" s="38"/>
      <c r="J1403" s="38"/>
      <c r="K1403" s="38"/>
      <c r="L1403" s="39"/>
    </row>
    <row r="1404" spans="1:12" x14ac:dyDescent="0.25">
      <c r="A1404" s="35"/>
      <c r="B1404" s="21"/>
      <c r="C1404" s="40"/>
      <c r="D1404" s="34"/>
      <c r="E1404" s="35"/>
      <c r="F1404" s="36"/>
      <c r="G1404" s="37"/>
      <c r="H1404" s="36"/>
      <c r="I1404" s="38"/>
      <c r="J1404" s="38"/>
      <c r="K1404" s="38"/>
      <c r="L1404" s="39"/>
    </row>
    <row r="1405" spans="1:12" x14ac:dyDescent="0.25">
      <c r="A1405" s="35"/>
      <c r="B1405" s="21"/>
      <c r="C1405" s="40"/>
      <c r="D1405" s="34"/>
      <c r="E1405" s="35"/>
      <c r="F1405" s="36"/>
      <c r="G1405" s="37"/>
      <c r="H1405" s="36"/>
      <c r="I1405" s="38"/>
      <c r="J1405" s="38"/>
      <c r="K1405" s="38"/>
      <c r="L1405" s="39"/>
    </row>
    <row r="1406" spans="1:12" x14ac:dyDescent="0.25">
      <c r="A1406" s="35"/>
      <c r="B1406" s="21"/>
      <c r="C1406" s="40"/>
      <c r="D1406" s="34"/>
      <c r="E1406" s="35"/>
      <c r="F1406" s="36"/>
      <c r="G1406" s="37"/>
      <c r="H1406" s="36"/>
      <c r="I1406" s="38"/>
      <c r="J1406" s="38"/>
      <c r="K1406" s="38"/>
      <c r="L1406" s="39"/>
    </row>
    <row r="1407" spans="1:12" x14ac:dyDescent="0.25">
      <c r="A1407" s="35"/>
      <c r="B1407" s="21"/>
      <c r="C1407" s="40"/>
      <c r="D1407" s="34"/>
      <c r="E1407" s="35"/>
      <c r="F1407" s="36"/>
      <c r="G1407" s="37"/>
      <c r="H1407" s="36"/>
      <c r="I1407" s="38"/>
      <c r="J1407" s="38"/>
      <c r="K1407" s="38"/>
      <c r="L1407" s="39"/>
    </row>
    <row r="1408" spans="1:12" x14ac:dyDescent="0.25">
      <c r="A1408" s="35"/>
      <c r="B1408" s="21"/>
      <c r="C1408" s="40"/>
      <c r="D1408" s="34"/>
      <c r="E1408" s="35"/>
      <c r="F1408" s="36"/>
      <c r="G1408" s="37"/>
      <c r="H1408" s="36"/>
      <c r="I1408" s="38"/>
      <c r="J1408" s="38"/>
      <c r="K1408" s="38"/>
      <c r="L1408" s="39"/>
    </row>
    <row r="1409" spans="1:12" x14ac:dyDescent="0.25">
      <c r="A1409" s="35"/>
      <c r="B1409" s="21"/>
      <c r="C1409" s="40"/>
      <c r="D1409" s="34"/>
      <c r="E1409" s="35"/>
      <c r="F1409" s="36"/>
      <c r="G1409" s="37"/>
      <c r="H1409" s="36"/>
      <c r="I1409" s="38"/>
      <c r="J1409" s="38"/>
      <c r="K1409" s="38"/>
      <c r="L1409" s="39"/>
    </row>
    <row r="1410" spans="1:12" x14ac:dyDescent="0.25">
      <c r="A1410" s="35"/>
      <c r="B1410" s="21"/>
      <c r="C1410" s="40"/>
      <c r="D1410" s="34"/>
      <c r="E1410" s="35"/>
      <c r="F1410" s="36"/>
      <c r="G1410" s="37"/>
      <c r="H1410" s="36"/>
      <c r="I1410" s="38"/>
      <c r="J1410" s="38"/>
      <c r="K1410" s="38"/>
      <c r="L1410" s="39"/>
    </row>
    <row r="1411" spans="1:12" x14ac:dyDescent="0.25">
      <c r="A1411" s="35"/>
      <c r="B1411" s="21"/>
      <c r="C1411" s="40"/>
      <c r="D1411" s="34"/>
      <c r="E1411" s="35"/>
      <c r="F1411" s="36"/>
      <c r="G1411" s="36"/>
      <c r="H1411" s="36"/>
      <c r="I1411" s="38"/>
      <c r="J1411" s="38"/>
      <c r="K1411" s="38"/>
      <c r="L1411" s="39"/>
    </row>
    <row r="1412" spans="1:12" x14ac:dyDescent="0.25">
      <c r="A1412" s="35"/>
      <c r="B1412" s="21"/>
      <c r="C1412" s="40"/>
      <c r="D1412" s="34"/>
      <c r="E1412" s="35"/>
      <c r="F1412" s="36"/>
      <c r="G1412" s="36"/>
      <c r="H1412" s="36"/>
      <c r="I1412" s="38"/>
      <c r="J1412" s="38"/>
      <c r="K1412" s="38"/>
      <c r="L1412" s="39"/>
    </row>
    <row r="1413" spans="1:12" x14ac:dyDescent="0.25">
      <c r="A1413" s="35"/>
      <c r="B1413" s="21"/>
      <c r="C1413" s="40"/>
      <c r="D1413" s="34"/>
      <c r="E1413" s="35"/>
      <c r="F1413" s="36"/>
      <c r="G1413" s="36"/>
      <c r="H1413" s="36"/>
      <c r="I1413" s="38"/>
      <c r="J1413" s="38"/>
      <c r="K1413" s="38"/>
      <c r="L1413" s="39"/>
    </row>
    <row r="1414" spans="1:12" x14ac:dyDescent="0.25">
      <c r="A1414" s="35"/>
      <c r="B1414" s="21"/>
      <c r="C1414" s="40"/>
      <c r="D1414" s="34"/>
      <c r="E1414" s="35"/>
      <c r="F1414" s="36"/>
      <c r="G1414" s="36"/>
      <c r="H1414" s="36"/>
      <c r="I1414" s="38"/>
      <c r="J1414" s="38"/>
      <c r="K1414" s="38"/>
      <c r="L1414" s="39"/>
    </row>
    <row r="1415" spans="1:12" x14ac:dyDescent="0.25">
      <c r="A1415" s="35"/>
      <c r="B1415" s="21"/>
      <c r="C1415" s="40"/>
      <c r="D1415" s="34"/>
      <c r="E1415" s="35"/>
      <c r="F1415" s="36"/>
      <c r="G1415" s="36"/>
      <c r="H1415" s="36"/>
      <c r="I1415" s="38"/>
      <c r="J1415" s="38"/>
      <c r="K1415" s="38"/>
      <c r="L1415" s="39"/>
    </row>
    <row r="1416" spans="1:12" x14ac:dyDescent="0.25">
      <c r="A1416" s="35"/>
      <c r="B1416" s="21"/>
      <c r="C1416" s="40"/>
      <c r="D1416" s="34"/>
      <c r="E1416" s="35"/>
      <c r="F1416" s="36"/>
      <c r="G1416" s="37"/>
      <c r="H1416" s="36"/>
      <c r="I1416" s="38"/>
      <c r="J1416" s="38"/>
      <c r="K1416" s="38"/>
      <c r="L1416" s="39"/>
    </row>
    <row r="1417" spans="1:12" x14ac:dyDescent="0.25">
      <c r="A1417" s="35"/>
      <c r="B1417" s="21"/>
      <c r="C1417" s="40"/>
      <c r="D1417" s="34"/>
      <c r="E1417" s="35"/>
      <c r="F1417" s="36"/>
      <c r="G1417" s="37"/>
      <c r="H1417" s="36"/>
      <c r="I1417" s="38"/>
      <c r="J1417" s="38"/>
      <c r="K1417" s="38"/>
      <c r="L1417" s="39"/>
    </row>
    <row r="1418" spans="1:12" x14ac:dyDescent="0.25">
      <c r="A1418" s="35"/>
      <c r="B1418" s="21"/>
      <c r="C1418" s="40"/>
      <c r="D1418" s="34"/>
      <c r="E1418" s="35"/>
      <c r="F1418" s="36"/>
      <c r="G1418" s="37"/>
      <c r="H1418" s="36"/>
      <c r="I1418" s="38"/>
      <c r="J1418" s="38"/>
      <c r="K1418" s="38"/>
      <c r="L1418" s="39"/>
    </row>
    <row r="1419" spans="1:12" x14ac:dyDescent="0.25">
      <c r="A1419" s="35"/>
      <c r="B1419" s="21"/>
      <c r="C1419" s="40"/>
      <c r="D1419" s="34"/>
      <c r="E1419" s="35"/>
      <c r="F1419" s="36"/>
      <c r="G1419" s="37"/>
      <c r="H1419" s="36"/>
      <c r="I1419" s="38"/>
      <c r="J1419" s="38"/>
      <c r="K1419" s="38"/>
      <c r="L1419" s="39"/>
    </row>
    <row r="1420" spans="1:12" x14ac:dyDescent="0.25">
      <c r="A1420" s="35"/>
      <c r="B1420" s="21"/>
      <c r="C1420" s="40"/>
      <c r="D1420" s="34"/>
      <c r="E1420" s="35"/>
      <c r="F1420" s="36"/>
      <c r="G1420" s="37"/>
      <c r="H1420" s="36"/>
      <c r="I1420" s="38"/>
      <c r="J1420" s="38"/>
      <c r="K1420" s="38"/>
      <c r="L1420" s="39"/>
    </row>
    <row r="1421" spans="1:12" x14ac:dyDescent="0.25">
      <c r="A1421" s="35"/>
      <c r="B1421" s="21"/>
      <c r="C1421" s="40"/>
      <c r="D1421" s="34"/>
      <c r="E1421" s="35"/>
      <c r="F1421" s="36"/>
      <c r="G1421" s="37"/>
      <c r="H1421" s="36"/>
      <c r="I1421" s="38"/>
      <c r="J1421" s="38"/>
      <c r="K1421" s="38"/>
      <c r="L1421" s="39"/>
    </row>
    <row r="1422" spans="1:12" x14ac:dyDescent="0.25">
      <c r="A1422" s="35"/>
      <c r="B1422" s="21"/>
      <c r="C1422" s="40"/>
      <c r="D1422" s="34"/>
      <c r="E1422" s="35"/>
      <c r="F1422" s="36"/>
      <c r="G1422" s="37"/>
      <c r="H1422" s="36"/>
      <c r="I1422" s="38"/>
      <c r="J1422" s="38"/>
      <c r="K1422" s="38"/>
      <c r="L1422" s="39"/>
    </row>
    <row r="1423" spans="1:12" x14ac:dyDescent="0.25">
      <c r="A1423" s="35"/>
      <c r="B1423" s="21"/>
      <c r="C1423" s="40"/>
      <c r="D1423" s="34"/>
      <c r="E1423" s="35"/>
      <c r="F1423" s="36"/>
      <c r="G1423" s="37"/>
      <c r="H1423" s="36"/>
      <c r="I1423" s="38"/>
      <c r="J1423" s="38"/>
      <c r="K1423" s="38"/>
      <c r="L1423" s="39"/>
    </row>
    <row r="1424" spans="1:12" x14ac:dyDescent="0.25">
      <c r="A1424" s="35"/>
      <c r="B1424" s="21"/>
      <c r="C1424" s="40"/>
      <c r="D1424" s="34"/>
      <c r="E1424" s="35"/>
      <c r="F1424" s="36"/>
      <c r="G1424" s="37"/>
      <c r="H1424" s="36"/>
      <c r="I1424" s="38"/>
      <c r="J1424" s="38"/>
      <c r="K1424" s="38"/>
      <c r="L1424" s="39"/>
    </row>
  </sheetData>
  <sortState xmlns:xlrd2="http://schemas.microsoft.com/office/spreadsheetml/2017/richdata2" ref="A222:L1424">
    <sortCondition ref="A222:A142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36"/>
  <sheetViews>
    <sheetView topLeftCell="A1605" workbookViewId="0">
      <selection activeCell="A1637" sqref="A1637"/>
    </sheetView>
  </sheetViews>
  <sheetFormatPr defaultColWidth="9.28515625" defaultRowHeight="15.75" x14ac:dyDescent="0.25"/>
  <cols>
    <col min="1" max="1" width="11" style="97" bestFit="1" customWidth="1"/>
    <col min="2" max="2" width="12.7109375" style="56" bestFit="1" customWidth="1"/>
    <col min="3" max="3" width="3.42578125" style="45" bestFit="1" customWidth="1"/>
    <col min="4" max="4" width="33.42578125" style="46" bestFit="1" customWidth="1"/>
    <col min="5" max="5" width="51.85546875" style="46" bestFit="1" customWidth="1"/>
    <col min="6" max="6" width="73.7109375" style="45" bestFit="1" customWidth="1"/>
    <col min="7" max="7" width="5.42578125" style="45" customWidth="1"/>
    <col min="8" max="9" width="9.28515625" style="45"/>
    <col min="10" max="10" width="42.28515625" style="45" bestFit="1" customWidth="1"/>
    <col min="11" max="16384" width="9.28515625" style="45"/>
  </cols>
  <sheetData>
    <row r="1" spans="1:10" ht="47.25" x14ac:dyDescent="0.25">
      <c r="A1" s="94" t="s">
        <v>381</v>
      </c>
      <c r="B1" s="95" t="s">
        <v>431</v>
      </c>
      <c r="C1" s="46"/>
      <c r="E1" s="46" t="s">
        <v>380</v>
      </c>
      <c r="F1" s="60" t="s">
        <v>431</v>
      </c>
      <c r="G1" s="46"/>
      <c r="H1" s="46"/>
      <c r="I1" s="46"/>
      <c r="J1" s="46"/>
    </row>
    <row r="2" spans="1:10" x14ac:dyDescent="0.25">
      <c r="A2" s="59" t="s">
        <v>118</v>
      </c>
      <c r="B2" s="56">
        <v>44200</v>
      </c>
      <c r="C2" s="45" t="s">
        <v>176</v>
      </c>
      <c r="E2" s="62" t="s">
        <v>1794</v>
      </c>
      <c r="F2" s="62"/>
    </row>
    <row r="3" spans="1:10" x14ac:dyDescent="0.25">
      <c r="A3" s="59">
        <v>1</v>
      </c>
      <c r="B3" s="74">
        <v>44201</v>
      </c>
      <c r="C3" s="58" t="s">
        <v>176</v>
      </c>
      <c r="D3" s="65"/>
      <c r="E3" s="62" t="s">
        <v>432</v>
      </c>
      <c r="F3" s="62"/>
    </row>
    <row r="4" spans="1:10" s="57" customFormat="1" x14ac:dyDescent="0.25">
      <c r="A4" s="59">
        <v>2</v>
      </c>
      <c r="B4" s="74">
        <v>44201</v>
      </c>
      <c r="C4" s="58" t="s">
        <v>176</v>
      </c>
      <c r="D4" s="65"/>
      <c r="E4" s="63" t="s">
        <v>1816</v>
      </c>
      <c r="F4" s="63"/>
      <c r="G4" s="45"/>
      <c r="H4" s="45"/>
      <c r="I4" s="45"/>
      <c r="J4" s="45"/>
    </row>
    <row r="5" spans="1:10" s="58" customFormat="1" x14ac:dyDescent="0.25">
      <c r="A5" s="59">
        <v>3</v>
      </c>
      <c r="B5" s="74">
        <v>44201</v>
      </c>
      <c r="C5" s="58" t="s">
        <v>176</v>
      </c>
      <c r="D5" s="65"/>
      <c r="E5" s="62" t="s">
        <v>1795</v>
      </c>
      <c r="F5" s="62"/>
      <c r="G5" s="45"/>
      <c r="H5" s="45"/>
      <c r="I5" s="45"/>
      <c r="J5" s="45"/>
    </row>
    <row r="6" spans="1:10" s="58" customFormat="1" x14ac:dyDescent="0.25">
      <c r="A6" s="59" t="s">
        <v>121</v>
      </c>
      <c r="B6" s="56">
        <v>44201</v>
      </c>
      <c r="C6" s="45" t="s">
        <v>176</v>
      </c>
      <c r="D6" s="65"/>
      <c r="E6" s="62" t="s">
        <v>433</v>
      </c>
      <c r="F6" s="75">
        <v>44246</v>
      </c>
      <c r="G6" s="45"/>
      <c r="H6" s="45"/>
      <c r="I6" s="45"/>
      <c r="J6" s="45"/>
    </row>
    <row r="7" spans="1:10" s="58" customFormat="1" x14ac:dyDescent="0.25">
      <c r="A7" s="59">
        <v>4</v>
      </c>
      <c r="B7" s="74">
        <v>44202</v>
      </c>
      <c r="C7" s="58" t="s">
        <v>176</v>
      </c>
      <c r="D7" s="66"/>
      <c r="E7" s="62" t="s">
        <v>1796</v>
      </c>
      <c r="F7" s="62"/>
      <c r="G7" s="57"/>
      <c r="H7" s="57"/>
      <c r="I7" s="57"/>
      <c r="J7" s="57"/>
    </row>
    <row r="8" spans="1:10" x14ac:dyDescent="0.25">
      <c r="A8" s="59">
        <v>5</v>
      </c>
      <c r="B8" s="74">
        <v>44202</v>
      </c>
      <c r="C8" s="58" t="s">
        <v>176</v>
      </c>
      <c r="D8" s="65"/>
      <c r="E8" s="62" t="s">
        <v>1799</v>
      </c>
      <c r="F8" s="62"/>
      <c r="G8" s="58"/>
      <c r="H8" s="58"/>
      <c r="I8" s="58"/>
      <c r="J8" s="58"/>
    </row>
    <row r="9" spans="1:10" x14ac:dyDescent="0.25">
      <c r="A9" s="59">
        <v>6</v>
      </c>
      <c r="B9" s="74">
        <v>44202</v>
      </c>
      <c r="C9" s="58" t="s">
        <v>176</v>
      </c>
      <c r="D9" s="65"/>
      <c r="E9" s="62" t="s">
        <v>1797</v>
      </c>
      <c r="F9" s="62"/>
      <c r="G9" s="58"/>
      <c r="H9" s="58"/>
      <c r="I9" s="58"/>
      <c r="J9" s="58"/>
    </row>
    <row r="10" spans="1:10" x14ac:dyDescent="0.25">
      <c r="A10" s="59">
        <v>7</v>
      </c>
      <c r="B10" s="74">
        <v>44202</v>
      </c>
      <c r="C10" s="58" t="s">
        <v>176</v>
      </c>
      <c r="D10" s="65"/>
      <c r="E10" s="62" t="s">
        <v>1798</v>
      </c>
      <c r="F10" s="62"/>
      <c r="G10" s="58"/>
      <c r="H10" s="58"/>
      <c r="I10" s="58"/>
      <c r="J10" s="58"/>
    </row>
    <row r="11" spans="1:10" x14ac:dyDescent="0.25">
      <c r="A11" s="59">
        <v>8</v>
      </c>
      <c r="B11" s="74">
        <v>44202</v>
      </c>
      <c r="C11" s="58" t="s">
        <v>176</v>
      </c>
      <c r="D11" s="65"/>
      <c r="E11" s="62" t="s">
        <v>1801</v>
      </c>
      <c r="F11" s="62"/>
    </row>
    <row r="12" spans="1:10" x14ac:dyDescent="0.25">
      <c r="A12" s="59" t="s">
        <v>139</v>
      </c>
      <c r="B12" s="56">
        <v>44202</v>
      </c>
      <c r="C12" s="45" t="s">
        <v>176</v>
      </c>
      <c r="D12" s="65"/>
      <c r="E12" s="62" t="s">
        <v>1793</v>
      </c>
      <c r="F12" s="62"/>
      <c r="J12" s="58"/>
    </row>
    <row r="13" spans="1:10" x14ac:dyDescent="0.25">
      <c r="A13" s="59" t="s">
        <v>146</v>
      </c>
      <c r="B13" s="74">
        <v>44202</v>
      </c>
      <c r="C13" s="58" t="s">
        <v>176</v>
      </c>
      <c r="D13" s="65"/>
      <c r="E13" s="62" t="s">
        <v>1792</v>
      </c>
      <c r="F13" s="62" t="s">
        <v>1923</v>
      </c>
      <c r="J13" s="58"/>
    </row>
    <row r="14" spans="1:10" x14ac:dyDescent="0.25">
      <c r="A14" s="59" t="s">
        <v>157</v>
      </c>
      <c r="B14" s="74">
        <v>44202</v>
      </c>
      <c r="C14" s="58" t="s">
        <v>176</v>
      </c>
      <c r="D14" s="65"/>
      <c r="E14" s="62" t="s">
        <v>379</v>
      </c>
      <c r="F14" s="62" t="s">
        <v>1813</v>
      </c>
    </row>
    <row r="15" spans="1:10" x14ac:dyDescent="0.25">
      <c r="A15" s="28" t="s">
        <v>168</v>
      </c>
      <c r="B15" s="74">
        <v>44202</v>
      </c>
      <c r="C15" s="58" t="s">
        <v>176</v>
      </c>
      <c r="D15" s="65"/>
      <c r="E15" s="62" t="s">
        <v>1791</v>
      </c>
      <c r="F15" s="62" t="s">
        <v>1814</v>
      </c>
    </row>
    <row r="16" spans="1:10" x14ac:dyDescent="0.25">
      <c r="A16" s="96">
        <v>9</v>
      </c>
      <c r="B16" s="74">
        <v>44203</v>
      </c>
      <c r="C16" s="58" t="s">
        <v>176</v>
      </c>
      <c r="D16" s="65"/>
      <c r="E16" s="62" t="s">
        <v>1802</v>
      </c>
      <c r="F16" s="62"/>
    </row>
    <row r="17" spans="1:10" x14ac:dyDescent="0.25">
      <c r="A17" s="96">
        <v>10</v>
      </c>
      <c r="B17" s="74">
        <v>44203</v>
      </c>
      <c r="C17" s="58" t="s">
        <v>176</v>
      </c>
      <c r="D17" s="65"/>
      <c r="E17" s="62" t="s">
        <v>1803</v>
      </c>
      <c r="F17" s="62"/>
    </row>
    <row r="18" spans="1:10" x14ac:dyDescent="0.25">
      <c r="A18" s="96">
        <v>11</v>
      </c>
      <c r="B18" s="74">
        <v>44203</v>
      </c>
      <c r="C18" s="58" t="s">
        <v>176</v>
      </c>
      <c r="D18" s="65"/>
      <c r="E18" s="62" t="s">
        <v>1804</v>
      </c>
      <c r="F18" s="62"/>
    </row>
    <row r="19" spans="1:10" x14ac:dyDescent="0.25">
      <c r="A19" s="96">
        <v>12</v>
      </c>
      <c r="B19" s="74">
        <v>44203</v>
      </c>
      <c r="C19" s="58" t="s">
        <v>176</v>
      </c>
      <c r="D19" s="65"/>
      <c r="E19" s="62" t="s">
        <v>1805</v>
      </c>
      <c r="F19" s="62"/>
    </row>
    <row r="20" spans="1:10" x14ac:dyDescent="0.25">
      <c r="A20" s="96">
        <v>13</v>
      </c>
      <c r="B20" s="74">
        <v>44203</v>
      </c>
      <c r="C20" s="58" t="s">
        <v>176</v>
      </c>
      <c r="D20" s="65"/>
      <c r="E20" s="62" t="s">
        <v>1800</v>
      </c>
      <c r="F20" s="62"/>
    </row>
    <row r="21" spans="1:10" x14ac:dyDescent="0.25">
      <c r="A21" s="96">
        <v>14</v>
      </c>
      <c r="B21" s="74">
        <v>44203</v>
      </c>
      <c r="C21" s="58" t="s">
        <v>176</v>
      </c>
      <c r="D21" s="65"/>
      <c r="E21" s="62" t="s">
        <v>1812</v>
      </c>
      <c r="F21" s="62" t="s">
        <v>1813</v>
      </c>
    </row>
    <row r="22" spans="1:10" s="58" customFormat="1" x14ac:dyDescent="0.25">
      <c r="A22" s="96">
        <v>15</v>
      </c>
      <c r="B22" s="74">
        <v>44203</v>
      </c>
      <c r="C22" s="58" t="s">
        <v>176</v>
      </c>
      <c r="D22" s="65"/>
      <c r="E22" s="62" t="s">
        <v>1806</v>
      </c>
      <c r="F22" s="62"/>
      <c r="G22" s="45"/>
      <c r="H22" s="45"/>
      <c r="I22" s="45"/>
      <c r="J22" s="45"/>
    </row>
    <row r="23" spans="1:10" x14ac:dyDescent="0.25">
      <c r="A23" s="96">
        <v>16</v>
      </c>
      <c r="B23" s="74">
        <v>44204</v>
      </c>
      <c r="C23" s="58" t="s">
        <v>176</v>
      </c>
      <c r="D23" s="65" t="s">
        <v>650</v>
      </c>
      <c r="E23" s="62" t="s">
        <v>1808</v>
      </c>
      <c r="F23" s="62"/>
    </row>
    <row r="24" spans="1:10" x14ac:dyDescent="0.25">
      <c r="A24" s="96">
        <v>17</v>
      </c>
      <c r="B24" s="74">
        <v>44204</v>
      </c>
      <c r="C24" s="58" t="s">
        <v>176</v>
      </c>
      <c r="D24" s="65"/>
      <c r="E24" s="62" t="s">
        <v>1809</v>
      </c>
      <c r="F24" s="62"/>
    </row>
    <row r="25" spans="1:10" s="58" customFormat="1" x14ac:dyDescent="0.25">
      <c r="A25" s="96">
        <v>18</v>
      </c>
      <c r="B25" s="74">
        <v>44204</v>
      </c>
      <c r="C25" s="58" t="s">
        <v>176</v>
      </c>
      <c r="D25" s="65"/>
      <c r="E25" s="62" t="s">
        <v>1553</v>
      </c>
      <c r="F25" s="62"/>
    </row>
    <row r="26" spans="1:10" s="58" customFormat="1" x14ac:dyDescent="0.25">
      <c r="A26" s="96">
        <v>19</v>
      </c>
      <c r="B26" s="74">
        <v>44204</v>
      </c>
      <c r="C26" s="58" t="s">
        <v>176</v>
      </c>
      <c r="D26" s="65"/>
      <c r="E26" s="78" t="s">
        <v>2146</v>
      </c>
      <c r="F26" s="62"/>
      <c r="G26" s="45"/>
      <c r="H26" s="45"/>
      <c r="I26" s="45"/>
      <c r="J26" s="45"/>
    </row>
    <row r="27" spans="1:10" x14ac:dyDescent="0.25">
      <c r="A27" s="96">
        <v>20</v>
      </c>
      <c r="B27" s="74">
        <v>44204</v>
      </c>
      <c r="C27" s="58" t="s">
        <v>176</v>
      </c>
      <c r="D27" s="65"/>
      <c r="E27" s="78" t="s">
        <v>2147</v>
      </c>
      <c r="F27" s="62"/>
    </row>
    <row r="28" spans="1:10" x14ac:dyDescent="0.25">
      <c r="A28" s="96" t="s">
        <v>213</v>
      </c>
      <c r="B28" s="74">
        <v>44204</v>
      </c>
      <c r="C28" s="58" t="s">
        <v>176</v>
      </c>
      <c r="D28" s="65"/>
      <c r="E28" s="63" t="s">
        <v>1818</v>
      </c>
      <c r="F28" s="76" t="s">
        <v>1863</v>
      </c>
    </row>
    <row r="29" spans="1:10" x14ac:dyDescent="0.25">
      <c r="A29" s="96" t="s">
        <v>221</v>
      </c>
      <c r="B29" s="74">
        <v>44204</v>
      </c>
      <c r="C29" s="58" t="s">
        <v>176</v>
      </c>
      <c r="D29" s="65"/>
      <c r="E29" s="63" t="s">
        <v>1815</v>
      </c>
      <c r="F29" s="63" t="s">
        <v>2158</v>
      </c>
      <c r="G29" s="58"/>
      <c r="H29" s="58"/>
      <c r="I29" s="58"/>
      <c r="J29" s="58"/>
    </row>
    <row r="30" spans="1:10" x14ac:dyDescent="0.25">
      <c r="A30" s="96" t="s">
        <v>226</v>
      </c>
      <c r="B30" s="74">
        <v>44204</v>
      </c>
      <c r="C30" s="58" t="s">
        <v>176</v>
      </c>
      <c r="D30" s="65"/>
      <c r="E30" s="63" t="s">
        <v>1817</v>
      </c>
      <c r="F30" s="63" t="s">
        <v>1862</v>
      </c>
    </row>
    <row r="31" spans="1:10" x14ac:dyDescent="0.25">
      <c r="A31" s="96" t="s">
        <v>217</v>
      </c>
      <c r="B31" s="74">
        <v>44204</v>
      </c>
      <c r="C31" s="58" t="s">
        <v>176</v>
      </c>
      <c r="D31" s="65"/>
      <c r="E31" s="64" t="s">
        <v>1551</v>
      </c>
      <c r="F31" s="64"/>
    </row>
    <row r="32" spans="1:10" x14ac:dyDescent="0.25">
      <c r="A32" s="96" t="s">
        <v>228</v>
      </c>
      <c r="B32" s="74">
        <v>44204</v>
      </c>
      <c r="C32" s="58" t="s">
        <v>176</v>
      </c>
      <c r="D32" s="65"/>
      <c r="E32" s="64" t="s">
        <v>1550</v>
      </c>
      <c r="F32" s="64" t="s">
        <v>1861</v>
      </c>
      <c r="G32" s="58"/>
      <c r="H32" s="58"/>
      <c r="I32" s="58"/>
      <c r="J32" s="58"/>
    </row>
    <row r="33" spans="1:10" x14ac:dyDescent="0.25">
      <c r="A33" s="96" t="s">
        <v>229</v>
      </c>
      <c r="B33" s="74">
        <v>44204</v>
      </c>
      <c r="C33" s="58" t="s">
        <v>176</v>
      </c>
      <c r="D33" s="65"/>
      <c r="E33" s="63" t="s">
        <v>1554</v>
      </c>
      <c r="F33" s="63"/>
    </row>
    <row r="34" spans="1:10" x14ac:dyDescent="0.25">
      <c r="A34" s="96" t="s">
        <v>230</v>
      </c>
      <c r="B34" s="74">
        <v>44204</v>
      </c>
      <c r="C34" s="58" t="s">
        <v>176</v>
      </c>
      <c r="D34" s="65"/>
      <c r="E34" s="62" t="s">
        <v>1552</v>
      </c>
      <c r="F34" s="62"/>
    </row>
    <row r="35" spans="1:10" x14ac:dyDescent="0.25">
      <c r="A35" s="96" t="s">
        <v>244</v>
      </c>
      <c r="B35" s="74">
        <v>44204</v>
      </c>
      <c r="C35" s="58" t="s">
        <v>176</v>
      </c>
      <c r="D35" s="65"/>
      <c r="E35" s="63" t="s">
        <v>1819</v>
      </c>
      <c r="F35" s="63"/>
    </row>
    <row r="36" spans="1:10" x14ac:dyDescent="0.25">
      <c r="A36" s="96" t="s">
        <v>248</v>
      </c>
      <c r="B36" s="74">
        <v>44204</v>
      </c>
      <c r="C36" s="58" t="s">
        <v>176</v>
      </c>
      <c r="D36" s="65"/>
      <c r="E36" s="63" t="s">
        <v>1820</v>
      </c>
      <c r="F36" s="63"/>
    </row>
    <row r="37" spans="1:10" x14ac:dyDescent="0.25">
      <c r="A37" s="96" t="s">
        <v>252</v>
      </c>
      <c r="B37" s="74">
        <v>44204</v>
      </c>
      <c r="C37" s="58" t="s">
        <v>176</v>
      </c>
      <c r="D37" s="65"/>
      <c r="E37" s="63" t="s">
        <v>1821</v>
      </c>
      <c r="F37" s="63"/>
    </row>
    <row r="38" spans="1:10" x14ac:dyDescent="0.25">
      <c r="A38" s="96" t="s">
        <v>256</v>
      </c>
      <c r="B38" s="74">
        <v>44204</v>
      </c>
      <c r="C38" s="58" t="s">
        <v>176</v>
      </c>
      <c r="D38" s="65"/>
      <c r="E38" s="62" t="s">
        <v>1555</v>
      </c>
      <c r="F38" s="62"/>
    </row>
    <row r="39" spans="1:10" x14ac:dyDescent="0.25">
      <c r="A39" s="96" t="s">
        <v>238</v>
      </c>
      <c r="B39" s="74">
        <v>44204</v>
      </c>
      <c r="C39" s="58" t="s">
        <v>176</v>
      </c>
      <c r="D39" s="65"/>
      <c r="E39" s="62" t="s">
        <v>1811</v>
      </c>
      <c r="F39" s="62"/>
    </row>
    <row r="40" spans="1:10" x14ac:dyDescent="0.25">
      <c r="A40" s="96" t="s">
        <v>204</v>
      </c>
      <c r="B40" s="74">
        <v>44204</v>
      </c>
      <c r="C40" s="58" t="s">
        <v>176</v>
      </c>
      <c r="D40" s="65" t="s">
        <v>650</v>
      </c>
      <c r="E40" s="62" t="s">
        <v>1807</v>
      </c>
      <c r="F40" s="62"/>
    </row>
    <row r="41" spans="1:10" x14ac:dyDescent="0.25">
      <c r="A41" s="96" t="s">
        <v>208</v>
      </c>
      <c r="B41" s="74">
        <v>44204</v>
      </c>
      <c r="C41" s="58" t="s">
        <v>176</v>
      </c>
      <c r="D41" s="65" t="s">
        <v>650</v>
      </c>
      <c r="E41" s="62" t="s">
        <v>1810</v>
      </c>
      <c r="F41" s="62"/>
    </row>
    <row r="42" spans="1:10" x14ac:dyDescent="0.25">
      <c r="A42" s="96">
        <v>21</v>
      </c>
      <c r="B42" s="74">
        <v>44207</v>
      </c>
      <c r="C42" s="58" t="s">
        <v>176</v>
      </c>
      <c r="D42" s="65"/>
      <c r="E42" s="63"/>
      <c r="F42" s="61"/>
    </row>
    <row r="43" spans="1:10" s="58" customFormat="1" x14ac:dyDescent="0.25">
      <c r="A43" s="96">
        <v>22</v>
      </c>
      <c r="B43" s="74">
        <v>44207</v>
      </c>
      <c r="C43" s="58" t="s">
        <v>176</v>
      </c>
      <c r="D43" s="65"/>
      <c r="G43" s="45"/>
      <c r="H43" s="45"/>
      <c r="I43" s="45"/>
      <c r="J43" s="45"/>
    </row>
    <row r="44" spans="1:10" s="58" customFormat="1" x14ac:dyDescent="0.25">
      <c r="A44" s="96" t="s">
        <v>265</v>
      </c>
      <c r="B44" s="74">
        <v>44207</v>
      </c>
      <c r="C44" s="58" t="s">
        <v>176</v>
      </c>
      <c r="D44" s="65"/>
      <c r="E44" s="81" t="s">
        <v>2437</v>
      </c>
      <c r="F44" s="61"/>
      <c r="G44" s="45"/>
      <c r="H44" s="45"/>
      <c r="I44" s="45"/>
      <c r="J44" s="45"/>
    </row>
    <row r="45" spans="1:10" s="58" customFormat="1" x14ac:dyDescent="0.25">
      <c r="A45" s="96" t="s">
        <v>268</v>
      </c>
      <c r="B45" s="74">
        <v>44207</v>
      </c>
      <c r="C45" s="58" t="s">
        <v>176</v>
      </c>
      <c r="D45" s="65"/>
      <c r="E45" s="63"/>
      <c r="F45" s="61"/>
      <c r="G45" s="45"/>
      <c r="H45" s="45"/>
      <c r="I45" s="45"/>
      <c r="J45" s="45"/>
    </row>
    <row r="46" spans="1:10" x14ac:dyDescent="0.25">
      <c r="A46" s="96" t="s">
        <v>277</v>
      </c>
      <c r="B46" s="74">
        <v>44207</v>
      </c>
      <c r="C46" s="58" t="s">
        <v>176</v>
      </c>
      <c r="D46" s="65"/>
      <c r="E46" s="58"/>
      <c r="F46" s="58"/>
    </row>
    <row r="47" spans="1:10" x14ac:dyDescent="0.25">
      <c r="A47" s="96">
        <v>23</v>
      </c>
      <c r="B47" s="74">
        <v>44208</v>
      </c>
      <c r="C47" s="58" t="s">
        <v>176</v>
      </c>
      <c r="D47" s="65" t="s">
        <v>650</v>
      </c>
      <c r="E47" s="58"/>
      <c r="F47" s="58"/>
    </row>
    <row r="48" spans="1:10" x14ac:dyDescent="0.25">
      <c r="A48" s="96" t="s">
        <v>285</v>
      </c>
      <c r="B48" s="74">
        <v>44208</v>
      </c>
      <c r="C48" s="58" t="s">
        <v>176</v>
      </c>
      <c r="D48" s="65"/>
      <c r="E48" s="58"/>
      <c r="F48" s="58"/>
    </row>
    <row r="49" spans="1:10" x14ac:dyDescent="0.25">
      <c r="A49" s="96">
        <v>24</v>
      </c>
      <c r="B49" s="74">
        <v>44209</v>
      </c>
      <c r="C49" s="58" t="s">
        <v>176</v>
      </c>
      <c r="D49" s="65"/>
      <c r="E49" s="58"/>
      <c r="F49" s="58"/>
    </row>
    <row r="50" spans="1:10" x14ac:dyDescent="0.25">
      <c r="A50" s="96" t="s">
        <v>298</v>
      </c>
      <c r="B50" s="74">
        <v>44209</v>
      </c>
      <c r="C50" s="58" t="s">
        <v>176</v>
      </c>
      <c r="D50" s="65"/>
      <c r="E50" s="58"/>
      <c r="F50" s="58"/>
      <c r="G50" s="58"/>
      <c r="H50" s="58"/>
      <c r="I50" s="58"/>
      <c r="J50" s="58"/>
    </row>
    <row r="51" spans="1:10" x14ac:dyDescent="0.25">
      <c r="A51" s="96" t="s">
        <v>302</v>
      </c>
      <c r="B51" s="74">
        <v>44209</v>
      </c>
      <c r="C51" s="58" t="s">
        <v>176</v>
      </c>
      <c r="D51" s="65"/>
      <c r="E51" s="58"/>
      <c r="F51" s="58"/>
      <c r="G51" s="58"/>
      <c r="H51" s="58"/>
      <c r="I51" s="58"/>
      <c r="J51" s="58"/>
    </row>
    <row r="52" spans="1:10" x14ac:dyDescent="0.25">
      <c r="A52" s="96" t="s">
        <v>306</v>
      </c>
      <c r="B52" s="74">
        <v>44209</v>
      </c>
      <c r="C52" s="58" t="s">
        <v>176</v>
      </c>
      <c r="D52" s="65"/>
      <c r="E52" s="58"/>
      <c r="F52" s="58"/>
      <c r="G52" s="58"/>
      <c r="H52" s="58"/>
      <c r="I52" s="58"/>
      <c r="J52" s="58"/>
    </row>
    <row r="53" spans="1:10" x14ac:dyDescent="0.25">
      <c r="A53" s="96" t="s">
        <v>310</v>
      </c>
      <c r="B53" s="74">
        <v>44209</v>
      </c>
      <c r="C53" s="58" t="s">
        <v>176</v>
      </c>
      <c r="D53" s="65"/>
      <c r="E53" s="58"/>
      <c r="F53" s="58"/>
    </row>
    <row r="54" spans="1:10" x14ac:dyDescent="0.25">
      <c r="A54" s="96">
        <v>25</v>
      </c>
      <c r="B54" s="74">
        <v>44210</v>
      </c>
      <c r="C54" s="58" t="s">
        <v>176</v>
      </c>
      <c r="D54" s="65"/>
      <c r="E54" s="58"/>
      <c r="F54" s="58"/>
    </row>
    <row r="55" spans="1:10" x14ac:dyDescent="0.25">
      <c r="A55" s="96">
        <v>26</v>
      </c>
      <c r="B55" s="74">
        <v>44210</v>
      </c>
      <c r="C55" s="58" t="s">
        <v>176</v>
      </c>
      <c r="D55" s="65"/>
      <c r="E55" s="58"/>
      <c r="F55" s="58"/>
    </row>
    <row r="56" spans="1:10" x14ac:dyDescent="0.25">
      <c r="A56" s="96">
        <v>27</v>
      </c>
      <c r="B56" s="74">
        <v>44210</v>
      </c>
      <c r="C56" s="58" t="s">
        <v>176</v>
      </c>
      <c r="D56" s="65"/>
      <c r="E56" s="58"/>
      <c r="F56" s="58"/>
    </row>
    <row r="57" spans="1:10" x14ac:dyDescent="0.25">
      <c r="A57" s="96">
        <v>28</v>
      </c>
      <c r="B57" s="74">
        <v>44210</v>
      </c>
      <c r="C57" s="58" t="s">
        <v>176</v>
      </c>
      <c r="D57" s="65"/>
      <c r="E57" s="58"/>
      <c r="F57" s="58"/>
    </row>
    <row r="58" spans="1:10" x14ac:dyDescent="0.25">
      <c r="A58" s="96">
        <v>29</v>
      </c>
      <c r="B58" s="74">
        <v>44210</v>
      </c>
      <c r="C58" s="58" t="s">
        <v>176</v>
      </c>
      <c r="D58" s="65"/>
      <c r="E58" s="58"/>
      <c r="F58" s="58"/>
    </row>
    <row r="59" spans="1:10" x14ac:dyDescent="0.25">
      <c r="A59" s="96">
        <v>30</v>
      </c>
      <c r="B59" s="74">
        <v>44210</v>
      </c>
      <c r="C59" s="58" t="s">
        <v>176</v>
      </c>
      <c r="D59" s="65"/>
      <c r="E59" s="58"/>
      <c r="F59" s="58"/>
    </row>
    <row r="60" spans="1:10" x14ac:dyDescent="0.25">
      <c r="A60" s="96" t="s">
        <v>324</v>
      </c>
      <c r="B60" s="74">
        <v>44210</v>
      </c>
      <c r="C60" s="58" t="s">
        <v>176</v>
      </c>
      <c r="D60" s="65"/>
      <c r="E60" s="58"/>
      <c r="F60" s="58"/>
    </row>
    <row r="61" spans="1:10" x14ac:dyDescent="0.25">
      <c r="A61" s="96" t="s">
        <v>347</v>
      </c>
      <c r="B61" s="74">
        <v>44210</v>
      </c>
      <c r="C61" s="58" t="s">
        <v>176</v>
      </c>
      <c r="D61" s="65"/>
      <c r="E61" s="58"/>
      <c r="F61" s="58"/>
    </row>
    <row r="62" spans="1:10" x14ac:dyDescent="0.25">
      <c r="A62" s="96" t="s">
        <v>351</v>
      </c>
      <c r="B62" s="74">
        <v>44210</v>
      </c>
      <c r="C62" s="58" t="s">
        <v>176</v>
      </c>
      <c r="D62" s="65"/>
      <c r="E62" s="58"/>
      <c r="F62" s="58"/>
    </row>
    <row r="63" spans="1:10" x14ac:dyDescent="0.25">
      <c r="A63" s="96" t="s">
        <v>355</v>
      </c>
      <c r="B63" s="74">
        <v>44210</v>
      </c>
      <c r="C63" s="58" t="s">
        <v>176</v>
      </c>
      <c r="D63" s="65"/>
      <c r="E63" s="58"/>
      <c r="F63" s="58"/>
    </row>
    <row r="64" spans="1:10" x14ac:dyDescent="0.25">
      <c r="A64" s="96">
        <v>31</v>
      </c>
      <c r="B64" s="74">
        <v>44211</v>
      </c>
      <c r="C64" s="58" t="s">
        <v>176</v>
      </c>
      <c r="D64" s="65"/>
      <c r="E64" s="58"/>
      <c r="F64" s="58"/>
    </row>
    <row r="65" spans="1:10" x14ac:dyDescent="0.25">
      <c r="A65" s="96">
        <v>32</v>
      </c>
      <c r="B65" s="74">
        <v>44211</v>
      </c>
      <c r="C65" s="58" t="s">
        <v>176</v>
      </c>
      <c r="D65" s="65"/>
      <c r="E65" s="58"/>
      <c r="F65" s="58"/>
    </row>
    <row r="66" spans="1:10" x14ac:dyDescent="0.25">
      <c r="A66" s="96">
        <v>33</v>
      </c>
      <c r="B66" s="74">
        <v>44211</v>
      </c>
      <c r="C66" s="58" t="s">
        <v>176</v>
      </c>
      <c r="D66" s="65"/>
      <c r="E66" s="58"/>
      <c r="F66" s="58"/>
    </row>
    <row r="67" spans="1:10" x14ac:dyDescent="0.25">
      <c r="A67" s="96">
        <v>34</v>
      </c>
      <c r="B67" s="74">
        <v>44211</v>
      </c>
      <c r="C67" s="58" t="s">
        <v>176</v>
      </c>
      <c r="D67" s="65"/>
      <c r="E67" s="58"/>
      <c r="F67" s="58"/>
    </row>
    <row r="68" spans="1:10" x14ac:dyDescent="0.25">
      <c r="A68" s="96">
        <v>35</v>
      </c>
      <c r="B68" s="74">
        <v>44211</v>
      </c>
      <c r="C68" s="58" t="s">
        <v>176</v>
      </c>
      <c r="D68" s="65"/>
      <c r="E68" s="58"/>
      <c r="F68" s="58"/>
    </row>
    <row r="69" spans="1:10" x14ac:dyDescent="0.25">
      <c r="A69" s="96">
        <v>36</v>
      </c>
      <c r="B69" s="74">
        <v>44211</v>
      </c>
      <c r="C69" s="58" t="s">
        <v>176</v>
      </c>
      <c r="D69" s="65"/>
      <c r="E69" s="58"/>
      <c r="F69" s="58"/>
    </row>
    <row r="70" spans="1:10" x14ac:dyDescent="0.25">
      <c r="A70" s="96">
        <v>37</v>
      </c>
      <c r="B70" s="74">
        <v>44211</v>
      </c>
      <c r="C70" s="58" t="s">
        <v>176</v>
      </c>
      <c r="D70" s="65"/>
      <c r="E70" s="58"/>
      <c r="F70" s="58"/>
    </row>
    <row r="71" spans="1:10" s="58" customFormat="1" x14ac:dyDescent="0.25">
      <c r="A71" s="96">
        <v>38</v>
      </c>
      <c r="B71" s="74">
        <v>44211</v>
      </c>
      <c r="C71" s="58" t="s">
        <v>176</v>
      </c>
      <c r="D71" s="65"/>
      <c r="G71" s="45"/>
      <c r="H71" s="45"/>
      <c r="I71" s="45"/>
      <c r="J71" s="45"/>
    </row>
    <row r="72" spans="1:10" s="58" customFormat="1" x14ac:dyDescent="0.25">
      <c r="A72" s="96">
        <v>39</v>
      </c>
      <c r="B72" s="74">
        <v>44211</v>
      </c>
      <c r="C72" s="58" t="s">
        <v>176</v>
      </c>
      <c r="D72" s="65"/>
      <c r="G72" s="45"/>
      <c r="H72" s="45"/>
      <c r="I72" s="45"/>
      <c r="J72" s="45"/>
    </row>
    <row r="73" spans="1:10" x14ac:dyDescent="0.25">
      <c r="A73" s="96" t="s">
        <v>361</v>
      </c>
      <c r="B73" s="74">
        <v>44211</v>
      </c>
      <c r="C73" s="58" t="s">
        <v>176</v>
      </c>
      <c r="D73" s="65"/>
      <c r="E73" s="58"/>
      <c r="F73" s="58"/>
    </row>
    <row r="74" spans="1:10" s="58" customFormat="1" x14ac:dyDescent="0.25">
      <c r="A74" s="96" t="s">
        <v>399</v>
      </c>
      <c r="B74" s="74">
        <v>44211</v>
      </c>
      <c r="C74" s="58" t="s">
        <v>176</v>
      </c>
      <c r="D74" s="65"/>
      <c r="G74" s="45"/>
      <c r="H74" s="45"/>
      <c r="I74" s="45"/>
      <c r="J74" s="45"/>
    </row>
    <row r="75" spans="1:10" s="58" customFormat="1" x14ac:dyDescent="0.25">
      <c r="A75" s="96" t="s">
        <v>412</v>
      </c>
      <c r="B75" s="74">
        <v>44211</v>
      </c>
      <c r="C75" s="58" t="s">
        <v>176</v>
      </c>
      <c r="D75" s="65"/>
      <c r="G75" s="45"/>
      <c r="H75" s="45"/>
      <c r="I75" s="45"/>
      <c r="J75" s="45"/>
    </row>
    <row r="76" spans="1:10" s="58" customFormat="1" x14ac:dyDescent="0.25">
      <c r="A76" s="96">
        <v>40</v>
      </c>
      <c r="B76" s="74">
        <v>44216</v>
      </c>
      <c r="C76" s="58" t="s">
        <v>176</v>
      </c>
      <c r="D76" s="65" t="s">
        <v>650</v>
      </c>
      <c r="G76" s="45"/>
      <c r="H76" s="45"/>
      <c r="I76" s="45"/>
      <c r="J76" s="45"/>
    </row>
    <row r="77" spans="1:10" x14ac:dyDescent="0.25">
      <c r="A77" s="96">
        <v>41</v>
      </c>
      <c r="B77" s="74">
        <v>44217</v>
      </c>
      <c r="C77" s="58" t="s">
        <v>176</v>
      </c>
      <c r="D77" s="65"/>
      <c r="E77" s="58"/>
      <c r="F77" s="58"/>
    </row>
    <row r="78" spans="1:10" s="58" customFormat="1" x14ac:dyDescent="0.25">
      <c r="A78" s="96">
        <v>42</v>
      </c>
      <c r="B78" s="74">
        <v>44218</v>
      </c>
      <c r="C78" s="58" t="s">
        <v>176</v>
      </c>
      <c r="D78" s="46"/>
      <c r="G78" s="45"/>
      <c r="H78" s="45"/>
      <c r="I78" s="45"/>
      <c r="J78" s="45"/>
    </row>
    <row r="79" spans="1:10" s="58" customFormat="1" x14ac:dyDescent="0.25">
      <c r="A79" s="96">
        <v>43</v>
      </c>
      <c r="B79" s="74">
        <v>44218</v>
      </c>
      <c r="C79" s="58" t="s">
        <v>176</v>
      </c>
      <c r="D79" s="65"/>
    </row>
    <row r="80" spans="1:10" s="58" customFormat="1" x14ac:dyDescent="0.25">
      <c r="A80" s="96">
        <v>44</v>
      </c>
      <c r="B80" s="74">
        <v>44218</v>
      </c>
      <c r="C80" s="58" t="s">
        <v>176</v>
      </c>
      <c r="D80" s="65"/>
    </row>
    <row r="81" spans="1:10" s="58" customFormat="1" x14ac:dyDescent="0.25">
      <c r="A81" s="96">
        <v>45</v>
      </c>
      <c r="B81" s="74">
        <v>44218</v>
      </c>
      <c r="C81" s="58" t="s">
        <v>176</v>
      </c>
    </row>
    <row r="82" spans="1:10" x14ac:dyDescent="0.25">
      <c r="A82" s="96">
        <v>46</v>
      </c>
      <c r="B82" s="74">
        <v>44218</v>
      </c>
      <c r="C82" s="58" t="s">
        <v>176</v>
      </c>
      <c r="D82" s="46" t="s">
        <v>650</v>
      </c>
      <c r="E82" s="58"/>
      <c r="F82" s="58"/>
    </row>
    <row r="83" spans="1:10" x14ac:dyDescent="0.25">
      <c r="A83" s="96">
        <v>47</v>
      </c>
      <c r="B83" s="74">
        <v>44218</v>
      </c>
      <c r="C83" s="58" t="s">
        <v>176</v>
      </c>
      <c r="D83" s="65" t="s">
        <v>650</v>
      </c>
      <c r="E83" s="58"/>
      <c r="F83" s="58"/>
      <c r="G83" s="58"/>
      <c r="H83" s="58"/>
      <c r="I83" s="58"/>
      <c r="J83" s="58"/>
    </row>
    <row r="84" spans="1:10" x14ac:dyDescent="0.25">
      <c r="A84" s="96">
        <v>48</v>
      </c>
      <c r="B84" s="74">
        <v>44218</v>
      </c>
      <c r="C84" s="58" t="s">
        <v>176</v>
      </c>
      <c r="D84" s="65"/>
      <c r="E84" s="58"/>
      <c r="F84" s="58"/>
      <c r="G84" s="58"/>
      <c r="H84" s="58"/>
      <c r="I84" s="58"/>
      <c r="J84" s="58"/>
    </row>
    <row r="85" spans="1:10" x14ac:dyDescent="0.25">
      <c r="A85" s="96" t="s">
        <v>438</v>
      </c>
      <c r="B85" s="74">
        <v>44218</v>
      </c>
      <c r="C85" s="58" t="s">
        <v>176</v>
      </c>
      <c r="D85" s="65"/>
      <c r="E85" s="58"/>
      <c r="F85" s="58"/>
      <c r="G85" s="58"/>
      <c r="H85" s="58"/>
      <c r="I85" s="58"/>
      <c r="J85" s="58"/>
    </row>
    <row r="86" spans="1:10" x14ac:dyDescent="0.25">
      <c r="A86" s="96" t="s">
        <v>457</v>
      </c>
      <c r="B86" s="74">
        <v>44218</v>
      </c>
      <c r="C86" s="58" t="s">
        <v>176</v>
      </c>
      <c r="D86" s="65"/>
      <c r="E86" s="58"/>
      <c r="F86" s="58"/>
      <c r="G86" s="58"/>
      <c r="H86" s="58"/>
      <c r="I86" s="58"/>
      <c r="J86" s="58"/>
    </row>
    <row r="87" spans="1:10" x14ac:dyDescent="0.25">
      <c r="A87" s="96" t="s">
        <v>483</v>
      </c>
      <c r="B87" s="74">
        <v>44218</v>
      </c>
      <c r="C87" s="58" t="s">
        <v>176</v>
      </c>
      <c r="D87" s="65"/>
      <c r="E87" s="58"/>
      <c r="F87" s="58"/>
      <c r="G87" s="58"/>
      <c r="H87" s="58"/>
      <c r="I87" s="58"/>
      <c r="J87" s="58"/>
    </row>
    <row r="88" spans="1:10" x14ac:dyDescent="0.25">
      <c r="A88" s="96" t="s">
        <v>487</v>
      </c>
      <c r="B88" s="74">
        <v>44218</v>
      </c>
      <c r="C88" s="58" t="s">
        <v>176</v>
      </c>
      <c r="D88" s="65"/>
      <c r="E88" s="58"/>
      <c r="F88" s="58"/>
      <c r="G88" s="58"/>
      <c r="H88" s="58"/>
      <c r="I88" s="58"/>
      <c r="J88" s="58"/>
    </row>
    <row r="89" spans="1:10" x14ac:dyDescent="0.25">
      <c r="A89" s="96" t="s">
        <v>491</v>
      </c>
      <c r="B89" s="74">
        <v>44221</v>
      </c>
      <c r="C89" s="58" t="s">
        <v>176</v>
      </c>
      <c r="D89" s="46" t="s">
        <v>2125</v>
      </c>
      <c r="E89" s="58"/>
      <c r="F89" s="58"/>
    </row>
    <row r="90" spans="1:10" x14ac:dyDescent="0.25">
      <c r="A90" s="96">
        <v>49</v>
      </c>
      <c r="B90" s="74">
        <v>44222</v>
      </c>
      <c r="C90" s="58" t="s">
        <v>176</v>
      </c>
      <c r="E90" s="58"/>
      <c r="F90" s="58"/>
    </row>
    <row r="91" spans="1:10" x14ac:dyDescent="0.25">
      <c r="A91" s="96">
        <v>50</v>
      </c>
      <c r="B91" s="74">
        <v>44222</v>
      </c>
      <c r="C91" s="58" t="s">
        <v>176</v>
      </c>
      <c r="E91" s="58"/>
      <c r="F91" s="58"/>
    </row>
    <row r="92" spans="1:10" x14ac:dyDescent="0.25">
      <c r="A92" s="96">
        <v>51</v>
      </c>
      <c r="B92" s="74">
        <v>44222</v>
      </c>
      <c r="C92" s="58" t="s">
        <v>176</v>
      </c>
      <c r="E92" s="58"/>
      <c r="F92" s="58"/>
    </row>
    <row r="93" spans="1:10" x14ac:dyDescent="0.25">
      <c r="A93" s="96">
        <v>52</v>
      </c>
      <c r="B93" s="74">
        <v>44222</v>
      </c>
      <c r="C93" s="58" t="s">
        <v>176</v>
      </c>
      <c r="E93" s="45"/>
    </row>
    <row r="94" spans="1:10" x14ac:dyDescent="0.25">
      <c r="A94" s="96">
        <v>53</v>
      </c>
      <c r="B94" s="74">
        <v>44222</v>
      </c>
      <c r="C94" s="58" t="s">
        <v>176</v>
      </c>
      <c r="E94" s="58"/>
      <c r="F94" s="58"/>
    </row>
    <row r="95" spans="1:10" x14ac:dyDescent="0.25">
      <c r="A95" s="96">
        <v>54</v>
      </c>
      <c r="B95" s="74">
        <v>44222</v>
      </c>
      <c r="C95" s="58" t="s">
        <v>176</v>
      </c>
      <c r="E95" s="45"/>
    </row>
    <row r="96" spans="1:10" x14ac:dyDescent="0.25">
      <c r="A96" s="96" t="s">
        <v>498</v>
      </c>
      <c r="B96" s="74">
        <v>44222</v>
      </c>
      <c r="C96" s="58" t="s">
        <v>176</v>
      </c>
      <c r="E96" s="45"/>
    </row>
    <row r="97" spans="1:6" x14ac:dyDescent="0.25">
      <c r="A97" s="96" t="s">
        <v>534</v>
      </c>
      <c r="B97" s="74">
        <v>44222</v>
      </c>
      <c r="C97" s="58" t="s">
        <v>176</v>
      </c>
      <c r="E97" s="58"/>
      <c r="F97" s="58"/>
    </row>
    <row r="98" spans="1:6" x14ac:dyDescent="0.25">
      <c r="A98" s="96" t="s">
        <v>538</v>
      </c>
      <c r="B98" s="74">
        <v>44222</v>
      </c>
      <c r="C98" s="58" t="s">
        <v>176</v>
      </c>
      <c r="E98" s="58"/>
      <c r="F98" s="58"/>
    </row>
    <row r="99" spans="1:6" x14ac:dyDescent="0.25">
      <c r="A99" s="28" t="s">
        <v>543</v>
      </c>
      <c r="B99" s="76">
        <v>44222</v>
      </c>
      <c r="C99" s="62" t="s">
        <v>176</v>
      </c>
      <c r="E99" s="58"/>
      <c r="F99" s="58"/>
    </row>
    <row r="100" spans="1:6" x14ac:dyDescent="0.25">
      <c r="A100" s="96" t="s">
        <v>547</v>
      </c>
      <c r="B100" s="74">
        <v>44222</v>
      </c>
      <c r="C100" s="58" t="s">
        <v>176</v>
      </c>
      <c r="E100" s="45"/>
    </row>
    <row r="101" spans="1:6" x14ac:dyDescent="0.25">
      <c r="A101" s="96" t="s">
        <v>640</v>
      </c>
      <c r="B101" s="74">
        <v>44222</v>
      </c>
      <c r="C101" s="58" t="s">
        <v>176</v>
      </c>
      <c r="D101" s="46" t="s">
        <v>650</v>
      </c>
      <c r="E101" s="45"/>
    </row>
    <row r="102" spans="1:6" x14ac:dyDescent="0.25">
      <c r="A102" s="96" t="s">
        <v>643</v>
      </c>
      <c r="B102" s="74">
        <v>44222</v>
      </c>
      <c r="C102" s="58" t="s">
        <v>176</v>
      </c>
      <c r="E102" s="45"/>
    </row>
    <row r="103" spans="1:6" x14ac:dyDescent="0.25">
      <c r="A103" s="96">
        <v>55</v>
      </c>
      <c r="B103" s="74">
        <v>44223</v>
      </c>
      <c r="C103" s="58" t="s">
        <v>176</v>
      </c>
      <c r="E103" s="45"/>
    </row>
    <row r="104" spans="1:6" x14ac:dyDescent="0.25">
      <c r="A104" s="96">
        <v>56</v>
      </c>
      <c r="B104" s="74">
        <v>44223</v>
      </c>
      <c r="C104" s="58" t="s">
        <v>176</v>
      </c>
      <c r="E104" s="45"/>
    </row>
    <row r="105" spans="1:6" x14ac:dyDescent="0.25">
      <c r="A105" s="96">
        <v>57</v>
      </c>
      <c r="B105" s="74">
        <v>44223</v>
      </c>
      <c r="C105" s="58" t="s">
        <v>176</v>
      </c>
      <c r="E105" s="45"/>
    </row>
    <row r="106" spans="1:6" x14ac:dyDescent="0.25">
      <c r="A106" s="96">
        <v>58</v>
      </c>
      <c r="B106" s="74">
        <v>44223</v>
      </c>
      <c r="C106" s="58" t="s">
        <v>176</v>
      </c>
      <c r="E106" s="45"/>
    </row>
    <row r="107" spans="1:6" x14ac:dyDescent="0.25">
      <c r="A107" s="96">
        <v>59</v>
      </c>
      <c r="B107" s="74">
        <v>44223</v>
      </c>
      <c r="C107" s="58" t="s">
        <v>176</v>
      </c>
      <c r="E107" s="45"/>
    </row>
    <row r="108" spans="1:6" x14ac:dyDescent="0.25">
      <c r="A108" s="96">
        <v>60</v>
      </c>
      <c r="B108" s="74">
        <v>44223</v>
      </c>
      <c r="C108" s="58" t="s">
        <v>176</v>
      </c>
      <c r="E108" s="45"/>
    </row>
    <row r="109" spans="1:6" x14ac:dyDescent="0.25">
      <c r="A109" s="96">
        <v>61</v>
      </c>
      <c r="B109" s="74">
        <v>44223</v>
      </c>
      <c r="C109" s="58" t="s">
        <v>176</v>
      </c>
      <c r="E109" s="45"/>
    </row>
    <row r="110" spans="1:6" x14ac:dyDescent="0.25">
      <c r="A110" s="96">
        <v>62</v>
      </c>
      <c r="B110" s="74">
        <v>44223</v>
      </c>
      <c r="C110" s="58" t="s">
        <v>176</v>
      </c>
      <c r="E110" s="45"/>
    </row>
    <row r="111" spans="1:6" x14ac:dyDescent="0.25">
      <c r="A111" s="96">
        <v>63</v>
      </c>
      <c r="B111" s="74">
        <v>44223</v>
      </c>
      <c r="C111" s="58" t="s">
        <v>176</v>
      </c>
      <c r="D111" s="46" t="s">
        <v>650</v>
      </c>
      <c r="E111" s="45"/>
    </row>
    <row r="112" spans="1:6" x14ac:dyDescent="0.25">
      <c r="A112" s="96">
        <v>64</v>
      </c>
      <c r="B112" s="74">
        <v>44223</v>
      </c>
      <c r="C112" s="58" t="s">
        <v>176</v>
      </c>
      <c r="E112" s="45"/>
    </row>
    <row r="113" spans="1:5" x14ac:dyDescent="0.25">
      <c r="A113" s="96" t="s">
        <v>576</v>
      </c>
      <c r="B113" s="74">
        <v>44223</v>
      </c>
      <c r="C113" s="58" t="s">
        <v>176</v>
      </c>
      <c r="E113" s="45"/>
    </row>
    <row r="114" spans="1:5" x14ac:dyDescent="0.25">
      <c r="A114" s="96">
        <v>65</v>
      </c>
      <c r="B114" s="74">
        <v>44224</v>
      </c>
      <c r="C114" s="58" t="s">
        <v>176</v>
      </c>
      <c r="E114" s="45"/>
    </row>
    <row r="115" spans="1:5" x14ac:dyDescent="0.25">
      <c r="A115" s="96">
        <v>66</v>
      </c>
      <c r="B115" s="74">
        <v>44224</v>
      </c>
      <c r="C115" s="58" t="s">
        <v>176</v>
      </c>
      <c r="E115" s="45"/>
    </row>
    <row r="116" spans="1:5" x14ac:dyDescent="0.25">
      <c r="A116" s="96">
        <v>67</v>
      </c>
      <c r="B116" s="74">
        <v>44224</v>
      </c>
      <c r="C116" s="58" t="s">
        <v>176</v>
      </c>
      <c r="E116" s="45"/>
    </row>
    <row r="117" spans="1:5" x14ac:dyDescent="0.25">
      <c r="A117" s="96">
        <v>68</v>
      </c>
      <c r="B117" s="74">
        <v>44224</v>
      </c>
      <c r="C117" s="58" t="s">
        <v>176</v>
      </c>
      <c r="E117" s="45"/>
    </row>
    <row r="118" spans="1:5" x14ac:dyDescent="0.25">
      <c r="A118" s="96">
        <v>69</v>
      </c>
      <c r="B118" s="74">
        <v>44224</v>
      </c>
      <c r="C118" s="58" t="s">
        <v>176</v>
      </c>
      <c r="E118" s="45"/>
    </row>
    <row r="119" spans="1:5" x14ac:dyDescent="0.25">
      <c r="A119" s="96">
        <v>70</v>
      </c>
      <c r="B119" s="74">
        <v>44224</v>
      </c>
      <c r="C119" s="58" t="s">
        <v>176</v>
      </c>
      <c r="E119" s="45"/>
    </row>
    <row r="120" spans="1:5" x14ac:dyDescent="0.25">
      <c r="A120" s="96">
        <v>71</v>
      </c>
      <c r="B120" s="74">
        <v>44224</v>
      </c>
      <c r="C120" s="58" t="s">
        <v>176</v>
      </c>
      <c r="E120" s="45"/>
    </row>
    <row r="121" spans="1:5" x14ac:dyDescent="0.25">
      <c r="A121" s="96">
        <v>72</v>
      </c>
      <c r="B121" s="74">
        <v>44224</v>
      </c>
      <c r="C121" s="58" t="s">
        <v>176</v>
      </c>
      <c r="E121" s="45"/>
    </row>
    <row r="122" spans="1:5" x14ac:dyDescent="0.25">
      <c r="A122" s="96" t="s">
        <v>620</v>
      </c>
      <c r="B122" s="74">
        <v>44224</v>
      </c>
      <c r="C122" s="58" t="s">
        <v>176</v>
      </c>
      <c r="E122" s="45"/>
    </row>
    <row r="123" spans="1:5" x14ac:dyDescent="0.25">
      <c r="A123" s="96" t="s">
        <v>624</v>
      </c>
      <c r="B123" s="74">
        <v>44224</v>
      </c>
      <c r="C123" s="58" t="s">
        <v>176</v>
      </c>
      <c r="E123" s="45"/>
    </row>
    <row r="124" spans="1:5" x14ac:dyDescent="0.25">
      <c r="A124" s="28" t="s">
        <v>628</v>
      </c>
      <c r="B124" s="76">
        <v>44224</v>
      </c>
      <c r="C124" s="58" t="s">
        <v>176</v>
      </c>
      <c r="D124" s="46" t="s">
        <v>650</v>
      </c>
      <c r="E124" s="45"/>
    </row>
    <row r="125" spans="1:5" x14ac:dyDescent="0.25">
      <c r="A125" s="28" t="s">
        <v>633</v>
      </c>
      <c r="B125" s="76">
        <v>44224</v>
      </c>
      <c r="C125" s="58" t="s">
        <v>176</v>
      </c>
      <c r="E125" s="45"/>
    </row>
    <row r="126" spans="1:5" x14ac:dyDescent="0.25">
      <c r="A126" s="28" t="s">
        <v>647</v>
      </c>
      <c r="B126" s="76">
        <v>44224</v>
      </c>
      <c r="C126" s="62" t="s">
        <v>176</v>
      </c>
      <c r="E126" s="45"/>
    </row>
    <row r="127" spans="1:5" x14ac:dyDescent="0.25">
      <c r="A127" s="28">
        <v>73</v>
      </c>
      <c r="B127" s="76">
        <v>44225</v>
      </c>
      <c r="C127" s="62" t="s">
        <v>176</v>
      </c>
      <c r="E127" s="45"/>
    </row>
    <row r="128" spans="1:5" x14ac:dyDescent="0.25">
      <c r="A128" s="28">
        <v>74</v>
      </c>
      <c r="B128" s="76">
        <v>44225</v>
      </c>
      <c r="C128" s="62" t="s">
        <v>176</v>
      </c>
      <c r="E128" s="45"/>
    </row>
    <row r="129" spans="1:5" x14ac:dyDescent="0.25">
      <c r="A129" s="28">
        <v>75</v>
      </c>
      <c r="B129" s="76">
        <v>44225</v>
      </c>
      <c r="C129" s="62" t="s">
        <v>176</v>
      </c>
      <c r="E129" s="45"/>
    </row>
    <row r="130" spans="1:5" x14ac:dyDescent="0.25">
      <c r="A130" s="28">
        <v>76</v>
      </c>
      <c r="B130" s="76">
        <v>44225</v>
      </c>
      <c r="C130" s="62" t="s">
        <v>176</v>
      </c>
      <c r="E130" s="45"/>
    </row>
    <row r="131" spans="1:5" x14ac:dyDescent="0.25">
      <c r="A131" s="28">
        <v>77</v>
      </c>
      <c r="B131" s="76">
        <v>44225</v>
      </c>
      <c r="C131" s="62" t="s">
        <v>176</v>
      </c>
      <c r="E131" s="45"/>
    </row>
    <row r="132" spans="1:5" x14ac:dyDescent="0.25">
      <c r="A132" s="28">
        <v>78</v>
      </c>
      <c r="B132" s="76">
        <v>44225</v>
      </c>
      <c r="C132" s="62" t="s">
        <v>176</v>
      </c>
      <c r="E132" s="45"/>
    </row>
    <row r="133" spans="1:5" x14ac:dyDescent="0.25">
      <c r="A133" s="28">
        <v>79</v>
      </c>
      <c r="B133" s="76">
        <v>44225</v>
      </c>
      <c r="C133" s="62" t="s">
        <v>176</v>
      </c>
      <c r="D133" s="65"/>
      <c r="E133" s="45"/>
    </row>
    <row r="134" spans="1:5" x14ac:dyDescent="0.25">
      <c r="A134" s="28">
        <v>80</v>
      </c>
      <c r="B134" s="76">
        <v>44225</v>
      </c>
      <c r="C134" s="62" t="s">
        <v>176</v>
      </c>
      <c r="D134" s="65"/>
      <c r="E134" s="45"/>
    </row>
    <row r="135" spans="1:5" x14ac:dyDescent="0.25">
      <c r="A135" s="28" t="s">
        <v>670</v>
      </c>
      <c r="B135" s="76">
        <v>44225</v>
      </c>
      <c r="C135" s="62" t="s">
        <v>176</v>
      </c>
      <c r="D135" s="65"/>
      <c r="E135" s="45"/>
    </row>
    <row r="136" spans="1:5" x14ac:dyDescent="0.25">
      <c r="A136" s="28" t="s">
        <v>698</v>
      </c>
      <c r="B136" s="76">
        <v>44225</v>
      </c>
      <c r="C136" s="62" t="s">
        <v>176</v>
      </c>
      <c r="D136" s="65"/>
      <c r="E136" s="45"/>
    </row>
    <row r="137" spans="1:5" x14ac:dyDescent="0.25">
      <c r="A137" s="28">
        <v>81</v>
      </c>
      <c r="B137" s="76">
        <v>44230</v>
      </c>
      <c r="C137" s="62" t="s">
        <v>176</v>
      </c>
      <c r="D137" s="65" t="s">
        <v>650</v>
      </c>
      <c r="E137" s="45"/>
    </row>
    <row r="138" spans="1:5" x14ac:dyDescent="0.25">
      <c r="A138" s="28">
        <v>82</v>
      </c>
      <c r="B138" s="76">
        <v>44230</v>
      </c>
      <c r="C138" s="62" t="s">
        <v>176</v>
      </c>
      <c r="D138" s="65" t="s">
        <v>650</v>
      </c>
      <c r="E138" s="45"/>
    </row>
    <row r="139" spans="1:5" x14ac:dyDescent="0.25">
      <c r="A139" s="28">
        <v>83</v>
      </c>
      <c r="B139" s="76">
        <v>44230</v>
      </c>
      <c r="C139" s="62" t="s">
        <v>176</v>
      </c>
      <c r="D139" s="65" t="s">
        <v>650</v>
      </c>
      <c r="E139" s="45"/>
    </row>
    <row r="140" spans="1:5" x14ac:dyDescent="0.25">
      <c r="A140" s="28">
        <v>85</v>
      </c>
      <c r="B140" s="76">
        <v>44230</v>
      </c>
      <c r="C140" s="62" t="s">
        <v>176</v>
      </c>
      <c r="D140" s="65"/>
      <c r="E140" s="45"/>
    </row>
    <row r="141" spans="1:5" x14ac:dyDescent="0.25">
      <c r="A141" s="28">
        <v>84</v>
      </c>
      <c r="B141" s="76">
        <v>44231</v>
      </c>
      <c r="C141" s="62" t="s">
        <v>176</v>
      </c>
      <c r="D141" s="65"/>
      <c r="E141" s="45"/>
    </row>
    <row r="142" spans="1:5" x14ac:dyDescent="0.25">
      <c r="A142" s="28" t="s">
        <v>712</v>
      </c>
      <c r="B142" s="76">
        <v>44231</v>
      </c>
      <c r="C142" s="62" t="s">
        <v>176</v>
      </c>
      <c r="D142" s="65" t="s">
        <v>650</v>
      </c>
      <c r="E142" s="45"/>
    </row>
    <row r="143" spans="1:5" x14ac:dyDescent="0.25">
      <c r="A143" s="28">
        <v>86</v>
      </c>
      <c r="B143" s="76">
        <v>44232</v>
      </c>
      <c r="C143" s="62" t="s">
        <v>176</v>
      </c>
      <c r="D143" s="65"/>
      <c r="E143" s="45"/>
    </row>
    <row r="144" spans="1:5" x14ac:dyDescent="0.25">
      <c r="A144" s="28">
        <v>87</v>
      </c>
      <c r="B144" s="76">
        <v>44232</v>
      </c>
      <c r="C144" s="62" t="s">
        <v>176</v>
      </c>
      <c r="D144" s="65"/>
      <c r="E144" s="45"/>
    </row>
    <row r="145" spans="1:5" x14ac:dyDescent="0.25">
      <c r="A145" s="28">
        <v>88</v>
      </c>
      <c r="B145" s="76">
        <v>44232</v>
      </c>
      <c r="C145" s="62" t="s">
        <v>176</v>
      </c>
      <c r="D145" s="65"/>
      <c r="E145" s="45"/>
    </row>
    <row r="146" spans="1:5" x14ac:dyDescent="0.25">
      <c r="A146" s="28">
        <v>89</v>
      </c>
      <c r="B146" s="76">
        <v>44232</v>
      </c>
      <c r="C146" s="62" t="s">
        <v>176</v>
      </c>
      <c r="D146" s="65"/>
      <c r="E146" s="45"/>
    </row>
    <row r="147" spans="1:5" x14ac:dyDescent="0.25">
      <c r="A147" s="28">
        <v>90</v>
      </c>
      <c r="B147" s="76">
        <v>44232</v>
      </c>
      <c r="C147" s="62" t="s">
        <v>176</v>
      </c>
      <c r="D147" s="65"/>
      <c r="E147" s="45"/>
    </row>
    <row r="148" spans="1:5" x14ac:dyDescent="0.25">
      <c r="A148" s="28">
        <v>91</v>
      </c>
      <c r="B148" s="76">
        <v>44232</v>
      </c>
      <c r="C148" s="62" t="s">
        <v>176</v>
      </c>
      <c r="D148" s="65"/>
      <c r="E148" s="45"/>
    </row>
    <row r="149" spans="1:5" x14ac:dyDescent="0.25">
      <c r="A149" s="28">
        <v>92</v>
      </c>
      <c r="B149" s="76">
        <v>44232</v>
      </c>
      <c r="C149" s="62" t="s">
        <v>176</v>
      </c>
      <c r="D149" s="65"/>
      <c r="E149" s="45"/>
    </row>
    <row r="150" spans="1:5" x14ac:dyDescent="0.25">
      <c r="A150" s="28">
        <v>93</v>
      </c>
      <c r="B150" s="76">
        <v>44232</v>
      </c>
      <c r="C150" s="62" t="s">
        <v>176</v>
      </c>
      <c r="D150" s="65" t="s">
        <v>650</v>
      </c>
      <c r="E150" s="45"/>
    </row>
    <row r="151" spans="1:5" x14ac:dyDescent="0.25">
      <c r="A151" s="28" t="s">
        <v>717</v>
      </c>
      <c r="B151" s="76">
        <v>44232</v>
      </c>
      <c r="C151" s="62" t="s">
        <v>176</v>
      </c>
      <c r="D151" s="65"/>
      <c r="E151" s="45"/>
    </row>
    <row r="152" spans="1:5" x14ac:dyDescent="0.25">
      <c r="A152" s="28" t="s">
        <v>725</v>
      </c>
      <c r="B152" s="76">
        <v>44232</v>
      </c>
      <c r="C152" s="62" t="s">
        <v>176</v>
      </c>
      <c r="D152" s="65"/>
      <c r="E152" s="45"/>
    </row>
    <row r="153" spans="1:5" x14ac:dyDescent="0.25">
      <c r="A153" s="28">
        <v>94</v>
      </c>
      <c r="B153" s="76">
        <v>44235</v>
      </c>
      <c r="C153" s="62" t="s">
        <v>176</v>
      </c>
      <c r="D153" s="65"/>
      <c r="E153" s="45"/>
    </row>
    <row r="154" spans="1:5" x14ac:dyDescent="0.25">
      <c r="A154" s="28">
        <v>95</v>
      </c>
      <c r="B154" s="76">
        <v>44235</v>
      </c>
      <c r="C154" s="62" t="s">
        <v>176</v>
      </c>
      <c r="D154" s="65"/>
      <c r="E154" s="45"/>
    </row>
    <row r="155" spans="1:5" x14ac:dyDescent="0.25">
      <c r="A155" s="28" t="s">
        <v>761</v>
      </c>
      <c r="B155" s="76">
        <v>44235</v>
      </c>
      <c r="C155" s="62" t="s">
        <v>176</v>
      </c>
      <c r="D155" s="65" t="s">
        <v>650</v>
      </c>
      <c r="E155" s="45"/>
    </row>
    <row r="156" spans="1:5" x14ac:dyDescent="0.25">
      <c r="A156" s="28" t="s">
        <v>817</v>
      </c>
      <c r="B156" s="76">
        <v>44235</v>
      </c>
      <c r="C156" s="62" t="s">
        <v>176</v>
      </c>
      <c r="D156" s="65"/>
      <c r="E156" s="45"/>
    </row>
    <row r="157" spans="1:5" x14ac:dyDescent="0.25">
      <c r="A157" s="28" t="s">
        <v>765</v>
      </c>
      <c r="B157" s="76">
        <v>44236</v>
      </c>
      <c r="C157" s="62" t="s">
        <v>176</v>
      </c>
      <c r="D157" s="65" t="s">
        <v>650</v>
      </c>
      <c r="E157" s="45"/>
    </row>
    <row r="158" spans="1:5" x14ac:dyDescent="0.25">
      <c r="A158" s="28" t="s">
        <v>770</v>
      </c>
      <c r="B158" s="76">
        <v>44236</v>
      </c>
      <c r="C158" s="62" t="s">
        <v>176</v>
      </c>
      <c r="D158" s="65" t="s">
        <v>650</v>
      </c>
      <c r="E158" s="45"/>
    </row>
    <row r="159" spans="1:5" x14ac:dyDescent="0.25">
      <c r="A159" s="28">
        <v>96</v>
      </c>
      <c r="B159" s="76">
        <v>44237</v>
      </c>
      <c r="C159" s="62" t="s">
        <v>176</v>
      </c>
      <c r="D159" s="65"/>
      <c r="E159" s="45"/>
    </row>
    <row r="160" spans="1:5" x14ac:dyDescent="0.25">
      <c r="A160" s="28">
        <v>97</v>
      </c>
      <c r="B160" s="76">
        <v>44237</v>
      </c>
      <c r="C160" s="62" t="s">
        <v>176</v>
      </c>
      <c r="D160" s="65" t="s">
        <v>650</v>
      </c>
      <c r="E160" s="45"/>
    </row>
    <row r="161" spans="1:5" x14ac:dyDescent="0.25">
      <c r="A161" s="28">
        <v>98</v>
      </c>
      <c r="B161" s="76">
        <v>44237</v>
      </c>
      <c r="C161" s="62" t="s">
        <v>176</v>
      </c>
      <c r="D161" s="65" t="s">
        <v>650</v>
      </c>
      <c r="E161" s="45"/>
    </row>
    <row r="162" spans="1:5" x14ac:dyDescent="0.25">
      <c r="A162" s="28">
        <v>99</v>
      </c>
      <c r="B162" s="76">
        <v>44237</v>
      </c>
      <c r="C162" s="62" t="s">
        <v>176</v>
      </c>
      <c r="D162" s="65" t="s">
        <v>650</v>
      </c>
      <c r="E162" s="45"/>
    </row>
    <row r="163" spans="1:5" x14ac:dyDescent="0.25">
      <c r="A163" s="28" t="s">
        <v>785</v>
      </c>
      <c r="B163" s="76">
        <v>44237</v>
      </c>
      <c r="C163" s="62" t="s">
        <v>176</v>
      </c>
      <c r="D163" s="65"/>
      <c r="E163" s="45"/>
    </row>
    <row r="164" spans="1:5" x14ac:dyDescent="0.25">
      <c r="A164" s="28" t="s">
        <v>799</v>
      </c>
      <c r="B164" s="76">
        <v>44237</v>
      </c>
      <c r="C164" s="62" t="s">
        <v>176</v>
      </c>
      <c r="D164" s="65"/>
      <c r="E164" s="45"/>
    </row>
    <row r="165" spans="1:5" x14ac:dyDescent="0.25">
      <c r="A165" s="28">
        <v>100</v>
      </c>
      <c r="B165" s="76">
        <v>44238</v>
      </c>
      <c r="C165" s="62" t="s">
        <v>176</v>
      </c>
      <c r="D165" s="65"/>
      <c r="E165" s="45"/>
    </row>
    <row r="166" spans="1:5" x14ac:dyDescent="0.25">
      <c r="A166" s="28">
        <v>101</v>
      </c>
      <c r="B166" s="76">
        <v>44238</v>
      </c>
      <c r="C166" s="62" t="s">
        <v>176</v>
      </c>
      <c r="D166" s="65"/>
      <c r="E166" s="45"/>
    </row>
    <row r="167" spans="1:5" x14ac:dyDescent="0.25">
      <c r="A167" s="28">
        <v>102</v>
      </c>
      <c r="B167" s="76">
        <v>44238</v>
      </c>
      <c r="C167" s="62" t="s">
        <v>176</v>
      </c>
      <c r="D167" s="65"/>
      <c r="E167" s="45"/>
    </row>
    <row r="168" spans="1:5" x14ac:dyDescent="0.25">
      <c r="A168" s="28">
        <v>103</v>
      </c>
      <c r="B168" s="76">
        <v>44238</v>
      </c>
      <c r="C168" s="62" t="s">
        <v>176</v>
      </c>
      <c r="D168" s="65"/>
      <c r="E168" s="45"/>
    </row>
    <row r="169" spans="1:5" x14ac:dyDescent="0.25">
      <c r="A169" s="28" t="s">
        <v>818</v>
      </c>
      <c r="B169" s="76">
        <v>44238</v>
      </c>
      <c r="C169" s="62" t="s">
        <v>176</v>
      </c>
      <c r="D169" s="65"/>
      <c r="E169" s="45"/>
    </row>
    <row r="170" spans="1:5" x14ac:dyDescent="0.25">
      <c r="A170" s="28" t="s">
        <v>812</v>
      </c>
      <c r="B170" s="76">
        <v>44238</v>
      </c>
      <c r="C170" s="62" t="s">
        <v>176</v>
      </c>
      <c r="D170" s="65"/>
      <c r="E170" s="45"/>
    </row>
    <row r="171" spans="1:5" x14ac:dyDescent="0.25">
      <c r="A171" s="28">
        <v>104</v>
      </c>
      <c r="B171" s="76">
        <v>44239</v>
      </c>
      <c r="C171" s="62" t="s">
        <v>176</v>
      </c>
      <c r="D171" s="65"/>
      <c r="E171" s="45"/>
    </row>
    <row r="172" spans="1:5" x14ac:dyDescent="0.25">
      <c r="A172" s="28">
        <v>105</v>
      </c>
      <c r="B172" s="76">
        <v>44239</v>
      </c>
      <c r="C172" s="62" t="s">
        <v>176</v>
      </c>
      <c r="D172" s="65"/>
      <c r="E172" s="45"/>
    </row>
    <row r="173" spans="1:5" x14ac:dyDescent="0.25">
      <c r="A173" s="28">
        <v>106</v>
      </c>
      <c r="B173" s="76">
        <v>44239</v>
      </c>
      <c r="C173" s="62" t="s">
        <v>176</v>
      </c>
      <c r="D173" s="65"/>
      <c r="E173" s="45"/>
    </row>
    <row r="174" spans="1:5" x14ac:dyDescent="0.25">
      <c r="A174" s="28">
        <v>107</v>
      </c>
      <c r="B174" s="76">
        <v>44239</v>
      </c>
      <c r="C174" s="62" t="s">
        <v>176</v>
      </c>
      <c r="D174" s="65"/>
      <c r="E174" s="45"/>
    </row>
    <row r="175" spans="1:5" x14ac:dyDescent="0.25">
      <c r="A175" s="28">
        <v>108</v>
      </c>
      <c r="B175" s="76">
        <v>44239</v>
      </c>
      <c r="C175" s="62" t="s">
        <v>176</v>
      </c>
      <c r="D175" s="65"/>
      <c r="E175" s="45"/>
    </row>
    <row r="176" spans="1:5" x14ac:dyDescent="0.25">
      <c r="A176" s="28">
        <v>109</v>
      </c>
      <c r="B176" s="76">
        <v>44239</v>
      </c>
      <c r="C176" s="62" t="s">
        <v>176</v>
      </c>
      <c r="D176" s="65"/>
      <c r="E176" s="45"/>
    </row>
    <row r="177" spans="1:5" x14ac:dyDescent="0.25">
      <c r="A177" s="28">
        <v>110</v>
      </c>
      <c r="B177" s="76">
        <v>44239</v>
      </c>
      <c r="C177" s="62" t="s">
        <v>176</v>
      </c>
      <c r="D177" s="65"/>
      <c r="E177" s="45"/>
    </row>
    <row r="178" spans="1:5" x14ac:dyDescent="0.25">
      <c r="A178" s="28">
        <v>111</v>
      </c>
      <c r="B178" s="76">
        <v>44239</v>
      </c>
      <c r="C178" s="62" t="s">
        <v>176</v>
      </c>
      <c r="D178" s="65"/>
      <c r="E178" s="45"/>
    </row>
    <row r="179" spans="1:5" x14ac:dyDescent="0.25">
      <c r="A179" s="28" t="s">
        <v>826</v>
      </c>
      <c r="B179" s="76">
        <v>44239</v>
      </c>
      <c r="C179" s="62" t="s">
        <v>176</v>
      </c>
      <c r="D179" s="65"/>
      <c r="E179" s="45"/>
    </row>
    <row r="180" spans="1:5" x14ac:dyDescent="0.25">
      <c r="A180" s="28" t="s">
        <v>842</v>
      </c>
      <c r="B180" s="76">
        <v>44239</v>
      </c>
      <c r="C180" s="62" t="s">
        <v>176</v>
      </c>
      <c r="D180" s="65"/>
      <c r="E180" s="45"/>
    </row>
    <row r="181" spans="1:5" x14ac:dyDescent="0.25">
      <c r="A181" s="28" t="s">
        <v>888</v>
      </c>
      <c r="B181" s="76">
        <v>44243</v>
      </c>
      <c r="C181" s="62" t="s">
        <v>176</v>
      </c>
      <c r="D181" s="65"/>
      <c r="E181" s="45"/>
    </row>
    <row r="182" spans="1:5" x14ac:dyDescent="0.25">
      <c r="A182" s="28">
        <v>112</v>
      </c>
      <c r="B182" s="76">
        <v>44244</v>
      </c>
      <c r="C182" s="62" t="s">
        <v>176</v>
      </c>
      <c r="D182" s="65"/>
      <c r="E182" s="45"/>
    </row>
    <row r="183" spans="1:5" x14ac:dyDescent="0.25">
      <c r="A183" s="28" t="s">
        <v>849</v>
      </c>
      <c r="B183" s="76">
        <v>44244</v>
      </c>
      <c r="C183" s="62" t="s">
        <v>176</v>
      </c>
      <c r="D183" s="65"/>
      <c r="E183" s="45"/>
    </row>
    <row r="184" spans="1:5" x14ac:dyDescent="0.25">
      <c r="A184" s="28">
        <v>113</v>
      </c>
      <c r="B184" s="76">
        <v>44245</v>
      </c>
      <c r="C184" s="62" t="s">
        <v>176</v>
      </c>
      <c r="D184" s="65"/>
      <c r="E184" s="45"/>
    </row>
    <row r="185" spans="1:5" x14ac:dyDescent="0.25">
      <c r="A185" s="28">
        <v>114</v>
      </c>
      <c r="B185" s="76">
        <v>44245</v>
      </c>
      <c r="C185" s="62" t="s">
        <v>176</v>
      </c>
      <c r="D185" s="65"/>
      <c r="E185" s="45"/>
    </row>
    <row r="186" spans="1:5" x14ac:dyDescent="0.25">
      <c r="A186" s="28">
        <v>115</v>
      </c>
      <c r="B186" s="76">
        <v>44245</v>
      </c>
      <c r="C186" s="62" t="s">
        <v>176</v>
      </c>
      <c r="D186" s="65"/>
      <c r="E186" s="45"/>
    </row>
    <row r="187" spans="1:5" x14ac:dyDescent="0.25">
      <c r="A187" s="28">
        <v>116</v>
      </c>
      <c r="B187" s="76">
        <v>44245</v>
      </c>
      <c r="C187" s="62" t="s">
        <v>176</v>
      </c>
      <c r="D187" s="65"/>
      <c r="E187" s="45"/>
    </row>
    <row r="188" spans="1:5" x14ac:dyDescent="0.25">
      <c r="A188" s="28">
        <v>117</v>
      </c>
      <c r="B188" s="76">
        <v>44245</v>
      </c>
      <c r="C188" s="62" t="s">
        <v>176</v>
      </c>
      <c r="D188" s="65"/>
      <c r="E188" s="45"/>
    </row>
    <row r="189" spans="1:5" x14ac:dyDescent="0.25">
      <c r="A189" s="28">
        <v>118</v>
      </c>
      <c r="B189" s="76">
        <v>44245</v>
      </c>
      <c r="C189" s="62" t="s">
        <v>176</v>
      </c>
      <c r="D189" s="65"/>
      <c r="E189" s="45"/>
    </row>
    <row r="190" spans="1:5" x14ac:dyDescent="0.25">
      <c r="A190" s="28">
        <v>119</v>
      </c>
      <c r="B190" s="76">
        <v>44245</v>
      </c>
      <c r="C190" s="62" t="s">
        <v>176</v>
      </c>
      <c r="D190" s="65"/>
      <c r="E190" s="45"/>
    </row>
    <row r="191" spans="1:5" x14ac:dyDescent="0.25">
      <c r="A191" s="28" t="s">
        <v>853</v>
      </c>
      <c r="B191" s="76">
        <v>44245</v>
      </c>
      <c r="C191" s="62" t="s">
        <v>176</v>
      </c>
      <c r="D191" s="65"/>
      <c r="E191" s="45"/>
    </row>
    <row r="192" spans="1:5" x14ac:dyDescent="0.25">
      <c r="A192" s="28" t="s">
        <v>866</v>
      </c>
      <c r="B192" s="76">
        <v>44245</v>
      </c>
      <c r="C192" s="62" t="s">
        <v>176</v>
      </c>
      <c r="D192" s="65"/>
      <c r="E192" s="45"/>
    </row>
    <row r="193" spans="1:10" x14ac:dyDescent="0.25">
      <c r="A193" s="28">
        <v>119</v>
      </c>
      <c r="B193" s="76">
        <v>44246</v>
      </c>
      <c r="C193" s="62" t="s">
        <v>176</v>
      </c>
      <c r="D193" s="65"/>
      <c r="E193" s="45"/>
    </row>
    <row r="194" spans="1:10" x14ac:dyDescent="0.25">
      <c r="A194" s="28">
        <v>120</v>
      </c>
      <c r="B194" s="76">
        <v>44246</v>
      </c>
      <c r="C194" s="62" t="s">
        <v>176</v>
      </c>
      <c r="D194" s="65"/>
      <c r="E194" s="45"/>
    </row>
    <row r="195" spans="1:10" x14ac:dyDescent="0.25">
      <c r="A195" s="28">
        <v>121</v>
      </c>
      <c r="B195" s="76">
        <v>44246</v>
      </c>
      <c r="C195" s="62" t="s">
        <v>176</v>
      </c>
      <c r="D195" s="65"/>
      <c r="E195" s="45"/>
    </row>
    <row r="196" spans="1:10" x14ac:dyDescent="0.25">
      <c r="A196" s="28">
        <v>122</v>
      </c>
      <c r="B196" s="76">
        <v>44246</v>
      </c>
      <c r="C196" s="62" t="s">
        <v>176</v>
      </c>
      <c r="D196" s="65"/>
      <c r="E196" s="45"/>
    </row>
    <row r="197" spans="1:10" x14ac:dyDescent="0.25">
      <c r="A197" s="28" t="s">
        <v>902</v>
      </c>
      <c r="B197" s="76">
        <v>44246</v>
      </c>
      <c r="C197" s="62" t="s">
        <v>176</v>
      </c>
      <c r="D197" s="65"/>
      <c r="E197" s="45"/>
    </row>
    <row r="198" spans="1:10" x14ac:dyDescent="0.25">
      <c r="A198" s="28" t="s">
        <v>902</v>
      </c>
      <c r="B198" s="76">
        <v>44246</v>
      </c>
      <c r="C198" s="62" t="s">
        <v>176</v>
      </c>
      <c r="D198" s="65"/>
      <c r="E198" s="58"/>
      <c r="F198" s="58"/>
      <c r="G198" s="58"/>
      <c r="H198" s="58"/>
      <c r="I198" s="58"/>
      <c r="J198" s="58"/>
    </row>
    <row r="199" spans="1:10" x14ac:dyDescent="0.25">
      <c r="A199" s="28" t="s">
        <v>907</v>
      </c>
      <c r="B199" s="76">
        <v>44246</v>
      </c>
      <c r="C199" s="62" t="s">
        <v>176</v>
      </c>
      <c r="D199" s="65"/>
      <c r="E199" s="45"/>
    </row>
    <row r="200" spans="1:10" x14ac:dyDescent="0.25">
      <c r="A200" s="28" t="s">
        <v>922</v>
      </c>
      <c r="B200" s="76">
        <v>44246</v>
      </c>
      <c r="C200" s="62" t="s">
        <v>176</v>
      </c>
      <c r="D200" s="65"/>
      <c r="E200" s="45"/>
    </row>
    <row r="201" spans="1:10" x14ac:dyDescent="0.25">
      <c r="A201" s="28" t="s">
        <v>932</v>
      </c>
      <c r="B201" s="76">
        <v>44246</v>
      </c>
      <c r="C201" s="62" t="s">
        <v>176</v>
      </c>
      <c r="D201" s="65"/>
      <c r="E201" s="45"/>
    </row>
    <row r="202" spans="1:10" x14ac:dyDescent="0.25">
      <c r="A202" s="28" t="s">
        <v>1008</v>
      </c>
      <c r="B202" s="76">
        <v>44246</v>
      </c>
      <c r="C202" s="62" t="s">
        <v>176</v>
      </c>
      <c r="D202" s="65"/>
      <c r="E202" s="58"/>
      <c r="F202" s="58"/>
      <c r="G202" s="58"/>
      <c r="H202" s="58"/>
      <c r="I202" s="58"/>
      <c r="J202" s="58"/>
    </row>
    <row r="203" spans="1:10" x14ac:dyDescent="0.25">
      <c r="A203" s="28">
        <v>123</v>
      </c>
      <c r="B203" s="76">
        <v>44249</v>
      </c>
      <c r="C203" s="62" t="s">
        <v>176</v>
      </c>
      <c r="D203" s="65"/>
      <c r="E203" s="45"/>
    </row>
    <row r="204" spans="1:10" x14ac:dyDescent="0.25">
      <c r="A204" s="28">
        <v>125</v>
      </c>
      <c r="B204" s="76">
        <v>44249</v>
      </c>
      <c r="C204" s="62" t="s">
        <v>176</v>
      </c>
      <c r="D204" s="65"/>
      <c r="E204" s="45"/>
    </row>
    <row r="205" spans="1:10" x14ac:dyDescent="0.25">
      <c r="A205" s="28">
        <v>126</v>
      </c>
      <c r="B205" s="76">
        <v>44249</v>
      </c>
      <c r="C205" s="62" t="s">
        <v>176</v>
      </c>
      <c r="D205" s="65"/>
      <c r="E205" s="45"/>
    </row>
    <row r="206" spans="1:10" x14ac:dyDescent="0.25">
      <c r="A206" s="28">
        <v>127</v>
      </c>
      <c r="B206" s="76">
        <v>44249</v>
      </c>
      <c r="C206" s="62" t="s">
        <v>176</v>
      </c>
      <c r="D206" s="65"/>
      <c r="E206" s="45"/>
    </row>
    <row r="207" spans="1:10" s="58" customFormat="1" x14ac:dyDescent="0.25">
      <c r="A207" s="28">
        <v>128</v>
      </c>
      <c r="B207" s="76">
        <v>44249</v>
      </c>
      <c r="C207" s="62" t="s">
        <v>176</v>
      </c>
      <c r="D207" s="65"/>
      <c r="E207" s="45"/>
      <c r="F207" s="45"/>
      <c r="G207" s="45"/>
      <c r="H207" s="45"/>
      <c r="I207" s="45"/>
      <c r="J207" s="45"/>
    </row>
    <row r="208" spans="1:10" s="58" customFormat="1" x14ac:dyDescent="0.25">
      <c r="A208" s="28">
        <v>129</v>
      </c>
      <c r="B208" s="76">
        <v>44249</v>
      </c>
      <c r="C208" s="62" t="s">
        <v>176</v>
      </c>
      <c r="D208" s="65"/>
      <c r="E208" s="45"/>
      <c r="F208" s="45"/>
      <c r="G208" s="45"/>
      <c r="H208" s="45"/>
      <c r="I208" s="45"/>
      <c r="J208" s="45"/>
    </row>
    <row r="209" spans="1:10" s="58" customFormat="1" x14ac:dyDescent="0.25">
      <c r="A209" s="28">
        <v>130</v>
      </c>
      <c r="B209" s="76">
        <v>44249</v>
      </c>
      <c r="C209" s="62" t="s">
        <v>176</v>
      </c>
      <c r="D209" s="65"/>
      <c r="E209" s="45"/>
      <c r="F209" s="45"/>
      <c r="G209" s="45"/>
      <c r="H209" s="45"/>
      <c r="I209" s="45"/>
      <c r="J209" s="45"/>
    </row>
    <row r="210" spans="1:10" s="58" customFormat="1" x14ac:dyDescent="0.25">
      <c r="A210" s="28" t="s">
        <v>946</v>
      </c>
      <c r="B210" s="76">
        <v>44249</v>
      </c>
      <c r="C210" s="62" t="s">
        <v>176</v>
      </c>
      <c r="D210" s="65"/>
      <c r="E210" s="45"/>
      <c r="F210" s="45"/>
      <c r="G210" s="45"/>
      <c r="H210" s="45"/>
      <c r="I210" s="45"/>
      <c r="J210" s="45"/>
    </row>
    <row r="211" spans="1:10" x14ac:dyDescent="0.25">
      <c r="A211" s="28" t="s">
        <v>950</v>
      </c>
      <c r="B211" s="76">
        <v>44249</v>
      </c>
      <c r="C211" s="62" t="s">
        <v>176</v>
      </c>
      <c r="D211" s="65"/>
      <c r="E211" s="45"/>
    </row>
    <row r="212" spans="1:10" s="58" customFormat="1" x14ac:dyDescent="0.25">
      <c r="A212" s="28" t="s">
        <v>951</v>
      </c>
      <c r="B212" s="76">
        <v>44249</v>
      </c>
      <c r="C212" s="62" t="s">
        <v>176</v>
      </c>
      <c r="D212" s="65"/>
      <c r="E212" s="45"/>
      <c r="F212" s="45"/>
      <c r="G212" s="45"/>
      <c r="H212" s="45"/>
      <c r="I212" s="45"/>
      <c r="J212" s="45"/>
    </row>
    <row r="213" spans="1:10" x14ac:dyDescent="0.25">
      <c r="A213" s="28">
        <v>131</v>
      </c>
      <c r="B213" s="76">
        <v>44250</v>
      </c>
      <c r="C213" s="62" t="s">
        <v>176</v>
      </c>
      <c r="D213" s="65"/>
      <c r="E213" s="45"/>
    </row>
    <row r="214" spans="1:10" x14ac:dyDescent="0.25">
      <c r="A214" s="28">
        <v>132</v>
      </c>
      <c r="B214" s="76">
        <v>44250</v>
      </c>
      <c r="C214" s="62" t="s">
        <v>176</v>
      </c>
      <c r="D214" s="65"/>
      <c r="E214" s="45"/>
    </row>
    <row r="215" spans="1:10" x14ac:dyDescent="0.25">
      <c r="A215" s="28">
        <v>133</v>
      </c>
      <c r="B215" s="76">
        <v>44250</v>
      </c>
      <c r="C215" s="62" t="s">
        <v>176</v>
      </c>
      <c r="D215" s="65"/>
      <c r="E215" s="45"/>
    </row>
    <row r="216" spans="1:10" s="58" customFormat="1" x14ac:dyDescent="0.25">
      <c r="A216" s="28">
        <v>134</v>
      </c>
      <c r="B216" s="76">
        <v>44250</v>
      </c>
      <c r="C216" s="62" t="s">
        <v>176</v>
      </c>
      <c r="D216" s="65"/>
      <c r="E216" s="45"/>
      <c r="F216" s="45"/>
      <c r="G216" s="45"/>
      <c r="H216" s="45"/>
      <c r="I216" s="45"/>
      <c r="J216" s="45"/>
    </row>
    <row r="217" spans="1:10" x14ac:dyDescent="0.25">
      <c r="A217" s="28">
        <v>135</v>
      </c>
      <c r="B217" s="76">
        <v>44250</v>
      </c>
      <c r="C217" s="62" t="s">
        <v>176</v>
      </c>
      <c r="D217" s="65"/>
      <c r="E217" s="45"/>
    </row>
    <row r="218" spans="1:10" x14ac:dyDescent="0.25">
      <c r="A218" s="28">
        <v>136</v>
      </c>
      <c r="B218" s="76">
        <v>44250</v>
      </c>
      <c r="C218" s="62" t="s">
        <v>176</v>
      </c>
      <c r="D218" s="65"/>
      <c r="E218" s="45"/>
    </row>
    <row r="219" spans="1:10" s="58" customFormat="1" x14ac:dyDescent="0.25">
      <c r="A219" s="28">
        <v>137</v>
      </c>
      <c r="B219" s="76">
        <v>44250</v>
      </c>
      <c r="C219" s="62" t="s">
        <v>176</v>
      </c>
      <c r="D219" s="65"/>
      <c r="E219" s="45"/>
      <c r="F219" s="45"/>
      <c r="G219" s="45"/>
      <c r="H219" s="45"/>
      <c r="I219" s="45"/>
      <c r="J219" s="45"/>
    </row>
    <row r="220" spans="1:10" x14ac:dyDescent="0.25">
      <c r="A220" s="28">
        <v>138</v>
      </c>
      <c r="B220" s="76">
        <v>44250</v>
      </c>
      <c r="C220" s="62" t="s">
        <v>176</v>
      </c>
      <c r="D220" s="65"/>
      <c r="E220" s="45"/>
    </row>
    <row r="221" spans="1:10" x14ac:dyDescent="0.25">
      <c r="A221" s="28">
        <v>139</v>
      </c>
      <c r="B221" s="76">
        <v>44250</v>
      </c>
      <c r="C221" s="62" t="s">
        <v>176</v>
      </c>
      <c r="D221" s="65"/>
      <c r="E221" s="45"/>
    </row>
    <row r="222" spans="1:10" x14ac:dyDescent="0.25">
      <c r="A222" s="28">
        <v>140</v>
      </c>
      <c r="B222" s="76">
        <v>44250</v>
      </c>
      <c r="C222" s="62" t="s">
        <v>176</v>
      </c>
      <c r="D222" s="65"/>
      <c r="E222" s="45"/>
    </row>
    <row r="223" spans="1:10" x14ac:dyDescent="0.25">
      <c r="A223" s="28">
        <v>141</v>
      </c>
      <c r="B223" s="76">
        <v>44250</v>
      </c>
      <c r="C223" s="62" t="s">
        <v>176</v>
      </c>
      <c r="D223" s="65"/>
      <c r="E223" s="45"/>
    </row>
    <row r="224" spans="1:10" x14ac:dyDescent="0.25">
      <c r="A224" s="28">
        <v>142</v>
      </c>
      <c r="B224" s="76">
        <v>44250</v>
      </c>
      <c r="C224" s="62" t="s">
        <v>176</v>
      </c>
      <c r="D224" s="65"/>
      <c r="E224" s="45"/>
    </row>
    <row r="225" spans="1:10" s="58" customFormat="1" x14ac:dyDescent="0.25">
      <c r="A225" s="28">
        <v>143</v>
      </c>
      <c r="B225" s="76">
        <v>44250</v>
      </c>
      <c r="C225" s="62" t="s">
        <v>176</v>
      </c>
      <c r="D225" s="65"/>
      <c r="E225" s="45"/>
      <c r="F225" s="45"/>
      <c r="G225" s="45"/>
      <c r="H225" s="45"/>
      <c r="I225" s="45"/>
      <c r="J225" s="45"/>
    </row>
    <row r="226" spans="1:10" s="58" customFormat="1" x14ac:dyDescent="0.25">
      <c r="A226" s="28">
        <v>144</v>
      </c>
      <c r="B226" s="76">
        <v>44250</v>
      </c>
      <c r="C226" s="62" t="s">
        <v>176</v>
      </c>
      <c r="D226" s="65"/>
      <c r="E226" s="45"/>
      <c r="F226" s="45"/>
      <c r="G226" s="45"/>
      <c r="H226" s="45"/>
      <c r="I226" s="45"/>
      <c r="J226" s="45"/>
    </row>
    <row r="227" spans="1:10" x14ac:dyDescent="0.25">
      <c r="A227" s="28">
        <v>145</v>
      </c>
      <c r="B227" s="76">
        <v>44250</v>
      </c>
      <c r="C227" s="62" t="s">
        <v>176</v>
      </c>
      <c r="D227" s="65"/>
      <c r="E227" s="45"/>
    </row>
    <row r="228" spans="1:10" x14ac:dyDescent="0.25">
      <c r="A228" s="28" t="s">
        <v>974</v>
      </c>
      <c r="B228" s="76">
        <v>44250</v>
      </c>
      <c r="C228" s="62" t="s">
        <v>176</v>
      </c>
      <c r="D228" s="65"/>
      <c r="E228" s="45"/>
    </row>
    <row r="229" spans="1:10" x14ac:dyDescent="0.25">
      <c r="A229" s="28" t="s">
        <v>1000</v>
      </c>
      <c r="B229" s="76">
        <v>44250</v>
      </c>
      <c r="C229" s="62" t="s">
        <v>176</v>
      </c>
      <c r="D229" s="65"/>
      <c r="E229" s="58"/>
      <c r="F229" s="58"/>
      <c r="G229" s="58"/>
      <c r="H229" s="58"/>
      <c r="I229" s="58"/>
      <c r="J229" s="58"/>
    </row>
    <row r="230" spans="1:10" x14ac:dyDescent="0.25">
      <c r="A230" s="28" t="s">
        <v>1004</v>
      </c>
      <c r="B230" s="76">
        <v>44250</v>
      </c>
      <c r="C230" s="62" t="s">
        <v>176</v>
      </c>
      <c r="D230" s="65"/>
      <c r="E230" s="58"/>
      <c r="F230" s="58"/>
      <c r="G230" s="58"/>
      <c r="H230" s="58"/>
      <c r="I230" s="58"/>
      <c r="J230" s="58"/>
    </row>
    <row r="231" spans="1:10" x14ac:dyDescent="0.25">
      <c r="A231" s="28" t="s">
        <v>1031</v>
      </c>
      <c r="B231" s="76">
        <v>44250</v>
      </c>
      <c r="C231" s="62" t="s">
        <v>176</v>
      </c>
      <c r="D231" s="65"/>
      <c r="E231" s="58"/>
      <c r="F231" s="58"/>
      <c r="G231" s="58"/>
      <c r="H231" s="58"/>
      <c r="I231" s="58"/>
      <c r="J231" s="58"/>
    </row>
    <row r="232" spans="1:10" x14ac:dyDescent="0.25">
      <c r="A232" s="28" t="s">
        <v>1040</v>
      </c>
      <c r="B232" s="76">
        <v>44250</v>
      </c>
      <c r="C232" s="62" t="s">
        <v>176</v>
      </c>
      <c r="D232" s="65"/>
      <c r="E232" s="58"/>
      <c r="F232" s="58"/>
      <c r="G232" s="58"/>
      <c r="H232" s="58"/>
      <c r="I232" s="58"/>
      <c r="J232" s="58"/>
    </row>
    <row r="233" spans="1:10" x14ac:dyDescent="0.25">
      <c r="A233" s="28" t="s">
        <v>1068</v>
      </c>
      <c r="B233" s="76">
        <v>44250</v>
      </c>
      <c r="C233" s="62" t="s">
        <v>176</v>
      </c>
      <c r="D233" s="65"/>
      <c r="E233" s="58"/>
      <c r="F233" s="58"/>
      <c r="G233" s="58"/>
      <c r="H233" s="58"/>
      <c r="I233" s="58"/>
      <c r="J233" s="58"/>
    </row>
    <row r="234" spans="1:10" x14ac:dyDescent="0.25">
      <c r="A234" s="28" t="s">
        <v>1084</v>
      </c>
      <c r="B234" s="76">
        <v>44250</v>
      </c>
      <c r="C234" s="62" t="s">
        <v>176</v>
      </c>
      <c r="D234" s="65"/>
      <c r="E234" s="58"/>
      <c r="F234" s="58"/>
      <c r="G234" s="58"/>
      <c r="H234" s="58"/>
      <c r="I234" s="58"/>
      <c r="J234" s="58"/>
    </row>
    <row r="235" spans="1:10" s="58" customFormat="1" x14ac:dyDescent="0.25">
      <c r="A235" s="28" t="s">
        <v>1088</v>
      </c>
      <c r="B235" s="76">
        <v>44250</v>
      </c>
      <c r="C235" s="62" t="s">
        <v>176</v>
      </c>
      <c r="D235" s="65" t="s">
        <v>2125</v>
      </c>
    </row>
    <row r="236" spans="1:10" x14ac:dyDescent="0.25">
      <c r="A236" s="28">
        <v>146</v>
      </c>
      <c r="B236" s="76">
        <v>44251</v>
      </c>
      <c r="C236" s="62" t="s">
        <v>176</v>
      </c>
      <c r="D236" s="65"/>
      <c r="E236" s="45"/>
    </row>
    <row r="237" spans="1:10" s="58" customFormat="1" x14ac:dyDescent="0.25">
      <c r="A237" s="28">
        <v>147</v>
      </c>
      <c r="B237" s="76">
        <v>44251</v>
      </c>
      <c r="C237" s="62" t="s">
        <v>176</v>
      </c>
      <c r="D237" s="65"/>
      <c r="E237" s="45"/>
      <c r="F237" s="45"/>
      <c r="G237" s="45"/>
      <c r="H237" s="45"/>
      <c r="I237" s="45"/>
      <c r="J237" s="45"/>
    </row>
    <row r="238" spans="1:10" x14ac:dyDescent="0.25">
      <c r="A238" s="28">
        <v>148</v>
      </c>
      <c r="B238" s="76">
        <v>44251</v>
      </c>
      <c r="C238" s="62" t="s">
        <v>176</v>
      </c>
      <c r="D238" s="65"/>
      <c r="E238" s="45"/>
    </row>
    <row r="239" spans="1:10" x14ac:dyDescent="0.25">
      <c r="A239" s="28">
        <v>149</v>
      </c>
      <c r="B239" s="76">
        <v>44251</v>
      </c>
      <c r="C239" s="62" t="s">
        <v>176</v>
      </c>
      <c r="D239" s="65"/>
      <c r="E239" s="45"/>
    </row>
    <row r="240" spans="1:10" x14ac:dyDescent="0.25">
      <c r="A240" s="28">
        <v>150</v>
      </c>
      <c r="B240" s="76">
        <v>44251</v>
      </c>
      <c r="C240" s="62" t="s">
        <v>176</v>
      </c>
      <c r="D240" s="65"/>
      <c r="E240" s="45"/>
    </row>
    <row r="241" spans="1:10" x14ac:dyDescent="0.25">
      <c r="A241" s="28">
        <v>151</v>
      </c>
      <c r="B241" s="76">
        <v>44251</v>
      </c>
      <c r="C241" s="62" t="s">
        <v>176</v>
      </c>
      <c r="D241" s="65"/>
      <c r="E241" s="45"/>
    </row>
    <row r="242" spans="1:10" x14ac:dyDescent="0.25">
      <c r="A242" s="28">
        <v>152</v>
      </c>
      <c r="B242" s="76">
        <v>44251</v>
      </c>
      <c r="C242" s="62" t="s">
        <v>176</v>
      </c>
      <c r="D242" s="65"/>
      <c r="E242" s="45"/>
    </row>
    <row r="243" spans="1:10" x14ac:dyDescent="0.25">
      <c r="A243" s="28">
        <v>153</v>
      </c>
      <c r="B243" s="76">
        <v>44251</v>
      </c>
      <c r="C243" s="62" t="s">
        <v>176</v>
      </c>
      <c r="D243" s="65"/>
      <c r="E243" s="45"/>
    </row>
    <row r="244" spans="1:10" x14ac:dyDescent="0.25">
      <c r="A244" s="28">
        <v>154</v>
      </c>
      <c r="B244" s="76">
        <v>44251</v>
      </c>
      <c r="C244" s="62" t="s">
        <v>176</v>
      </c>
      <c r="D244" s="65"/>
      <c r="E244" s="45"/>
    </row>
    <row r="245" spans="1:10" x14ac:dyDescent="0.25">
      <c r="A245" s="28">
        <v>155</v>
      </c>
      <c r="B245" s="76">
        <v>44251</v>
      </c>
      <c r="C245" s="62" t="s">
        <v>176</v>
      </c>
      <c r="D245" s="65"/>
      <c r="E245" s="45"/>
    </row>
    <row r="246" spans="1:10" x14ac:dyDescent="0.25">
      <c r="A246" s="28">
        <v>156</v>
      </c>
      <c r="B246" s="76">
        <v>44251</v>
      </c>
      <c r="C246" s="62" t="s">
        <v>176</v>
      </c>
      <c r="D246" s="65"/>
      <c r="E246" s="45"/>
    </row>
    <row r="247" spans="1:10" x14ac:dyDescent="0.25">
      <c r="A247" s="28">
        <v>157</v>
      </c>
      <c r="B247" s="76">
        <v>44251</v>
      </c>
      <c r="C247" s="62" t="s">
        <v>176</v>
      </c>
      <c r="D247" s="65"/>
      <c r="E247" s="45"/>
    </row>
    <row r="248" spans="1:10" x14ac:dyDescent="0.25">
      <c r="A248" s="28">
        <v>158</v>
      </c>
      <c r="B248" s="76">
        <v>44251</v>
      </c>
      <c r="C248" s="62" t="s">
        <v>176</v>
      </c>
      <c r="D248" s="65"/>
      <c r="E248" s="45"/>
    </row>
    <row r="249" spans="1:10" s="58" customFormat="1" x14ac:dyDescent="0.25">
      <c r="A249" s="28">
        <v>159</v>
      </c>
      <c r="B249" s="76">
        <v>44251</v>
      </c>
      <c r="C249" s="62" t="s">
        <v>176</v>
      </c>
      <c r="D249" s="65"/>
      <c r="E249" s="45"/>
      <c r="F249" s="45"/>
      <c r="G249" s="45"/>
      <c r="H249" s="45"/>
      <c r="I249" s="45"/>
      <c r="J249" s="45"/>
    </row>
    <row r="250" spans="1:10" x14ac:dyDescent="0.25">
      <c r="A250" s="28">
        <v>163</v>
      </c>
      <c r="B250" s="76">
        <v>44251</v>
      </c>
      <c r="C250" s="62" t="s">
        <v>176</v>
      </c>
      <c r="D250" s="65"/>
      <c r="E250" s="58"/>
      <c r="F250" s="58"/>
      <c r="G250" s="58"/>
      <c r="H250" s="58"/>
      <c r="I250" s="58"/>
      <c r="J250" s="58"/>
    </row>
    <row r="251" spans="1:10" s="58" customFormat="1" ht="18" customHeight="1" x14ac:dyDescent="0.25">
      <c r="A251" s="28" t="s">
        <v>1100</v>
      </c>
      <c r="B251" s="76">
        <v>44251</v>
      </c>
      <c r="C251" s="62" t="s">
        <v>176</v>
      </c>
      <c r="D251" s="65"/>
      <c r="E251" s="45"/>
      <c r="F251" s="45"/>
      <c r="G251" s="45"/>
      <c r="H251" s="45"/>
      <c r="I251" s="45"/>
      <c r="J251" s="45"/>
    </row>
    <row r="252" spans="1:10" s="58" customFormat="1" x14ac:dyDescent="0.25">
      <c r="A252" s="28" t="s">
        <v>1113</v>
      </c>
      <c r="B252" s="76">
        <v>44251</v>
      </c>
      <c r="C252" s="62" t="s">
        <v>176</v>
      </c>
      <c r="D252" s="65"/>
      <c r="E252" s="45"/>
      <c r="F252" s="45"/>
      <c r="G252" s="45"/>
      <c r="H252" s="45"/>
      <c r="I252" s="45"/>
      <c r="J252" s="45"/>
    </row>
    <row r="253" spans="1:10" s="58" customFormat="1" x14ac:dyDescent="0.25">
      <c r="A253" s="28" t="s">
        <v>1101</v>
      </c>
      <c r="B253" s="76">
        <v>44251</v>
      </c>
      <c r="C253" s="62" t="s">
        <v>176</v>
      </c>
      <c r="D253" s="65"/>
      <c r="E253" s="45"/>
      <c r="F253" s="45"/>
      <c r="G253" s="45"/>
      <c r="H253" s="45"/>
      <c r="I253" s="45"/>
      <c r="J253" s="45"/>
    </row>
    <row r="254" spans="1:10" s="58" customFormat="1" x14ac:dyDescent="0.25">
      <c r="A254" s="28" t="s">
        <v>1108</v>
      </c>
      <c r="B254" s="76">
        <v>44251</v>
      </c>
      <c r="C254" s="62" t="s">
        <v>176</v>
      </c>
      <c r="D254" s="65"/>
      <c r="E254" s="45"/>
      <c r="F254" s="45"/>
      <c r="G254" s="45"/>
      <c r="H254" s="45"/>
      <c r="I254" s="45"/>
      <c r="J254" s="45"/>
    </row>
    <row r="255" spans="1:10" s="58" customFormat="1" x14ac:dyDescent="0.25">
      <c r="A255" s="28" t="s">
        <v>1206</v>
      </c>
      <c r="B255" s="76">
        <v>44251</v>
      </c>
      <c r="C255" s="62" t="s">
        <v>176</v>
      </c>
      <c r="D255" s="65"/>
      <c r="E255" s="45"/>
      <c r="F255" s="45"/>
      <c r="G255" s="45"/>
      <c r="H255" s="45"/>
      <c r="I255" s="45"/>
      <c r="J255" s="45"/>
    </row>
    <row r="256" spans="1:10" s="58" customFormat="1" x14ac:dyDescent="0.25">
      <c r="A256" s="28" t="s">
        <v>1115</v>
      </c>
      <c r="B256" s="76">
        <v>44251</v>
      </c>
      <c r="C256" s="62" t="s">
        <v>176</v>
      </c>
      <c r="D256" s="65"/>
    </row>
    <row r="257" spans="1:4" s="58" customFormat="1" x14ac:dyDescent="0.25">
      <c r="A257" s="28" t="s">
        <v>1132</v>
      </c>
      <c r="B257" s="76">
        <v>44251</v>
      </c>
      <c r="C257" s="62" t="s">
        <v>176</v>
      </c>
      <c r="D257" s="65"/>
    </row>
    <row r="258" spans="1:4" s="58" customFormat="1" x14ac:dyDescent="0.25">
      <c r="A258" s="28" t="s">
        <v>1183</v>
      </c>
      <c r="B258" s="76">
        <v>44251</v>
      </c>
      <c r="C258" s="62" t="s">
        <v>176</v>
      </c>
      <c r="D258" s="65"/>
    </row>
    <row r="259" spans="1:4" s="58" customFormat="1" x14ac:dyDescent="0.25">
      <c r="A259" s="28">
        <v>160</v>
      </c>
      <c r="B259" s="76">
        <v>44252</v>
      </c>
      <c r="C259" s="62" t="s">
        <v>176</v>
      </c>
      <c r="D259" s="65"/>
    </row>
    <row r="260" spans="1:4" s="58" customFormat="1" x14ac:dyDescent="0.25">
      <c r="A260" s="28">
        <v>161</v>
      </c>
      <c r="B260" s="76">
        <v>44252</v>
      </c>
      <c r="C260" s="62" t="s">
        <v>176</v>
      </c>
      <c r="D260" s="65"/>
    </row>
    <row r="261" spans="1:4" s="58" customFormat="1" x14ac:dyDescent="0.25">
      <c r="A261" s="28">
        <v>162</v>
      </c>
      <c r="B261" s="76">
        <v>44252</v>
      </c>
      <c r="C261" s="62" t="s">
        <v>176</v>
      </c>
      <c r="D261" s="65"/>
    </row>
    <row r="262" spans="1:4" s="58" customFormat="1" x14ac:dyDescent="0.25">
      <c r="A262" s="28">
        <v>164</v>
      </c>
      <c r="B262" s="76">
        <v>44252</v>
      </c>
      <c r="C262" s="62" t="s">
        <v>176</v>
      </c>
      <c r="D262" s="65"/>
    </row>
    <row r="263" spans="1:4" s="58" customFormat="1" x14ac:dyDescent="0.25">
      <c r="A263" s="28" t="s">
        <v>1196</v>
      </c>
      <c r="B263" s="76">
        <v>44252</v>
      </c>
      <c r="C263" s="62" t="s">
        <v>176</v>
      </c>
      <c r="D263" s="65"/>
    </row>
    <row r="264" spans="1:4" s="58" customFormat="1" x14ac:dyDescent="0.25">
      <c r="A264" s="28" t="s">
        <v>1210</v>
      </c>
      <c r="B264" s="76">
        <v>44252</v>
      </c>
      <c r="C264" s="62" t="s">
        <v>176</v>
      </c>
      <c r="D264" s="65"/>
    </row>
    <row r="265" spans="1:4" s="58" customFormat="1" x14ac:dyDescent="0.25">
      <c r="A265" s="28">
        <v>165</v>
      </c>
      <c r="B265" s="76">
        <v>44253</v>
      </c>
      <c r="C265" s="62" t="s">
        <v>176</v>
      </c>
      <c r="D265" s="65"/>
    </row>
    <row r="266" spans="1:4" s="58" customFormat="1" x14ac:dyDescent="0.25">
      <c r="A266" s="28">
        <v>166</v>
      </c>
      <c r="B266" s="76">
        <v>44253</v>
      </c>
      <c r="C266" s="62" t="s">
        <v>176</v>
      </c>
      <c r="D266" s="65"/>
    </row>
    <row r="267" spans="1:4" s="58" customFormat="1" x14ac:dyDescent="0.25">
      <c r="A267" s="28">
        <v>167</v>
      </c>
      <c r="B267" s="76">
        <v>44253</v>
      </c>
      <c r="C267" s="62" t="s">
        <v>176</v>
      </c>
      <c r="D267" s="65"/>
    </row>
    <row r="268" spans="1:4" s="58" customFormat="1" x14ac:dyDescent="0.25">
      <c r="A268" s="28">
        <v>168</v>
      </c>
      <c r="B268" s="76">
        <v>44253</v>
      </c>
      <c r="C268" s="62" t="s">
        <v>176</v>
      </c>
      <c r="D268" s="65"/>
    </row>
    <row r="269" spans="1:4" s="58" customFormat="1" x14ac:dyDescent="0.25">
      <c r="A269" s="28">
        <v>169</v>
      </c>
      <c r="B269" s="76">
        <v>44253</v>
      </c>
      <c r="C269" s="62" t="s">
        <v>176</v>
      </c>
      <c r="D269" s="65"/>
    </row>
    <row r="270" spans="1:4" s="58" customFormat="1" x14ac:dyDescent="0.25">
      <c r="A270" s="28">
        <v>170</v>
      </c>
      <c r="B270" s="76">
        <v>44253</v>
      </c>
      <c r="C270" s="62" t="s">
        <v>176</v>
      </c>
      <c r="D270" s="65"/>
    </row>
    <row r="271" spans="1:4" s="58" customFormat="1" x14ac:dyDescent="0.25">
      <c r="A271" s="28">
        <v>171</v>
      </c>
      <c r="B271" s="76">
        <v>44253</v>
      </c>
      <c r="C271" s="62" t="s">
        <v>176</v>
      </c>
      <c r="D271" s="65"/>
    </row>
    <row r="272" spans="1:4" s="58" customFormat="1" x14ac:dyDescent="0.25">
      <c r="A272" s="28">
        <v>172</v>
      </c>
      <c r="B272" s="76">
        <v>44253</v>
      </c>
      <c r="C272" s="62" t="s">
        <v>176</v>
      </c>
      <c r="D272" s="65"/>
    </row>
    <row r="273" spans="1:10" s="58" customFormat="1" x14ac:dyDescent="0.25">
      <c r="A273" s="28" t="s">
        <v>1257</v>
      </c>
      <c r="B273" s="76">
        <v>44253</v>
      </c>
      <c r="C273" s="62" t="s">
        <v>176</v>
      </c>
      <c r="D273" s="65"/>
    </row>
    <row r="274" spans="1:10" s="58" customFormat="1" x14ac:dyDescent="0.25">
      <c r="A274" s="28" t="s">
        <v>1261</v>
      </c>
      <c r="B274" s="76">
        <v>44253</v>
      </c>
      <c r="C274" s="62" t="s">
        <v>176</v>
      </c>
      <c r="D274" s="65"/>
    </row>
    <row r="275" spans="1:10" s="58" customFormat="1" x14ac:dyDescent="0.25">
      <c r="A275" s="28" t="s">
        <v>1224</v>
      </c>
      <c r="B275" s="76">
        <v>44253</v>
      </c>
      <c r="C275" s="62" t="s">
        <v>176</v>
      </c>
      <c r="D275" s="65"/>
    </row>
    <row r="276" spans="1:10" x14ac:dyDescent="0.25">
      <c r="A276" s="28" t="s">
        <v>1231</v>
      </c>
      <c r="B276" s="76">
        <v>44253</v>
      </c>
      <c r="C276" s="62" t="s">
        <v>176</v>
      </c>
      <c r="D276" s="65"/>
      <c r="E276" s="58"/>
      <c r="F276" s="58"/>
      <c r="G276" s="58"/>
      <c r="H276" s="58"/>
      <c r="I276" s="58"/>
      <c r="J276" s="58"/>
    </row>
    <row r="277" spans="1:10" x14ac:dyDescent="0.25">
      <c r="A277" s="28">
        <v>173</v>
      </c>
      <c r="B277" s="76">
        <v>44256</v>
      </c>
      <c r="C277" s="62" t="s">
        <v>176</v>
      </c>
      <c r="D277" s="65"/>
      <c r="E277" s="58"/>
      <c r="F277" s="58"/>
      <c r="G277" s="58"/>
      <c r="H277" s="58"/>
      <c r="I277" s="58"/>
      <c r="J277" s="58"/>
    </row>
    <row r="278" spans="1:10" s="58" customFormat="1" x14ac:dyDescent="0.25">
      <c r="A278" s="28">
        <v>174</v>
      </c>
      <c r="B278" s="76">
        <v>44257</v>
      </c>
      <c r="C278" s="62" t="s">
        <v>176</v>
      </c>
      <c r="D278" s="65"/>
    </row>
    <row r="279" spans="1:10" s="58" customFormat="1" x14ac:dyDescent="0.25">
      <c r="A279" s="28">
        <v>175</v>
      </c>
      <c r="B279" s="76">
        <v>44257</v>
      </c>
      <c r="C279" s="62" t="s">
        <v>176</v>
      </c>
      <c r="D279" s="65"/>
    </row>
    <row r="280" spans="1:10" s="58" customFormat="1" x14ac:dyDescent="0.25">
      <c r="A280" s="28">
        <v>176</v>
      </c>
      <c r="B280" s="76">
        <v>44258</v>
      </c>
      <c r="C280" s="62" t="s">
        <v>176</v>
      </c>
      <c r="D280" s="65"/>
    </row>
    <row r="281" spans="1:10" s="58" customFormat="1" x14ac:dyDescent="0.25">
      <c r="A281" s="28">
        <v>177</v>
      </c>
      <c r="B281" s="76">
        <v>44259</v>
      </c>
      <c r="C281" s="62" t="s">
        <v>176</v>
      </c>
      <c r="D281" s="65"/>
    </row>
    <row r="282" spans="1:10" s="58" customFormat="1" x14ac:dyDescent="0.25">
      <c r="A282" s="28">
        <v>178</v>
      </c>
      <c r="B282" s="76">
        <v>44259</v>
      </c>
      <c r="C282" s="62" t="s">
        <v>176</v>
      </c>
      <c r="D282" s="65"/>
    </row>
    <row r="283" spans="1:10" s="58" customFormat="1" x14ac:dyDescent="0.25">
      <c r="A283" s="28">
        <v>179</v>
      </c>
      <c r="B283" s="76">
        <v>44260</v>
      </c>
      <c r="C283" s="62" t="s">
        <v>176</v>
      </c>
      <c r="D283" s="65" t="s">
        <v>650</v>
      </c>
    </row>
    <row r="284" spans="1:10" s="58" customFormat="1" x14ac:dyDescent="0.25">
      <c r="A284" s="28">
        <v>180</v>
      </c>
      <c r="B284" s="76">
        <v>44263</v>
      </c>
      <c r="C284" s="62" t="s">
        <v>176</v>
      </c>
      <c r="D284" s="65"/>
    </row>
    <row r="285" spans="1:10" s="58" customFormat="1" x14ac:dyDescent="0.25">
      <c r="A285" s="28">
        <v>181</v>
      </c>
      <c r="B285" s="76">
        <v>44263</v>
      </c>
      <c r="C285" s="62" t="s">
        <v>176</v>
      </c>
      <c r="D285" s="65"/>
    </row>
    <row r="286" spans="1:10" s="58" customFormat="1" x14ac:dyDescent="0.25">
      <c r="A286" s="28">
        <v>182</v>
      </c>
      <c r="B286" s="76">
        <v>44263</v>
      </c>
      <c r="C286" s="62" t="s">
        <v>176</v>
      </c>
      <c r="D286" s="65"/>
    </row>
    <row r="287" spans="1:10" x14ac:dyDescent="0.25">
      <c r="A287" s="28">
        <v>183</v>
      </c>
      <c r="B287" s="76">
        <v>44263</v>
      </c>
      <c r="C287" s="62" t="s">
        <v>176</v>
      </c>
      <c r="D287" s="65"/>
      <c r="E287" s="58"/>
      <c r="F287" s="58"/>
      <c r="G287" s="58"/>
      <c r="H287" s="58"/>
      <c r="I287" s="58"/>
      <c r="J287" s="58"/>
    </row>
    <row r="288" spans="1:10" x14ac:dyDescent="0.25">
      <c r="A288" s="28">
        <v>184</v>
      </c>
      <c r="B288" s="76">
        <v>44263</v>
      </c>
      <c r="C288" s="62" t="s">
        <v>176</v>
      </c>
      <c r="D288" s="65"/>
      <c r="E288" s="58"/>
      <c r="F288" s="58"/>
      <c r="G288" s="58"/>
      <c r="H288" s="58"/>
      <c r="I288" s="58"/>
      <c r="J288" s="58"/>
    </row>
    <row r="289" spans="1:10" x14ac:dyDescent="0.25">
      <c r="A289" s="28" t="s">
        <v>1316</v>
      </c>
      <c r="B289" s="76">
        <v>44263</v>
      </c>
      <c r="C289" s="62" t="s">
        <v>176</v>
      </c>
      <c r="D289" s="65"/>
      <c r="E289" s="45"/>
    </row>
    <row r="290" spans="1:10" x14ac:dyDescent="0.25">
      <c r="A290" s="28" t="s">
        <v>1294</v>
      </c>
      <c r="B290" s="76">
        <v>44263</v>
      </c>
      <c r="C290" s="62" t="s">
        <v>176</v>
      </c>
      <c r="D290" s="65"/>
      <c r="E290" s="45"/>
    </row>
    <row r="291" spans="1:10" x14ac:dyDescent="0.25">
      <c r="A291" s="28" t="s">
        <v>1299</v>
      </c>
      <c r="B291" s="76">
        <v>44263</v>
      </c>
      <c r="C291" s="62" t="s">
        <v>176</v>
      </c>
      <c r="D291" s="65"/>
      <c r="E291" s="58"/>
      <c r="F291" s="58"/>
      <c r="G291" s="58"/>
      <c r="H291" s="58"/>
      <c r="I291" s="58"/>
      <c r="J291" s="58"/>
    </row>
    <row r="292" spans="1:10" x14ac:dyDescent="0.25">
      <c r="A292" s="28">
        <v>185</v>
      </c>
      <c r="B292" s="76">
        <v>44264</v>
      </c>
      <c r="C292" s="62" t="s">
        <v>176</v>
      </c>
      <c r="D292" s="65"/>
      <c r="E292" s="58"/>
      <c r="F292" s="58"/>
      <c r="G292" s="58"/>
      <c r="H292" s="58"/>
      <c r="I292" s="58"/>
      <c r="J292" s="58"/>
    </row>
    <row r="293" spans="1:10" x14ac:dyDescent="0.25">
      <c r="A293" s="28">
        <v>186</v>
      </c>
      <c r="B293" s="76">
        <v>44265</v>
      </c>
      <c r="C293" s="62" t="s">
        <v>176</v>
      </c>
      <c r="D293" s="65"/>
      <c r="E293" s="58"/>
      <c r="F293" s="58"/>
      <c r="G293" s="58"/>
      <c r="H293" s="58"/>
      <c r="I293" s="58"/>
      <c r="J293" s="58"/>
    </row>
    <row r="294" spans="1:10" x14ac:dyDescent="0.25">
      <c r="A294" s="28">
        <v>187</v>
      </c>
      <c r="B294" s="76">
        <v>44265</v>
      </c>
      <c r="C294" s="62" t="s">
        <v>176</v>
      </c>
      <c r="D294" s="65"/>
      <c r="E294" s="45"/>
    </row>
    <row r="295" spans="1:10" x14ac:dyDescent="0.25">
      <c r="A295" s="28">
        <v>188</v>
      </c>
      <c r="B295" s="76">
        <v>44265</v>
      </c>
      <c r="C295" s="62" t="s">
        <v>176</v>
      </c>
      <c r="D295" s="65"/>
      <c r="E295" s="45"/>
    </row>
    <row r="296" spans="1:10" s="58" customFormat="1" x14ac:dyDescent="0.25">
      <c r="A296" s="28">
        <v>189</v>
      </c>
      <c r="B296" s="76">
        <v>44265</v>
      </c>
      <c r="C296" s="62" t="s">
        <v>176</v>
      </c>
      <c r="D296" s="65"/>
      <c r="E296" s="45"/>
      <c r="F296" s="45"/>
      <c r="G296" s="45"/>
      <c r="H296" s="45"/>
      <c r="I296" s="45"/>
      <c r="J296" s="45"/>
    </row>
    <row r="297" spans="1:10" x14ac:dyDescent="0.25">
      <c r="A297" s="28">
        <v>190</v>
      </c>
      <c r="B297" s="76">
        <v>44265</v>
      </c>
      <c r="C297" s="62" t="s">
        <v>176</v>
      </c>
      <c r="D297" s="65"/>
      <c r="E297" s="45"/>
    </row>
    <row r="298" spans="1:10" x14ac:dyDescent="0.25">
      <c r="A298" s="28">
        <v>191</v>
      </c>
      <c r="B298" s="76">
        <v>44265</v>
      </c>
      <c r="C298" s="62" t="s">
        <v>176</v>
      </c>
      <c r="D298" s="65" t="s">
        <v>650</v>
      </c>
      <c r="E298" s="45"/>
    </row>
    <row r="299" spans="1:10" x14ac:dyDescent="0.25">
      <c r="A299" s="28">
        <v>192</v>
      </c>
      <c r="B299" s="76">
        <v>44265</v>
      </c>
      <c r="C299" s="62" t="s">
        <v>176</v>
      </c>
      <c r="D299" s="65"/>
      <c r="E299" s="45"/>
    </row>
    <row r="300" spans="1:10" x14ac:dyDescent="0.25">
      <c r="A300" s="28">
        <v>193</v>
      </c>
      <c r="B300" s="76">
        <v>44265</v>
      </c>
      <c r="C300" s="62" t="s">
        <v>176</v>
      </c>
      <c r="D300" s="65"/>
      <c r="E300" s="45"/>
    </row>
    <row r="301" spans="1:10" x14ac:dyDescent="0.25">
      <c r="A301" s="28">
        <v>194</v>
      </c>
      <c r="B301" s="76">
        <v>44265</v>
      </c>
      <c r="C301" s="62" t="s">
        <v>176</v>
      </c>
      <c r="D301" s="65"/>
      <c r="E301" s="45"/>
    </row>
    <row r="302" spans="1:10" x14ac:dyDescent="0.25">
      <c r="A302" s="28">
        <v>195</v>
      </c>
      <c r="B302" s="76">
        <v>44265</v>
      </c>
      <c r="C302" s="62" t="s">
        <v>176</v>
      </c>
      <c r="D302" s="65"/>
      <c r="E302" s="45"/>
    </row>
    <row r="303" spans="1:10" x14ac:dyDescent="0.25">
      <c r="A303" s="28">
        <v>196</v>
      </c>
      <c r="B303" s="76">
        <v>44265</v>
      </c>
      <c r="C303" s="62" t="s">
        <v>176</v>
      </c>
      <c r="D303" s="65"/>
      <c r="E303" s="45"/>
    </row>
    <row r="304" spans="1:10" x14ac:dyDescent="0.25">
      <c r="A304" s="28">
        <v>197</v>
      </c>
      <c r="B304" s="76">
        <v>44265</v>
      </c>
      <c r="C304" s="62" t="s">
        <v>176</v>
      </c>
      <c r="D304" s="65" t="s">
        <v>650</v>
      </c>
      <c r="E304" s="45"/>
    </row>
    <row r="305" spans="1:10" x14ac:dyDescent="0.25">
      <c r="A305" s="28">
        <v>198</v>
      </c>
      <c r="B305" s="76">
        <v>44265</v>
      </c>
      <c r="C305" s="62" t="s">
        <v>176</v>
      </c>
      <c r="D305" s="65" t="s">
        <v>650</v>
      </c>
      <c r="E305" s="45"/>
    </row>
    <row r="306" spans="1:10" x14ac:dyDescent="0.25">
      <c r="A306" s="28">
        <v>199</v>
      </c>
      <c r="B306" s="76">
        <v>44265</v>
      </c>
      <c r="C306" s="62" t="s">
        <v>176</v>
      </c>
      <c r="D306" s="65" t="s">
        <v>650</v>
      </c>
      <c r="E306" s="45"/>
    </row>
    <row r="307" spans="1:10" x14ac:dyDescent="0.25">
      <c r="A307" s="28">
        <v>200</v>
      </c>
      <c r="B307" s="76">
        <v>44265</v>
      </c>
      <c r="C307" s="62" t="s">
        <v>176</v>
      </c>
      <c r="D307" s="65"/>
      <c r="E307" s="45"/>
    </row>
    <row r="308" spans="1:10" x14ac:dyDescent="0.25">
      <c r="A308" s="28">
        <v>201</v>
      </c>
      <c r="B308" s="76">
        <v>44265</v>
      </c>
      <c r="C308" s="62" t="s">
        <v>176</v>
      </c>
      <c r="D308" s="65"/>
      <c r="E308" s="45"/>
    </row>
    <row r="309" spans="1:10" x14ac:dyDescent="0.25">
      <c r="A309" s="28">
        <v>202</v>
      </c>
      <c r="B309" s="76">
        <v>44265</v>
      </c>
      <c r="C309" s="62" t="s">
        <v>176</v>
      </c>
      <c r="D309" s="65" t="s">
        <v>2125</v>
      </c>
      <c r="E309" s="45"/>
    </row>
    <row r="310" spans="1:10" x14ac:dyDescent="0.25">
      <c r="A310" s="28">
        <v>203</v>
      </c>
      <c r="B310" s="76">
        <v>44265</v>
      </c>
      <c r="C310" s="62" t="s">
        <v>176</v>
      </c>
      <c r="D310" s="65"/>
      <c r="E310" s="45"/>
    </row>
    <row r="311" spans="1:10" x14ac:dyDescent="0.25">
      <c r="A311" s="28">
        <v>204</v>
      </c>
      <c r="B311" s="76">
        <v>44265</v>
      </c>
      <c r="C311" s="62" t="s">
        <v>176</v>
      </c>
      <c r="D311" s="65"/>
      <c r="E311" s="45"/>
    </row>
    <row r="312" spans="1:10" x14ac:dyDescent="0.25">
      <c r="A312" s="28">
        <v>205</v>
      </c>
      <c r="B312" s="76">
        <v>44265</v>
      </c>
      <c r="C312" s="62" t="s">
        <v>176</v>
      </c>
      <c r="D312" s="65"/>
      <c r="E312" s="45"/>
    </row>
    <row r="313" spans="1:10" x14ac:dyDescent="0.25">
      <c r="A313" s="28" t="s">
        <v>1299</v>
      </c>
      <c r="B313" s="76">
        <v>44265</v>
      </c>
      <c r="C313" s="62" t="s">
        <v>176</v>
      </c>
      <c r="D313" s="65"/>
      <c r="E313" s="45"/>
    </row>
    <row r="314" spans="1:10" s="58" customFormat="1" x14ac:dyDescent="0.25">
      <c r="A314" s="28" t="s">
        <v>1329</v>
      </c>
      <c r="B314" s="76">
        <v>44265</v>
      </c>
      <c r="C314" s="62" t="s">
        <v>176</v>
      </c>
      <c r="D314" s="65"/>
      <c r="E314" s="45"/>
      <c r="F314" s="45"/>
      <c r="G314" s="45"/>
      <c r="H314" s="45"/>
      <c r="I314" s="45"/>
      <c r="J314" s="45"/>
    </row>
    <row r="315" spans="1:10" s="58" customFormat="1" x14ac:dyDescent="0.25">
      <c r="A315" s="28" t="s">
        <v>1333</v>
      </c>
      <c r="B315" s="76">
        <v>44265</v>
      </c>
      <c r="C315" s="62" t="s">
        <v>176</v>
      </c>
      <c r="D315" s="65" t="s">
        <v>650</v>
      </c>
      <c r="E315" s="45"/>
      <c r="F315" s="45"/>
      <c r="G315" s="45"/>
      <c r="H315" s="45"/>
      <c r="I315" s="45"/>
      <c r="J315" s="45"/>
    </row>
    <row r="316" spans="1:10" s="58" customFormat="1" x14ac:dyDescent="0.25">
      <c r="A316" s="28" t="s">
        <v>1355</v>
      </c>
      <c r="B316" s="76">
        <v>44265</v>
      </c>
      <c r="C316" s="62" t="s">
        <v>176</v>
      </c>
      <c r="D316" s="65"/>
    </row>
    <row r="317" spans="1:10" s="58" customFormat="1" x14ac:dyDescent="0.25">
      <c r="A317" s="28" t="s">
        <v>1375</v>
      </c>
      <c r="B317" s="76">
        <v>44265</v>
      </c>
      <c r="C317" s="62" t="s">
        <v>176</v>
      </c>
      <c r="D317" s="65" t="s">
        <v>650</v>
      </c>
      <c r="E317" s="45"/>
      <c r="F317" s="45"/>
      <c r="G317" s="45"/>
      <c r="H317" s="45"/>
      <c r="I317" s="45"/>
      <c r="J317" s="45"/>
    </row>
    <row r="318" spans="1:10" s="58" customFormat="1" x14ac:dyDescent="0.25">
      <c r="A318" s="28">
        <v>206</v>
      </c>
      <c r="B318" s="76">
        <v>44266</v>
      </c>
      <c r="C318" s="62" t="s">
        <v>176</v>
      </c>
      <c r="D318" s="65"/>
    </row>
    <row r="319" spans="1:10" s="58" customFormat="1" x14ac:dyDescent="0.25">
      <c r="A319" s="28">
        <v>207</v>
      </c>
      <c r="B319" s="76">
        <v>44266</v>
      </c>
      <c r="C319" s="62" t="s">
        <v>176</v>
      </c>
      <c r="D319" s="65"/>
    </row>
    <row r="320" spans="1:10" s="58" customFormat="1" x14ac:dyDescent="0.25">
      <c r="A320" s="28">
        <v>208</v>
      </c>
      <c r="B320" s="76">
        <v>44266</v>
      </c>
      <c r="C320" s="62" t="s">
        <v>176</v>
      </c>
      <c r="D320" s="65"/>
    </row>
    <row r="321" spans="1:10" s="58" customFormat="1" x14ac:dyDescent="0.25">
      <c r="A321" s="28">
        <v>209</v>
      </c>
      <c r="B321" s="76">
        <v>44266</v>
      </c>
      <c r="C321" s="62" t="s">
        <v>176</v>
      </c>
      <c r="D321" s="65"/>
    </row>
    <row r="322" spans="1:10" s="58" customFormat="1" ht="15" customHeight="1" x14ac:dyDescent="0.25">
      <c r="A322" s="28">
        <v>210</v>
      </c>
      <c r="B322" s="76">
        <v>44266</v>
      </c>
      <c r="C322" s="62" t="s">
        <v>176</v>
      </c>
      <c r="D322" s="65"/>
    </row>
    <row r="323" spans="1:10" s="58" customFormat="1" x14ac:dyDescent="0.25">
      <c r="A323" s="28">
        <v>211</v>
      </c>
      <c r="B323" s="76">
        <v>44266</v>
      </c>
      <c r="C323" s="62" t="s">
        <v>176</v>
      </c>
      <c r="D323" s="65"/>
    </row>
    <row r="324" spans="1:10" s="58" customFormat="1" x14ac:dyDescent="0.25">
      <c r="A324" s="28">
        <v>212</v>
      </c>
      <c r="B324" s="76">
        <v>44266</v>
      </c>
      <c r="C324" s="62" t="s">
        <v>176</v>
      </c>
      <c r="D324" s="65"/>
    </row>
    <row r="325" spans="1:10" s="58" customFormat="1" x14ac:dyDescent="0.25">
      <c r="A325" s="28">
        <v>213</v>
      </c>
      <c r="B325" s="76">
        <v>44266</v>
      </c>
      <c r="C325" s="62" t="s">
        <v>176</v>
      </c>
      <c r="D325" s="65"/>
    </row>
    <row r="326" spans="1:10" s="58" customFormat="1" x14ac:dyDescent="0.25">
      <c r="A326" s="28" t="s">
        <v>1408</v>
      </c>
      <c r="B326" s="76">
        <v>44266</v>
      </c>
      <c r="C326" s="62" t="s">
        <v>176</v>
      </c>
      <c r="D326" s="65"/>
      <c r="E326" s="45"/>
      <c r="F326" s="45"/>
      <c r="G326" s="45"/>
      <c r="H326" s="45"/>
      <c r="I326" s="45"/>
      <c r="J326" s="45"/>
    </row>
    <row r="327" spans="1:10" s="58" customFormat="1" x14ac:dyDescent="0.25">
      <c r="A327" s="28" t="s">
        <v>1411</v>
      </c>
      <c r="B327" s="76">
        <v>44266</v>
      </c>
      <c r="C327" s="62" t="s">
        <v>176</v>
      </c>
      <c r="D327" s="65"/>
      <c r="E327" s="45"/>
      <c r="F327" s="45"/>
      <c r="G327" s="45"/>
      <c r="H327" s="45"/>
      <c r="I327" s="45"/>
      <c r="J327" s="45"/>
    </row>
    <row r="328" spans="1:10" s="58" customFormat="1" x14ac:dyDescent="0.25">
      <c r="A328" s="28" t="s">
        <v>1417</v>
      </c>
      <c r="B328" s="76">
        <v>44266</v>
      </c>
      <c r="C328" s="62" t="s">
        <v>176</v>
      </c>
      <c r="D328" s="65"/>
      <c r="E328" s="45"/>
      <c r="F328" s="45"/>
      <c r="G328" s="45"/>
      <c r="H328" s="45"/>
      <c r="I328" s="45"/>
      <c r="J328" s="45"/>
    </row>
    <row r="329" spans="1:10" s="58" customFormat="1" x14ac:dyDescent="0.25">
      <c r="A329" s="28" t="s">
        <v>1419</v>
      </c>
      <c r="B329" s="76">
        <v>44266</v>
      </c>
      <c r="C329" s="62" t="s">
        <v>176</v>
      </c>
      <c r="D329" s="65" t="s">
        <v>2240</v>
      </c>
    </row>
    <row r="330" spans="1:10" s="58" customFormat="1" x14ac:dyDescent="0.25">
      <c r="A330" s="28" t="s">
        <v>1433</v>
      </c>
      <c r="B330" s="76">
        <v>44266</v>
      </c>
      <c r="C330" s="62" t="s">
        <v>176</v>
      </c>
      <c r="D330" s="65"/>
    </row>
    <row r="331" spans="1:10" s="58" customFormat="1" x14ac:dyDescent="0.25">
      <c r="A331" s="28" t="s">
        <v>1440</v>
      </c>
      <c r="B331" s="76">
        <v>44266</v>
      </c>
      <c r="C331" s="62" t="s">
        <v>176</v>
      </c>
      <c r="D331" s="65"/>
    </row>
    <row r="332" spans="1:10" x14ac:dyDescent="0.25">
      <c r="A332" s="28" t="s">
        <v>1500</v>
      </c>
      <c r="B332" s="76">
        <v>44266</v>
      </c>
      <c r="C332" s="62" t="s">
        <v>176</v>
      </c>
      <c r="D332" s="65"/>
      <c r="E332" s="58"/>
      <c r="F332" s="58"/>
      <c r="G332" s="58"/>
      <c r="H332" s="58"/>
      <c r="I332" s="58"/>
      <c r="J332" s="58"/>
    </row>
    <row r="333" spans="1:10" x14ac:dyDescent="0.25">
      <c r="A333" s="28" t="s">
        <v>1496</v>
      </c>
      <c r="B333" s="76">
        <v>44266</v>
      </c>
      <c r="C333" s="62" t="s">
        <v>176</v>
      </c>
      <c r="D333" s="65"/>
      <c r="E333" s="58"/>
      <c r="F333" s="58"/>
      <c r="G333" s="58"/>
      <c r="H333" s="58"/>
      <c r="I333" s="58"/>
      <c r="J333" s="58"/>
    </row>
    <row r="334" spans="1:10" x14ac:dyDescent="0.25">
      <c r="A334" s="28" t="s">
        <v>1446</v>
      </c>
      <c r="B334" s="76">
        <v>44266</v>
      </c>
      <c r="C334" s="62" t="s">
        <v>176</v>
      </c>
      <c r="D334" s="65"/>
      <c r="E334" s="58"/>
      <c r="F334" s="58"/>
      <c r="G334" s="58"/>
      <c r="H334" s="58"/>
      <c r="I334" s="58"/>
      <c r="J334" s="58"/>
    </row>
    <row r="335" spans="1:10" x14ac:dyDescent="0.25">
      <c r="A335" s="28" t="s">
        <v>1504</v>
      </c>
      <c r="B335" s="76">
        <v>44266</v>
      </c>
      <c r="C335" s="62" t="s">
        <v>176</v>
      </c>
      <c r="D335" s="65"/>
      <c r="E335" s="58"/>
      <c r="F335" s="58"/>
      <c r="G335" s="58"/>
      <c r="H335" s="58"/>
      <c r="I335" s="58"/>
      <c r="J335" s="58"/>
    </row>
    <row r="336" spans="1:10" x14ac:dyDescent="0.25">
      <c r="A336" s="28" t="s">
        <v>1450</v>
      </c>
      <c r="B336" s="76">
        <v>44266</v>
      </c>
      <c r="C336" s="62" t="s">
        <v>176</v>
      </c>
      <c r="D336" s="65"/>
      <c r="E336" s="58"/>
      <c r="F336" s="58"/>
      <c r="G336" s="58"/>
      <c r="H336" s="58"/>
      <c r="I336" s="58"/>
      <c r="J336" s="58"/>
    </row>
    <row r="337" spans="1:10" x14ac:dyDescent="0.25">
      <c r="A337" s="28" t="s">
        <v>1464</v>
      </c>
      <c r="B337" s="76">
        <v>44266</v>
      </c>
      <c r="C337" s="62" t="s">
        <v>176</v>
      </c>
      <c r="D337" s="65"/>
      <c r="E337" s="58"/>
      <c r="F337" s="58"/>
      <c r="G337" s="58"/>
      <c r="H337" s="58"/>
      <c r="I337" s="58"/>
      <c r="J337" s="58"/>
    </row>
    <row r="338" spans="1:10" x14ac:dyDescent="0.25">
      <c r="A338" s="28" t="s">
        <v>1468</v>
      </c>
      <c r="B338" s="76">
        <v>44266</v>
      </c>
      <c r="C338" s="62" t="s">
        <v>176</v>
      </c>
      <c r="D338" s="65"/>
      <c r="E338" s="58"/>
      <c r="F338" s="58"/>
      <c r="G338" s="58"/>
      <c r="H338" s="58"/>
      <c r="I338" s="58"/>
      <c r="J338" s="58"/>
    </row>
    <row r="339" spans="1:10" x14ac:dyDescent="0.25">
      <c r="A339" s="28" t="s">
        <v>1482</v>
      </c>
      <c r="B339" s="76">
        <v>44266</v>
      </c>
      <c r="C339" s="62" t="s">
        <v>176</v>
      </c>
      <c r="D339" s="65"/>
      <c r="E339" s="45"/>
    </row>
    <row r="340" spans="1:10" x14ac:dyDescent="0.25">
      <c r="A340" s="28" t="s">
        <v>1484</v>
      </c>
      <c r="B340" s="76">
        <v>44266</v>
      </c>
      <c r="C340" s="62" t="s">
        <v>176</v>
      </c>
      <c r="D340" s="65"/>
      <c r="E340" s="45"/>
    </row>
    <row r="341" spans="1:10" x14ac:dyDescent="0.25">
      <c r="A341" s="28">
        <v>214</v>
      </c>
      <c r="B341" s="76">
        <v>44267</v>
      </c>
      <c r="C341" s="62" t="s">
        <v>176</v>
      </c>
      <c r="D341" s="65"/>
      <c r="E341" s="45"/>
    </row>
    <row r="342" spans="1:10" x14ac:dyDescent="0.25">
      <c r="A342" s="28">
        <v>215</v>
      </c>
      <c r="B342" s="76">
        <v>44267</v>
      </c>
      <c r="C342" s="62" t="s">
        <v>176</v>
      </c>
      <c r="D342" s="65"/>
      <c r="E342" s="45"/>
    </row>
    <row r="343" spans="1:10" x14ac:dyDescent="0.25">
      <c r="A343" s="28">
        <v>216</v>
      </c>
      <c r="B343" s="76">
        <v>44267</v>
      </c>
      <c r="C343" s="62" t="s">
        <v>176</v>
      </c>
      <c r="D343" s="65" t="s">
        <v>650</v>
      </c>
      <c r="E343" s="45"/>
    </row>
    <row r="344" spans="1:10" x14ac:dyDescent="0.25">
      <c r="A344" s="28">
        <v>217</v>
      </c>
      <c r="B344" s="76">
        <v>44267</v>
      </c>
      <c r="C344" s="62" t="s">
        <v>176</v>
      </c>
      <c r="D344" s="65"/>
      <c r="E344" s="45"/>
    </row>
    <row r="345" spans="1:10" x14ac:dyDescent="0.25">
      <c r="A345" s="28">
        <v>218</v>
      </c>
      <c r="B345" s="76">
        <v>44267</v>
      </c>
      <c r="C345" s="62" t="s">
        <v>176</v>
      </c>
      <c r="D345" s="65"/>
      <c r="E345" s="45"/>
    </row>
    <row r="346" spans="1:10" x14ac:dyDescent="0.25">
      <c r="A346" s="28">
        <v>219</v>
      </c>
      <c r="B346" s="76">
        <v>44267</v>
      </c>
      <c r="C346" s="62" t="s">
        <v>176</v>
      </c>
      <c r="D346" s="65" t="s">
        <v>650</v>
      </c>
      <c r="E346" s="45"/>
    </row>
    <row r="347" spans="1:10" x14ac:dyDescent="0.25">
      <c r="A347" s="28">
        <v>220</v>
      </c>
      <c r="B347" s="76">
        <v>44267</v>
      </c>
      <c r="C347" s="62" t="s">
        <v>176</v>
      </c>
      <c r="D347" s="65"/>
      <c r="E347" s="45"/>
    </row>
    <row r="348" spans="1:10" x14ac:dyDescent="0.25">
      <c r="A348" s="28">
        <v>221</v>
      </c>
      <c r="B348" s="76">
        <v>44267</v>
      </c>
      <c r="C348" s="62" t="s">
        <v>176</v>
      </c>
      <c r="D348" s="65"/>
      <c r="E348" s="45"/>
    </row>
    <row r="349" spans="1:10" x14ac:dyDescent="0.25">
      <c r="A349" s="28">
        <v>222</v>
      </c>
      <c r="B349" s="76">
        <v>44267</v>
      </c>
      <c r="C349" s="62" t="s">
        <v>176</v>
      </c>
      <c r="D349" s="65"/>
      <c r="E349" s="45"/>
    </row>
    <row r="350" spans="1:10" x14ac:dyDescent="0.25">
      <c r="A350" s="28">
        <v>223</v>
      </c>
      <c r="B350" s="76">
        <v>44267</v>
      </c>
      <c r="C350" s="62" t="s">
        <v>176</v>
      </c>
      <c r="D350" s="65" t="s">
        <v>650</v>
      </c>
      <c r="E350" s="45"/>
    </row>
    <row r="351" spans="1:10" x14ac:dyDescent="0.25">
      <c r="A351" s="28">
        <v>224</v>
      </c>
      <c r="B351" s="76">
        <v>44267</v>
      </c>
      <c r="C351" s="62" t="s">
        <v>176</v>
      </c>
      <c r="D351" s="65" t="s">
        <v>650</v>
      </c>
      <c r="E351" s="45"/>
    </row>
    <row r="352" spans="1:10" x14ac:dyDescent="0.25">
      <c r="A352" s="28" t="s">
        <v>1508</v>
      </c>
      <c r="B352" s="76">
        <v>44267</v>
      </c>
      <c r="C352" s="62" t="s">
        <v>176</v>
      </c>
      <c r="D352" s="65"/>
      <c r="E352" s="45"/>
    </row>
    <row r="353" spans="1:6" x14ac:dyDescent="0.25">
      <c r="A353" s="28" t="s">
        <v>1522</v>
      </c>
      <c r="B353" s="76">
        <v>44267</v>
      </c>
      <c r="C353" s="62" t="s">
        <v>176</v>
      </c>
      <c r="D353" s="65" t="s">
        <v>2148</v>
      </c>
      <c r="E353" s="45"/>
    </row>
    <row r="354" spans="1:6" x14ac:dyDescent="0.25">
      <c r="A354" s="28" t="s">
        <v>1525</v>
      </c>
      <c r="B354" s="76">
        <v>44267</v>
      </c>
      <c r="C354" s="62" t="s">
        <v>176</v>
      </c>
      <c r="D354" s="65"/>
      <c r="E354" s="45"/>
    </row>
    <row r="355" spans="1:6" x14ac:dyDescent="0.25">
      <c r="A355" s="28" t="s">
        <v>1540</v>
      </c>
      <c r="B355" s="76">
        <v>44267</v>
      </c>
      <c r="C355" s="62" t="s">
        <v>176</v>
      </c>
      <c r="D355" s="65"/>
      <c r="E355" s="45"/>
    </row>
    <row r="356" spans="1:6" x14ac:dyDescent="0.25">
      <c r="A356" s="96" t="s">
        <v>1544</v>
      </c>
      <c r="B356" s="74">
        <v>44270</v>
      </c>
      <c r="C356" s="58" t="s">
        <v>176</v>
      </c>
      <c r="D356" s="46" t="s">
        <v>650</v>
      </c>
      <c r="E356" s="45"/>
    </row>
    <row r="357" spans="1:6" x14ac:dyDescent="0.25">
      <c r="A357" s="96">
        <v>225</v>
      </c>
      <c r="B357" s="74">
        <v>44271</v>
      </c>
      <c r="C357" s="58" t="s">
        <v>176</v>
      </c>
      <c r="E357" s="45"/>
    </row>
    <row r="358" spans="1:6" x14ac:dyDescent="0.25">
      <c r="A358" s="96">
        <v>226</v>
      </c>
      <c r="B358" s="74">
        <v>44271</v>
      </c>
      <c r="C358" s="58" t="s">
        <v>176</v>
      </c>
      <c r="E358" s="45"/>
    </row>
    <row r="359" spans="1:6" x14ac:dyDescent="0.25">
      <c r="A359" s="96" t="s">
        <v>1559</v>
      </c>
      <c r="B359" s="74">
        <v>44271</v>
      </c>
      <c r="C359" s="58" t="s">
        <v>176</v>
      </c>
      <c r="D359" s="46" t="s">
        <v>650</v>
      </c>
      <c r="E359" s="45"/>
    </row>
    <row r="360" spans="1:6" x14ac:dyDescent="0.25">
      <c r="A360" s="96">
        <v>227</v>
      </c>
      <c r="B360" s="74">
        <v>44274</v>
      </c>
      <c r="C360" s="58" t="s">
        <v>176</v>
      </c>
      <c r="E360" s="45"/>
      <c r="F360" s="72"/>
    </row>
    <row r="361" spans="1:6" x14ac:dyDescent="0.25">
      <c r="A361" s="96">
        <v>228</v>
      </c>
      <c r="B361" s="74">
        <v>44274</v>
      </c>
      <c r="C361" s="58" t="s">
        <v>176</v>
      </c>
      <c r="E361" s="45"/>
      <c r="F361" s="73"/>
    </row>
    <row r="362" spans="1:6" x14ac:dyDescent="0.25">
      <c r="A362" s="96">
        <v>229</v>
      </c>
      <c r="B362" s="74">
        <v>44274</v>
      </c>
      <c r="C362" s="58" t="s">
        <v>176</v>
      </c>
      <c r="E362" s="45"/>
    </row>
    <row r="363" spans="1:6" x14ac:dyDescent="0.25">
      <c r="A363" s="96">
        <v>230</v>
      </c>
      <c r="B363" s="74">
        <v>44274</v>
      </c>
      <c r="C363" s="58" t="s">
        <v>176</v>
      </c>
      <c r="E363" s="45"/>
    </row>
    <row r="364" spans="1:6" x14ac:dyDescent="0.25">
      <c r="A364" s="96">
        <v>231</v>
      </c>
      <c r="B364" s="74">
        <v>44274</v>
      </c>
      <c r="C364" s="58" t="s">
        <v>176</v>
      </c>
      <c r="E364" s="45"/>
    </row>
    <row r="365" spans="1:6" x14ac:dyDescent="0.25">
      <c r="A365" s="96" t="s">
        <v>1568</v>
      </c>
      <c r="B365" s="74">
        <v>44274</v>
      </c>
      <c r="C365" s="58" t="s">
        <v>176</v>
      </c>
      <c r="E365" s="45"/>
    </row>
    <row r="366" spans="1:6" x14ac:dyDescent="0.25">
      <c r="A366" s="96" t="s">
        <v>1569</v>
      </c>
      <c r="B366" s="74">
        <v>44274</v>
      </c>
      <c r="C366" s="58" t="s">
        <v>176</v>
      </c>
      <c r="D366" s="46" t="s">
        <v>2149</v>
      </c>
      <c r="E366" s="45"/>
    </row>
    <row r="367" spans="1:6" x14ac:dyDescent="0.25">
      <c r="A367" s="96" t="s">
        <v>1573</v>
      </c>
      <c r="B367" s="74">
        <v>44274</v>
      </c>
      <c r="C367" s="58" t="s">
        <v>176</v>
      </c>
      <c r="D367" s="46" t="s">
        <v>2150</v>
      </c>
      <c r="E367" s="45"/>
      <c r="F367" s="72"/>
    </row>
    <row r="368" spans="1:6" x14ac:dyDescent="0.25">
      <c r="A368" s="96" t="s">
        <v>1590</v>
      </c>
      <c r="B368" s="74">
        <v>44274</v>
      </c>
      <c r="C368" s="58" t="s">
        <v>176</v>
      </c>
      <c r="D368" s="46" t="s">
        <v>650</v>
      </c>
      <c r="E368" s="45"/>
    </row>
    <row r="369" spans="1:5" x14ac:dyDescent="0.25">
      <c r="A369" s="96">
        <v>232</v>
      </c>
      <c r="B369" s="74">
        <v>44277</v>
      </c>
      <c r="C369" s="58" t="s">
        <v>176</v>
      </c>
      <c r="E369" s="45"/>
    </row>
    <row r="370" spans="1:5" x14ac:dyDescent="0.25">
      <c r="A370" s="96">
        <v>233</v>
      </c>
      <c r="B370" s="74">
        <v>44277</v>
      </c>
      <c r="C370" s="58" t="s">
        <v>176</v>
      </c>
      <c r="E370" s="45"/>
    </row>
    <row r="371" spans="1:5" x14ac:dyDescent="0.25">
      <c r="A371" s="96">
        <v>234</v>
      </c>
      <c r="B371" s="74">
        <v>44277</v>
      </c>
      <c r="C371" s="58" t="s">
        <v>176</v>
      </c>
      <c r="E371" s="45"/>
    </row>
    <row r="372" spans="1:5" x14ac:dyDescent="0.25">
      <c r="A372" s="96">
        <v>235</v>
      </c>
      <c r="B372" s="74">
        <v>44277</v>
      </c>
      <c r="C372" s="58" t="s">
        <v>176</v>
      </c>
      <c r="E372" s="45"/>
    </row>
    <row r="373" spans="1:5" x14ac:dyDescent="0.25">
      <c r="A373" s="96">
        <v>236</v>
      </c>
      <c r="B373" s="74">
        <v>44277</v>
      </c>
      <c r="C373" s="58" t="s">
        <v>176</v>
      </c>
      <c r="E373" s="45"/>
    </row>
    <row r="374" spans="1:5" x14ac:dyDescent="0.25">
      <c r="A374" s="96">
        <v>237</v>
      </c>
      <c r="B374" s="74">
        <v>44277</v>
      </c>
      <c r="C374" s="58" t="s">
        <v>176</v>
      </c>
      <c r="D374" s="46" t="s">
        <v>650</v>
      </c>
      <c r="E374" s="45"/>
    </row>
    <row r="375" spans="1:5" x14ac:dyDescent="0.25">
      <c r="A375" s="96">
        <v>238</v>
      </c>
      <c r="B375" s="74">
        <v>44277</v>
      </c>
      <c r="C375" s="58" t="s">
        <v>176</v>
      </c>
      <c r="E375" s="45"/>
    </row>
    <row r="376" spans="1:5" x14ac:dyDescent="0.25">
      <c r="A376" s="96">
        <v>239</v>
      </c>
      <c r="B376" s="74">
        <v>44277</v>
      </c>
      <c r="C376" s="58" t="s">
        <v>176</v>
      </c>
      <c r="E376" s="45"/>
    </row>
    <row r="377" spans="1:5" x14ac:dyDescent="0.25">
      <c r="A377" s="96">
        <v>240</v>
      </c>
      <c r="B377" s="74">
        <v>44277</v>
      </c>
      <c r="C377" s="58" t="s">
        <v>176</v>
      </c>
      <c r="D377" s="46" t="s">
        <v>650</v>
      </c>
      <c r="E377" s="45"/>
    </row>
    <row r="378" spans="1:5" x14ac:dyDescent="0.25">
      <c r="A378" s="96">
        <v>241</v>
      </c>
      <c r="B378" s="74">
        <v>44277</v>
      </c>
      <c r="C378" s="58" t="s">
        <v>176</v>
      </c>
      <c r="E378" s="45"/>
    </row>
    <row r="379" spans="1:5" x14ac:dyDescent="0.25">
      <c r="A379" s="96">
        <v>242</v>
      </c>
      <c r="B379" s="74">
        <v>44277</v>
      </c>
      <c r="C379" s="58" t="s">
        <v>176</v>
      </c>
      <c r="E379" s="45"/>
    </row>
    <row r="380" spans="1:5" x14ac:dyDescent="0.25">
      <c r="A380" s="96" t="s">
        <v>1593</v>
      </c>
      <c r="B380" s="74">
        <v>44277</v>
      </c>
      <c r="C380" s="58" t="s">
        <v>176</v>
      </c>
      <c r="E380" s="45"/>
    </row>
    <row r="381" spans="1:5" x14ac:dyDescent="0.25">
      <c r="A381" s="96" t="s">
        <v>1597</v>
      </c>
      <c r="B381" s="74">
        <v>44277</v>
      </c>
      <c r="C381" s="58" t="s">
        <v>176</v>
      </c>
      <c r="E381" s="45"/>
    </row>
    <row r="382" spans="1:5" x14ac:dyDescent="0.25">
      <c r="A382" s="96" t="s">
        <v>1603</v>
      </c>
      <c r="B382" s="74">
        <v>44277</v>
      </c>
      <c r="C382" s="58" t="s">
        <v>176</v>
      </c>
      <c r="D382" s="46" t="s">
        <v>650</v>
      </c>
      <c r="E382" s="45"/>
    </row>
    <row r="383" spans="1:5" x14ac:dyDescent="0.25">
      <c r="A383" s="28" t="s">
        <v>1624</v>
      </c>
      <c r="B383" s="76">
        <v>44277</v>
      </c>
      <c r="C383" s="62" t="s">
        <v>176</v>
      </c>
      <c r="D383" s="46" t="s">
        <v>650</v>
      </c>
      <c r="E383" s="45"/>
    </row>
    <row r="384" spans="1:5" x14ac:dyDescent="0.25">
      <c r="A384" s="96" t="s">
        <v>1625</v>
      </c>
      <c r="B384" s="74">
        <v>44277</v>
      </c>
      <c r="C384" s="58" t="s">
        <v>176</v>
      </c>
      <c r="D384" s="46" t="s">
        <v>650</v>
      </c>
      <c r="E384" s="45"/>
    </row>
    <row r="385" spans="1:5" x14ac:dyDescent="0.25">
      <c r="A385" s="96" t="s">
        <v>1633</v>
      </c>
      <c r="B385" s="74">
        <v>44277</v>
      </c>
      <c r="C385" s="58" t="s">
        <v>176</v>
      </c>
      <c r="D385" s="46" t="s">
        <v>650</v>
      </c>
      <c r="E385" s="45"/>
    </row>
    <row r="386" spans="1:5" x14ac:dyDescent="0.25">
      <c r="A386" s="96" t="s">
        <v>1642</v>
      </c>
      <c r="B386" s="74">
        <v>44277</v>
      </c>
      <c r="C386" s="58" t="s">
        <v>176</v>
      </c>
      <c r="E386" s="45"/>
    </row>
    <row r="387" spans="1:5" x14ac:dyDescent="0.25">
      <c r="A387" s="96" t="s">
        <v>1643</v>
      </c>
      <c r="B387" s="74">
        <v>44277</v>
      </c>
      <c r="C387" s="58" t="s">
        <v>176</v>
      </c>
      <c r="E387" s="45"/>
    </row>
    <row r="388" spans="1:5" x14ac:dyDescent="0.25">
      <c r="A388" s="96">
        <v>243</v>
      </c>
      <c r="B388" s="74">
        <v>44278</v>
      </c>
      <c r="C388" s="58" t="s">
        <v>176</v>
      </c>
      <c r="E388" s="45"/>
    </row>
    <row r="389" spans="1:5" x14ac:dyDescent="0.25">
      <c r="A389" s="96">
        <v>244</v>
      </c>
      <c r="B389" s="74">
        <v>44278</v>
      </c>
      <c r="C389" s="58" t="s">
        <v>176</v>
      </c>
      <c r="E389" s="45"/>
    </row>
    <row r="390" spans="1:5" x14ac:dyDescent="0.25">
      <c r="A390" s="96">
        <v>245</v>
      </c>
      <c r="B390" s="74">
        <v>44278</v>
      </c>
      <c r="C390" s="58" t="s">
        <v>176</v>
      </c>
      <c r="E390" s="45"/>
    </row>
    <row r="391" spans="1:5" x14ac:dyDescent="0.25">
      <c r="A391" s="96">
        <v>246</v>
      </c>
      <c r="B391" s="74">
        <v>44278</v>
      </c>
      <c r="C391" s="58" t="s">
        <v>176</v>
      </c>
      <c r="E391" s="45"/>
    </row>
    <row r="392" spans="1:5" x14ac:dyDescent="0.25">
      <c r="A392" s="96">
        <v>247</v>
      </c>
      <c r="B392" s="74">
        <v>44278</v>
      </c>
      <c r="C392" s="58" t="s">
        <v>176</v>
      </c>
      <c r="E392" s="45"/>
    </row>
    <row r="393" spans="1:5" x14ac:dyDescent="0.25">
      <c r="A393" s="96">
        <v>248</v>
      </c>
      <c r="B393" s="74">
        <v>44278</v>
      </c>
      <c r="C393" s="58" t="s">
        <v>176</v>
      </c>
      <c r="E393" s="45"/>
    </row>
    <row r="394" spans="1:5" x14ac:dyDescent="0.25">
      <c r="A394" s="96">
        <v>249</v>
      </c>
      <c r="B394" s="74">
        <v>44278</v>
      </c>
      <c r="C394" s="58" t="s">
        <v>176</v>
      </c>
      <c r="E394" s="45"/>
    </row>
    <row r="395" spans="1:5" x14ac:dyDescent="0.25">
      <c r="A395" s="96">
        <v>250</v>
      </c>
      <c r="B395" s="74">
        <v>44278</v>
      </c>
      <c r="C395" s="58" t="s">
        <v>176</v>
      </c>
      <c r="D395" s="46" t="s">
        <v>650</v>
      </c>
      <c r="E395" s="45"/>
    </row>
    <row r="396" spans="1:5" x14ac:dyDescent="0.25">
      <c r="A396" s="96">
        <v>251</v>
      </c>
      <c r="B396" s="74">
        <v>44278</v>
      </c>
      <c r="C396" s="58" t="s">
        <v>176</v>
      </c>
      <c r="E396" s="45"/>
    </row>
    <row r="397" spans="1:5" x14ac:dyDescent="0.25">
      <c r="A397" s="96">
        <v>252</v>
      </c>
      <c r="B397" s="74">
        <v>44278</v>
      </c>
      <c r="C397" s="58" t="s">
        <v>176</v>
      </c>
      <c r="E397" s="45"/>
    </row>
    <row r="398" spans="1:5" x14ac:dyDescent="0.25">
      <c r="A398" s="96">
        <v>253</v>
      </c>
      <c r="B398" s="74">
        <v>44278</v>
      </c>
      <c r="C398" s="58" t="s">
        <v>176</v>
      </c>
      <c r="E398" s="45"/>
    </row>
    <row r="399" spans="1:5" x14ac:dyDescent="0.25">
      <c r="A399" s="96">
        <v>254</v>
      </c>
      <c r="B399" s="74">
        <v>44278</v>
      </c>
      <c r="C399" s="58" t="s">
        <v>176</v>
      </c>
      <c r="E399" s="45"/>
    </row>
    <row r="400" spans="1:5" x14ac:dyDescent="0.25">
      <c r="A400" s="96">
        <v>255</v>
      </c>
      <c r="B400" s="74">
        <v>44278</v>
      </c>
      <c r="C400" s="58" t="s">
        <v>176</v>
      </c>
      <c r="E400" s="45"/>
    </row>
    <row r="401" spans="1:5" x14ac:dyDescent="0.25">
      <c r="A401" s="28">
        <v>256</v>
      </c>
      <c r="B401" s="76">
        <v>44278</v>
      </c>
      <c r="C401" s="62" t="s">
        <v>176</v>
      </c>
      <c r="E401" s="45"/>
    </row>
    <row r="402" spans="1:5" x14ac:dyDescent="0.25">
      <c r="A402" s="96">
        <v>257</v>
      </c>
      <c r="B402" s="74">
        <v>44278</v>
      </c>
      <c r="C402" s="58" t="s">
        <v>176</v>
      </c>
      <c r="D402" s="46" t="s">
        <v>650</v>
      </c>
      <c r="E402" s="45"/>
    </row>
    <row r="403" spans="1:5" x14ac:dyDescent="0.25">
      <c r="A403" s="96" t="s">
        <v>1678</v>
      </c>
      <c r="B403" s="74">
        <v>44278</v>
      </c>
      <c r="C403" s="58" t="s">
        <v>176</v>
      </c>
      <c r="E403" s="45"/>
    </row>
    <row r="404" spans="1:5" x14ac:dyDescent="0.25">
      <c r="A404" s="96" t="s">
        <v>1666</v>
      </c>
      <c r="B404" s="74">
        <v>44278</v>
      </c>
      <c r="C404" s="58" t="s">
        <v>176</v>
      </c>
      <c r="E404" s="45"/>
    </row>
    <row r="405" spans="1:5" x14ac:dyDescent="0.25">
      <c r="A405" s="96" t="s">
        <v>1692</v>
      </c>
      <c r="B405" s="74">
        <v>44278</v>
      </c>
      <c r="C405" s="58" t="s">
        <v>176</v>
      </c>
      <c r="D405" s="46" t="s">
        <v>650</v>
      </c>
      <c r="E405" s="45"/>
    </row>
    <row r="406" spans="1:5" x14ac:dyDescent="0.25">
      <c r="A406" s="96" t="s">
        <v>1697</v>
      </c>
      <c r="B406" s="74">
        <v>44278</v>
      </c>
      <c r="C406" s="58" t="s">
        <v>176</v>
      </c>
      <c r="E406" s="45"/>
    </row>
    <row r="407" spans="1:5" x14ac:dyDescent="0.25">
      <c r="A407" s="96" t="s">
        <v>1709</v>
      </c>
      <c r="B407" s="74">
        <v>44278</v>
      </c>
      <c r="C407" s="58" t="s">
        <v>176</v>
      </c>
      <c r="D407" s="80" t="s">
        <v>650</v>
      </c>
      <c r="E407" s="45"/>
    </row>
    <row r="408" spans="1:5" x14ac:dyDescent="0.25">
      <c r="A408" s="96" t="s">
        <v>1710</v>
      </c>
      <c r="B408" s="74">
        <v>44278</v>
      </c>
      <c r="C408" s="58" t="s">
        <v>176</v>
      </c>
      <c r="E408" s="45"/>
    </row>
    <row r="409" spans="1:5" x14ac:dyDescent="0.25">
      <c r="A409" s="96">
        <v>258</v>
      </c>
      <c r="B409" s="74">
        <v>44279</v>
      </c>
      <c r="C409" s="58" t="s">
        <v>176</v>
      </c>
      <c r="D409" s="46" t="s">
        <v>650</v>
      </c>
      <c r="E409" s="45"/>
    </row>
    <row r="410" spans="1:5" x14ac:dyDescent="0.25">
      <c r="A410" s="96">
        <v>259</v>
      </c>
      <c r="B410" s="74">
        <v>44279</v>
      </c>
      <c r="C410" s="58" t="s">
        <v>176</v>
      </c>
      <c r="E410" s="45"/>
    </row>
    <row r="411" spans="1:5" x14ac:dyDescent="0.25">
      <c r="A411" s="96" t="s">
        <v>1731</v>
      </c>
      <c r="B411" s="74">
        <v>44279</v>
      </c>
      <c r="C411" s="58" t="s">
        <v>176</v>
      </c>
      <c r="E411" s="45"/>
    </row>
    <row r="412" spans="1:5" x14ac:dyDescent="0.25">
      <c r="A412" s="96" t="s">
        <v>1738</v>
      </c>
      <c r="B412" s="74">
        <v>44279</v>
      </c>
      <c r="C412" s="58" t="s">
        <v>176</v>
      </c>
      <c r="D412" s="46" t="s">
        <v>650</v>
      </c>
      <c r="E412" s="45"/>
    </row>
    <row r="413" spans="1:5" x14ac:dyDescent="0.25">
      <c r="A413" s="96" t="s">
        <v>1744</v>
      </c>
      <c r="B413" s="74">
        <v>44279</v>
      </c>
      <c r="C413" s="58" t="s">
        <v>176</v>
      </c>
      <c r="E413" s="45"/>
    </row>
    <row r="414" spans="1:5" x14ac:dyDescent="0.25">
      <c r="A414" s="96">
        <v>260</v>
      </c>
      <c r="B414" s="74">
        <v>44280</v>
      </c>
      <c r="C414" s="58" t="s">
        <v>176</v>
      </c>
      <c r="E414" s="45"/>
    </row>
    <row r="415" spans="1:5" x14ac:dyDescent="0.25">
      <c r="A415" s="96">
        <v>261</v>
      </c>
      <c r="B415" s="74">
        <v>44280</v>
      </c>
      <c r="C415" s="58" t="s">
        <v>176</v>
      </c>
      <c r="E415" s="45"/>
    </row>
    <row r="416" spans="1:5" x14ac:dyDescent="0.25">
      <c r="A416" s="96">
        <v>262</v>
      </c>
      <c r="B416" s="74">
        <v>44280</v>
      </c>
      <c r="C416" s="58" t="s">
        <v>176</v>
      </c>
      <c r="E416" s="45"/>
    </row>
    <row r="417" spans="1:7" x14ac:dyDescent="0.25">
      <c r="A417" s="96">
        <v>263</v>
      </c>
      <c r="B417" s="74">
        <v>44280</v>
      </c>
      <c r="C417" s="58" t="s">
        <v>176</v>
      </c>
      <c r="D417" s="46" t="s">
        <v>650</v>
      </c>
      <c r="E417" s="45"/>
    </row>
    <row r="418" spans="1:7" x14ac:dyDescent="0.25">
      <c r="A418" s="96">
        <v>264</v>
      </c>
      <c r="B418" s="74">
        <v>44280</v>
      </c>
      <c r="C418" s="58" t="s">
        <v>176</v>
      </c>
      <c r="D418" s="46" t="s">
        <v>650</v>
      </c>
      <c r="E418" s="45"/>
    </row>
    <row r="419" spans="1:7" x14ac:dyDescent="0.25">
      <c r="A419" s="96">
        <v>265</v>
      </c>
      <c r="B419" s="74">
        <v>44280</v>
      </c>
      <c r="C419" s="58" t="s">
        <v>176</v>
      </c>
      <c r="D419" s="46" t="s">
        <v>650</v>
      </c>
      <c r="E419" s="45"/>
    </row>
    <row r="420" spans="1:7" x14ac:dyDescent="0.25">
      <c r="A420" s="96">
        <v>266</v>
      </c>
      <c r="B420" s="74">
        <v>44280</v>
      </c>
      <c r="C420" s="58" t="s">
        <v>176</v>
      </c>
      <c r="E420" s="45"/>
    </row>
    <row r="421" spans="1:7" x14ac:dyDescent="0.25">
      <c r="A421" s="96" t="s">
        <v>1753</v>
      </c>
      <c r="B421" s="74">
        <v>44280</v>
      </c>
      <c r="C421" s="58" t="s">
        <v>176</v>
      </c>
      <c r="D421" s="46" t="s">
        <v>2162</v>
      </c>
      <c r="E421" s="45"/>
    </row>
    <row r="422" spans="1:7" x14ac:dyDescent="0.25">
      <c r="A422" s="96" t="s">
        <v>1768</v>
      </c>
      <c r="B422" s="74">
        <v>44280</v>
      </c>
      <c r="C422" s="58" t="s">
        <v>176</v>
      </c>
      <c r="D422" s="46" t="s">
        <v>650</v>
      </c>
      <c r="E422" s="45"/>
    </row>
    <row r="423" spans="1:7" x14ac:dyDescent="0.25">
      <c r="A423" s="96" t="s">
        <v>1772</v>
      </c>
      <c r="B423" s="74">
        <v>44280</v>
      </c>
      <c r="C423" s="58" t="s">
        <v>176</v>
      </c>
      <c r="E423" s="45"/>
    </row>
    <row r="424" spans="1:7" x14ac:dyDescent="0.25">
      <c r="A424" s="96" t="s">
        <v>1780</v>
      </c>
      <c r="B424" s="74">
        <v>44280</v>
      </c>
      <c r="C424" s="58" t="s">
        <v>176</v>
      </c>
      <c r="E424" s="45"/>
    </row>
    <row r="425" spans="1:7" x14ac:dyDescent="0.25">
      <c r="A425" s="96" t="s">
        <v>1786</v>
      </c>
      <c r="B425" s="74">
        <v>44280</v>
      </c>
      <c r="C425" s="58" t="s">
        <v>176</v>
      </c>
      <c r="D425" s="46" t="s">
        <v>650</v>
      </c>
      <c r="E425" s="45"/>
    </row>
    <row r="426" spans="1:7" x14ac:dyDescent="0.25">
      <c r="A426" s="96">
        <v>267</v>
      </c>
      <c r="B426" s="74">
        <v>44281</v>
      </c>
      <c r="C426" s="58" t="s">
        <v>176</v>
      </c>
      <c r="E426" s="45"/>
    </row>
    <row r="427" spans="1:7" x14ac:dyDescent="0.25">
      <c r="A427" s="96">
        <v>268</v>
      </c>
      <c r="B427" s="74">
        <v>44281</v>
      </c>
      <c r="C427" s="58" t="s">
        <v>176</v>
      </c>
      <c r="D427" s="46" t="s">
        <v>650</v>
      </c>
      <c r="E427" s="45"/>
    </row>
    <row r="428" spans="1:7" x14ac:dyDescent="0.25">
      <c r="A428" s="96">
        <v>269</v>
      </c>
      <c r="B428" s="74">
        <v>44281</v>
      </c>
      <c r="C428" s="58" t="s">
        <v>176</v>
      </c>
      <c r="E428" s="45"/>
      <c r="F428" s="72" t="s">
        <v>1549</v>
      </c>
      <c r="G428" s="45" t="s">
        <v>2143</v>
      </c>
    </row>
    <row r="429" spans="1:7" x14ac:dyDescent="0.25">
      <c r="A429" s="96" t="s">
        <v>1826</v>
      </c>
      <c r="B429" s="74">
        <v>44281</v>
      </c>
      <c r="C429" s="58" t="s">
        <v>176</v>
      </c>
      <c r="E429" s="45"/>
    </row>
    <row r="430" spans="1:7" x14ac:dyDescent="0.25">
      <c r="A430" s="96" t="s">
        <v>1830</v>
      </c>
      <c r="B430" s="74">
        <v>44281</v>
      </c>
      <c r="C430" s="58" t="s">
        <v>176</v>
      </c>
      <c r="E430" s="45"/>
    </row>
    <row r="431" spans="1:7" x14ac:dyDescent="0.25">
      <c r="A431" s="96" t="s">
        <v>1832</v>
      </c>
      <c r="B431" s="74">
        <v>44281</v>
      </c>
      <c r="C431" s="58" t="s">
        <v>176</v>
      </c>
      <c r="E431" s="45"/>
    </row>
    <row r="432" spans="1:7" x14ac:dyDescent="0.25">
      <c r="A432" s="96" t="s">
        <v>1838</v>
      </c>
      <c r="B432" s="74">
        <v>44281</v>
      </c>
      <c r="C432" s="58" t="s">
        <v>176</v>
      </c>
      <c r="E432" s="45"/>
    </row>
    <row r="433" spans="1:6" x14ac:dyDescent="0.25">
      <c r="A433" s="96" t="s">
        <v>1842</v>
      </c>
      <c r="B433" s="74">
        <v>44281</v>
      </c>
      <c r="C433" s="58" t="s">
        <v>176</v>
      </c>
      <c r="E433" s="45"/>
      <c r="F433" s="72" t="s">
        <v>1784</v>
      </c>
    </row>
    <row r="434" spans="1:6" x14ac:dyDescent="0.25">
      <c r="A434" s="96" t="s">
        <v>1852</v>
      </c>
      <c r="B434" s="74">
        <v>44281</v>
      </c>
      <c r="C434" s="58" t="s">
        <v>176</v>
      </c>
      <c r="D434" s="65"/>
      <c r="E434" s="45"/>
      <c r="F434" s="73" t="s">
        <v>1548</v>
      </c>
    </row>
    <row r="435" spans="1:6" x14ac:dyDescent="0.25">
      <c r="A435" s="96">
        <v>270</v>
      </c>
      <c r="B435" s="74">
        <v>44284</v>
      </c>
      <c r="C435" s="58" t="s">
        <v>176</v>
      </c>
      <c r="E435" s="45"/>
    </row>
    <row r="436" spans="1:6" x14ac:dyDescent="0.25">
      <c r="A436" s="28">
        <v>271</v>
      </c>
      <c r="B436" s="76">
        <v>44286</v>
      </c>
      <c r="C436" s="62" t="s">
        <v>176</v>
      </c>
      <c r="D436" s="46" t="s">
        <v>650</v>
      </c>
      <c r="E436" s="45"/>
    </row>
    <row r="437" spans="1:6" x14ac:dyDescent="0.25">
      <c r="A437" s="28">
        <v>272</v>
      </c>
      <c r="B437" s="76">
        <v>44286</v>
      </c>
      <c r="C437" s="62" t="s">
        <v>176</v>
      </c>
      <c r="E437" s="45"/>
    </row>
    <row r="438" spans="1:6" x14ac:dyDescent="0.25">
      <c r="A438" s="28" t="s">
        <v>1867</v>
      </c>
      <c r="B438" s="76">
        <v>44286</v>
      </c>
      <c r="C438" s="62" t="s">
        <v>176</v>
      </c>
      <c r="D438" s="46" t="s">
        <v>2149</v>
      </c>
      <c r="E438" s="45"/>
    </row>
    <row r="439" spans="1:6" x14ac:dyDescent="0.25">
      <c r="A439" s="28" t="s">
        <v>1873</v>
      </c>
      <c r="B439" s="76">
        <v>44286</v>
      </c>
      <c r="C439" s="62" t="s">
        <v>176</v>
      </c>
      <c r="E439" s="45"/>
    </row>
    <row r="440" spans="1:6" x14ac:dyDescent="0.25">
      <c r="A440" s="96">
        <v>273</v>
      </c>
      <c r="B440" s="74">
        <v>44287</v>
      </c>
      <c r="C440" s="58" t="s">
        <v>176</v>
      </c>
      <c r="E440" s="45"/>
    </row>
    <row r="441" spans="1:6" x14ac:dyDescent="0.25">
      <c r="A441" s="96">
        <v>274</v>
      </c>
      <c r="B441" s="74">
        <v>44287</v>
      </c>
      <c r="C441" s="58" t="s">
        <v>176</v>
      </c>
      <c r="E441" s="45"/>
    </row>
    <row r="442" spans="1:6" x14ac:dyDescent="0.25">
      <c r="A442" s="96" t="s">
        <v>1885</v>
      </c>
      <c r="B442" s="74">
        <v>44287</v>
      </c>
      <c r="C442" s="58" t="s">
        <v>176</v>
      </c>
      <c r="E442" s="45"/>
    </row>
    <row r="443" spans="1:6" x14ac:dyDescent="0.25">
      <c r="A443" s="96" t="s">
        <v>1890</v>
      </c>
      <c r="B443" s="74">
        <v>44287</v>
      </c>
      <c r="C443" s="58" t="s">
        <v>176</v>
      </c>
      <c r="E443" s="45"/>
    </row>
    <row r="444" spans="1:6" ht="18.75" customHeight="1" x14ac:dyDescent="0.25">
      <c r="A444" s="96" t="s">
        <v>1894</v>
      </c>
      <c r="B444" s="74">
        <v>44287</v>
      </c>
      <c r="C444" s="58" t="s">
        <v>176</v>
      </c>
      <c r="E444" s="45"/>
    </row>
    <row r="445" spans="1:6" x14ac:dyDescent="0.25">
      <c r="A445" s="96">
        <v>275</v>
      </c>
      <c r="B445" s="74">
        <v>44288</v>
      </c>
      <c r="C445" s="58" t="s">
        <v>176</v>
      </c>
      <c r="E445" s="45"/>
    </row>
    <row r="446" spans="1:6" x14ac:dyDescent="0.25">
      <c r="A446" s="96">
        <v>276</v>
      </c>
      <c r="B446" s="74">
        <v>44288</v>
      </c>
      <c r="C446" s="58" t="s">
        <v>176</v>
      </c>
      <c r="E446" s="45"/>
    </row>
    <row r="447" spans="1:6" x14ac:dyDescent="0.25">
      <c r="A447" s="96">
        <v>277</v>
      </c>
      <c r="B447" s="74">
        <v>44288</v>
      </c>
      <c r="C447" s="58" t="s">
        <v>176</v>
      </c>
      <c r="E447" s="45"/>
    </row>
    <row r="448" spans="1:6" x14ac:dyDescent="0.25">
      <c r="A448" s="96" t="s">
        <v>1906</v>
      </c>
      <c r="B448" s="74">
        <v>44288</v>
      </c>
      <c r="C448" s="58" t="s">
        <v>176</v>
      </c>
      <c r="E448" s="45"/>
    </row>
    <row r="449" spans="1:10" x14ac:dyDescent="0.25">
      <c r="A449" s="96">
        <v>278</v>
      </c>
      <c r="B449" s="74">
        <v>44292</v>
      </c>
      <c r="C449" s="58" t="s">
        <v>176</v>
      </c>
      <c r="E449" s="45"/>
    </row>
    <row r="450" spans="1:10" x14ac:dyDescent="0.25">
      <c r="A450" s="96">
        <v>279</v>
      </c>
      <c r="B450" s="74">
        <v>44292</v>
      </c>
      <c r="C450" s="58" t="s">
        <v>176</v>
      </c>
      <c r="E450" s="45"/>
    </row>
    <row r="451" spans="1:10" x14ac:dyDescent="0.25">
      <c r="A451" s="96">
        <v>280</v>
      </c>
      <c r="B451" s="74">
        <v>44292</v>
      </c>
      <c r="C451" s="58" t="s">
        <v>176</v>
      </c>
      <c r="E451" s="45"/>
    </row>
    <row r="452" spans="1:10" x14ac:dyDescent="0.25">
      <c r="A452" s="96">
        <v>281</v>
      </c>
      <c r="B452" s="74">
        <v>44292</v>
      </c>
      <c r="C452" s="58" t="s">
        <v>176</v>
      </c>
      <c r="E452" s="45"/>
    </row>
    <row r="453" spans="1:10" x14ac:dyDescent="0.25">
      <c r="A453" s="96">
        <v>282</v>
      </c>
      <c r="B453" s="74">
        <v>44292</v>
      </c>
      <c r="C453" s="58" t="s">
        <v>176</v>
      </c>
      <c r="E453" s="45"/>
    </row>
    <row r="454" spans="1:10" x14ac:dyDescent="0.25">
      <c r="A454" s="96">
        <v>283</v>
      </c>
      <c r="B454" s="74">
        <v>44292</v>
      </c>
      <c r="C454" s="58" t="s">
        <v>176</v>
      </c>
      <c r="E454" s="45"/>
    </row>
    <row r="455" spans="1:10" x14ac:dyDescent="0.25">
      <c r="A455" s="96" t="s">
        <v>1924</v>
      </c>
      <c r="B455" s="74">
        <v>44292</v>
      </c>
      <c r="C455" s="58" t="s">
        <v>176</v>
      </c>
      <c r="E455" s="45"/>
    </row>
    <row r="456" spans="1:10" x14ac:dyDescent="0.25">
      <c r="A456" s="96" t="s">
        <v>1946</v>
      </c>
      <c r="B456" s="74">
        <v>44292</v>
      </c>
      <c r="C456" s="58" t="s">
        <v>176</v>
      </c>
      <c r="E456" s="45"/>
    </row>
    <row r="457" spans="1:10" x14ac:dyDescent="0.25">
      <c r="A457" s="96" t="s">
        <v>1960</v>
      </c>
      <c r="B457" s="74">
        <v>44292</v>
      </c>
      <c r="C457" s="58" t="s">
        <v>176</v>
      </c>
      <c r="E457" s="45"/>
    </row>
    <row r="458" spans="1:10" x14ac:dyDescent="0.25">
      <c r="A458" s="96">
        <v>284</v>
      </c>
      <c r="B458" s="74">
        <v>44293</v>
      </c>
      <c r="C458" s="58" t="s">
        <v>176</v>
      </c>
      <c r="D458" s="46" t="s">
        <v>650</v>
      </c>
      <c r="E458" s="45"/>
    </row>
    <row r="459" spans="1:10" x14ac:dyDescent="0.25">
      <c r="A459" s="96">
        <v>285</v>
      </c>
      <c r="B459" s="74">
        <v>44293</v>
      </c>
      <c r="C459" s="58" t="s">
        <v>176</v>
      </c>
      <c r="D459" s="46" t="s">
        <v>650</v>
      </c>
      <c r="E459" s="45"/>
    </row>
    <row r="460" spans="1:10" x14ac:dyDescent="0.25">
      <c r="A460" s="96">
        <v>286</v>
      </c>
      <c r="B460" s="74">
        <v>44293</v>
      </c>
      <c r="C460" s="58" t="s">
        <v>176</v>
      </c>
      <c r="E460" s="45"/>
    </row>
    <row r="461" spans="1:10" x14ac:dyDescent="0.25">
      <c r="A461" s="96" t="s">
        <v>1969</v>
      </c>
      <c r="B461" s="74">
        <v>44293</v>
      </c>
      <c r="C461" s="58" t="s">
        <v>176</v>
      </c>
      <c r="E461" s="45"/>
    </row>
    <row r="462" spans="1:10" x14ac:dyDescent="0.25">
      <c r="A462" s="96" t="s">
        <v>1972</v>
      </c>
      <c r="B462" s="74">
        <v>44293</v>
      </c>
      <c r="C462" s="58" t="s">
        <v>176</v>
      </c>
      <c r="E462" s="45"/>
    </row>
    <row r="463" spans="1:10" x14ac:dyDescent="0.25">
      <c r="A463" s="96">
        <v>287</v>
      </c>
      <c r="B463" s="74">
        <v>44294</v>
      </c>
      <c r="C463" s="58" t="s">
        <v>176</v>
      </c>
      <c r="E463" s="45"/>
    </row>
    <row r="464" spans="1:10" s="58" customFormat="1" x14ac:dyDescent="0.25">
      <c r="A464" s="96" t="s">
        <v>1993</v>
      </c>
      <c r="B464" s="74">
        <v>44294</v>
      </c>
      <c r="C464" s="58" t="s">
        <v>176</v>
      </c>
      <c r="D464" s="46"/>
      <c r="E464" s="45"/>
      <c r="F464" s="45"/>
      <c r="G464" s="45"/>
      <c r="H464" s="45"/>
      <c r="I464" s="45"/>
      <c r="J464" s="45"/>
    </row>
    <row r="465" spans="1:10" x14ac:dyDescent="0.25">
      <c r="A465" s="96" t="s">
        <v>2001</v>
      </c>
      <c r="B465" s="74">
        <v>44294</v>
      </c>
      <c r="C465" s="58" t="s">
        <v>176</v>
      </c>
      <c r="E465" s="45"/>
    </row>
    <row r="466" spans="1:10" x14ac:dyDescent="0.25">
      <c r="A466" s="96">
        <v>288</v>
      </c>
      <c r="B466" s="74">
        <v>44295</v>
      </c>
      <c r="C466" s="58" t="s">
        <v>176</v>
      </c>
      <c r="E466" s="45"/>
    </row>
    <row r="467" spans="1:10" s="58" customFormat="1" x14ac:dyDescent="0.25">
      <c r="A467" s="96">
        <v>289</v>
      </c>
      <c r="B467" s="74">
        <v>44295</v>
      </c>
      <c r="C467" s="58" t="s">
        <v>176</v>
      </c>
      <c r="D467" s="46"/>
      <c r="E467" s="45"/>
      <c r="F467" s="45"/>
      <c r="G467" s="45"/>
      <c r="H467" s="45"/>
      <c r="I467" s="45"/>
      <c r="J467" s="45"/>
    </row>
    <row r="468" spans="1:10" x14ac:dyDescent="0.25">
      <c r="A468" s="96">
        <v>290</v>
      </c>
      <c r="B468" s="74">
        <v>44295</v>
      </c>
      <c r="C468" s="58" t="s">
        <v>176</v>
      </c>
      <c r="D468" s="46" t="s">
        <v>650</v>
      </c>
      <c r="E468" s="45"/>
    </row>
    <row r="469" spans="1:10" x14ac:dyDescent="0.25">
      <c r="A469" s="96">
        <v>291</v>
      </c>
      <c r="B469" s="74">
        <v>44295</v>
      </c>
      <c r="C469" s="58" t="s">
        <v>176</v>
      </c>
      <c r="D469" s="46" t="s">
        <v>650</v>
      </c>
      <c r="E469" s="45"/>
    </row>
    <row r="470" spans="1:10" s="58" customFormat="1" x14ac:dyDescent="0.25">
      <c r="A470" s="96">
        <v>292</v>
      </c>
      <c r="B470" s="74">
        <v>44295</v>
      </c>
      <c r="C470" s="58" t="s">
        <v>176</v>
      </c>
      <c r="D470" s="46"/>
      <c r="E470" s="45"/>
      <c r="F470" s="45"/>
      <c r="G470" s="45"/>
      <c r="H470" s="45"/>
      <c r="I470" s="45"/>
      <c r="J470" s="45"/>
    </row>
    <row r="471" spans="1:10" s="58" customFormat="1" x14ac:dyDescent="0.25">
      <c r="A471" s="96">
        <v>293</v>
      </c>
      <c r="B471" s="74">
        <v>44295</v>
      </c>
      <c r="C471" s="58" t="s">
        <v>176</v>
      </c>
      <c r="D471" s="46"/>
      <c r="E471" s="45"/>
      <c r="F471" s="45"/>
      <c r="G471" s="45"/>
      <c r="H471" s="45"/>
      <c r="I471" s="45"/>
      <c r="J471" s="45"/>
    </row>
    <row r="472" spans="1:10" s="58" customFormat="1" x14ac:dyDescent="0.25">
      <c r="A472" s="96">
        <v>294</v>
      </c>
      <c r="B472" s="74">
        <v>44295</v>
      </c>
      <c r="C472" s="58" t="s">
        <v>176</v>
      </c>
      <c r="D472" s="46"/>
      <c r="E472" s="45"/>
      <c r="F472" s="45"/>
      <c r="G472" s="45"/>
      <c r="H472" s="45"/>
      <c r="I472" s="45"/>
      <c r="J472" s="45"/>
    </row>
    <row r="473" spans="1:10" s="58" customFormat="1" x14ac:dyDescent="0.25">
      <c r="A473" s="96">
        <v>295</v>
      </c>
      <c r="B473" s="74">
        <v>44295</v>
      </c>
      <c r="C473" s="58" t="s">
        <v>176</v>
      </c>
      <c r="D473" s="46"/>
      <c r="E473" s="45"/>
      <c r="F473" s="45"/>
      <c r="G473" s="45"/>
      <c r="H473" s="45"/>
      <c r="I473" s="45"/>
      <c r="J473" s="45"/>
    </row>
    <row r="474" spans="1:10" s="58" customFormat="1" x14ac:dyDescent="0.25">
      <c r="A474" s="96">
        <v>296</v>
      </c>
      <c r="B474" s="74">
        <v>44295</v>
      </c>
      <c r="C474" s="58" t="s">
        <v>176</v>
      </c>
      <c r="D474" s="46"/>
      <c r="E474" s="45"/>
      <c r="F474" s="45"/>
      <c r="G474" s="45"/>
      <c r="H474" s="45"/>
      <c r="I474" s="45"/>
      <c r="J474" s="45"/>
    </row>
    <row r="475" spans="1:10" s="58" customFormat="1" x14ac:dyDescent="0.25">
      <c r="A475" s="96">
        <v>297</v>
      </c>
      <c r="B475" s="74">
        <v>44295</v>
      </c>
      <c r="C475" s="58" t="s">
        <v>176</v>
      </c>
      <c r="D475" s="65"/>
    </row>
    <row r="476" spans="1:10" x14ac:dyDescent="0.25">
      <c r="A476" s="96">
        <v>298</v>
      </c>
      <c r="B476" s="74">
        <v>44295</v>
      </c>
      <c r="C476" s="58" t="s">
        <v>176</v>
      </c>
      <c r="D476" s="65"/>
      <c r="E476" s="58"/>
      <c r="F476" s="58"/>
      <c r="G476" s="58"/>
      <c r="H476" s="58"/>
      <c r="I476" s="58"/>
      <c r="J476" s="58"/>
    </row>
    <row r="477" spans="1:10" s="58" customFormat="1" x14ac:dyDescent="0.25">
      <c r="A477" s="96">
        <v>299</v>
      </c>
      <c r="B477" s="74">
        <v>44295</v>
      </c>
      <c r="C477" s="58" t="s">
        <v>176</v>
      </c>
      <c r="D477" s="65"/>
    </row>
    <row r="478" spans="1:10" s="58" customFormat="1" x14ac:dyDescent="0.25">
      <c r="A478" s="96">
        <v>300</v>
      </c>
      <c r="B478" s="74">
        <v>44295</v>
      </c>
      <c r="C478" s="58" t="s">
        <v>176</v>
      </c>
      <c r="D478" s="65"/>
    </row>
    <row r="479" spans="1:10" s="58" customFormat="1" x14ac:dyDescent="0.25">
      <c r="A479" s="96">
        <v>301</v>
      </c>
      <c r="B479" s="74">
        <v>44295</v>
      </c>
      <c r="C479" s="58" t="s">
        <v>176</v>
      </c>
      <c r="D479" s="65"/>
    </row>
    <row r="480" spans="1:10" x14ac:dyDescent="0.25">
      <c r="A480" s="96">
        <v>302</v>
      </c>
      <c r="B480" s="74">
        <v>44295</v>
      </c>
      <c r="C480" s="58" t="s">
        <v>176</v>
      </c>
      <c r="E480" s="45"/>
    </row>
    <row r="481" spans="1:10" x14ac:dyDescent="0.25">
      <c r="A481" s="96">
        <v>303</v>
      </c>
      <c r="B481" s="74">
        <v>44295</v>
      </c>
      <c r="C481" s="58" t="s">
        <v>176</v>
      </c>
      <c r="E481" s="45"/>
    </row>
    <row r="482" spans="1:10" x14ac:dyDescent="0.25">
      <c r="A482" s="96">
        <v>304</v>
      </c>
      <c r="B482" s="74">
        <v>44295</v>
      </c>
      <c r="C482" s="58" t="s">
        <v>176</v>
      </c>
      <c r="E482" s="45"/>
    </row>
    <row r="483" spans="1:10" x14ac:dyDescent="0.25">
      <c r="A483" s="96">
        <v>305</v>
      </c>
      <c r="B483" s="74">
        <v>44295</v>
      </c>
      <c r="C483" s="58" t="s">
        <v>176</v>
      </c>
      <c r="E483" s="45"/>
    </row>
    <row r="484" spans="1:10" x14ac:dyDescent="0.25">
      <c r="A484" s="96">
        <v>306</v>
      </c>
      <c r="B484" s="74">
        <v>44295</v>
      </c>
      <c r="C484" s="58" t="s">
        <v>176</v>
      </c>
      <c r="D484" s="46" t="s">
        <v>650</v>
      </c>
      <c r="E484" s="45"/>
    </row>
    <row r="485" spans="1:10" x14ac:dyDescent="0.25">
      <c r="A485" s="96">
        <v>307</v>
      </c>
      <c r="B485" s="74">
        <v>44295</v>
      </c>
      <c r="C485" s="58" t="s">
        <v>176</v>
      </c>
      <c r="E485" s="45"/>
    </row>
    <row r="486" spans="1:10" x14ac:dyDescent="0.25">
      <c r="A486" s="96">
        <v>308</v>
      </c>
      <c r="B486" s="74">
        <v>44295</v>
      </c>
      <c r="C486" s="58" t="s">
        <v>176</v>
      </c>
      <c r="D486" s="46" t="s">
        <v>650</v>
      </c>
      <c r="E486" s="45"/>
    </row>
    <row r="487" spans="1:10" x14ac:dyDescent="0.25">
      <c r="A487" s="96" t="s">
        <v>2001</v>
      </c>
      <c r="B487" s="74">
        <v>44295</v>
      </c>
      <c r="C487" s="58" t="s">
        <v>176</v>
      </c>
      <c r="D487" s="65"/>
      <c r="E487" s="58"/>
      <c r="F487" s="58"/>
      <c r="G487" s="58"/>
      <c r="H487" s="58"/>
      <c r="I487" s="58"/>
      <c r="J487" s="58"/>
    </row>
    <row r="488" spans="1:10" x14ac:dyDescent="0.25">
      <c r="A488" s="96" t="s">
        <v>2018</v>
      </c>
      <c r="B488" s="74">
        <v>44295</v>
      </c>
      <c r="C488" s="58" t="s">
        <v>176</v>
      </c>
      <c r="D488" s="65"/>
      <c r="E488" s="58"/>
      <c r="F488" s="58"/>
      <c r="G488" s="58"/>
      <c r="H488" s="58"/>
      <c r="I488" s="58"/>
      <c r="J488" s="58"/>
    </row>
    <row r="489" spans="1:10" x14ac:dyDescent="0.25">
      <c r="A489" s="96" t="s">
        <v>2031</v>
      </c>
      <c r="B489" s="74">
        <v>44295</v>
      </c>
      <c r="C489" s="58" t="s">
        <v>176</v>
      </c>
      <c r="D489" s="65" t="s">
        <v>650</v>
      </c>
      <c r="E489" s="58"/>
      <c r="F489" s="58"/>
      <c r="G489" s="58"/>
      <c r="H489" s="58"/>
      <c r="I489" s="58"/>
      <c r="J489" s="58"/>
    </row>
    <row r="490" spans="1:10" x14ac:dyDescent="0.25">
      <c r="A490" s="96" t="s">
        <v>2040</v>
      </c>
      <c r="B490" s="74">
        <v>44295</v>
      </c>
      <c r="C490" s="58" t="s">
        <v>176</v>
      </c>
      <c r="D490" s="65"/>
      <c r="E490" s="58"/>
      <c r="F490" s="58"/>
      <c r="G490" s="58"/>
      <c r="H490" s="58"/>
      <c r="I490" s="58"/>
      <c r="J490" s="58"/>
    </row>
    <row r="491" spans="1:10" x14ac:dyDescent="0.25">
      <c r="A491" s="96" t="s">
        <v>2048</v>
      </c>
      <c r="B491" s="74">
        <v>44295</v>
      </c>
      <c r="C491" s="58" t="s">
        <v>176</v>
      </c>
      <c r="D491" s="65"/>
      <c r="E491" s="58"/>
      <c r="F491" s="58"/>
      <c r="G491" s="58"/>
      <c r="H491" s="58"/>
      <c r="I491" s="58"/>
      <c r="J491" s="58"/>
    </row>
    <row r="492" spans="1:10" x14ac:dyDescent="0.25">
      <c r="A492" s="96" t="s">
        <v>2055</v>
      </c>
      <c r="B492" s="74">
        <v>44295</v>
      </c>
      <c r="C492" s="58" t="s">
        <v>176</v>
      </c>
      <c r="E492" s="45"/>
    </row>
    <row r="493" spans="1:10" x14ac:dyDescent="0.25">
      <c r="A493" s="96" t="s">
        <v>2060</v>
      </c>
      <c r="B493" s="74">
        <v>44295</v>
      </c>
      <c r="C493" s="58" t="s">
        <v>176</v>
      </c>
      <c r="D493" s="65"/>
      <c r="E493" s="58"/>
      <c r="F493" s="58"/>
      <c r="G493" s="58"/>
      <c r="H493" s="58"/>
      <c r="I493" s="58"/>
      <c r="J493" s="58"/>
    </row>
    <row r="494" spans="1:10" x14ac:dyDescent="0.25">
      <c r="A494" s="96" t="s">
        <v>2114</v>
      </c>
      <c r="B494" s="74">
        <v>44295</v>
      </c>
      <c r="C494" s="58" t="s">
        <v>176</v>
      </c>
      <c r="E494" s="79" t="s">
        <v>2144</v>
      </c>
    </row>
    <row r="495" spans="1:10" x14ac:dyDescent="0.25">
      <c r="A495" s="96" t="s">
        <v>2081</v>
      </c>
      <c r="B495" s="74">
        <v>44295</v>
      </c>
      <c r="C495" s="58" t="s">
        <v>176</v>
      </c>
      <c r="E495" s="45"/>
    </row>
    <row r="496" spans="1:10" x14ac:dyDescent="0.25">
      <c r="A496" s="96" t="s">
        <v>2089</v>
      </c>
      <c r="B496" s="74">
        <v>44295</v>
      </c>
      <c r="C496" s="58" t="s">
        <v>176</v>
      </c>
      <c r="D496" s="46" t="s">
        <v>650</v>
      </c>
      <c r="E496" s="45"/>
    </row>
    <row r="497" spans="1:5" x14ac:dyDescent="0.25">
      <c r="A497" s="96">
        <v>309</v>
      </c>
      <c r="B497" s="74">
        <v>44298</v>
      </c>
      <c r="C497" s="58" t="s">
        <v>176</v>
      </c>
      <c r="E497" s="45"/>
    </row>
    <row r="498" spans="1:5" x14ac:dyDescent="0.25">
      <c r="A498" s="96">
        <v>310</v>
      </c>
      <c r="B498" s="74">
        <v>44298</v>
      </c>
      <c r="C498" s="58" t="s">
        <v>176</v>
      </c>
      <c r="E498" s="79" t="s">
        <v>2145</v>
      </c>
    </row>
    <row r="499" spans="1:5" x14ac:dyDescent="0.25">
      <c r="A499" s="96" t="s">
        <v>2102</v>
      </c>
      <c r="B499" s="74">
        <v>44298</v>
      </c>
      <c r="C499" s="58" t="s">
        <v>176</v>
      </c>
      <c r="E499" s="45"/>
    </row>
    <row r="500" spans="1:5" x14ac:dyDescent="0.25">
      <c r="A500" s="96" t="s">
        <v>2118</v>
      </c>
      <c r="B500" s="74">
        <v>44298</v>
      </c>
      <c r="C500" s="58" t="s">
        <v>176</v>
      </c>
      <c r="E500" s="45"/>
    </row>
    <row r="501" spans="1:5" x14ac:dyDescent="0.25">
      <c r="A501" s="96" t="s">
        <v>2122</v>
      </c>
      <c r="B501" s="74">
        <v>44298</v>
      </c>
      <c r="C501" s="58" t="s">
        <v>176</v>
      </c>
      <c r="D501" s="46" t="s">
        <v>650</v>
      </c>
      <c r="E501" s="45"/>
    </row>
    <row r="502" spans="1:5" x14ac:dyDescent="0.25">
      <c r="A502" s="96">
        <v>311</v>
      </c>
      <c r="B502" s="74">
        <v>44299</v>
      </c>
      <c r="C502" s="58" t="s">
        <v>176</v>
      </c>
      <c r="E502" s="45"/>
    </row>
    <row r="503" spans="1:5" x14ac:dyDescent="0.25">
      <c r="A503" s="96" t="s">
        <v>2126</v>
      </c>
      <c r="B503" s="74">
        <v>44299</v>
      </c>
      <c r="C503" s="58" t="s">
        <v>176</v>
      </c>
      <c r="E503" s="45"/>
    </row>
    <row r="504" spans="1:5" x14ac:dyDescent="0.25">
      <c r="A504" s="96" t="s">
        <v>2130</v>
      </c>
      <c r="B504" s="74">
        <v>44299</v>
      </c>
      <c r="C504" s="58" t="s">
        <v>176</v>
      </c>
      <c r="E504" s="45"/>
    </row>
    <row r="505" spans="1:5" x14ac:dyDescent="0.25">
      <c r="A505" s="96" t="s">
        <v>2135</v>
      </c>
      <c r="B505" s="74">
        <v>44299</v>
      </c>
      <c r="C505" s="58" t="s">
        <v>176</v>
      </c>
      <c r="E505" s="45"/>
    </row>
    <row r="506" spans="1:5" x14ac:dyDescent="0.25">
      <c r="A506" s="96" t="s">
        <v>2139</v>
      </c>
      <c r="B506" s="74">
        <v>44300</v>
      </c>
      <c r="C506" s="58" t="s">
        <v>176</v>
      </c>
      <c r="E506" s="45"/>
    </row>
    <row r="507" spans="1:5" x14ac:dyDescent="0.25">
      <c r="A507" s="96">
        <v>312</v>
      </c>
      <c r="B507" s="74">
        <v>44301</v>
      </c>
      <c r="C507" s="58" t="s">
        <v>176</v>
      </c>
      <c r="E507" s="45"/>
    </row>
    <row r="508" spans="1:5" x14ac:dyDescent="0.25">
      <c r="A508" s="96">
        <v>313</v>
      </c>
      <c r="B508" s="74">
        <v>44301</v>
      </c>
      <c r="C508" s="58" t="s">
        <v>176</v>
      </c>
      <c r="E508" s="45"/>
    </row>
    <row r="509" spans="1:5" x14ac:dyDescent="0.25">
      <c r="A509" s="96">
        <v>314</v>
      </c>
      <c r="B509" s="74">
        <v>44301</v>
      </c>
      <c r="C509" s="58" t="s">
        <v>176</v>
      </c>
      <c r="D509" s="46" t="s">
        <v>650</v>
      </c>
      <c r="E509" s="45"/>
    </row>
    <row r="510" spans="1:5" x14ac:dyDescent="0.25">
      <c r="A510" s="96">
        <v>315</v>
      </c>
      <c r="B510" s="74">
        <v>44301</v>
      </c>
      <c r="C510" s="58" t="s">
        <v>176</v>
      </c>
      <c r="E510" s="45"/>
    </row>
    <row r="511" spans="1:5" x14ac:dyDescent="0.25">
      <c r="A511" s="96" t="s">
        <v>2163</v>
      </c>
      <c r="B511" s="74">
        <v>44301</v>
      </c>
      <c r="C511" s="58" t="s">
        <v>176</v>
      </c>
      <c r="E511" s="45"/>
    </row>
    <row r="512" spans="1:5" x14ac:dyDescent="0.25">
      <c r="A512" s="96">
        <v>316</v>
      </c>
      <c r="B512" s="74">
        <v>44302</v>
      </c>
      <c r="C512" s="58" t="s">
        <v>176</v>
      </c>
      <c r="E512" s="45"/>
    </row>
    <row r="513" spans="1:5" x14ac:dyDescent="0.25">
      <c r="A513" s="96">
        <v>317</v>
      </c>
      <c r="B513" s="74">
        <v>44302</v>
      </c>
      <c r="C513" s="58" t="s">
        <v>176</v>
      </c>
      <c r="E513" s="45"/>
    </row>
    <row r="514" spans="1:5" x14ac:dyDescent="0.25">
      <c r="A514" s="96">
        <v>318</v>
      </c>
      <c r="B514" s="74">
        <v>44302</v>
      </c>
      <c r="C514" s="58" t="s">
        <v>176</v>
      </c>
      <c r="E514" s="45"/>
    </row>
    <row r="515" spans="1:5" x14ac:dyDescent="0.25">
      <c r="A515" s="96">
        <v>319</v>
      </c>
      <c r="B515" s="74">
        <v>44302</v>
      </c>
      <c r="C515" s="58" t="s">
        <v>176</v>
      </c>
      <c r="D515" s="46" t="s">
        <v>650</v>
      </c>
      <c r="E515" s="45"/>
    </row>
    <row r="516" spans="1:5" x14ac:dyDescent="0.25">
      <c r="A516" s="96">
        <v>320</v>
      </c>
      <c r="B516" s="74">
        <v>44302</v>
      </c>
      <c r="C516" s="58" t="s">
        <v>176</v>
      </c>
      <c r="E516" s="45"/>
    </row>
    <row r="517" spans="1:5" x14ac:dyDescent="0.25">
      <c r="A517" s="96">
        <v>321</v>
      </c>
      <c r="B517" s="74">
        <v>44302</v>
      </c>
      <c r="C517" s="58" t="s">
        <v>176</v>
      </c>
      <c r="E517" s="45"/>
    </row>
    <row r="518" spans="1:5" x14ac:dyDescent="0.25">
      <c r="A518" s="96">
        <v>322</v>
      </c>
      <c r="B518" s="74">
        <v>44302</v>
      </c>
      <c r="C518" s="58" t="s">
        <v>176</v>
      </c>
      <c r="E518" s="45"/>
    </row>
    <row r="519" spans="1:5" x14ac:dyDescent="0.25">
      <c r="A519" s="96" t="s">
        <v>2170</v>
      </c>
      <c r="B519" s="74">
        <v>44302</v>
      </c>
      <c r="C519" s="58" t="s">
        <v>176</v>
      </c>
      <c r="E519" s="45"/>
    </row>
    <row r="520" spans="1:5" x14ac:dyDescent="0.25">
      <c r="A520" s="96" t="s">
        <v>2174</v>
      </c>
      <c r="B520" s="74">
        <v>44302</v>
      </c>
      <c r="C520" s="58" t="s">
        <v>176</v>
      </c>
      <c r="E520" s="45"/>
    </row>
    <row r="521" spans="1:5" x14ac:dyDescent="0.25">
      <c r="A521" s="96" t="s">
        <v>2182</v>
      </c>
      <c r="B521" s="74">
        <v>44302</v>
      </c>
      <c r="C521" s="58" t="s">
        <v>176</v>
      </c>
      <c r="E521" s="45"/>
    </row>
    <row r="522" spans="1:5" x14ac:dyDescent="0.25">
      <c r="A522" s="96" t="s">
        <v>2189</v>
      </c>
      <c r="B522" s="74">
        <v>44302</v>
      </c>
      <c r="C522" s="58" t="s">
        <v>176</v>
      </c>
      <c r="D522" s="46" t="s">
        <v>650</v>
      </c>
      <c r="E522" s="45"/>
    </row>
    <row r="523" spans="1:5" x14ac:dyDescent="0.25">
      <c r="A523" s="96">
        <v>323</v>
      </c>
      <c r="B523" s="74">
        <v>44305</v>
      </c>
      <c r="C523" s="58" t="s">
        <v>176</v>
      </c>
      <c r="E523" s="45"/>
    </row>
    <row r="524" spans="1:5" x14ac:dyDescent="0.25">
      <c r="A524" s="96">
        <v>324</v>
      </c>
      <c r="B524" s="74">
        <v>44305</v>
      </c>
      <c r="C524" s="58" t="s">
        <v>176</v>
      </c>
      <c r="D524" s="65"/>
      <c r="E524" s="45"/>
    </row>
    <row r="525" spans="1:5" ht="16.149999999999999" customHeight="1" x14ac:dyDescent="0.25">
      <c r="A525" s="96" t="s">
        <v>2208</v>
      </c>
      <c r="B525" s="74">
        <v>44305</v>
      </c>
      <c r="C525" s="58" t="s">
        <v>176</v>
      </c>
      <c r="D525" s="46" t="s">
        <v>650</v>
      </c>
    </row>
    <row r="526" spans="1:5" x14ac:dyDescent="0.25">
      <c r="A526" s="96" t="s">
        <v>2209</v>
      </c>
      <c r="B526" s="74">
        <v>44305</v>
      </c>
      <c r="C526" s="58" t="s">
        <v>176</v>
      </c>
      <c r="D526" s="46" t="s">
        <v>650</v>
      </c>
    </row>
    <row r="527" spans="1:5" x14ac:dyDescent="0.25">
      <c r="A527" s="96" t="s">
        <v>2213</v>
      </c>
      <c r="B527" s="74">
        <v>44305</v>
      </c>
      <c r="C527" s="58" t="s">
        <v>176</v>
      </c>
    </row>
    <row r="528" spans="1:5" x14ac:dyDescent="0.25">
      <c r="A528" s="96" t="s">
        <v>2215</v>
      </c>
      <c r="B528" s="74">
        <v>44305</v>
      </c>
      <c r="C528" s="58" t="s">
        <v>176</v>
      </c>
      <c r="E528" s="45"/>
    </row>
    <row r="529" spans="1:5" x14ac:dyDescent="0.25">
      <c r="A529" s="96" t="s">
        <v>2220</v>
      </c>
      <c r="B529" s="74">
        <v>44305</v>
      </c>
      <c r="C529" s="58" t="s">
        <v>176</v>
      </c>
      <c r="E529" s="45"/>
    </row>
    <row r="530" spans="1:5" ht="15" customHeight="1" x14ac:dyDescent="0.25">
      <c r="A530" s="96" t="s">
        <v>2225</v>
      </c>
      <c r="B530" s="74">
        <v>44305</v>
      </c>
      <c r="C530" s="58" t="s">
        <v>176</v>
      </c>
      <c r="D530" s="46" t="s">
        <v>650</v>
      </c>
      <c r="E530" s="45"/>
    </row>
    <row r="531" spans="1:5" x14ac:dyDescent="0.25">
      <c r="A531" s="96" t="s">
        <v>2228</v>
      </c>
      <c r="B531" s="74">
        <v>44305</v>
      </c>
      <c r="C531" s="58" t="s">
        <v>176</v>
      </c>
      <c r="E531" s="45"/>
    </row>
    <row r="532" spans="1:5" x14ac:dyDescent="0.25">
      <c r="A532" s="96" t="s">
        <v>2232</v>
      </c>
      <c r="B532" s="74">
        <v>44305</v>
      </c>
      <c r="C532" s="58" t="s">
        <v>176</v>
      </c>
      <c r="E532" s="45"/>
    </row>
    <row r="533" spans="1:5" x14ac:dyDescent="0.25">
      <c r="A533" s="96">
        <v>325</v>
      </c>
      <c r="B533" s="74">
        <v>44306</v>
      </c>
      <c r="C533" s="58" t="s">
        <v>176</v>
      </c>
      <c r="E533" s="45"/>
    </row>
    <row r="534" spans="1:5" x14ac:dyDescent="0.25">
      <c r="A534" s="96">
        <v>326</v>
      </c>
      <c r="B534" s="74">
        <v>44306</v>
      </c>
      <c r="C534" s="58" t="s">
        <v>176</v>
      </c>
      <c r="E534" s="45"/>
    </row>
    <row r="535" spans="1:5" x14ac:dyDescent="0.25">
      <c r="A535" s="96">
        <v>327</v>
      </c>
      <c r="B535" s="74">
        <v>44306</v>
      </c>
      <c r="C535" s="58" t="s">
        <v>176</v>
      </c>
      <c r="E535" s="45"/>
    </row>
    <row r="536" spans="1:5" x14ac:dyDescent="0.25">
      <c r="A536" s="96">
        <v>328</v>
      </c>
      <c r="B536" s="74">
        <v>44306</v>
      </c>
      <c r="C536" s="58" t="s">
        <v>176</v>
      </c>
      <c r="E536" s="45"/>
    </row>
    <row r="537" spans="1:5" x14ac:dyDescent="0.25">
      <c r="A537" s="96">
        <v>329</v>
      </c>
      <c r="B537" s="74">
        <v>44306</v>
      </c>
      <c r="C537" s="58" t="s">
        <v>176</v>
      </c>
      <c r="E537" s="45"/>
    </row>
    <row r="538" spans="1:5" x14ac:dyDescent="0.25">
      <c r="A538" s="96">
        <v>330</v>
      </c>
      <c r="B538" s="74">
        <v>44306</v>
      </c>
      <c r="C538" s="58" t="s">
        <v>176</v>
      </c>
      <c r="D538" s="46" t="s">
        <v>650</v>
      </c>
      <c r="E538" s="45"/>
    </row>
    <row r="539" spans="1:5" x14ac:dyDescent="0.25">
      <c r="A539" s="96">
        <v>331</v>
      </c>
      <c r="B539" s="74">
        <v>44306</v>
      </c>
      <c r="C539" s="58" t="s">
        <v>176</v>
      </c>
      <c r="E539" s="45"/>
    </row>
    <row r="540" spans="1:5" x14ac:dyDescent="0.25">
      <c r="A540" s="96">
        <v>332</v>
      </c>
      <c r="B540" s="74">
        <v>44306</v>
      </c>
      <c r="C540" s="58" t="s">
        <v>176</v>
      </c>
      <c r="E540" s="45"/>
    </row>
    <row r="541" spans="1:5" x14ac:dyDescent="0.25">
      <c r="A541" s="96">
        <v>333</v>
      </c>
      <c r="B541" s="74">
        <v>44306</v>
      </c>
      <c r="C541" s="58" t="s">
        <v>176</v>
      </c>
      <c r="D541" s="46" t="s">
        <v>650</v>
      </c>
      <c r="E541" s="45"/>
    </row>
    <row r="542" spans="1:5" x14ac:dyDescent="0.25">
      <c r="A542" s="96">
        <v>334</v>
      </c>
      <c r="B542" s="74">
        <v>44306</v>
      </c>
      <c r="C542" s="58" t="s">
        <v>176</v>
      </c>
      <c r="E542" s="45"/>
    </row>
    <row r="543" spans="1:5" x14ac:dyDescent="0.25">
      <c r="A543" s="96">
        <v>335</v>
      </c>
      <c r="B543" s="74">
        <v>44306</v>
      </c>
      <c r="C543" s="58" t="s">
        <v>176</v>
      </c>
      <c r="D543" s="46" t="s">
        <v>650</v>
      </c>
      <c r="E543" s="45"/>
    </row>
    <row r="544" spans="1:5" x14ac:dyDescent="0.25">
      <c r="A544" s="96">
        <v>336</v>
      </c>
      <c r="B544" s="74">
        <v>44306</v>
      </c>
      <c r="C544" s="58" t="s">
        <v>176</v>
      </c>
      <c r="E544" s="45"/>
    </row>
    <row r="545" spans="1:5" x14ac:dyDescent="0.25">
      <c r="A545" s="96" t="s">
        <v>2256</v>
      </c>
      <c r="B545" s="74">
        <v>44306</v>
      </c>
      <c r="C545" s="58" t="s">
        <v>176</v>
      </c>
      <c r="E545" s="45"/>
    </row>
    <row r="546" spans="1:5" x14ac:dyDescent="0.25">
      <c r="A546" s="96" t="s">
        <v>2249</v>
      </c>
      <c r="B546" s="74">
        <v>44306</v>
      </c>
      <c r="C546" s="58" t="s">
        <v>176</v>
      </c>
      <c r="E546" s="45"/>
    </row>
    <row r="547" spans="1:5" x14ac:dyDescent="0.25">
      <c r="A547" s="96" t="s">
        <v>2263</v>
      </c>
      <c r="B547" s="74">
        <v>44306</v>
      </c>
      <c r="C547" s="58" t="s">
        <v>176</v>
      </c>
      <c r="E547" s="45"/>
    </row>
    <row r="548" spans="1:5" x14ac:dyDescent="0.25">
      <c r="A548" s="96" t="s">
        <v>2265</v>
      </c>
      <c r="B548" s="74">
        <v>44306</v>
      </c>
      <c r="C548" s="58" t="s">
        <v>176</v>
      </c>
      <c r="E548" s="45"/>
    </row>
    <row r="549" spans="1:5" x14ac:dyDescent="0.25">
      <c r="A549" s="96" t="s">
        <v>2294</v>
      </c>
      <c r="B549" s="74">
        <v>44306</v>
      </c>
      <c r="C549" s="58" t="s">
        <v>176</v>
      </c>
      <c r="E549" s="45"/>
    </row>
    <row r="550" spans="1:5" x14ac:dyDescent="0.25">
      <c r="A550" s="96">
        <v>337</v>
      </c>
      <c r="B550" s="74">
        <v>44307</v>
      </c>
      <c r="C550" s="58" t="s">
        <v>176</v>
      </c>
      <c r="E550" s="45"/>
    </row>
    <row r="551" spans="1:5" x14ac:dyDescent="0.25">
      <c r="A551" s="96">
        <v>338</v>
      </c>
      <c r="B551" s="74">
        <v>44307</v>
      </c>
      <c r="C551" s="58" t="s">
        <v>176</v>
      </c>
      <c r="E551" s="45"/>
    </row>
    <row r="552" spans="1:5" x14ac:dyDescent="0.25">
      <c r="A552" s="96">
        <v>339</v>
      </c>
      <c r="B552" s="74">
        <v>44307</v>
      </c>
      <c r="C552" s="58" t="s">
        <v>176</v>
      </c>
      <c r="E552" s="45"/>
    </row>
    <row r="553" spans="1:5" x14ac:dyDescent="0.25">
      <c r="A553" s="96">
        <v>339</v>
      </c>
      <c r="B553" s="74">
        <v>44307</v>
      </c>
      <c r="C553" s="58" t="s">
        <v>176</v>
      </c>
      <c r="E553" s="45"/>
    </row>
    <row r="554" spans="1:5" x14ac:dyDescent="0.25">
      <c r="A554" s="96" t="s">
        <v>2312</v>
      </c>
      <c r="B554" s="74">
        <v>44307</v>
      </c>
      <c r="C554" s="58" t="s">
        <v>176</v>
      </c>
      <c r="E554" s="45"/>
    </row>
    <row r="555" spans="1:5" x14ac:dyDescent="0.25">
      <c r="A555" s="96">
        <v>340</v>
      </c>
      <c r="B555" s="74">
        <v>44308</v>
      </c>
      <c r="C555" s="58" t="s">
        <v>176</v>
      </c>
      <c r="E555" s="45"/>
    </row>
    <row r="556" spans="1:5" x14ac:dyDescent="0.25">
      <c r="A556" s="96">
        <v>341</v>
      </c>
      <c r="B556" s="74">
        <v>44308</v>
      </c>
      <c r="C556" s="58" t="s">
        <v>176</v>
      </c>
      <c r="E556" s="45"/>
    </row>
    <row r="557" spans="1:5" x14ac:dyDescent="0.25">
      <c r="A557" s="96">
        <v>342</v>
      </c>
      <c r="B557" s="74">
        <v>44308</v>
      </c>
      <c r="C557" s="58" t="s">
        <v>176</v>
      </c>
      <c r="E557" s="45"/>
    </row>
    <row r="558" spans="1:5" x14ac:dyDescent="0.25">
      <c r="A558" s="96">
        <v>343</v>
      </c>
      <c r="B558" s="74">
        <v>44308</v>
      </c>
      <c r="C558" s="58" t="s">
        <v>176</v>
      </c>
      <c r="E558" s="45"/>
    </row>
    <row r="559" spans="1:5" x14ac:dyDescent="0.25">
      <c r="A559" s="96">
        <v>344</v>
      </c>
      <c r="B559" s="74">
        <v>44308</v>
      </c>
      <c r="C559" s="58" t="s">
        <v>176</v>
      </c>
      <c r="E559" s="45"/>
    </row>
    <row r="560" spans="1:5" x14ac:dyDescent="0.25">
      <c r="A560" s="96">
        <v>345</v>
      </c>
      <c r="B560" s="74">
        <v>44308</v>
      </c>
      <c r="C560" s="58" t="s">
        <v>176</v>
      </c>
      <c r="E560" s="45"/>
    </row>
    <row r="561" spans="1:5" x14ac:dyDescent="0.25">
      <c r="A561" s="96">
        <v>346</v>
      </c>
      <c r="B561" s="74">
        <v>44308</v>
      </c>
      <c r="C561" s="58" t="s">
        <v>176</v>
      </c>
      <c r="E561" s="45"/>
    </row>
    <row r="562" spans="1:5" x14ac:dyDescent="0.25">
      <c r="A562" s="96">
        <v>347</v>
      </c>
      <c r="B562" s="74">
        <v>44308</v>
      </c>
      <c r="C562" s="58" t="s">
        <v>176</v>
      </c>
      <c r="D562" s="46" t="s">
        <v>650</v>
      </c>
      <c r="E562" s="45"/>
    </row>
    <row r="563" spans="1:5" x14ac:dyDescent="0.25">
      <c r="A563" s="96" t="s">
        <v>2342</v>
      </c>
      <c r="B563" s="74">
        <v>44308</v>
      </c>
      <c r="C563" s="58" t="s">
        <v>176</v>
      </c>
      <c r="D563" s="46" t="s">
        <v>650</v>
      </c>
      <c r="E563" s="45"/>
    </row>
    <row r="564" spans="1:5" x14ac:dyDescent="0.25">
      <c r="A564" s="96" t="s">
        <v>2350</v>
      </c>
      <c r="B564" s="74">
        <v>44308</v>
      </c>
      <c r="C564" s="58" t="s">
        <v>176</v>
      </c>
      <c r="E564" s="45"/>
    </row>
    <row r="565" spans="1:5" x14ac:dyDescent="0.25">
      <c r="A565" s="96" t="s">
        <v>2348</v>
      </c>
      <c r="B565" s="74">
        <v>44308</v>
      </c>
      <c r="C565" s="58" t="s">
        <v>176</v>
      </c>
      <c r="E565" s="45"/>
    </row>
    <row r="566" spans="1:5" x14ac:dyDescent="0.25">
      <c r="A566" s="96">
        <v>348</v>
      </c>
      <c r="B566" s="74">
        <v>44309</v>
      </c>
      <c r="C566" s="58" t="s">
        <v>176</v>
      </c>
      <c r="E566" s="45"/>
    </row>
    <row r="567" spans="1:5" x14ac:dyDescent="0.25">
      <c r="A567" s="96">
        <v>349</v>
      </c>
      <c r="B567" s="74">
        <v>44309</v>
      </c>
      <c r="C567" s="58" t="s">
        <v>176</v>
      </c>
      <c r="E567" s="58"/>
    </row>
    <row r="568" spans="1:5" x14ac:dyDescent="0.25">
      <c r="A568" s="96">
        <v>350</v>
      </c>
      <c r="B568" s="74">
        <v>44309</v>
      </c>
      <c r="C568" s="58" t="s">
        <v>176</v>
      </c>
      <c r="E568" s="45"/>
    </row>
    <row r="569" spans="1:5" x14ac:dyDescent="0.25">
      <c r="A569" s="96">
        <v>351</v>
      </c>
      <c r="B569" s="74">
        <v>44309</v>
      </c>
      <c r="C569" s="58" t="s">
        <v>176</v>
      </c>
      <c r="E569" s="45"/>
    </row>
    <row r="570" spans="1:5" x14ac:dyDescent="0.25">
      <c r="A570" s="96">
        <v>352</v>
      </c>
      <c r="B570" s="74">
        <v>44309</v>
      </c>
      <c r="C570" s="58" t="s">
        <v>176</v>
      </c>
      <c r="E570" s="45"/>
    </row>
    <row r="571" spans="1:5" x14ac:dyDescent="0.25">
      <c r="A571" s="96">
        <v>353</v>
      </c>
      <c r="B571" s="74">
        <v>44309</v>
      </c>
      <c r="C571" s="58" t="s">
        <v>176</v>
      </c>
      <c r="E571" s="45"/>
    </row>
    <row r="572" spans="1:5" x14ac:dyDescent="0.25">
      <c r="A572" s="96" t="s">
        <v>2357</v>
      </c>
      <c r="B572" s="74">
        <v>44309</v>
      </c>
      <c r="C572" s="58" t="s">
        <v>176</v>
      </c>
      <c r="E572" s="45"/>
    </row>
    <row r="573" spans="1:5" x14ac:dyDescent="0.25">
      <c r="A573" s="96" t="s">
        <v>2361</v>
      </c>
      <c r="B573" s="74">
        <v>44309</v>
      </c>
      <c r="C573" s="58" t="s">
        <v>176</v>
      </c>
      <c r="D573" s="46" t="s">
        <v>650</v>
      </c>
      <c r="E573" s="45"/>
    </row>
    <row r="574" spans="1:5" x14ac:dyDescent="0.25">
      <c r="A574" s="96" t="s">
        <v>2364</v>
      </c>
      <c r="B574" s="74">
        <v>44309</v>
      </c>
      <c r="C574" s="58" t="s">
        <v>176</v>
      </c>
      <c r="E574" s="45"/>
    </row>
    <row r="575" spans="1:5" x14ac:dyDescent="0.25">
      <c r="A575" s="96" t="s">
        <v>2365</v>
      </c>
      <c r="B575" s="74">
        <v>44309</v>
      </c>
      <c r="C575" s="58" t="s">
        <v>176</v>
      </c>
      <c r="E575" s="45"/>
    </row>
    <row r="576" spans="1:5" x14ac:dyDescent="0.25">
      <c r="A576" s="96" t="s">
        <v>2386</v>
      </c>
      <c r="B576" s="74">
        <v>44309</v>
      </c>
      <c r="C576" s="58" t="s">
        <v>176</v>
      </c>
      <c r="E576" s="45"/>
    </row>
    <row r="577" spans="1:5" x14ac:dyDescent="0.25">
      <c r="A577" s="96" t="s">
        <v>2392</v>
      </c>
      <c r="B577" s="74">
        <v>44309</v>
      </c>
      <c r="C577" s="58" t="s">
        <v>176</v>
      </c>
      <c r="D577" s="65"/>
      <c r="E577" s="45"/>
    </row>
    <row r="578" spans="1:5" x14ac:dyDescent="0.25">
      <c r="A578" s="96" t="s">
        <v>2402</v>
      </c>
      <c r="B578" s="74">
        <v>44309</v>
      </c>
      <c r="C578" s="58" t="s">
        <v>176</v>
      </c>
      <c r="E578" s="45"/>
    </row>
    <row r="579" spans="1:5" x14ac:dyDescent="0.25">
      <c r="A579" s="96" t="s">
        <v>2407</v>
      </c>
      <c r="B579" s="74">
        <v>44309</v>
      </c>
      <c r="C579" s="58" t="s">
        <v>176</v>
      </c>
      <c r="E579" s="45"/>
    </row>
    <row r="580" spans="1:5" x14ac:dyDescent="0.25">
      <c r="A580" s="96" t="s">
        <v>2411</v>
      </c>
      <c r="B580" s="74">
        <v>44309</v>
      </c>
      <c r="C580" s="58" t="s">
        <v>176</v>
      </c>
      <c r="E580" s="45"/>
    </row>
    <row r="581" spans="1:5" x14ac:dyDescent="0.25">
      <c r="A581" s="96" t="s">
        <v>2415</v>
      </c>
      <c r="B581" s="74">
        <v>44309</v>
      </c>
      <c r="C581" s="58" t="s">
        <v>176</v>
      </c>
      <c r="E581" s="45"/>
    </row>
    <row r="582" spans="1:5" x14ac:dyDescent="0.25">
      <c r="A582" s="96" t="s">
        <v>2419</v>
      </c>
      <c r="B582" s="74">
        <v>44309</v>
      </c>
      <c r="C582" s="58" t="s">
        <v>176</v>
      </c>
      <c r="E582" s="45"/>
    </row>
    <row r="583" spans="1:5" x14ac:dyDescent="0.25">
      <c r="A583" s="96" t="s">
        <v>2420</v>
      </c>
      <c r="B583" s="74">
        <v>44309</v>
      </c>
      <c r="C583" s="58" t="s">
        <v>176</v>
      </c>
      <c r="E583" s="45"/>
    </row>
    <row r="584" spans="1:5" x14ac:dyDescent="0.25">
      <c r="A584" s="97">
        <v>354</v>
      </c>
      <c r="B584" s="56">
        <v>44312</v>
      </c>
      <c r="C584" s="45" t="s">
        <v>176</v>
      </c>
      <c r="E584" s="45"/>
    </row>
    <row r="585" spans="1:5" x14ac:dyDescent="0.25">
      <c r="A585" s="97">
        <v>355</v>
      </c>
      <c r="B585" s="56">
        <v>44312</v>
      </c>
      <c r="C585" s="45" t="s">
        <v>176</v>
      </c>
      <c r="E585" s="45"/>
    </row>
    <row r="586" spans="1:5" x14ac:dyDescent="0.25">
      <c r="A586" s="97" t="s">
        <v>2426</v>
      </c>
      <c r="B586" s="56">
        <v>44312</v>
      </c>
      <c r="C586" s="45" t="s">
        <v>176</v>
      </c>
      <c r="E586" s="45"/>
    </row>
    <row r="587" spans="1:5" x14ac:dyDescent="0.25">
      <c r="A587" s="97">
        <v>356</v>
      </c>
      <c r="B587" s="56">
        <v>44313</v>
      </c>
      <c r="C587" s="45" t="s">
        <v>176</v>
      </c>
      <c r="E587" s="45"/>
    </row>
    <row r="588" spans="1:5" x14ac:dyDescent="0.25">
      <c r="A588" s="97" t="s">
        <v>2453</v>
      </c>
      <c r="B588" s="56">
        <v>44313</v>
      </c>
      <c r="C588" s="45" t="s">
        <v>176</v>
      </c>
      <c r="E588" s="45"/>
    </row>
    <row r="589" spans="1:5" x14ac:dyDescent="0.25">
      <c r="A589" s="97" t="s">
        <v>2590</v>
      </c>
      <c r="B589" s="56">
        <v>44313</v>
      </c>
      <c r="C589" s="45" t="s">
        <v>176</v>
      </c>
      <c r="E589" s="45"/>
    </row>
    <row r="590" spans="1:5" x14ac:dyDescent="0.25">
      <c r="A590" s="97">
        <v>357</v>
      </c>
      <c r="B590" s="56">
        <v>44314</v>
      </c>
      <c r="C590" s="45" t="s">
        <v>176</v>
      </c>
      <c r="E590" s="45"/>
    </row>
    <row r="591" spans="1:5" x14ac:dyDescent="0.25">
      <c r="A591" s="97">
        <v>358</v>
      </c>
      <c r="B591" s="56">
        <v>44314</v>
      </c>
      <c r="C591" s="45" t="s">
        <v>176</v>
      </c>
      <c r="D591" s="46" t="s">
        <v>650</v>
      </c>
      <c r="E591" s="45"/>
    </row>
    <row r="592" spans="1:5" x14ac:dyDescent="0.25">
      <c r="A592" s="97">
        <v>359</v>
      </c>
      <c r="B592" s="56">
        <v>44314</v>
      </c>
      <c r="C592" s="45" t="s">
        <v>176</v>
      </c>
      <c r="D592" s="46" t="s">
        <v>650</v>
      </c>
      <c r="E592" s="45"/>
    </row>
    <row r="593" spans="1:5" x14ac:dyDescent="0.25">
      <c r="A593" s="97">
        <v>360</v>
      </c>
      <c r="B593" s="56">
        <v>44314</v>
      </c>
      <c r="C593" s="45" t="s">
        <v>176</v>
      </c>
      <c r="E593" s="45"/>
    </row>
    <row r="594" spans="1:5" x14ac:dyDescent="0.25">
      <c r="A594" s="97">
        <v>361</v>
      </c>
      <c r="B594" s="56">
        <v>44314</v>
      </c>
      <c r="C594" s="45" t="s">
        <v>176</v>
      </c>
      <c r="E594" s="45"/>
    </row>
    <row r="595" spans="1:5" x14ac:dyDescent="0.25">
      <c r="A595" s="97" t="s">
        <v>2458</v>
      </c>
      <c r="B595" s="56">
        <v>44314</v>
      </c>
      <c r="C595" s="45" t="s">
        <v>176</v>
      </c>
      <c r="E595" s="45"/>
    </row>
    <row r="596" spans="1:5" x14ac:dyDescent="0.25">
      <c r="A596" s="97" t="s">
        <v>2462</v>
      </c>
      <c r="B596" s="56">
        <v>44314</v>
      </c>
      <c r="C596" s="45" t="s">
        <v>176</v>
      </c>
      <c r="E596" s="45"/>
    </row>
    <row r="597" spans="1:5" x14ac:dyDescent="0.25">
      <c r="A597" s="97" t="s">
        <v>2466</v>
      </c>
      <c r="B597" s="56">
        <v>44314</v>
      </c>
      <c r="C597" s="45" t="s">
        <v>176</v>
      </c>
      <c r="E597" s="45"/>
    </row>
    <row r="598" spans="1:5" x14ac:dyDescent="0.25">
      <c r="A598" s="97">
        <v>362</v>
      </c>
      <c r="B598" s="56">
        <v>44316</v>
      </c>
      <c r="C598" s="45" t="s">
        <v>176</v>
      </c>
      <c r="D598" s="46" t="s">
        <v>650</v>
      </c>
      <c r="E598" s="45"/>
    </row>
    <row r="599" spans="1:5" x14ac:dyDescent="0.25">
      <c r="A599" s="97">
        <v>363</v>
      </c>
      <c r="B599" s="56">
        <v>44316</v>
      </c>
      <c r="C599" s="45" t="s">
        <v>176</v>
      </c>
      <c r="E599" s="45"/>
    </row>
    <row r="600" spans="1:5" x14ac:dyDescent="0.25">
      <c r="A600" s="97">
        <v>364</v>
      </c>
      <c r="B600" s="56">
        <v>44316</v>
      </c>
      <c r="C600" s="45" t="s">
        <v>176</v>
      </c>
      <c r="E600" s="45"/>
    </row>
    <row r="601" spans="1:5" x14ac:dyDescent="0.25">
      <c r="A601" s="97">
        <v>365</v>
      </c>
      <c r="B601" s="56">
        <v>44316</v>
      </c>
      <c r="C601" s="45" t="s">
        <v>176</v>
      </c>
      <c r="E601" s="45"/>
    </row>
    <row r="602" spans="1:5" x14ac:dyDescent="0.25">
      <c r="A602" s="97">
        <v>366</v>
      </c>
      <c r="B602" s="56">
        <v>44316</v>
      </c>
      <c r="C602" s="45" t="s">
        <v>176</v>
      </c>
      <c r="E602" s="45"/>
    </row>
    <row r="603" spans="1:5" x14ac:dyDescent="0.25">
      <c r="A603" s="97">
        <v>367</v>
      </c>
      <c r="B603" s="56">
        <v>44316</v>
      </c>
      <c r="C603" s="45" t="s">
        <v>176</v>
      </c>
      <c r="E603" s="45"/>
    </row>
    <row r="604" spans="1:5" x14ac:dyDescent="0.25">
      <c r="A604" s="97">
        <v>368</v>
      </c>
      <c r="B604" s="56">
        <v>44316</v>
      </c>
      <c r="C604" s="45" t="s">
        <v>176</v>
      </c>
      <c r="E604" s="45"/>
    </row>
    <row r="605" spans="1:5" x14ac:dyDescent="0.25">
      <c r="A605" s="97">
        <v>369</v>
      </c>
      <c r="B605" s="56">
        <v>44316</v>
      </c>
      <c r="C605" s="45" t="s">
        <v>176</v>
      </c>
      <c r="E605" s="45"/>
    </row>
    <row r="606" spans="1:5" x14ac:dyDescent="0.25">
      <c r="A606" s="97">
        <v>370</v>
      </c>
      <c r="B606" s="56">
        <v>44316</v>
      </c>
      <c r="C606" s="45" t="s">
        <v>176</v>
      </c>
      <c r="E606" s="45"/>
    </row>
    <row r="607" spans="1:5" x14ac:dyDescent="0.25">
      <c r="A607" s="97">
        <v>371</v>
      </c>
      <c r="B607" s="56">
        <v>44316</v>
      </c>
      <c r="C607" s="45" t="s">
        <v>176</v>
      </c>
      <c r="D607" s="46" t="s">
        <v>650</v>
      </c>
      <c r="E607" s="45"/>
    </row>
    <row r="608" spans="1:5" x14ac:dyDescent="0.25">
      <c r="A608" s="97" t="s">
        <v>2468</v>
      </c>
      <c r="B608" s="56">
        <v>44316</v>
      </c>
      <c r="C608" s="45" t="s">
        <v>176</v>
      </c>
      <c r="E608" s="45"/>
    </row>
    <row r="609" spans="1:5" x14ac:dyDescent="0.25">
      <c r="A609" s="97">
        <v>372</v>
      </c>
      <c r="B609" s="56">
        <v>44319</v>
      </c>
      <c r="C609" s="45" t="s">
        <v>176</v>
      </c>
      <c r="E609" s="45"/>
    </row>
    <row r="610" spans="1:5" x14ac:dyDescent="0.25">
      <c r="A610" s="97">
        <v>373</v>
      </c>
      <c r="B610" s="56">
        <v>44319</v>
      </c>
      <c r="C610" s="45" t="s">
        <v>176</v>
      </c>
      <c r="D610" s="46" t="s">
        <v>2125</v>
      </c>
      <c r="E610" s="45"/>
    </row>
    <row r="611" spans="1:5" x14ac:dyDescent="0.25">
      <c r="A611" s="97">
        <v>374</v>
      </c>
      <c r="B611" s="56">
        <v>44319</v>
      </c>
      <c r="C611" s="45" t="s">
        <v>176</v>
      </c>
      <c r="E611" s="45"/>
    </row>
    <row r="612" spans="1:5" x14ac:dyDescent="0.25">
      <c r="A612" s="97">
        <v>376</v>
      </c>
      <c r="B612" s="56">
        <v>44319</v>
      </c>
      <c r="C612" s="45" t="s">
        <v>176</v>
      </c>
      <c r="E612" s="45"/>
    </row>
    <row r="613" spans="1:5" x14ac:dyDescent="0.25">
      <c r="A613" s="97">
        <v>376</v>
      </c>
      <c r="B613" s="56">
        <v>44319</v>
      </c>
      <c r="C613" s="45" t="s">
        <v>176</v>
      </c>
      <c r="E613" s="45"/>
    </row>
    <row r="614" spans="1:5" x14ac:dyDescent="0.25">
      <c r="A614" s="97">
        <v>377</v>
      </c>
      <c r="B614" s="56">
        <v>44319</v>
      </c>
      <c r="C614" s="45" t="s">
        <v>176</v>
      </c>
      <c r="E614" s="45"/>
    </row>
    <row r="615" spans="1:5" x14ac:dyDescent="0.25">
      <c r="A615" s="97">
        <v>378</v>
      </c>
      <c r="B615" s="56">
        <v>44319</v>
      </c>
      <c r="C615" s="45" t="s">
        <v>176</v>
      </c>
      <c r="E615" s="45"/>
    </row>
    <row r="616" spans="1:5" x14ac:dyDescent="0.25">
      <c r="A616" s="97">
        <v>379</v>
      </c>
      <c r="B616" s="56">
        <v>44319</v>
      </c>
      <c r="C616" s="45" t="s">
        <v>176</v>
      </c>
      <c r="D616" s="46" t="s">
        <v>650</v>
      </c>
      <c r="E616" s="45"/>
    </row>
    <row r="617" spans="1:5" x14ac:dyDescent="0.25">
      <c r="A617" s="97">
        <v>380</v>
      </c>
      <c r="B617" s="56">
        <v>44319</v>
      </c>
      <c r="C617" s="45" t="s">
        <v>176</v>
      </c>
      <c r="E617" s="45"/>
    </row>
    <row r="618" spans="1:5" x14ac:dyDescent="0.25">
      <c r="A618" s="97">
        <v>381</v>
      </c>
      <c r="B618" s="56">
        <v>44319</v>
      </c>
      <c r="C618" s="45" t="s">
        <v>176</v>
      </c>
      <c r="E618" s="45"/>
    </row>
    <row r="619" spans="1:5" x14ac:dyDescent="0.25">
      <c r="A619" s="97">
        <v>382</v>
      </c>
      <c r="B619" s="56">
        <v>44319</v>
      </c>
      <c r="C619" s="45" t="s">
        <v>176</v>
      </c>
      <c r="E619" s="45"/>
    </row>
    <row r="620" spans="1:5" x14ac:dyDescent="0.25">
      <c r="A620" s="97" t="s">
        <v>2564</v>
      </c>
      <c r="B620" s="56">
        <v>44319</v>
      </c>
      <c r="C620" s="45" t="s">
        <v>176</v>
      </c>
      <c r="E620" s="45"/>
    </row>
    <row r="621" spans="1:5" x14ac:dyDescent="0.25">
      <c r="A621" s="97" t="s">
        <v>2527</v>
      </c>
      <c r="B621" s="56">
        <v>44319</v>
      </c>
      <c r="C621" s="45" t="s">
        <v>176</v>
      </c>
      <c r="E621" s="45"/>
    </row>
    <row r="622" spans="1:5" x14ac:dyDescent="0.25">
      <c r="A622" s="97" t="s">
        <v>2551</v>
      </c>
      <c r="B622" s="56">
        <v>44319</v>
      </c>
      <c r="C622" s="45" t="s">
        <v>176</v>
      </c>
      <c r="E622" s="45"/>
    </row>
    <row r="623" spans="1:5" x14ac:dyDescent="0.25">
      <c r="A623" s="97">
        <v>383</v>
      </c>
      <c r="B623" s="56">
        <v>44320</v>
      </c>
      <c r="C623" s="45" t="s">
        <v>176</v>
      </c>
      <c r="E623" s="45"/>
    </row>
    <row r="624" spans="1:5" x14ac:dyDescent="0.25">
      <c r="A624" s="97">
        <v>384</v>
      </c>
      <c r="B624" s="56">
        <v>44320</v>
      </c>
      <c r="C624" s="45" t="s">
        <v>176</v>
      </c>
      <c r="E624" s="45"/>
    </row>
    <row r="625" spans="1:5" x14ac:dyDescent="0.25">
      <c r="A625" s="97">
        <v>385</v>
      </c>
      <c r="B625" s="56">
        <v>44320</v>
      </c>
      <c r="C625" s="45" t="s">
        <v>176</v>
      </c>
      <c r="E625" s="45"/>
    </row>
    <row r="626" spans="1:5" x14ac:dyDescent="0.25">
      <c r="A626" s="97">
        <v>386</v>
      </c>
      <c r="B626" s="56">
        <v>44320</v>
      </c>
      <c r="C626" s="45" t="s">
        <v>176</v>
      </c>
      <c r="D626" s="46" t="s">
        <v>650</v>
      </c>
      <c r="E626" s="45"/>
    </row>
    <row r="627" spans="1:5" x14ac:dyDescent="0.25">
      <c r="A627" s="97">
        <v>387</v>
      </c>
      <c r="B627" s="56">
        <v>44320</v>
      </c>
      <c r="C627" s="45" t="s">
        <v>176</v>
      </c>
      <c r="E627" s="45"/>
    </row>
    <row r="628" spans="1:5" x14ac:dyDescent="0.25">
      <c r="A628" s="97">
        <v>388</v>
      </c>
      <c r="B628" s="56">
        <v>44320</v>
      </c>
      <c r="C628" s="45" t="s">
        <v>176</v>
      </c>
      <c r="E628" s="45"/>
    </row>
    <row r="629" spans="1:5" x14ac:dyDescent="0.25">
      <c r="A629" s="97" t="s">
        <v>2586</v>
      </c>
      <c r="B629" s="56">
        <v>44320</v>
      </c>
      <c r="C629" s="45" t="s">
        <v>176</v>
      </c>
      <c r="E629" s="45"/>
    </row>
    <row r="630" spans="1:5" x14ac:dyDescent="0.25">
      <c r="A630" s="97" t="s">
        <v>2579</v>
      </c>
      <c r="B630" s="56">
        <v>44320</v>
      </c>
      <c r="C630" s="45" t="s">
        <v>176</v>
      </c>
      <c r="E630" s="45"/>
    </row>
    <row r="631" spans="1:5" x14ac:dyDescent="0.25">
      <c r="A631" s="97">
        <v>389</v>
      </c>
      <c r="B631" s="56">
        <v>44321</v>
      </c>
      <c r="C631" s="45" t="s">
        <v>176</v>
      </c>
      <c r="E631" s="45"/>
    </row>
    <row r="632" spans="1:5" x14ac:dyDescent="0.25">
      <c r="A632" s="97">
        <v>390</v>
      </c>
      <c r="B632" s="56">
        <v>44321</v>
      </c>
      <c r="C632" s="45" t="s">
        <v>176</v>
      </c>
      <c r="E632" s="45"/>
    </row>
    <row r="633" spans="1:5" x14ac:dyDescent="0.25">
      <c r="A633" s="97">
        <v>391</v>
      </c>
      <c r="B633" s="56">
        <v>44321</v>
      </c>
      <c r="C633" s="45" t="s">
        <v>176</v>
      </c>
      <c r="E633" s="45"/>
    </row>
    <row r="634" spans="1:5" x14ac:dyDescent="0.25">
      <c r="A634" s="97">
        <v>392</v>
      </c>
      <c r="B634" s="56">
        <v>44321</v>
      </c>
      <c r="C634" s="45" t="s">
        <v>176</v>
      </c>
      <c r="D634" s="46" t="s">
        <v>650</v>
      </c>
      <c r="E634" s="45"/>
    </row>
    <row r="635" spans="1:5" x14ac:dyDescent="0.25">
      <c r="A635" s="97">
        <v>393</v>
      </c>
      <c r="B635" s="56">
        <v>44321</v>
      </c>
      <c r="C635" s="45" t="s">
        <v>176</v>
      </c>
      <c r="E635" s="45"/>
    </row>
    <row r="636" spans="1:5" x14ac:dyDescent="0.25">
      <c r="A636" s="97">
        <v>394</v>
      </c>
      <c r="B636" s="56">
        <v>44321</v>
      </c>
      <c r="C636" s="45" t="s">
        <v>176</v>
      </c>
      <c r="E636" s="45"/>
    </row>
    <row r="637" spans="1:5" x14ac:dyDescent="0.25">
      <c r="A637" s="97">
        <v>395</v>
      </c>
      <c r="B637" s="56">
        <v>44321</v>
      </c>
      <c r="C637" s="45" t="s">
        <v>176</v>
      </c>
      <c r="E637" s="45"/>
    </row>
    <row r="638" spans="1:5" x14ac:dyDescent="0.25">
      <c r="A638" s="97" t="s">
        <v>2599</v>
      </c>
      <c r="B638" s="56">
        <v>44321</v>
      </c>
      <c r="C638" s="45" t="s">
        <v>176</v>
      </c>
      <c r="E638" s="45"/>
    </row>
    <row r="639" spans="1:5" x14ac:dyDescent="0.25">
      <c r="A639" s="97">
        <v>396</v>
      </c>
      <c r="B639" s="56">
        <v>44322</v>
      </c>
      <c r="C639" s="45" t="s">
        <v>176</v>
      </c>
      <c r="E639" s="45"/>
    </row>
    <row r="640" spans="1:5" x14ac:dyDescent="0.25">
      <c r="A640" s="97">
        <v>397</v>
      </c>
      <c r="B640" s="56">
        <v>44322</v>
      </c>
      <c r="C640" s="45" t="s">
        <v>176</v>
      </c>
      <c r="E640" s="45"/>
    </row>
    <row r="641" spans="1:5" x14ac:dyDescent="0.25">
      <c r="A641" s="97">
        <v>398</v>
      </c>
      <c r="B641" s="56">
        <v>44322</v>
      </c>
      <c r="C641" s="45" t="s">
        <v>176</v>
      </c>
      <c r="E641" s="45"/>
    </row>
    <row r="642" spans="1:5" x14ac:dyDescent="0.25">
      <c r="A642" s="97">
        <v>399</v>
      </c>
      <c r="B642" s="56">
        <v>44322</v>
      </c>
      <c r="C642" s="45" t="s">
        <v>176</v>
      </c>
      <c r="D642" s="46" t="s">
        <v>650</v>
      </c>
    </row>
    <row r="643" spans="1:5" x14ac:dyDescent="0.25">
      <c r="A643" s="97">
        <v>400</v>
      </c>
      <c r="B643" s="56">
        <v>44322</v>
      </c>
      <c r="C643" s="45" t="s">
        <v>176</v>
      </c>
    </row>
    <row r="644" spans="1:5" x14ac:dyDescent="0.25">
      <c r="A644" s="97" t="s">
        <v>2617</v>
      </c>
      <c r="B644" s="56">
        <v>44322</v>
      </c>
      <c r="C644" s="45" t="s">
        <v>176</v>
      </c>
      <c r="E644" s="45"/>
    </row>
    <row r="645" spans="1:5" x14ac:dyDescent="0.25">
      <c r="A645" s="97" t="s">
        <v>2622</v>
      </c>
      <c r="B645" s="56">
        <v>44322</v>
      </c>
      <c r="C645" s="45" t="s">
        <v>176</v>
      </c>
      <c r="D645" s="46" t="s">
        <v>650</v>
      </c>
      <c r="E645" s="45"/>
    </row>
    <row r="646" spans="1:5" x14ac:dyDescent="0.25">
      <c r="A646" s="97" t="s">
        <v>2629</v>
      </c>
      <c r="B646" s="56">
        <v>44322</v>
      </c>
      <c r="C646" s="45" t="s">
        <v>176</v>
      </c>
      <c r="E646" s="45"/>
    </row>
    <row r="647" spans="1:5" x14ac:dyDescent="0.25">
      <c r="A647" s="97" t="s">
        <v>2634</v>
      </c>
      <c r="B647" s="56">
        <v>44322</v>
      </c>
      <c r="C647" s="45" t="s">
        <v>176</v>
      </c>
      <c r="D647" s="46" t="s">
        <v>650</v>
      </c>
      <c r="E647" s="45"/>
    </row>
    <row r="648" spans="1:5" x14ac:dyDescent="0.25">
      <c r="A648" s="97" t="s">
        <v>2642</v>
      </c>
      <c r="B648" s="56">
        <v>44322</v>
      </c>
      <c r="C648" s="45" t="s">
        <v>176</v>
      </c>
    </row>
    <row r="649" spans="1:5" x14ac:dyDescent="0.25">
      <c r="A649" s="97">
        <v>401</v>
      </c>
      <c r="B649" s="56">
        <v>44323</v>
      </c>
      <c r="C649" s="45" t="s">
        <v>176</v>
      </c>
    </row>
    <row r="650" spans="1:5" x14ac:dyDescent="0.25">
      <c r="A650" s="97">
        <v>402</v>
      </c>
      <c r="B650" s="56">
        <v>44326</v>
      </c>
      <c r="C650" s="45" t="s">
        <v>176</v>
      </c>
    </row>
    <row r="651" spans="1:5" x14ac:dyDescent="0.25">
      <c r="A651" s="97">
        <v>403</v>
      </c>
      <c r="B651" s="56">
        <v>44326</v>
      </c>
      <c r="C651" s="45" t="s">
        <v>176</v>
      </c>
    </row>
    <row r="652" spans="1:5" x14ac:dyDescent="0.25">
      <c r="A652" s="97">
        <v>404</v>
      </c>
      <c r="B652" s="56">
        <v>44326</v>
      </c>
      <c r="C652" s="45" t="s">
        <v>176</v>
      </c>
    </row>
    <row r="653" spans="1:5" x14ac:dyDescent="0.25">
      <c r="A653" s="97" t="s">
        <v>2691</v>
      </c>
      <c r="B653" s="56">
        <v>44326</v>
      </c>
      <c r="C653" s="45" t="s">
        <v>176</v>
      </c>
    </row>
    <row r="654" spans="1:5" x14ac:dyDescent="0.25">
      <c r="A654" s="97">
        <v>405</v>
      </c>
      <c r="B654" s="56">
        <v>44327</v>
      </c>
      <c r="C654" s="45" t="s">
        <v>176</v>
      </c>
    </row>
    <row r="655" spans="1:5" x14ac:dyDescent="0.25">
      <c r="A655" s="97">
        <v>406</v>
      </c>
      <c r="B655" s="56">
        <v>44327</v>
      </c>
      <c r="C655" s="45" t="s">
        <v>176</v>
      </c>
    </row>
    <row r="656" spans="1:5" x14ac:dyDescent="0.25">
      <c r="A656" s="97">
        <v>407</v>
      </c>
      <c r="B656" s="56">
        <v>44327</v>
      </c>
      <c r="C656" s="45" t="s">
        <v>176</v>
      </c>
      <c r="D656" s="46" t="s">
        <v>650</v>
      </c>
    </row>
    <row r="657" spans="1:4" x14ac:dyDescent="0.25">
      <c r="A657" s="97">
        <v>408</v>
      </c>
      <c r="B657" s="56">
        <v>44327</v>
      </c>
      <c r="C657" s="45" t="s">
        <v>176</v>
      </c>
    </row>
    <row r="658" spans="1:4" x14ac:dyDescent="0.25">
      <c r="A658" s="97">
        <v>409</v>
      </c>
      <c r="B658" s="56">
        <v>44327</v>
      </c>
      <c r="C658" s="45" t="s">
        <v>176</v>
      </c>
    </row>
    <row r="659" spans="1:4" x14ac:dyDescent="0.25">
      <c r="A659" s="97">
        <v>410</v>
      </c>
      <c r="B659" s="56">
        <v>44327</v>
      </c>
      <c r="C659" s="45" t="s">
        <v>176</v>
      </c>
    </row>
    <row r="660" spans="1:4" x14ac:dyDescent="0.25">
      <c r="A660" s="97">
        <v>411</v>
      </c>
      <c r="B660" s="56">
        <v>44327</v>
      </c>
      <c r="C660" s="45" t="s">
        <v>176</v>
      </c>
    </row>
    <row r="661" spans="1:4" x14ac:dyDescent="0.25">
      <c r="A661" s="97">
        <v>412</v>
      </c>
      <c r="B661" s="56">
        <v>44327</v>
      </c>
      <c r="C661" s="45" t="s">
        <v>176</v>
      </c>
    </row>
    <row r="662" spans="1:4" x14ac:dyDescent="0.25">
      <c r="A662" s="97" t="s">
        <v>2677</v>
      </c>
      <c r="B662" s="56">
        <v>44327</v>
      </c>
      <c r="C662" s="45" t="s">
        <v>176</v>
      </c>
      <c r="D662" s="46" t="s">
        <v>650</v>
      </c>
    </row>
    <row r="663" spans="1:4" x14ac:dyDescent="0.25">
      <c r="A663" s="97" t="s">
        <v>2680</v>
      </c>
      <c r="B663" s="56">
        <v>44327</v>
      </c>
      <c r="C663" s="45" t="s">
        <v>176</v>
      </c>
    </row>
    <row r="664" spans="1:4" x14ac:dyDescent="0.25">
      <c r="A664" s="97" t="s">
        <v>2699</v>
      </c>
      <c r="B664" s="56">
        <v>44327</v>
      </c>
      <c r="C664" s="45" t="s">
        <v>176</v>
      </c>
    </row>
    <row r="665" spans="1:4" x14ac:dyDescent="0.25">
      <c r="A665" s="97" t="s">
        <v>2704</v>
      </c>
      <c r="B665" s="56">
        <v>44327</v>
      </c>
      <c r="C665" s="45" t="s">
        <v>176</v>
      </c>
    </row>
    <row r="666" spans="1:4" x14ac:dyDescent="0.25">
      <c r="A666" s="97">
        <v>413</v>
      </c>
      <c r="B666" s="56">
        <v>44328</v>
      </c>
      <c r="C666" s="45" t="s">
        <v>176</v>
      </c>
    </row>
    <row r="667" spans="1:4" x14ac:dyDescent="0.25">
      <c r="A667" s="97">
        <v>414</v>
      </c>
      <c r="B667" s="56">
        <v>44328</v>
      </c>
      <c r="C667" s="45" t="s">
        <v>176</v>
      </c>
    </row>
    <row r="668" spans="1:4" x14ac:dyDescent="0.25">
      <c r="A668" s="97">
        <v>415</v>
      </c>
      <c r="B668" s="56">
        <v>44328</v>
      </c>
      <c r="C668" s="45" t="s">
        <v>176</v>
      </c>
    </row>
    <row r="669" spans="1:4" x14ac:dyDescent="0.25">
      <c r="A669" s="97">
        <v>416</v>
      </c>
      <c r="B669" s="56">
        <v>44328</v>
      </c>
      <c r="C669" s="45" t="s">
        <v>176</v>
      </c>
    </row>
    <row r="670" spans="1:4" x14ac:dyDescent="0.25">
      <c r="A670" s="97">
        <v>417</v>
      </c>
      <c r="B670" s="56">
        <v>44328</v>
      </c>
      <c r="C670" s="45" t="s">
        <v>176</v>
      </c>
    </row>
    <row r="671" spans="1:4" x14ac:dyDescent="0.25">
      <c r="A671" s="97" t="s">
        <v>2704</v>
      </c>
      <c r="B671" s="56">
        <v>44328</v>
      </c>
      <c r="C671" s="45" t="s">
        <v>176</v>
      </c>
    </row>
    <row r="672" spans="1:4" x14ac:dyDescent="0.25">
      <c r="A672" s="97" t="s">
        <v>2732</v>
      </c>
      <c r="B672" s="56">
        <v>44328</v>
      </c>
      <c r="C672" s="45" t="s">
        <v>176</v>
      </c>
    </row>
    <row r="673" spans="1:4" x14ac:dyDescent="0.25">
      <c r="A673" s="97" t="s">
        <v>2735</v>
      </c>
      <c r="B673" s="56">
        <v>44328</v>
      </c>
      <c r="C673" s="45" t="s">
        <v>176</v>
      </c>
    </row>
    <row r="674" spans="1:4" x14ac:dyDescent="0.25">
      <c r="A674" s="97">
        <v>418</v>
      </c>
      <c r="B674" s="56">
        <v>44329</v>
      </c>
      <c r="C674" s="45" t="s">
        <v>176</v>
      </c>
    </row>
    <row r="675" spans="1:4" x14ac:dyDescent="0.25">
      <c r="A675" s="97">
        <v>419</v>
      </c>
      <c r="B675" s="56">
        <v>44329</v>
      </c>
      <c r="C675" s="45" t="s">
        <v>176</v>
      </c>
    </row>
    <row r="676" spans="1:4" x14ac:dyDescent="0.25">
      <c r="A676" s="97">
        <v>420</v>
      </c>
      <c r="B676" s="56">
        <v>44329</v>
      </c>
      <c r="C676" s="45" t="s">
        <v>176</v>
      </c>
    </row>
    <row r="677" spans="1:4" x14ac:dyDescent="0.25">
      <c r="A677" s="97">
        <v>421</v>
      </c>
      <c r="B677" s="56">
        <v>44329</v>
      </c>
      <c r="C677" s="45" t="s">
        <v>176</v>
      </c>
    </row>
    <row r="678" spans="1:4" x14ac:dyDescent="0.25">
      <c r="A678" s="97">
        <v>422</v>
      </c>
      <c r="B678" s="56">
        <v>44329</v>
      </c>
      <c r="C678" s="45" t="s">
        <v>176</v>
      </c>
      <c r="D678" s="46" t="s">
        <v>650</v>
      </c>
    </row>
    <row r="679" spans="1:4" x14ac:dyDescent="0.25">
      <c r="A679" s="97">
        <v>423</v>
      </c>
      <c r="B679" s="56">
        <v>44329</v>
      </c>
      <c r="C679" s="45" t="s">
        <v>176</v>
      </c>
      <c r="D679" s="46" t="s">
        <v>650</v>
      </c>
    </row>
    <row r="680" spans="1:4" x14ac:dyDescent="0.25">
      <c r="A680" s="97">
        <v>424</v>
      </c>
      <c r="B680" s="56">
        <v>44329</v>
      </c>
      <c r="C680" s="45" t="s">
        <v>176</v>
      </c>
    </row>
    <row r="681" spans="1:4" x14ac:dyDescent="0.25">
      <c r="A681" s="97" t="s">
        <v>2768</v>
      </c>
      <c r="B681" s="56">
        <v>44329</v>
      </c>
      <c r="C681" s="45" t="s">
        <v>176</v>
      </c>
      <c r="D681" s="46" t="s">
        <v>650</v>
      </c>
    </row>
    <row r="682" spans="1:4" x14ac:dyDescent="0.25">
      <c r="A682" s="97" t="s">
        <v>2773</v>
      </c>
      <c r="B682" s="56">
        <v>44329</v>
      </c>
      <c r="C682" s="45" t="s">
        <v>176</v>
      </c>
    </row>
    <row r="683" spans="1:4" x14ac:dyDescent="0.25">
      <c r="A683" s="97" t="s">
        <v>2781</v>
      </c>
      <c r="B683" s="56">
        <v>44329</v>
      </c>
      <c r="C683" s="45" t="s">
        <v>176</v>
      </c>
      <c r="D683" s="46" t="s">
        <v>2975</v>
      </c>
    </row>
    <row r="684" spans="1:4" x14ac:dyDescent="0.25">
      <c r="A684" s="97" t="s">
        <v>2785</v>
      </c>
      <c r="B684" s="56">
        <v>44329</v>
      </c>
      <c r="C684" s="45" t="s">
        <v>176</v>
      </c>
    </row>
    <row r="685" spans="1:4" x14ac:dyDescent="0.25">
      <c r="A685" s="97">
        <v>425</v>
      </c>
      <c r="B685" s="56">
        <v>44330</v>
      </c>
      <c r="C685" s="45" t="s">
        <v>176</v>
      </c>
      <c r="D685" s="46" t="s">
        <v>650</v>
      </c>
    </row>
    <row r="686" spans="1:4" x14ac:dyDescent="0.25">
      <c r="A686" s="97">
        <v>426</v>
      </c>
      <c r="B686" s="56">
        <v>44330</v>
      </c>
      <c r="C686" s="45" t="s">
        <v>176</v>
      </c>
    </row>
    <row r="687" spans="1:4" x14ac:dyDescent="0.25">
      <c r="A687" s="97">
        <v>427</v>
      </c>
      <c r="B687" s="56">
        <v>44330</v>
      </c>
      <c r="C687" s="45" t="s">
        <v>176</v>
      </c>
      <c r="D687" s="46" t="s">
        <v>650</v>
      </c>
    </row>
    <row r="688" spans="1:4" x14ac:dyDescent="0.25">
      <c r="A688" s="97">
        <v>428</v>
      </c>
      <c r="B688" s="56">
        <v>44330</v>
      </c>
      <c r="C688" s="45" t="s">
        <v>176</v>
      </c>
    </row>
    <row r="689" spans="1:10" x14ac:dyDescent="0.25">
      <c r="A689" s="97">
        <v>429</v>
      </c>
      <c r="B689" s="56">
        <v>44330</v>
      </c>
      <c r="C689" s="45" t="s">
        <v>176</v>
      </c>
    </row>
    <row r="690" spans="1:10" x14ac:dyDescent="0.25">
      <c r="A690" s="97" t="s">
        <v>2797</v>
      </c>
      <c r="B690" s="56">
        <v>44330</v>
      </c>
      <c r="C690" s="45" t="s">
        <v>176</v>
      </c>
    </row>
    <row r="691" spans="1:10" x14ac:dyDescent="0.25">
      <c r="A691" s="97" t="s">
        <v>2803</v>
      </c>
      <c r="B691" s="56">
        <v>44330</v>
      </c>
      <c r="C691" s="45" t="s">
        <v>176</v>
      </c>
    </row>
    <row r="692" spans="1:10" s="46" customFormat="1" x14ac:dyDescent="0.25">
      <c r="A692" s="97" t="s">
        <v>2809</v>
      </c>
      <c r="B692" s="56">
        <v>44330</v>
      </c>
      <c r="C692" s="45" t="s">
        <v>176</v>
      </c>
      <c r="F692" s="45"/>
      <c r="G692" s="45"/>
      <c r="H692" s="45"/>
      <c r="I692" s="45"/>
      <c r="J692" s="45"/>
    </row>
    <row r="693" spans="1:10" x14ac:dyDescent="0.25">
      <c r="A693" s="97" t="s">
        <v>2820</v>
      </c>
      <c r="B693" s="56">
        <v>43965</v>
      </c>
      <c r="C693" s="45" t="s">
        <v>176</v>
      </c>
    </row>
    <row r="694" spans="1:10" x14ac:dyDescent="0.25">
      <c r="A694" s="97" t="s">
        <v>2830</v>
      </c>
      <c r="B694" s="56">
        <v>43965</v>
      </c>
      <c r="C694" s="45" t="s">
        <v>176</v>
      </c>
    </row>
    <row r="695" spans="1:10" x14ac:dyDescent="0.25">
      <c r="A695" s="97" t="s">
        <v>2831</v>
      </c>
      <c r="B695" s="56">
        <v>43965</v>
      </c>
      <c r="C695" s="45" t="s">
        <v>176</v>
      </c>
    </row>
    <row r="696" spans="1:10" x14ac:dyDescent="0.25">
      <c r="A696" s="97">
        <v>430</v>
      </c>
      <c r="B696" s="56">
        <v>44333</v>
      </c>
      <c r="C696" s="45" t="s">
        <v>176</v>
      </c>
    </row>
    <row r="697" spans="1:10" x14ac:dyDescent="0.25">
      <c r="A697" s="97">
        <v>431</v>
      </c>
      <c r="B697" s="56">
        <v>44333</v>
      </c>
      <c r="C697" s="45" t="s">
        <v>176</v>
      </c>
      <c r="D697" s="46" t="s">
        <v>650</v>
      </c>
    </row>
    <row r="698" spans="1:10" x14ac:dyDescent="0.25">
      <c r="A698" s="97">
        <v>432</v>
      </c>
      <c r="B698" s="56">
        <v>44333</v>
      </c>
      <c r="C698" s="45" t="s">
        <v>176</v>
      </c>
    </row>
    <row r="699" spans="1:10" x14ac:dyDescent="0.25">
      <c r="A699" s="97" t="s">
        <v>2835</v>
      </c>
      <c r="B699" s="56">
        <v>44333</v>
      </c>
      <c r="C699" s="45" t="s">
        <v>176</v>
      </c>
    </row>
    <row r="700" spans="1:10" x14ac:dyDescent="0.25">
      <c r="A700" s="97" t="s">
        <v>2840</v>
      </c>
      <c r="B700" s="56">
        <v>44333</v>
      </c>
      <c r="C700" s="45" t="s">
        <v>176</v>
      </c>
    </row>
    <row r="701" spans="1:10" x14ac:dyDescent="0.25">
      <c r="A701" s="97" t="s">
        <v>2853</v>
      </c>
      <c r="B701" s="56">
        <v>44333</v>
      </c>
      <c r="C701" s="45" t="s">
        <v>176</v>
      </c>
      <c r="D701" s="46" t="s">
        <v>650</v>
      </c>
    </row>
    <row r="702" spans="1:10" x14ac:dyDescent="0.25">
      <c r="A702" s="97" t="s">
        <v>2859</v>
      </c>
      <c r="B702" s="56">
        <v>44333</v>
      </c>
      <c r="C702" s="45" t="s">
        <v>176</v>
      </c>
    </row>
    <row r="703" spans="1:10" x14ac:dyDescent="0.25">
      <c r="A703" s="97">
        <v>433</v>
      </c>
      <c r="B703" s="56">
        <v>44334</v>
      </c>
      <c r="C703" s="45" t="s">
        <v>176</v>
      </c>
    </row>
    <row r="704" spans="1:10" x14ac:dyDescent="0.25">
      <c r="A704" s="97" t="s">
        <v>2865</v>
      </c>
      <c r="B704" s="56">
        <v>44334</v>
      </c>
      <c r="C704" s="45" t="s">
        <v>176</v>
      </c>
    </row>
    <row r="705" spans="1:4" x14ac:dyDescent="0.25">
      <c r="A705" s="97" t="s">
        <v>2870</v>
      </c>
      <c r="B705" s="56">
        <v>44334</v>
      </c>
      <c r="C705" s="45" t="s">
        <v>176</v>
      </c>
      <c r="D705" s="46" t="s">
        <v>3007</v>
      </c>
    </row>
    <row r="706" spans="1:4" x14ac:dyDescent="0.25">
      <c r="A706" s="97" t="s">
        <v>2876</v>
      </c>
      <c r="B706" s="56">
        <v>44334</v>
      </c>
      <c r="C706" s="45" t="s">
        <v>176</v>
      </c>
    </row>
    <row r="707" spans="1:4" x14ac:dyDescent="0.25">
      <c r="A707" s="97" t="s">
        <v>2882</v>
      </c>
      <c r="B707" s="56">
        <v>44334</v>
      </c>
      <c r="C707" s="45" t="s">
        <v>176</v>
      </c>
    </row>
    <row r="708" spans="1:4" x14ac:dyDescent="0.25">
      <c r="A708" s="97">
        <v>434</v>
      </c>
      <c r="B708" s="56">
        <v>44335</v>
      </c>
      <c r="C708" s="45" t="s">
        <v>176</v>
      </c>
    </row>
    <row r="709" spans="1:4" x14ac:dyDescent="0.25">
      <c r="A709" s="97">
        <v>435</v>
      </c>
      <c r="B709" s="56">
        <v>44335</v>
      </c>
      <c r="C709" s="45" t="s">
        <v>176</v>
      </c>
    </row>
    <row r="710" spans="1:4" x14ac:dyDescent="0.25">
      <c r="A710" s="97">
        <v>436</v>
      </c>
      <c r="B710" s="56">
        <v>44335</v>
      </c>
      <c r="C710" s="45" t="s">
        <v>176</v>
      </c>
    </row>
    <row r="711" spans="1:4" x14ac:dyDescent="0.25">
      <c r="A711" s="97">
        <v>437</v>
      </c>
      <c r="B711" s="56">
        <v>44335</v>
      </c>
      <c r="C711" s="45" t="s">
        <v>176</v>
      </c>
    </row>
    <row r="712" spans="1:4" x14ac:dyDescent="0.25">
      <c r="A712" s="97">
        <v>438</v>
      </c>
      <c r="B712" s="56">
        <v>44335</v>
      </c>
      <c r="C712" s="45" t="s">
        <v>176</v>
      </c>
    </row>
    <row r="713" spans="1:4" x14ac:dyDescent="0.25">
      <c r="A713" s="97">
        <v>439</v>
      </c>
      <c r="B713" s="56">
        <v>44335</v>
      </c>
      <c r="C713" s="45" t="s">
        <v>176</v>
      </c>
    </row>
    <row r="714" spans="1:4" x14ac:dyDescent="0.25">
      <c r="A714" s="97">
        <v>440</v>
      </c>
      <c r="B714" s="56">
        <v>44335</v>
      </c>
      <c r="C714" s="45" t="s">
        <v>176</v>
      </c>
    </row>
    <row r="715" spans="1:4" x14ac:dyDescent="0.25">
      <c r="A715" s="97">
        <v>441</v>
      </c>
      <c r="B715" s="56">
        <v>44335</v>
      </c>
      <c r="C715" s="45" t="s">
        <v>176</v>
      </c>
    </row>
    <row r="716" spans="1:4" x14ac:dyDescent="0.25">
      <c r="A716" s="97">
        <v>442</v>
      </c>
      <c r="B716" s="56">
        <v>44335</v>
      </c>
      <c r="C716" s="45" t="s">
        <v>176</v>
      </c>
      <c r="D716" s="46" t="s">
        <v>3013</v>
      </c>
    </row>
    <row r="717" spans="1:4" x14ac:dyDescent="0.25">
      <c r="A717" s="97">
        <v>443</v>
      </c>
      <c r="B717" s="56">
        <v>44336</v>
      </c>
      <c r="C717" s="45" t="s">
        <v>176</v>
      </c>
      <c r="D717" s="46" t="s">
        <v>650</v>
      </c>
    </row>
    <row r="718" spans="1:4" x14ac:dyDescent="0.25">
      <c r="A718" s="97">
        <v>444</v>
      </c>
      <c r="B718" s="56">
        <v>44336</v>
      </c>
      <c r="C718" s="45" t="s">
        <v>176</v>
      </c>
      <c r="D718" s="46" t="s">
        <v>650</v>
      </c>
    </row>
    <row r="719" spans="1:4" x14ac:dyDescent="0.25">
      <c r="A719" s="97">
        <v>445</v>
      </c>
      <c r="B719" s="56">
        <v>44336</v>
      </c>
      <c r="C719" s="45" t="s">
        <v>176</v>
      </c>
    </row>
    <row r="720" spans="1:4" x14ac:dyDescent="0.25">
      <c r="A720" s="97">
        <v>446</v>
      </c>
      <c r="B720" s="56">
        <v>44336</v>
      </c>
      <c r="C720" s="45" t="s">
        <v>176</v>
      </c>
    </row>
    <row r="721" spans="1:4" x14ac:dyDescent="0.25">
      <c r="A721" s="97">
        <v>447</v>
      </c>
      <c r="B721" s="56">
        <v>44336</v>
      </c>
      <c r="C721" s="45" t="s">
        <v>176</v>
      </c>
      <c r="D721" s="46" t="s">
        <v>650</v>
      </c>
    </row>
    <row r="722" spans="1:4" x14ac:dyDescent="0.25">
      <c r="A722" s="97">
        <v>448</v>
      </c>
      <c r="B722" s="56">
        <v>44336</v>
      </c>
      <c r="C722" s="45" t="s">
        <v>176</v>
      </c>
    </row>
    <row r="723" spans="1:4" x14ac:dyDescent="0.25">
      <c r="A723" s="97">
        <v>449</v>
      </c>
      <c r="B723" s="56">
        <v>44336</v>
      </c>
      <c r="C723" s="45" t="s">
        <v>176</v>
      </c>
    </row>
    <row r="724" spans="1:4" x14ac:dyDescent="0.25">
      <c r="A724" s="97" t="s">
        <v>2959</v>
      </c>
      <c r="B724" s="56">
        <v>44336</v>
      </c>
      <c r="C724" s="45" t="s">
        <v>176</v>
      </c>
      <c r="D724" s="46" t="s">
        <v>3012</v>
      </c>
    </row>
    <row r="725" spans="1:4" x14ac:dyDescent="0.25">
      <c r="A725" s="97" t="s">
        <v>2915</v>
      </c>
      <c r="B725" s="56">
        <v>44336</v>
      </c>
      <c r="C725" s="45" t="s">
        <v>176</v>
      </c>
    </row>
    <row r="726" spans="1:4" x14ac:dyDescent="0.25">
      <c r="A726" s="97" t="s">
        <v>2936</v>
      </c>
      <c r="B726" s="56">
        <v>44336</v>
      </c>
      <c r="C726" s="45" t="s">
        <v>176</v>
      </c>
    </row>
    <row r="727" spans="1:4" x14ac:dyDescent="0.25">
      <c r="A727" s="97" t="s">
        <v>2950</v>
      </c>
      <c r="B727" s="56">
        <v>44336</v>
      </c>
      <c r="C727" s="45" t="s">
        <v>176</v>
      </c>
    </row>
    <row r="728" spans="1:4" x14ac:dyDescent="0.25">
      <c r="A728" s="97">
        <v>450</v>
      </c>
      <c r="B728" s="56">
        <v>44337</v>
      </c>
      <c r="C728" s="45" t="s">
        <v>176</v>
      </c>
      <c r="D728" s="46" t="s">
        <v>650</v>
      </c>
    </row>
    <row r="729" spans="1:4" x14ac:dyDescent="0.25">
      <c r="A729" s="97" t="s">
        <v>2962</v>
      </c>
      <c r="B729" s="56">
        <v>44337</v>
      </c>
      <c r="C729" s="45" t="s">
        <v>176</v>
      </c>
      <c r="D729" s="46" t="s">
        <v>650</v>
      </c>
    </row>
    <row r="730" spans="1:4" x14ac:dyDescent="0.25">
      <c r="A730" s="97" t="s">
        <v>2967</v>
      </c>
      <c r="B730" s="56">
        <v>44337</v>
      </c>
      <c r="C730" s="45" t="s">
        <v>176</v>
      </c>
    </row>
    <row r="731" spans="1:4" x14ac:dyDescent="0.25">
      <c r="A731" s="97">
        <v>451</v>
      </c>
      <c r="B731" s="56">
        <v>44340</v>
      </c>
      <c r="C731" s="45" t="s">
        <v>176</v>
      </c>
    </row>
    <row r="732" spans="1:4" x14ac:dyDescent="0.25">
      <c r="A732" s="97">
        <v>452</v>
      </c>
      <c r="B732" s="56">
        <v>44340</v>
      </c>
      <c r="C732" s="45" t="s">
        <v>176</v>
      </c>
    </row>
    <row r="733" spans="1:4" x14ac:dyDescent="0.25">
      <c r="A733" s="97" t="s">
        <v>2983</v>
      </c>
      <c r="B733" s="56">
        <v>44340</v>
      </c>
      <c r="C733" s="45" t="s">
        <v>176</v>
      </c>
    </row>
    <row r="734" spans="1:4" x14ac:dyDescent="0.25">
      <c r="A734" s="97">
        <v>453</v>
      </c>
      <c r="B734" s="56">
        <v>44341</v>
      </c>
      <c r="C734" s="45" t="s">
        <v>176</v>
      </c>
    </row>
    <row r="735" spans="1:4" x14ac:dyDescent="0.25">
      <c r="A735" s="97">
        <v>454</v>
      </c>
      <c r="B735" s="56">
        <v>44341</v>
      </c>
      <c r="C735" s="45" t="s">
        <v>176</v>
      </c>
    </row>
    <row r="736" spans="1:4" x14ac:dyDescent="0.25">
      <c r="A736" s="97">
        <v>456</v>
      </c>
      <c r="B736" s="56">
        <v>44341</v>
      </c>
      <c r="C736" s="45" t="s">
        <v>176</v>
      </c>
    </row>
    <row r="737" spans="1:4" x14ac:dyDescent="0.25">
      <c r="A737" s="97" t="s">
        <v>2989</v>
      </c>
      <c r="B737" s="56">
        <v>44341</v>
      </c>
      <c r="C737" s="45" t="s">
        <v>176</v>
      </c>
    </row>
    <row r="738" spans="1:4" x14ac:dyDescent="0.25">
      <c r="A738" s="97" t="s">
        <v>2993</v>
      </c>
      <c r="B738" s="56">
        <v>44341</v>
      </c>
      <c r="C738" s="45" t="s">
        <v>176</v>
      </c>
      <c r="D738" s="46" t="s">
        <v>650</v>
      </c>
    </row>
    <row r="739" spans="1:4" x14ac:dyDescent="0.25">
      <c r="A739" s="97">
        <v>455</v>
      </c>
      <c r="B739" s="56">
        <v>44342</v>
      </c>
      <c r="C739" s="45" t="s">
        <v>176</v>
      </c>
      <c r="D739" s="46" t="s">
        <v>650</v>
      </c>
    </row>
    <row r="740" spans="1:4" x14ac:dyDescent="0.25">
      <c r="A740" s="97">
        <v>457</v>
      </c>
      <c r="B740" s="56">
        <v>44342</v>
      </c>
      <c r="C740" s="45" t="s">
        <v>176</v>
      </c>
    </row>
    <row r="741" spans="1:4" x14ac:dyDescent="0.25">
      <c r="A741" s="97">
        <v>458</v>
      </c>
      <c r="B741" s="56">
        <v>44342</v>
      </c>
      <c r="C741" s="45" t="s">
        <v>176</v>
      </c>
    </row>
    <row r="742" spans="1:4" x14ac:dyDescent="0.25">
      <c r="A742" s="97" t="s">
        <v>3008</v>
      </c>
      <c r="B742" s="56">
        <v>44342</v>
      </c>
      <c r="C742" s="45" t="s">
        <v>176</v>
      </c>
    </row>
    <row r="743" spans="1:4" x14ac:dyDescent="0.25">
      <c r="A743" s="97">
        <v>459</v>
      </c>
      <c r="B743" s="56">
        <v>44343</v>
      </c>
      <c r="C743" s="45" t="s">
        <v>176</v>
      </c>
    </row>
    <row r="744" spans="1:4" x14ac:dyDescent="0.25">
      <c r="A744" s="97">
        <v>460</v>
      </c>
      <c r="B744" s="56">
        <v>44343</v>
      </c>
      <c r="C744" s="45" t="s">
        <v>176</v>
      </c>
    </row>
    <row r="745" spans="1:4" x14ac:dyDescent="0.25">
      <c r="A745" s="97">
        <v>461</v>
      </c>
      <c r="B745" s="56">
        <v>44343</v>
      </c>
      <c r="C745" s="45" t="s">
        <v>176</v>
      </c>
      <c r="D745" s="46" t="s">
        <v>650</v>
      </c>
    </row>
    <row r="746" spans="1:4" x14ac:dyDescent="0.25">
      <c r="A746" s="97">
        <v>462</v>
      </c>
      <c r="B746" s="56">
        <v>44343</v>
      </c>
      <c r="C746" s="45" t="s">
        <v>176</v>
      </c>
    </row>
    <row r="747" spans="1:4" x14ac:dyDescent="0.25">
      <c r="A747" s="97">
        <v>463</v>
      </c>
      <c r="B747" s="56">
        <v>44343</v>
      </c>
      <c r="C747" s="45" t="s">
        <v>176</v>
      </c>
    </row>
    <row r="748" spans="1:4" x14ac:dyDescent="0.25">
      <c r="A748" s="97">
        <v>464</v>
      </c>
      <c r="B748" s="56">
        <v>44343</v>
      </c>
      <c r="C748" s="45" t="s">
        <v>176</v>
      </c>
    </row>
    <row r="749" spans="1:4" x14ac:dyDescent="0.25">
      <c r="A749" s="97">
        <v>465</v>
      </c>
      <c r="B749" s="56">
        <v>44343</v>
      </c>
      <c r="C749" s="45" t="s">
        <v>176</v>
      </c>
    </row>
    <row r="750" spans="1:4" x14ac:dyDescent="0.25">
      <c r="A750" s="97">
        <v>466</v>
      </c>
      <c r="B750" s="56">
        <v>44343</v>
      </c>
      <c r="C750" s="45" t="s">
        <v>176</v>
      </c>
    </row>
    <row r="751" spans="1:4" x14ac:dyDescent="0.25">
      <c r="A751" s="97" t="s">
        <v>3017</v>
      </c>
      <c r="B751" s="56">
        <v>44343</v>
      </c>
      <c r="C751" s="45" t="s">
        <v>176</v>
      </c>
    </row>
    <row r="752" spans="1:4" x14ac:dyDescent="0.25">
      <c r="A752" s="97">
        <v>467</v>
      </c>
      <c r="B752" s="56">
        <v>44344</v>
      </c>
      <c r="C752" s="45" t="s">
        <v>176</v>
      </c>
    </row>
    <row r="753" spans="1:3" x14ac:dyDescent="0.25">
      <c r="A753" s="97">
        <v>468</v>
      </c>
      <c r="B753" s="56">
        <v>44344</v>
      </c>
      <c r="C753" s="45" t="s">
        <v>176</v>
      </c>
    </row>
    <row r="754" spans="1:3" x14ac:dyDescent="0.25">
      <c r="A754" s="97">
        <v>469</v>
      </c>
      <c r="B754" s="56">
        <v>44344</v>
      </c>
      <c r="C754" s="45" t="s">
        <v>176</v>
      </c>
    </row>
    <row r="755" spans="1:3" x14ac:dyDescent="0.25">
      <c r="A755" s="97">
        <v>470</v>
      </c>
      <c r="B755" s="56">
        <v>44344</v>
      </c>
      <c r="C755" s="45" t="s">
        <v>176</v>
      </c>
    </row>
    <row r="756" spans="1:3" x14ac:dyDescent="0.25">
      <c r="A756" s="97">
        <v>471</v>
      </c>
      <c r="B756" s="56">
        <v>44344</v>
      </c>
      <c r="C756" s="45" t="s">
        <v>176</v>
      </c>
    </row>
    <row r="757" spans="1:3" x14ac:dyDescent="0.25">
      <c r="A757" s="97">
        <v>472</v>
      </c>
      <c r="B757" s="56">
        <v>44344</v>
      </c>
      <c r="C757" s="45" t="s">
        <v>176</v>
      </c>
    </row>
    <row r="758" spans="1:3" x14ac:dyDescent="0.25">
      <c r="A758" s="97">
        <v>473</v>
      </c>
      <c r="B758" s="56">
        <v>44344</v>
      </c>
      <c r="C758" s="45" t="s">
        <v>176</v>
      </c>
    </row>
    <row r="759" spans="1:3" x14ac:dyDescent="0.25">
      <c r="A759" s="97">
        <v>474</v>
      </c>
      <c r="B759" s="56">
        <v>44344</v>
      </c>
      <c r="C759" s="45" t="s">
        <v>176</v>
      </c>
    </row>
    <row r="760" spans="1:3" x14ac:dyDescent="0.25">
      <c r="A760" s="97">
        <v>475</v>
      </c>
      <c r="B760" s="56">
        <v>44344</v>
      </c>
      <c r="C760" s="45" t="s">
        <v>176</v>
      </c>
    </row>
    <row r="761" spans="1:3" x14ac:dyDescent="0.25">
      <c r="A761" s="97">
        <v>476</v>
      </c>
      <c r="B761" s="56">
        <v>44344</v>
      </c>
      <c r="C761" s="45" t="s">
        <v>176</v>
      </c>
    </row>
    <row r="762" spans="1:3" x14ac:dyDescent="0.25">
      <c r="A762" s="97" t="s">
        <v>3104</v>
      </c>
      <c r="B762" s="56">
        <v>44344</v>
      </c>
      <c r="C762" s="45" t="s">
        <v>176</v>
      </c>
    </row>
    <row r="763" spans="1:3" x14ac:dyDescent="0.25">
      <c r="A763" s="97" t="s">
        <v>3052</v>
      </c>
      <c r="B763" s="56">
        <v>44344</v>
      </c>
      <c r="C763" s="45" t="s">
        <v>176</v>
      </c>
    </row>
    <row r="764" spans="1:3" x14ac:dyDescent="0.25">
      <c r="A764" s="97" t="s">
        <v>3056</v>
      </c>
      <c r="B764" s="56">
        <v>44344</v>
      </c>
      <c r="C764" s="45" t="s">
        <v>176</v>
      </c>
    </row>
    <row r="765" spans="1:3" x14ac:dyDescent="0.25">
      <c r="A765" s="97" t="s">
        <v>3076</v>
      </c>
      <c r="B765" s="56">
        <v>44344</v>
      </c>
      <c r="C765" s="45" t="s">
        <v>176</v>
      </c>
    </row>
    <row r="766" spans="1:3" x14ac:dyDescent="0.25">
      <c r="A766" s="97" t="s">
        <v>3080</v>
      </c>
      <c r="B766" s="56">
        <v>44344</v>
      </c>
      <c r="C766" s="45" t="s">
        <v>176</v>
      </c>
    </row>
    <row r="767" spans="1:3" x14ac:dyDescent="0.25">
      <c r="A767" s="97" t="s">
        <v>3084</v>
      </c>
      <c r="B767" s="56">
        <v>44344</v>
      </c>
      <c r="C767" s="45" t="s">
        <v>176</v>
      </c>
    </row>
    <row r="768" spans="1:3" x14ac:dyDescent="0.25">
      <c r="A768" s="97" t="s">
        <v>3063</v>
      </c>
      <c r="B768" s="56">
        <v>44344</v>
      </c>
      <c r="C768" s="45" t="s">
        <v>176</v>
      </c>
    </row>
    <row r="769" spans="1:4" x14ac:dyDescent="0.25">
      <c r="A769" s="97">
        <v>477</v>
      </c>
      <c r="B769" s="56">
        <v>44348</v>
      </c>
      <c r="C769" s="45" t="s">
        <v>176</v>
      </c>
      <c r="D769" s="46" t="s">
        <v>3155</v>
      </c>
    </row>
    <row r="770" spans="1:4" x14ac:dyDescent="0.25">
      <c r="A770" s="97">
        <v>478</v>
      </c>
      <c r="B770" s="56">
        <v>44348</v>
      </c>
      <c r="C770" s="45" t="s">
        <v>176</v>
      </c>
    </row>
    <row r="771" spans="1:4" x14ac:dyDescent="0.25">
      <c r="A771" s="97">
        <v>479</v>
      </c>
      <c r="B771" s="56">
        <v>44348</v>
      </c>
      <c r="C771" s="45" t="s">
        <v>176</v>
      </c>
    </row>
    <row r="772" spans="1:4" x14ac:dyDescent="0.25">
      <c r="A772" s="97">
        <v>480</v>
      </c>
      <c r="B772" s="56">
        <v>44348</v>
      </c>
      <c r="C772" s="45" t="s">
        <v>176</v>
      </c>
    </row>
    <row r="773" spans="1:4" x14ac:dyDescent="0.25">
      <c r="A773" s="97">
        <v>481</v>
      </c>
      <c r="B773" s="56">
        <v>44348</v>
      </c>
      <c r="C773" s="45" t="s">
        <v>176</v>
      </c>
    </row>
    <row r="774" spans="1:4" x14ac:dyDescent="0.25">
      <c r="A774" s="97">
        <v>482</v>
      </c>
      <c r="B774" s="56">
        <v>44349</v>
      </c>
      <c r="C774" s="45" t="s">
        <v>176</v>
      </c>
    </row>
    <row r="775" spans="1:4" x14ac:dyDescent="0.25">
      <c r="A775" s="97">
        <v>484</v>
      </c>
      <c r="B775" s="56">
        <v>44349</v>
      </c>
      <c r="C775" s="45" t="s">
        <v>176</v>
      </c>
    </row>
    <row r="776" spans="1:4" x14ac:dyDescent="0.25">
      <c r="A776" s="97" t="s">
        <v>3154</v>
      </c>
      <c r="B776" s="56">
        <v>44349</v>
      </c>
      <c r="C776" s="45" t="s">
        <v>176</v>
      </c>
      <c r="D776" s="46" t="s">
        <v>650</v>
      </c>
    </row>
    <row r="777" spans="1:4" x14ac:dyDescent="0.25">
      <c r="A777" s="97" t="s">
        <v>3128</v>
      </c>
      <c r="B777" s="56">
        <v>44349</v>
      </c>
      <c r="C777" s="45" t="s">
        <v>176</v>
      </c>
    </row>
    <row r="778" spans="1:4" x14ac:dyDescent="0.25">
      <c r="A778" s="97">
        <v>485</v>
      </c>
      <c r="B778" s="56">
        <v>44350</v>
      </c>
      <c r="C778" s="45" t="s">
        <v>176</v>
      </c>
    </row>
    <row r="779" spans="1:4" x14ac:dyDescent="0.25">
      <c r="A779" s="97">
        <v>486</v>
      </c>
      <c r="B779" s="56">
        <v>44350</v>
      </c>
      <c r="C779" s="45" t="s">
        <v>176</v>
      </c>
    </row>
    <row r="780" spans="1:4" x14ac:dyDescent="0.25">
      <c r="A780" s="97">
        <v>487</v>
      </c>
      <c r="B780" s="56">
        <v>44350</v>
      </c>
      <c r="C780" s="45" t="s">
        <v>176</v>
      </c>
    </row>
    <row r="781" spans="1:4" x14ac:dyDescent="0.25">
      <c r="A781" s="97">
        <v>488</v>
      </c>
      <c r="B781" s="56">
        <v>44350</v>
      </c>
      <c r="C781" s="45" t="s">
        <v>176</v>
      </c>
    </row>
    <row r="782" spans="1:4" x14ac:dyDescent="0.25">
      <c r="A782" s="97">
        <v>489</v>
      </c>
      <c r="B782" s="56">
        <v>44350</v>
      </c>
      <c r="C782" s="45" t="s">
        <v>176</v>
      </c>
    </row>
    <row r="783" spans="1:4" x14ac:dyDescent="0.25">
      <c r="A783" s="97">
        <v>490</v>
      </c>
      <c r="B783" s="56">
        <v>44350</v>
      </c>
      <c r="C783" s="45" t="s">
        <v>176</v>
      </c>
    </row>
    <row r="784" spans="1:4" x14ac:dyDescent="0.25">
      <c r="A784" s="97">
        <v>491</v>
      </c>
      <c r="B784" s="56">
        <v>44350</v>
      </c>
      <c r="C784" s="45" t="s">
        <v>176</v>
      </c>
    </row>
    <row r="785" spans="1:4" x14ac:dyDescent="0.25">
      <c r="A785" s="97">
        <v>492</v>
      </c>
      <c r="B785" s="56">
        <v>44350</v>
      </c>
      <c r="C785" s="45" t="s">
        <v>176</v>
      </c>
    </row>
    <row r="786" spans="1:4" x14ac:dyDescent="0.25">
      <c r="A786" s="97">
        <v>493</v>
      </c>
      <c r="B786" s="56">
        <v>44350</v>
      </c>
      <c r="C786" s="45" t="s">
        <v>176</v>
      </c>
    </row>
    <row r="787" spans="1:4" x14ac:dyDescent="0.25">
      <c r="A787" s="97">
        <v>501</v>
      </c>
      <c r="B787" s="56">
        <v>44350</v>
      </c>
      <c r="C787" s="45" t="s">
        <v>176</v>
      </c>
      <c r="D787" s="46" t="s">
        <v>650</v>
      </c>
    </row>
    <row r="788" spans="1:4" x14ac:dyDescent="0.25">
      <c r="A788" s="97" t="s">
        <v>3139</v>
      </c>
      <c r="B788" s="56">
        <v>44350</v>
      </c>
      <c r="C788" s="45" t="s">
        <v>176</v>
      </c>
    </row>
    <row r="789" spans="1:4" x14ac:dyDescent="0.25">
      <c r="A789" s="97" t="s">
        <v>3145</v>
      </c>
      <c r="B789" s="56">
        <v>44350</v>
      </c>
      <c r="C789" s="45" t="s">
        <v>176</v>
      </c>
      <c r="D789" s="46" t="s">
        <v>650</v>
      </c>
    </row>
    <row r="790" spans="1:4" x14ac:dyDescent="0.25">
      <c r="A790" s="97" t="s">
        <v>3149</v>
      </c>
      <c r="B790" s="56">
        <v>44350</v>
      </c>
      <c r="C790" s="45" t="s">
        <v>176</v>
      </c>
    </row>
    <row r="791" spans="1:4" x14ac:dyDescent="0.25">
      <c r="A791" s="97" t="s">
        <v>3172</v>
      </c>
      <c r="B791" s="56">
        <v>44350</v>
      </c>
      <c r="C791" s="45" t="s">
        <v>176</v>
      </c>
    </row>
    <row r="792" spans="1:4" x14ac:dyDescent="0.25">
      <c r="A792" s="97" t="s">
        <v>3173</v>
      </c>
      <c r="B792" s="56">
        <v>44350</v>
      </c>
      <c r="C792" s="45" t="s">
        <v>176</v>
      </c>
    </row>
    <row r="793" spans="1:4" x14ac:dyDescent="0.25">
      <c r="A793" s="97" t="s">
        <v>3177</v>
      </c>
      <c r="B793" s="56">
        <v>44350</v>
      </c>
      <c r="C793" s="45" t="s">
        <v>176</v>
      </c>
      <c r="D793" s="46" t="s">
        <v>650</v>
      </c>
    </row>
    <row r="794" spans="1:4" x14ac:dyDescent="0.25">
      <c r="A794" s="97" t="s">
        <v>3180</v>
      </c>
      <c r="B794" s="56">
        <v>44350</v>
      </c>
      <c r="C794" s="45" t="s">
        <v>176</v>
      </c>
      <c r="D794" s="46" t="s">
        <v>650</v>
      </c>
    </row>
    <row r="795" spans="1:4" x14ac:dyDescent="0.25">
      <c r="A795" s="97" t="s">
        <v>3184</v>
      </c>
      <c r="B795" s="56">
        <v>44350</v>
      </c>
      <c r="C795" s="45" t="s">
        <v>176</v>
      </c>
      <c r="D795" s="46" t="s">
        <v>650</v>
      </c>
    </row>
    <row r="796" spans="1:4" x14ac:dyDescent="0.25">
      <c r="A796" s="97" t="s">
        <v>3193</v>
      </c>
      <c r="B796" s="56">
        <v>44350</v>
      </c>
      <c r="C796" s="45" t="s">
        <v>176</v>
      </c>
    </row>
    <row r="797" spans="1:4" x14ac:dyDescent="0.25">
      <c r="A797" s="97">
        <v>494</v>
      </c>
      <c r="B797" s="56">
        <v>44351</v>
      </c>
      <c r="C797" s="45" t="s">
        <v>176</v>
      </c>
    </row>
    <row r="798" spans="1:4" x14ac:dyDescent="0.25">
      <c r="A798" s="97">
        <v>495</v>
      </c>
      <c r="B798" s="56">
        <v>44351</v>
      </c>
      <c r="C798" s="45" t="s">
        <v>176</v>
      </c>
    </row>
    <row r="799" spans="1:4" x14ac:dyDescent="0.25">
      <c r="A799" s="97">
        <v>496</v>
      </c>
      <c r="B799" s="56">
        <v>44351</v>
      </c>
      <c r="C799" s="45" t="s">
        <v>176</v>
      </c>
    </row>
    <row r="800" spans="1:4" x14ac:dyDescent="0.25">
      <c r="A800" s="97">
        <v>497</v>
      </c>
      <c r="B800" s="56">
        <v>44351</v>
      </c>
      <c r="C800" s="45" t="s">
        <v>176</v>
      </c>
    </row>
    <row r="801" spans="1:4" x14ac:dyDescent="0.25">
      <c r="A801" s="97">
        <v>498</v>
      </c>
      <c r="B801" s="56">
        <v>44351</v>
      </c>
      <c r="C801" s="45" t="s">
        <v>176</v>
      </c>
    </row>
    <row r="802" spans="1:4" x14ac:dyDescent="0.25">
      <c r="A802" s="97">
        <v>500</v>
      </c>
      <c r="B802" s="56">
        <v>44351</v>
      </c>
      <c r="C802" s="45" t="s">
        <v>176</v>
      </c>
    </row>
    <row r="803" spans="1:4" x14ac:dyDescent="0.25">
      <c r="A803" s="97" t="s">
        <v>3229</v>
      </c>
      <c r="B803" s="56">
        <v>44351</v>
      </c>
      <c r="C803" s="45" t="s">
        <v>176</v>
      </c>
    </row>
    <row r="804" spans="1:4" x14ac:dyDescent="0.25">
      <c r="A804" s="97">
        <v>502</v>
      </c>
      <c r="B804" s="56">
        <v>44354</v>
      </c>
      <c r="C804" s="45" t="s">
        <v>176</v>
      </c>
    </row>
    <row r="805" spans="1:4" x14ac:dyDescent="0.25">
      <c r="A805" s="97">
        <v>503</v>
      </c>
      <c r="B805" s="56">
        <v>44354</v>
      </c>
      <c r="C805" s="45" t="s">
        <v>176</v>
      </c>
    </row>
    <row r="806" spans="1:4" x14ac:dyDescent="0.25">
      <c r="A806" s="97">
        <v>504</v>
      </c>
      <c r="B806" s="56">
        <v>44354</v>
      </c>
      <c r="C806" s="45" t="s">
        <v>176</v>
      </c>
    </row>
    <row r="807" spans="1:4" x14ac:dyDescent="0.25">
      <c r="A807" s="97">
        <v>505</v>
      </c>
      <c r="B807" s="56">
        <v>44354</v>
      </c>
      <c r="C807" s="45" t="s">
        <v>176</v>
      </c>
    </row>
    <row r="808" spans="1:4" x14ac:dyDescent="0.25">
      <c r="A808" s="97">
        <v>507</v>
      </c>
      <c r="B808" s="56">
        <v>44354</v>
      </c>
      <c r="C808" s="45" t="s">
        <v>176</v>
      </c>
    </row>
    <row r="809" spans="1:4" x14ac:dyDescent="0.25">
      <c r="A809" s="97">
        <v>508</v>
      </c>
      <c r="B809" s="56">
        <v>44354</v>
      </c>
      <c r="C809" s="45" t="s">
        <v>176</v>
      </c>
    </row>
    <row r="810" spans="1:4" x14ac:dyDescent="0.25">
      <c r="A810" s="97">
        <v>509</v>
      </c>
      <c r="B810" s="56">
        <v>44354</v>
      </c>
      <c r="C810" s="45" t="s">
        <v>176</v>
      </c>
      <c r="D810" s="46" t="s">
        <v>650</v>
      </c>
    </row>
    <row r="811" spans="1:4" x14ac:dyDescent="0.25">
      <c r="A811" s="97">
        <v>510</v>
      </c>
      <c r="B811" s="56">
        <v>44354</v>
      </c>
      <c r="C811" s="45" t="s">
        <v>176</v>
      </c>
    </row>
    <row r="812" spans="1:4" x14ac:dyDescent="0.25">
      <c r="A812" s="97">
        <v>511</v>
      </c>
      <c r="B812" s="56">
        <v>44354</v>
      </c>
      <c r="C812" s="45" t="s">
        <v>176</v>
      </c>
    </row>
    <row r="813" spans="1:4" x14ac:dyDescent="0.25">
      <c r="A813" s="97" t="s">
        <v>3266</v>
      </c>
      <c r="B813" s="56">
        <v>44354</v>
      </c>
      <c r="C813" s="45" t="s">
        <v>176</v>
      </c>
    </row>
    <row r="814" spans="1:4" x14ac:dyDescent="0.25">
      <c r="A814" s="97" t="s">
        <v>3281</v>
      </c>
      <c r="B814" s="56">
        <v>44354</v>
      </c>
      <c r="C814" s="45" t="s">
        <v>176</v>
      </c>
      <c r="D814" s="46" t="s">
        <v>650</v>
      </c>
    </row>
    <row r="815" spans="1:4" x14ac:dyDescent="0.25">
      <c r="A815" s="97" t="s">
        <v>3292</v>
      </c>
      <c r="B815" s="56">
        <v>44354</v>
      </c>
      <c r="C815" s="45" t="s">
        <v>176</v>
      </c>
    </row>
    <row r="816" spans="1:4" x14ac:dyDescent="0.25">
      <c r="A816" s="97">
        <v>512</v>
      </c>
      <c r="B816" s="56">
        <v>44355</v>
      </c>
      <c r="C816" s="45" t="s">
        <v>176</v>
      </c>
    </row>
    <row r="817" spans="1:4" x14ac:dyDescent="0.25">
      <c r="A817" s="97">
        <v>513</v>
      </c>
      <c r="B817" s="56">
        <v>44355</v>
      </c>
      <c r="C817" s="45" t="s">
        <v>176</v>
      </c>
    </row>
    <row r="818" spans="1:4" x14ac:dyDescent="0.25">
      <c r="A818" s="97">
        <v>514</v>
      </c>
      <c r="B818" s="56">
        <v>44355</v>
      </c>
      <c r="C818" s="45" t="s">
        <v>176</v>
      </c>
      <c r="D818" s="46" t="s">
        <v>650</v>
      </c>
    </row>
    <row r="819" spans="1:4" x14ac:dyDescent="0.25">
      <c r="A819" s="97">
        <v>515</v>
      </c>
      <c r="B819" s="56">
        <v>44355</v>
      </c>
      <c r="C819" s="45" t="s">
        <v>176</v>
      </c>
    </row>
    <row r="820" spans="1:4" x14ac:dyDescent="0.25">
      <c r="A820" s="97">
        <v>516</v>
      </c>
      <c r="B820" s="56">
        <v>44355</v>
      </c>
      <c r="C820" s="45" t="s">
        <v>176</v>
      </c>
      <c r="D820" s="46" t="s">
        <v>650</v>
      </c>
    </row>
    <row r="821" spans="1:4" x14ac:dyDescent="0.25">
      <c r="A821" s="97" t="s">
        <v>3288</v>
      </c>
      <c r="B821" s="56">
        <v>44355</v>
      </c>
      <c r="C821" s="45" t="s">
        <v>176</v>
      </c>
    </row>
    <row r="822" spans="1:4" x14ac:dyDescent="0.25">
      <c r="A822" s="97">
        <v>506</v>
      </c>
      <c r="B822" s="56">
        <v>44356</v>
      </c>
      <c r="C822" s="45" t="s">
        <v>176</v>
      </c>
    </row>
    <row r="823" spans="1:4" x14ac:dyDescent="0.25">
      <c r="A823" s="97">
        <v>517</v>
      </c>
      <c r="B823" s="56">
        <v>44356</v>
      </c>
      <c r="C823" s="45" t="s">
        <v>176</v>
      </c>
    </row>
    <row r="824" spans="1:4" x14ac:dyDescent="0.25">
      <c r="A824" s="97">
        <v>518</v>
      </c>
      <c r="B824" s="56">
        <v>44356</v>
      </c>
      <c r="C824" s="45" t="s">
        <v>176</v>
      </c>
    </row>
    <row r="825" spans="1:4" x14ac:dyDescent="0.25">
      <c r="A825" s="97">
        <v>519</v>
      </c>
      <c r="B825" s="56">
        <v>44356</v>
      </c>
      <c r="C825" s="45" t="s">
        <v>176</v>
      </c>
    </row>
    <row r="826" spans="1:4" x14ac:dyDescent="0.25">
      <c r="A826" s="97">
        <v>520</v>
      </c>
      <c r="B826" s="56">
        <v>44356</v>
      </c>
      <c r="C826" s="45" t="s">
        <v>176</v>
      </c>
    </row>
    <row r="827" spans="1:4" x14ac:dyDescent="0.25">
      <c r="A827" s="97">
        <v>521</v>
      </c>
      <c r="B827" s="56">
        <v>44356</v>
      </c>
      <c r="C827" s="45" t="s">
        <v>176</v>
      </c>
      <c r="D827" s="46" t="s">
        <v>650</v>
      </c>
    </row>
    <row r="828" spans="1:4" x14ac:dyDescent="0.25">
      <c r="A828" s="97" t="s">
        <v>3327</v>
      </c>
      <c r="B828" s="56">
        <v>44356</v>
      </c>
      <c r="C828" s="45" t="s">
        <v>176</v>
      </c>
    </row>
    <row r="829" spans="1:4" x14ac:dyDescent="0.25">
      <c r="A829" s="97">
        <v>522</v>
      </c>
      <c r="B829" s="56">
        <v>44357</v>
      </c>
      <c r="C829" s="45" t="s">
        <v>176</v>
      </c>
    </row>
    <row r="830" spans="1:4" x14ac:dyDescent="0.25">
      <c r="A830" s="97">
        <v>523</v>
      </c>
      <c r="B830" s="56">
        <v>44357</v>
      </c>
      <c r="C830" s="45" t="s">
        <v>176</v>
      </c>
    </row>
    <row r="831" spans="1:4" x14ac:dyDescent="0.25">
      <c r="A831" s="97">
        <v>524</v>
      </c>
      <c r="B831" s="56">
        <v>44357</v>
      </c>
      <c r="C831" s="45" t="s">
        <v>176</v>
      </c>
    </row>
    <row r="832" spans="1:4" x14ac:dyDescent="0.25">
      <c r="A832" s="97">
        <v>525</v>
      </c>
      <c r="B832" s="56">
        <v>44357</v>
      </c>
      <c r="C832" s="45" t="s">
        <v>176</v>
      </c>
    </row>
    <row r="833" spans="1:4" x14ac:dyDescent="0.25">
      <c r="A833" s="97">
        <v>526</v>
      </c>
      <c r="B833" s="56">
        <v>44357</v>
      </c>
      <c r="C833" s="45" t="s">
        <v>176</v>
      </c>
    </row>
    <row r="834" spans="1:4" x14ac:dyDescent="0.25">
      <c r="A834" s="97">
        <v>527</v>
      </c>
      <c r="B834" s="56">
        <v>44357</v>
      </c>
      <c r="C834" s="45" t="s">
        <v>176</v>
      </c>
    </row>
    <row r="835" spans="1:4" x14ac:dyDescent="0.25">
      <c r="A835" s="97">
        <v>528</v>
      </c>
      <c r="B835" s="56">
        <v>44357</v>
      </c>
      <c r="C835" s="45" t="s">
        <v>176</v>
      </c>
    </row>
    <row r="836" spans="1:4" x14ac:dyDescent="0.25">
      <c r="A836" s="97" t="s">
        <v>3352</v>
      </c>
      <c r="B836" s="56">
        <v>44357</v>
      </c>
      <c r="C836" s="45" t="s">
        <v>176</v>
      </c>
      <c r="D836" s="46" t="s">
        <v>650</v>
      </c>
    </row>
    <row r="837" spans="1:4" x14ac:dyDescent="0.25">
      <c r="A837" s="97" t="s">
        <v>3359</v>
      </c>
      <c r="B837" s="56">
        <v>44357</v>
      </c>
      <c r="C837" s="45" t="s">
        <v>176</v>
      </c>
    </row>
    <row r="838" spans="1:4" x14ac:dyDescent="0.25">
      <c r="A838" s="97">
        <v>529</v>
      </c>
      <c r="B838" s="56">
        <v>44358</v>
      </c>
      <c r="C838" s="45" t="s">
        <v>176</v>
      </c>
    </row>
    <row r="839" spans="1:4" x14ac:dyDescent="0.25">
      <c r="A839" s="97">
        <v>530</v>
      </c>
      <c r="B839" s="56">
        <v>44358</v>
      </c>
      <c r="C839" s="45" t="s">
        <v>176</v>
      </c>
    </row>
    <row r="840" spans="1:4" x14ac:dyDescent="0.25">
      <c r="A840" s="97">
        <v>531</v>
      </c>
      <c r="B840" s="56">
        <v>44358</v>
      </c>
      <c r="C840" s="45" t="s">
        <v>176</v>
      </c>
    </row>
    <row r="841" spans="1:4" x14ac:dyDescent="0.25">
      <c r="A841" s="97">
        <v>532</v>
      </c>
      <c r="B841" s="56">
        <v>44358</v>
      </c>
      <c r="C841" s="45" t="s">
        <v>176</v>
      </c>
    </row>
    <row r="842" spans="1:4" x14ac:dyDescent="0.25">
      <c r="A842" s="97">
        <v>533</v>
      </c>
      <c r="B842" s="56">
        <v>44358</v>
      </c>
      <c r="C842" s="45" t="s">
        <v>176</v>
      </c>
    </row>
    <row r="843" spans="1:4" x14ac:dyDescent="0.25">
      <c r="A843" s="97" t="s">
        <v>3377</v>
      </c>
      <c r="B843" s="56">
        <v>44358</v>
      </c>
      <c r="C843" s="45" t="s">
        <v>176</v>
      </c>
    </row>
    <row r="844" spans="1:4" x14ac:dyDescent="0.25">
      <c r="A844" s="97">
        <v>535</v>
      </c>
      <c r="B844" s="56">
        <v>44361</v>
      </c>
      <c r="C844" s="45" t="s">
        <v>176</v>
      </c>
    </row>
    <row r="845" spans="1:4" x14ac:dyDescent="0.25">
      <c r="A845" s="97">
        <v>536</v>
      </c>
      <c r="B845" s="56">
        <v>44361</v>
      </c>
      <c r="C845" s="45" t="s">
        <v>176</v>
      </c>
    </row>
    <row r="846" spans="1:4" x14ac:dyDescent="0.25">
      <c r="A846" s="97">
        <v>537</v>
      </c>
      <c r="B846" s="56">
        <v>44361</v>
      </c>
      <c r="C846" s="45" t="s">
        <v>176</v>
      </c>
      <c r="D846" s="46" t="s">
        <v>650</v>
      </c>
    </row>
    <row r="847" spans="1:4" x14ac:dyDescent="0.25">
      <c r="A847" s="97">
        <v>538</v>
      </c>
      <c r="B847" s="56">
        <v>44361</v>
      </c>
      <c r="C847" s="45" t="s">
        <v>176</v>
      </c>
    </row>
    <row r="848" spans="1:4" x14ac:dyDescent="0.25">
      <c r="A848" s="97">
        <v>539</v>
      </c>
      <c r="B848" s="56">
        <v>44361</v>
      </c>
      <c r="C848" s="45" t="s">
        <v>176</v>
      </c>
    </row>
    <row r="849" spans="1:4" x14ac:dyDescent="0.25">
      <c r="A849" s="97">
        <v>540</v>
      </c>
      <c r="B849" s="56">
        <v>44361</v>
      </c>
      <c r="C849" s="45" t="s">
        <v>176</v>
      </c>
      <c r="D849" s="46" t="s">
        <v>650</v>
      </c>
    </row>
    <row r="850" spans="1:4" x14ac:dyDescent="0.25">
      <c r="A850" s="97">
        <v>541</v>
      </c>
      <c r="B850" s="56">
        <v>44361</v>
      </c>
      <c r="C850" s="45" t="s">
        <v>176</v>
      </c>
    </row>
    <row r="851" spans="1:4" x14ac:dyDescent="0.25">
      <c r="A851" s="97">
        <v>542</v>
      </c>
      <c r="B851" s="56">
        <v>44361</v>
      </c>
      <c r="C851" s="45" t="s">
        <v>176</v>
      </c>
    </row>
    <row r="852" spans="1:4" x14ac:dyDescent="0.25">
      <c r="A852" s="97">
        <v>545</v>
      </c>
      <c r="B852" s="56">
        <v>44361</v>
      </c>
      <c r="C852" s="45" t="s">
        <v>176</v>
      </c>
    </row>
    <row r="853" spans="1:4" x14ac:dyDescent="0.25">
      <c r="A853" s="97" t="s">
        <v>3393</v>
      </c>
      <c r="B853" s="56">
        <v>44361</v>
      </c>
      <c r="C853" s="45" t="s">
        <v>176</v>
      </c>
      <c r="D853" s="46" t="s">
        <v>650</v>
      </c>
    </row>
    <row r="854" spans="1:4" x14ac:dyDescent="0.25">
      <c r="A854" s="97" t="s">
        <v>3399</v>
      </c>
      <c r="B854" s="56">
        <v>44361</v>
      </c>
      <c r="C854" s="45" t="s">
        <v>176</v>
      </c>
    </row>
    <row r="855" spans="1:4" x14ac:dyDescent="0.25">
      <c r="A855" s="97" t="s">
        <v>3406</v>
      </c>
      <c r="B855" s="56">
        <v>44361</v>
      </c>
      <c r="C855" s="45" t="s">
        <v>176</v>
      </c>
      <c r="D855" s="46" t="s">
        <v>650</v>
      </c>
    </row>
    <row r="856" spans="1:4" x14ac:dyDescent="0.25">
      <c r="A856" s="97">
        <v>543</v>
      </c>
      <c r="B856" s="56">
        <v>44362</v>
      </c>
      <c r="C856" s="45" t="s">
        <v>176</v>
      </c>
    </row>
    <row r="857" spans="1:4" x14ac:dyDescent="0.25">
      <c r="A857" s="97">
        <v>544</v>
      </c>
      <c r="B857" s="56">
        <v>44362</v>
      </c>
      <c r="C857" s="45" t="s">
        <v>176</v>
      </c>
    </row>
    <row r="858" spans="1:4" x14ac:dyDescent="0.25">
      <c r="A858" s="97">
        <v>546</v>
      </c>
      <c r="B858" s="56">
        <v>44362</v>
      </c>
      <c r="C858" s="45" t="s">
        <v>176</v>
      </c>
    </row>
    <row r="859" spans="1:4" x14ac:dyDescent="0.25">
      <c r="A859" s="97">
        <v>547</v>
      </c>
      <c r="B859" s="56">
        <v>44362</v>
      </c>
      <c r="C859" s="45" t="s">
        <v>176</v>
      </c>
    </row>
    <row r="860" spans="1:4" x14ac:dyDescent="0.25">
      <c r="A860" s="97" t="s">
        <v>3432</v>
      </c>
      <c r="B860" s="56">
        <v>44362</v>
      </c>
      <c r="C860" s="45" t="s">
        <v>176</v>
      </c>
    </row>
    <row r="861" spans="1:4" x14ac:dyDescent="0.25">
      <c r="A861" s="97">
        <v>548</v>
      </c>
      <c r="B861" s="56">
        <v>44363</v>
      </c>
      <c r="C861" s="45" t="s">
        <v>176</v>
      </c>
    </row>
    <row r="862" spans="1:4" x14ac:dyDescent="0.25">
      <c r="A862" s="97">
        <v>549</v>
      </c>
      <c r="B862" s="56">
        <v>44363</v>
      </c>
      <c r="C862" s="45" t="s">
        <v>176</v>
      </c>
    </row>
    <row r="863" spans="1:4" x14ac:dyDescent="0.25">
      <c r="A863" s="97">
        <v>550</v>
      </c>
      <c r="B863" s="56">
        <v>44363</v>
      </c>
      <c r="C863" s="45" t="s">
        <v>176</v>
      </c>
    </row>
    <row r="864" spans="1:4" x14ac:dyDescent="0.25">
      <c r="A864" s="97">
        <v>551</v>
      </c>
      <c r="B864" s="56">
        <v>44363</v>
      </c>
      <c r="C864" s="45" t="s">
        <v>176</v>
      </c>
    </row>
    <row r="865" spans="1:4" x14ac:dyDescent="0.25">
      <c r="A865" s="97">
        <v>552</v>
      </c>
      <c r="B865" s="56">
        <v>44363</v>
      </c>
      <c r="C865" s="45" t="s">
        <v>176</v>
      </c>
    </row>
    <row r="866" spans="1:4" x14ac:dyDescent="0.25">
      <c r="A866" s="97">
        <v>553</v>
      </c>
      <c r="B866" s="56">
        <v>44363</v>
      </c>
      <c r="C866" s="45" t="s">
        <v>176</v>
      </c>
      <c r="D866" s="46" t="s">
        <v>650</v>
      </c>
    </row>
    <row r="867" spans="1:4" x14ac:dyDescent="0.25">
      <c r="A867" s="97">
        <v>554</v>
      </c>
      <c r="B867" s="56">
        <v>44363</v>
      </c>
      <c r="C867" s="45" t="s">
        <v>176</v>
      </c>
    </row>
    <row r="868" spans="1:4" x14ac:dyDescent="0.25">
      <c r="A868" s="97">
        <v>555</v>
      </c>
      <c r="B868" s="56">
        <v>44363</v>
      </c>
      <c r="C868" s="45" t="s">
        <v>176</v>
      </c>
    </row>
    <row r="869" spans="1:4" x14ac:dyDescent="0.25">
      <c r="A869" s="97">
        <v>556</v>
      </c>
      <c r="B869" s="56">
        <v>44363</v>
      </c>
      <c r="C869" s="45" t="s">
        <v>176</v>
      </c>
    </row>
    <row r="870" spans="1:4" x14ac:dyDescent="0.25">
      <c r="A870" s="97">
        <v>557</v>
      </c>
      <c r="B870" s="56">
        <v>44363</v>
      </c>
      <c r="C870" s="45" t="s">
        <v>176</v>
      </c>
    </row>
    <row r="871" spans="1:4" x14ac:dyDescent="0.25">
      <c r="A871" s="97">
        <v>558</v>
      </c>
      <c r="B871" s="56">
        <v>44363</v>
      </c>
      <c r="C871" s="45" t="s">
        <v>176</v>
      </c>
    </row>
    <row r="872" spans="1:4" x14ac:dyDescent="0.25">
      <c r="A872" s="97">
        <v>559</v>
      </c>
      <c r="B872" s="56">
        <v>44363</v>
      </c>
      <c r="C872" s="45" t="s">
        <v>176</v>
      </c>
    </row>
    <row r="873" spans="1:4" x14ac:dyDescent="0.25">
      <c r="A873" s="97">
        <v>560</v>
      </c>
      <c r="B873" s="56">
        <v>44363</v>
      </c>
      <c r="C873" s="45" t="s">
        <v>176</v>
      </c>
    </row>
    <row r="874" spans="1:4" x14ac:dyDescent="0.25">
      <c r="A874" s="97" t="s">
        <v>3444</v>
      </c>
      <c r="B874" s="56">
        <v>44363</v>
      </c>
      <c r="C874" s="45" t="s">
        <v>176</v>
      </c>
    </row>
    <row r="875" spans="1:4" x14ac:dyDescent="0.25">
      <c r="A875" s="97" t="s">
        <v>3460</v>
      </c>
      <c r="B875" s="56">
        <v>44363</v>
      </c>
      <c r="C875" s="45" t="s">
        <v>176</v>
      </c>
    </row>
    <row r="876" spans="1:4" x14ac:dyDescent="0.25">
      <c r="A876" s="97" t="s">
        <v>3459</v>
      </c>
      <c r="B876" s="56">
        <v>44364</v>
      </c>
      <c r="C876" s="45" t="s">
        <v>176</v>
      </c>
    </row>
    <row r="877" spans="1:4" x14ac:dyDescent="0.25">
      <c r="A877" s="97">
        <v>561</v>
      </c>
      <c r="B877" s="56">
        <v>44368</v>
      </c>
      <c r="C877" s="45" t="s">
        <v>176</v>
      </c>
    </row>
    <row r="878" spans="1:4" x14ac:dyDescent="0.25">
      <c r="A878" s="97" t="s">
        <v>3481</v>
      </c>
      <c r="B878" s="56">
        <v>44368</v>
      </c>
      <c r="C878" s="45" t="s">
        <v>176</v>
      </c>
      <c r="D878" s="46" t="s">
        <v>650</v>
      </c>
    </row>
    <row r="879" spans="1:4" x14ac:dyDescent="0.25">
      <c r="A879" s="97" t="s">
        <v>3498</v>
      </c>
      <c r="B879" s="56">
        <v>44368</v>
      </c>
      <c r="C879" s="45" t="s">
        <v>176</v>
      </c>
    </row>
    <row r="880" spans="1:4" x14ac:dyDescent="0.25">
      <c r="A880" s="97" t="s">
        <v>3494</v>
      </c>
      <c r="B880" s="56">
        <v>44368</v>
      </c>
      <c r="C880" s="45" t="s">
        <v>176</v>
      </c>
    </row>
    <row r="881" spans="1:3" x14ac:dyDescent="0.25">
      <c r="A881" s="97" t="s">
        <v>3509</v>
      </c>
      <c r="B881" s="56">
        <v>44368</v>
      </c>
      <c r="C881" s="45" t="s">
        <v>176</v>
      </c>
    </row>
    <row r="882" spans="1:3" x14ac:dyDescent="0.25">
      <c r="A882" s="97" t="s">
        <v>3524</v>
      </c>
      <c r="B882" s="56">
        <v>44368</v>
      </c>
      <c r="C882" s="45" t="s">
        <v>176</v>
      </c>
    </row>
    <row r="883" spans="1:3" x14ac:dyDescent="0.25">
      <c r="A883" s="97">
        <v>562</v>
      </c>
      <c r="B883" s="56">
        <v>44369</v>
      </c>
      <c r="C883" s="45" t="s">
        <v>176</v>
      </c>
    </row>
    <row r="884" spans="1:3" x14ac:dyDescent="0.25">
      <c r="A884" s="97">
        <v>563</v>
      </c>
      <c r="B884" s="56">
        <v>44369</v>
      </c>
      <c r="C884" s="45" t="s">
        <v>176</v>
      </c>
    </row>
    <row r="885" spans="1:3" x14ac:dyDescent="0.25">
      <c r="A885" s="97">
        <v>564</v>
      </c>
      <c r="B885" s="56">
        <v>44369</v>
      </c>
      <c r="C885" s="45" t="s">
        <v>176</v>
      </c>
    </row>
    <row r="886" spans="1:3" x14ac:dyDescent="0.25">
      <c r="A886" s="97">
        <v>565</v>
      </c>
      <c r="B886" s="56">
        <v>44369</v>
      </c>
      <c r="C886" s="45" t="s">
        <v>176</v>
      </c>
    </row>
    <row r="887" spans="1:3" x14ac:dyDescent="0.25">
      <c r="A887" s="97">
        <v>566</v>
      </c>
      <c r="B887" s="56">
        <v>44369</v>
      </c>
      <c r="C887" s="45" t="s">
        <v>176</v>
      </c>
    </row>
    <row r="888" spans="1:3" x14ac:dyDescent="0.25">
      <c r="A888" s="97">
        <v>567</v>
      </c>
      <c r="B888" s="56">
        <v>44369</v>
      </c>
      <c r="C888" s="45" t="s">
        <v>176</v>
      </c>
    </row>
    <row r="889" spans="1:3" x14ac:dyDescent="0.25">
      <c r="A889" s="97">
        <v>568</v>
      </c>
      <c r="B889" s="56">
        <v>44369</v>
      </c>
      <c r="C889" s="45" t="s">
        <v>176</v>
      </c>
    </row>
    <row r="890" spans="1:3" x14ac:dyDescent="0.25">
      <c r="A890" s="97" t="s">
        <v>3517</v>
      </c>
      <c r="B890" s="56">
        <v>44369</v>
      </c>
      <c r="C890" s="45" t="s">
        <v>176</v>
      </c>
    </row>
    <row r="891" spans="1:3" x14ac:dyDescent="0.25">
      <c r="A891" s="97">
        <v>569</v>
      </c>
      <c r="B891" s="56">
        <v>44370</v>
      </c>
      <c r="C891" s="45" t="s">
        <v>176</v>
      </c>
    </row>
    <row r="892" spans="1:3" x14ac:dyDescent="0.25">
      <c r="A892" s="97">
        <v>570</v>
      </c>
      <c r="B892" s="56">
        <v>44370</v>
      </c>
      <c r="C892" s="45" t="s">
        <v>176</v>
      </c>
    </row>
    <row r="893" spans="1:3" x14ac:dyDescent="0.25">
      <c r="A893" s="97">
        <v>570</v>
      </c>
      <c r="B893" s="56">
        <v>44370</v>
      </c>
      <c r="C893" s="45" t="s">
        <v>176</v>
      </c>
    </row>
    <row r="894" spans="1:3" x14ac:dyDescent="0.25">
      <c r="A894" s="97">
        <v>571</v>
      </c>
      <c r="B894" s="56">
        <v>44370</v>
      </c>
      <c r="C894" s="45" t="s">
        <v>176</v>
      </c>
    </row>
    <row r="895" spans="1:3" x14ac:dyDescent="0.25">
      <c r="A895" s="97">
        <v>572</v>
      </c>
      <c r="B895" s="56">
        <v>44370</v>
      </c>
      <c r="C895" s="45" t="s">
        <v>176</v>
      </c>
    </row>
    <row r="896" spans="1:3" x14ac:dyDescent="0.25">
      <c r="A896" s="97" t="s">
        <v>3538</v>
      </c>
      <c r="B896" s="56">
        <v>44370</v>
      </c>
      <c r="C896" s="45" t="s">
        <v>176</v>
      </c>
    </row>
    <row r="897" spans="1:4" x14ac:dyDescent="0.25">
      <c r="A897" s="97" t="s">
        <v>3548</v>
      </c>
      <c r="B897" s="56">
        <v>44370</v>
      </c>
      <c r="C897" s="45" t="s">
        <v>176</v>
      </c>
      <c r="D897" s="46" t="s">
        <v>650</v>
      </c>
    </row>
    <row r="898" spans="1:4" x14ac:dyDescent="0.25">
      <c r="A898" s="97" t="s">
        <v>3554</v>
      </c>
      <c r="B898" s="56">
        <v>44370</v>
      </c>
      <c r="C898" s="45" t="s">
        <v>176</v>
      </c>
    </row>
    <row r="899" spans="1:4" x14ac:dyDescent="0.25">
      <c r="A899" s="97">
        <v>573</v>
      </c>
      <c r="B899" s="56">
        <v>44371</v>
      </c>
      <c r="C899" s="45" t="s">
        <v>176</v>
      </c>
    </row>
    <row r="900" spans="1:4" x14ac:dyDescent="0.25">
      <c r="A900" s="97">
        <v>574</v>
      </c>
      <c r="B900" s="56">
        <v>44371</v>
      </c>
      <c r="C900" s="45" t="s">
        <v>176</v>
      </c>
    </row>
    <row r="901" spans="1:4" x14ac:dyDescent="0.25">
      <c r="A901" s="97">
        <v>575</v>
      </c>
      <c r="B901" s="56">
        <v>44371</v>
      </c>
      <c r="C901" s="45" t="s">
        <v>176</v>
      </c>
    </row>
    <row r="902" spans="1:4" x14ac:dyDescent="0.25">
      <c r="A902" s="97">
        <v>576</v>
      </c>
      <c r="B902" s="56">
        <v>44371</v>
      </c>
      <c r="C902" s="45" t="s">
        <v>176</v>
      </c>
      <c r="D902" s="46" t="s">
        <v>650</v>
      </c>
    </row>
    <row r="903" spans="1:4" x14ac:dyDescent="0.25">
      <c r="A903" s="97">
        <v>577</v>
      </c>
      <c r="B903" s="56">
        <v>44371</v>
      </c>
      <c r="C903" s="45" t="s">
        <v>176</v>
      </c>
    </row>
    <row r="904" spans="1:4" x14ac:dyDescent="0.25">
      <c r="A904" s="97">
        <v>578</v>
      </c>
      <c r="B904" s="56">
        <v>44371</v>
      </c>
      <c r="C904" s="45" t="s">
        <v>176</v>
      </c>
    </row>
    <row r="905" spans="1:4" x14ac:dyDescent="0.25">
      <c r="A905" s="97">
        <v>579</v>
      </c>
      <c r="B905" s="56">
        <v>44371</v>
      </c>
      <c r="C905" s="45" t="s">
        <v>176</v>
      </c>
    </row>
    <row r="906" spans="1:4" x14ac:dyDescent="0.25">
      <c r="A906" s="97">
        <v>580</v>
      </c>
      <c r="B906" s="56">
        <v>44371</v>
      </c>
      <c r="C906" s="45" t="s">
        <v>176</v>
      </c>
    </row>
    <row r="907" spans="1:4" x14ac:dyDescent="0.25">
      <c r="A907" s="97">
        <v>581</v>
      </c>
      <c r="B907" s="56">
        <v>44371</v>
      </c>
      <c r="C907" s="45" t="s">
        <v>176</v>
      </c>
    </row>
    <row r="908" spans="1:4" x14ac:dyDescent="0.25">
      <c r="A908" s="97">
        <v>582</v>
      </c>
      <c r="B908" s="56">
        <v>44371</v>
      </c>
      <c r="C908" s="45" t="s">
        <v>176</v>
      </c>
    </row>
    <row r="909" spans="1:4" x14ac:dyDescent="0.25">
      <c r="A909" s="97">
        <v>583</v>
      </c>
      <c r="B909" s="56">
        <v>44371</v>
      </c>
      <c r="C909" s="45" t="s">
        <v>176</v>
      </c>
    </row>
    <row r="910" spans="1:4" x14ac:dyDescent="0.25">
      <c r="A910" s="97">
        <v>584</v>
      </c>
      <c r="B910" s="56">
        <v>44371</v>
      </c>
      <c r="C910" s="45" t="s">
        <v>176</v>
      </c>
    </row>
    <row r="911" spans="1:4" x14ac:dyDescent="0.25">
      <c r="A911" s="97" t="s">
        <v>3580</v>
      </c>
      <c r="B911" s="56">
        <v>44371</v>
      </c>
      <c r="C911" s="45" t="s">
        <v>176</v>
      </c>
      <c r="D911" s="46" t="s">
        <v>650</v>
      </c>
    </row>
    <row r="912" spans="1:4" x14ac:dyDescent="0.25">
      <c r="A912" s="97">
        <v>585</v>
      </c>
      <c r="B912" s="56">
        <v>44372</v>
      </c>
      <c r="C912" s="45" t="s">
        <v>176</v>
      </c>
    </row>
    <row r="913" spans="1:4" x14ac:dyDescent="0.25">
      <c r="A913" s="97">
        <v>586</v>
      </c>
      <c r="B913" s="56">
        <v>44372</v>
      </c>
      <c r="C913" s="45" t="s">
        <v>176</v>
      </c>
    </row>
    <row r="914" spans="1:4" x14ac:dyDescent="0.25">
      <c r="A914" s="97">
        <v>587</v>
      </c>
      <c r="B914" s="56">
        <v>44372</v>
      </c>
      <c r="C914" s="45" t="s">
        <v>176</v>
      </c>
    </row>
    <row r="915" spans="1:4" x14ac:dyDescent="0.25">
      <c r="A915" s="97">
        <v>588</v>
      </c>
      <c r="B915" s="56">
        <v>44372</v>
      </c>
      <c r="C915" s="45" t="s">
        <v>176</v>
      </c>
      <c r="D915" s="46" t="s">
        <v>650</v>
      </c>
    </row>
    <row r="916" spans="1:4" x14ac:dyDescent="0.25">
      <c r="A916" s="97">
        <v>589</v>
      </c>
      <c r="B916" s="56">
        <v>44372</v>
      </c>
      <c r="C916" s="45" t="s">
        <v>176</v>
      </c>
      <c r="D916" s="46" t="s">
        <v>650</v>
      </c>
    </row>
    <row r="917" spans="1:4" x14ac:dyDescent="0.25">
      <c r="A917" s="97">
        <v>590</v>
      </c>
      <c r="B917" s="56">
        <v>44372</v>
      </c>
      <c r="C917" s="45" t="s">
        <v>176</v>
      </c>
    </row>
    <row r="918" spans="1:4" x14ac:dyDescent="0.25">
      <c r="A918" s="97">
        <v>591</v>
      </c>
      <c r="B918" s="56">
        <v>44372</v>
      </c>
      <c r="C918" s="45" t="s">
        <v>176</v>
      </c>
    </row>
    <row r="919" spans="1:4" x14ac:dyDescent="0.25">
      <c r="A919" s="97">
        <v>592</v>
      </c>
      <c r="B919" s="56">
        <v>44372</v>
      </c>
      <c r="C919" s="45" t="s">
        <v>176</v>
      </c>
    </row>
    <row r="920" spans="1:4" x14ac:dyDescent="0.25">
      <c r="A920" s="97">
        <v>593</v>
      </c>
      <c r="B920" s="56">
        <v>44372</v>
      </c>
      <c r="C920" s="45" t="s">
        <v>176</v>
      </c>
    </row>
    <row r="921" spans="1:4" x14ac:dyDescent="0.25">
      <c r="A921" s="97">
        <v>594</v>
      </c>
      <c r="B921" s="56">
        <v>44372</v>
      </c>
      <c r="C921" s="45" t="s">
        <v>176</v>
      </c>
    </row>
    <row r="922" spans="1:4" x14ac:dyDescent="0.25">
      <c r="A922" s="97">
        <v>595</v>
      </c>
      <c r="B922" s="56">
        <v>44372</v>
      </c>
      <c r="C922" s="45" t="s">
        <v>176</v>
      </c>
    </row>
    <row r="923" spans="1:4" x14ac:dyDescent="0.25">
      <c r="A923" s="97">
        <v>596</v>
      </c>
      <c r="B923" s="56">
        <v>44372</v>
      </c>
      <c r="C923" s="45" t="s">
        <v>176</v>
      </c>
    </row>
    <row r="924" spans="1:4" x14ac:dyDescent="0.25">
      <c r="A924" s="97">
        <v>597</v>
      </c>
      <c r="B924" s="56">
        <v>44372</v>
      </c>
      <c r="C924" s="45" t="s">
        <v>176</v>
      </c>
    </row>
    <row r="925" spans="1:4" x14ac:dyDescent="0.25">
      <c r="A925" s="97">
        <v>598</v>
      </c>
      <c r="B925" s="56">
        <v>44372</v>
      </c>
      <c r="C925" s="45" t="s">
        <v>176</v>
      </c>
    </row>
    <row r="926" spans="1:4" x14ac:dyDescent="0.25">
      <c r="A926" s="97" t="s">
        <v>3584</v>
      </c>
      <c r="B926" s="56">
        <v>44372</v>
      </c>
      <c r="C926" s="45" t="s">
        <v>176</v>
      </c>
    </row>
    <row r="927" spans="1:4" x14ac:dyDescent="0.25">
      <c r="A927" s="97" t="s">
        <v>3588</v>
      </c>
      <c r="B927" s="56">
        <v>44372</v>
      </c>
      <c r="C927" s="45" t="s">
        <v>176</v>
      </c>
    </row>
    <row r="928" spans="1:4" x14ac:dyDescent="0.25">
      <c r="A928" s="97" t="s">
        <v>3620</v>
      </c>
      <c r="B928" s="56">
        <v>44372</v>
      </c>
      <c r="C928" s="45" t="s">
        <v>176</v>
      </c>
    </row>
    <row r="929" spans="1:3" x14ac:dyDescent="0.25">
      <c r="A929" s="97" t="s">
        <v>3626</v>
      </c>
      <c r="B929" s="56">
        <v>44372</v>
      </c>
      <c r="C929" s="45" t="s">
        <v>176</v>
      </c>
    </row>
    <row r="930" spans="1:3" x14ac:dyDescent="0.25">
      <c r="A930" s="97" t="s">
        <v>3634</v>
      </c>
      <c r="B930" s="56">
        <v>44372</v>
      </c>
      <c r="C930" s="45" t="s">
        <v>176</v>
      </c>
    </row>
    <row r="931" spans="1:3" x14ac:dyDescent="0.25">
      <c r="A931" s="97" t="s">
        <v>3630</v>
      </c>
      <c r="B931" s="56">
        <v>44372</v>
      </c>
      <c r="C931" s="45" t="s">
        <v>176</v>
      </c>
    </row>
    <row r="932" spans="1:3" x14ac:dyDescent="0.25">
      <c r="A932" s="97" t="s">
        <v>3639</v>
      </c>
      <c r="B932" s="56">
        <v>44372</v>
      </c>
      <c r="C932" s="45" t="s">
        <v>176</v>
      </c>
    </row>
    <row r="933" spans="1:3" x14ac:dyDescent="0.25">
      <c r="A933" s="97" t="s">
        <v>3663</v>
      </c>
      <c r="B933" s="56">
        <v>44372</v>
      </c>
      <c r="C933" s="45" t="s">
        <v>176</v>
      </c>
    </row>
    <row r="934" spans="1:3" x14ac:dyDescent="0.25">
      <c r="A934" s="97">
        <v>599</v>
      </c>
      <c r="B934" s="56">
        <v>44375</v>
      </c>
      <c r="C934" s="45" t="s">
        <v>176</v>
      </c>
    </row>
    <row r="935" spans="1:3" x14ac:dyDescent="0.25">
      <c r="A935" s="97">
        <v>599</v>
      </c>
      <c r="B935" s="56">
        <v>44375</v>
      </c>
      <c r="C935" s="45" t="s">
        <v>176</v>
      </c>
    </row>
    <row r="936" spans="1:3" x14ac:dyDescent="0.25">
      <c r="A936" s="97">
        <v>600</v>
      </c>
      <c r="B936" s="56">
        <v>44375</v>
      </c>
      <c r="C936" s="45" t="s">
        <v>176</v>
      </c>
    </row>
    <row r="937" spans="1:3" x14ac:dyDescent="0.25">
      <c r="A937" s="97">
        <v>600</v>
      </c>
      <c r="B937" s="56">
        <v>44375</v>
      </c>
      <c r="C937" s="45" t="s">
        <v>176</v>
      </c>
    </row>
    <row r="938" spans="1:3" x14ac:dyDescent="0.25">
      <c r="A938" s="97">
        <v>601</v>
      </c>
      <c r="B938" s="56">
        <v>44375</v>
      </c>
      <c r="C938" s="45" t="s">
        <v>176</v>
      </c>
    </row>
    <row r="939" spans="1:3" x14ac:dyDescent="0.25">
      <c r="A939" s="97">
        <v>601</v>
      </c>
      <c r="B939" s="56">
        <v>44375</v>
      </c>
      <c r="C939" s="45" t="s">
        <v>176</v>
      </c>
    </row>
    <row r="940" spans="1:3" x14ac:dyDescent="0.25">
      <c r="A940" s="97">
        <v>602</v>
      </c>
      <c r="B940" s="56">
        <v>44375</v>
      </c>
      <c r="C940" s="45" t="s">
        <v>176</v>
      </c>
    </row>
    <row r="941" spans="1:3" x14ac:dyDescent="0.25">
      <c r="A941" s="97">
        <v>603</v>
      </c>
      <c r="B941" s="56">
        <v>44375</v>
      </c>
      <c r="C941" s="45" t="s">
        <v>176</v>
      </c>
    </row>
    <row r="942" spans="1:3" x14ac:dyDescent="0.25">
      <c r="A942" s="97">
        <v>604</v>
      </c>
      <c r="B942" s="56">
        <v>44375</v>
      </c>
      <c r="C942" s="45" t="s">
        <v>176</v>
      </c>
    </row>
    <row r="943" spans="1:3" x14ac:dyDescent="0.25">
      <c r="A943" s="97">
        <v>605</v>
      </c>
      <c r="B943" s="56">
        <v>44375</v>
      </c>
      <c r="C943" s="45" t="s">
        <v>176</v>
      </c>
    </row>
    <row r="944" spans="1:3" x14ac:dyDescent="0.25">
      <c r="A944" s="97">
        <v>606</v>
      </c>
      <c r="B944" s="56">
        <v>44375</v>
      </c>
      <c r="C944" s="45" t="s">
        <v>176</v>
      </c>
    </row>
    <row r="945" spans="1:4" x14ac:dyDescent="0.25">
      <c r="A945" s="97">
        <v>607</v>
      </c>
      <c r="B945" s="56">
        <v>44375</v>
      </c>
      <c r="C945" s="45" t="s">
        <v>176</v>
      </c>
    </row>
    <row r="946" spans="1:4" x14ac:dyDescent="0.25">
      <c r="A946" s="97">
        <v>608</v>
      </c>
      <c r="B946" s="56">
        <v>44375</v>
      </c>
      <c r="C946" s="45" t="s">
        <v>176</v>
      </c>
    </row>
    <row r="947" spans="1:4" x14ac:dyDescent="0.25">
      <c r="A947" s="97">
        <v>609</v>
      </c>
      <c r="B947" s="56">
        <v>44375</v>
      </c>
      <c r="C947" s="45" t="s">
        <v>176</v>
      </c>
    </row>
    <row r="948" spans="1:4" x14ac:dyDescent="0.25">
      <c r="A948" s="97">
        <v>610</v>
      </c>
      <c r="B948" s="56">
        <v>44375</v>
      </c>
      <c r="C948" s="45" t="s">
        <v>176</v>
      </c>
    </row>
    <row r="949" spans="1:4" x14ac:dyDescent="0.25">
      <c r="A949" s="97">
        <v>611</v>
      </c>
      <c r="B949" s="56">
        <v>44375</v>
      </c>
      <c r="C949" s="45" t="s">
        <v>176</v>
      </c>
      <c r="D949" s="46" t="s">
        <v>650</v>
      </c>
    </row>
    <row r="950" spans="1:4" x14ac:dyDescent="0.25">
      <c r="A950" s="97" t="s">
        <v>3683</v>
      </c>
      <c r="B950" s="56">
        <v>44375</v>
      </c>
      <c r="C950" s="45" t="s">
        <v>176</v>
      </c>
    </row>
    <row r="951" spans="1:4" x14ac:dyDescent="0.25">
      <c r="A951" s="97" t="s">
        <v>3684</v>
      </c>
      <c r="B951" s="56">
        <v>44375</v>
      </c>
      <c r="C951" s="45" t="s">
        <v>176</v>
      </c>
    </row>
    <row r="952" spans="1:4" x14ac:dyDescent="0.25">
      <c r="A952" s="97" t="s">
        <v>3687</v>
      </c>
      <c r="B952" s="56">
        <v>44375</v>
      </c>
      <c r="C952" s="45" t="s">
        <v>176</v>
      </c>
    </row>
    <row r="953" spans="1:4" x14ac:dyDescent="0.25">
      <c r="A953" s="97" t="s">
        <v>3685</v>
      </c>
      <c r="B953" s="56">
        <v>44375</v>
      </c>
      <c r="C953" s="45" t="s">
        <v>176</v>
      </c>
      <c r="D953" s="46" t="s">
        <v>650</v>
      </c>
    </row>
    <row r="954" spans="1:4" x14ac:dyDescent="0.25">
      <c r="A954" s="97" t="s">
        <v>3696</v>
      </c>
      <c r="B954" s="56">
        <v>44375</v>
      </c>
      <c r="C954" s="45" t="s">
        <v>176</v>
      </c>
    </row>
    <row r="955" spans="1:4" x14ac:dyDescent="0.25">
      <c r="A955" s="97" t="s">
        <v>3701</v>
      </c>
      <c r="B955" s="56">
        <v>44375</v>
      </c>
      <c r="C955" s="45" t="s">
        <v>176</v>
      </c>
      <c r="D955" s="46" t="s">
        <v>650</v>
      </c>
    </row>
    <row r="956" spans="1:4" x14ac:dyDescent="0.25">
      <c r="A956" s="97" t="s">
        <v>3706</v>
      </c>
      <c r="B956" s="56">
        <v>44375</v>
      </c>
      <c r="C956" s="45" t="s">
        <v>176</v>
      </c>
      <c r="D956" s="46" t="s">
        <v>650</v>
      </c>
    </row>
    <row r="957" spans="1:4" x14ac:dyDescent="0.25">
      <c r="A957" s="97" t="s">
        <v>3732</v>
      </c>
      <c r="B957" s="56">
        <v>44375</v>
      </c>
      <c r="C957" s="45" t="s">
        <v>176</v>
      </c>
    </row>
    <row r="958" spans="1:4" x14ac:dyDescent="0.25">
      <c r="A958" s="97" t="s">
        <v>3734</v>
      </c>
      <c r="B958" s="56">
        <v>44375</v>
      </c>
      <c r="C958" s="45" t="s">
        <v>176</v>
      </c>
    </row>
    <row r="959" spans="1:4" x14ac:dyDescent="0.25">
      <c r="A959" s="97">
        <v>612</v>
      </c>
      <c r="B959" s="56">
        <v>44377</v>
      </c>
      <c r="C959" s="45" t="s">
        <v>176</v>
      </c>
    </row>
    <row r="960" spans="1:4" x14ac:dyDescent="0.25">
      <c r="A960" s="97">
        <v>613</v>
      </c>
      <c r="B960" s="56">
        <v>44377</v>
      </c>
      <c r="C960" s="45" t="s">
        <v>176</v>
      </c>
    </row>
    <row r="961" spans="1:4" x14ac:dyDescent="0.25">
      <c r="A961" s="97">
        <v>614</v>
      </c>
      <c r="B961" s="56">
        <v>44377</v>
      </c>
      <c r="C961" s="45" t="s">
        <v>176</v>
      </c>
    </row>
    <row r="962" spans="1:4" x14ac:dyDescent="0.25">
      <c r="A962" s="97">
        <v>615</v>
      </c>
      <c r="B962" s="56">
        <v>44377</v>
      </c>
      <c r="C962" s="45" t="s">
        <v>176</v>
      </c>
    </row>
    <row r="963" spans="1:4" x14ac:dyDescent="0.25">
      <c r="A963" s="97">
        <v>616</v>
      </c>
      <c r="B963" s="56">
        <v>44377</v>
      </c>
      <c r="C963" s="45" t="s">
        <v>176</v>
      </c>
    </row>
    <row r="964" spans="1:4" x14ac:dyDescent="0.25">
      <c r="A964" s="97">
        <v>617</v>
      </c>
      <c r="B964" s="56">
        <v>44377</v>
      </c>
      <c r="C964" s="45" t="s">
        <v>176</v>
      </c>
    </row>
    <row r="965" spans="1:4" x14ac:dyDescent="0.25">
      <c r="A965" s="97">
        <v>618</v>
      </c>
      <c r="B965" s="56">
        <v>44377</v>
      </c>
      <c r="C965" s="45" t="s">
        <v>176</v>
      </c>
    </row>
    <row r="966" spans="1:4" x14ac:dyDescent="0.25">
      <c r="A966" s="97">
        <v>619</v>
      </c>
      <c r="B966" s="56">
        <v>44377</v>
      </c>
      <c r="C966" s="45" t="s">
        <v>176</v>
      </c>
    </row>
    <row r="967" spans="1:4" x14ac:dyDescent="0.25">
      <c r="A967" s="97">
        <v>620</v>
      </c>
      <c r="B967" s="56">
        <v>44377</v>
      </c>
      <c r="C967" s="45" t="s">
        <v>176</v>
      </c>
    </row>
    <row r="968" spans="1:4" x14ac:dyDescent="0.25">
      <c r="A968" s="97">
        <v>621</v>
      </c>
      <c r="B968" s="56">
        <v>44377</v>
      </c>
      <c r="C968" s="45" t="s">
        <v>176</v>
      </c>
    </row>
    <row r="969" spans="1:4" x14ac:dyDescent="0.25">
      <c r="A969" s="97">
        <v>622</v>
      </c>
      <c r="B969" s="56">
        <v>44377</v>
      </c>
      <c r="C969" s="45" t="s">
        <v>176</v>
      </c>
    </row>
    <row r="970" spans="1:4" x14ac:dyDescent="0.25">
      <c r="A970" s="97">
        <v>623</v>
      </c>
      <c r="B970" s="56">
        <v>44377</v>
      </c>
      <c r="C970" s="45" t="s">
        <v>176</v>
      </c>
      <c r="D970" s="46" t="s">
        <v>650</v>
      </c>
    </row>
    <row r="971" spans="1:4" x14ac:dyDescent="0.25">
      <c r="A971" s="97">
        <v>624</v>
      </c>
      <c r="B971" s="56">
        <v>44377</v>
      </c>
      <c r="C971" s="45" t="s">
        <v>176</v>
      </c>
    </row>
    <row r="972" spans="1:4" x14ac:dyDescent="0.25">
      <c r="A972" s="98" t="s">
        <v>3766</v>
      </c>
      <c r="B972" s="56">
        <v>44377</v>
      </c>
      <c r="C972" s="45" t="s">
        <v>176</v>
      </c>
    </row>
    <row r="973" spans="1:4" x14ac:dyDescent="0.25">
      <c r="A973" s="98" t="s">
        <v>3767</v>
      </c>
      <c r="B973" s="56">
        <v>44377</v>
      </c>
      <c r="C973" s="45" t="s">
        <v>176</v>
      </c>
    </row>
    <row r="974" spans="1:4" x14ac:dyDescent="0.25">
      <c r="A974" s="98" t="s">
        <v>3806</v>
      </c>
      <c r="B974" s="56">
        <v>44377</v>
      </c>
      <c r="C974" s="45" t="s">
        <v>176</v>
      </c>
      <c r="D974" s="46" t="s">
        <v>650</v>
      </c>
    </row>
    <row r="975" spans="1:4" x14ac:dyDescent="0.25">
      <c r="A975" s="98" t="s">
        <v>3811</v>
      </c>
      <c r="B975" s="56">
        <v>44377</v>
      </c>
      <c r="C975" s="45" t="s">
        <v>176</v>
      </c>
    </row>
    <row r="976" spans="1:4" x14ac:dyDescent="0.25">
      <c r="A976" s="98" t="s">
        <v>3814</v>
      </c>
      <c r="B976" s="56">
        <v>44377</v>
      </c>
      <c r="C976" s="45" t="s">
        <v>176</v>
      </c>
    </row>
    <row r="977" spans="1:3" x14ac:dyDescent="0.25">
      <c r="A977" s="97" t="s">
        <v>3817</v>
      </c>
      <c r="B977" s="56">
        <v>44377</v>
      </c>
      <c r="C977" s="45" t="s">
        <v>176</v>
      </c>
    </row>
    <row r="978" spans="1:3" x14ac:dyDescent="0.25">
      <c r="A978" s="97" t="s">
        <v>3823</v>
      </c>
      <c r="B978" s="56">
        <v>44377</v>
      </c>
      <c r="C978" s="45" t="s">
        <v>176</v>
      </c>
    </row>
    <row r="979" spans="1:3" x14ac:dyDescent="0.25">
      <c r="A979" s="97" t="s">
        <v>3828</v>
      </c>
      <c r="B979" s="56">
        <v>44377</v>
      </c>
      <c r="C979" s="45" t="s">
        <v>176</v>
      </c>
    </row>
    <row r="980" spans="1:3" x14ac:dyDescent="0.25">
      <c r="A980" s="97" t="s">
        <v>3839</v>
      </c>
      <c r="B980" s="56">
        <v>44377</v>
      </c>
      <c r="C980" s="45" t="s">
        <v>176</v>
      </c>
    </row>
    <row r="981" spans="1:3" x14ac:dyDescent="0.25">
      <c r="A981" s="97">
        <v>625</v>
      </c>
      <c r="B981" s="56">
        <v>44378</v>
      </c>
      <c r="C981" s="45" t="s">
        <v>176</v>
      </c>
    </row>
    <row r="982" spans="1:3" x14ac:dyDescent="0.25">
      <c r="A982" s="97">
        <v>626</v>
      </c>
      <c r="B982" s="56">
        <v>44378</v>
      </c>
      <c r="C982" s="45" t="s">
        <v>176</v>
      </c>
    </row>
    <row r="983" spans="1:3" x14ac:dyDescent="0.25">
      <c r="A983" s="97">
        <v>627</v>
      </c>
      <c r="B983" s="56">
        <v>44379</v>
      </c>
      <c r="C983" s="45" t="s">
        <v>176</v>
      </c>
    </row>
    <row r="984" spans="1:3" x14ac:dyDescent="0.25">
      <c r="A984" s="97">
        <v>628</v>
      </c>
      <c r="B984" s="56">
        <v>44379</v>
      </c>
      <c r="C984" s="45" t="s">
        <v>176</v>
      </c>
    </row>
    <row r="985" spans="1:3" x14ac:dyDescent="0.25">
      <c r="A985" s="97">
        <v>629</v>
      </c>
      <c r="B985" s="56">
        <v>44379</v>
      </c>
      <c r="C985" s="45" t="s">
        <v>176</v>
      </c>
    </row>
    <row r="986" spans="1:3" x14ac:dyDescent="0.25">
      <c r="A986" s="97">
        <v>630</v>
      </c>
      <c r="B986" s="56">
        <v>44379</v>
      </c>
      <c r="C986" s="45" t="s">
        <v>176</v>
      </c>
    </row>
    <row r="987" spans="1:3" x14ac:dyDescent="0.25">
      <c r="A987" s="97">
        <v>631</v>
      </c>
      <c r="B987" s="56">
        <v>44379</v>
      </c>
      <c r="C987" s="45" t="s">
        <v>176</v>
      </c>
    </row>
    <row r="988" spans="1:3" x14ac:dyDescent="0.25">
      <c r="A988" s="97">
        <v>632</v>
      </c>
      <c r="B988" s="56">
        <v>44379</v>
      </c>
      <c r="C988" s="45" t="s">
        <v>176</v>
      </c>
    </row>
    <row r="989" spans="1:3" x14ac:dyDescent="0.25">
      <c r="A989" s="97">
        <v>633</v>
      </c>
      <c r="B989" s="56">
        <v>44379</v>
      </c>
      <c r="C989" s="45" t="s">
        <v>176</v>
      </c>
    </row>
    <row r="990" spans="1:3" x14ac:dyDescent="0.25">
      <c r="A990" s="97" t="s">
        <v>3847</v>
      </c>
      <c r="B990" s="56">
        <v>44379</v>
      </c>
      <c r="C990" s="45" t="s">
        <v>176</v>
      </c>
    </row>
    <row r="991" spans="1:3" x14ac:dyDescent="0.25">
      <c r="A991" s="97" t="s">
        <v>3848</v>
      </c>
      <c r="B991" s="56">
        <v>44379</v>
      </c>
      <c r="C991" s="45" t="s">
        <v>176</v>
      </c>
    </row>
    <row r="992" spans="1:3" x14ac:dyDescent="0.25">
      <c r="A992" s="97" t="s">
        <v>3849</v>
      </c>
      <c r="B992" s="56">
        <v>44379</v>
      </c>
      <c r="C992" s="45" t="s">
        <v>176</v>
      </c>
    </row>
    <row r="993" spans="1:4" x14ac:dyDescent="0.25">
      <c r="A993" s="97" t="s">
        <v>3859</v>
      </c>
      <c r="B993" s="56">
        <v>44379</v>
      </c>
      <c r="C993" s="45" t="s">
        <v>176</v>
      </c>
    </row>
    <row r="994" spans="1:4" x14ac:dyDescent="0.25">
      <c r="A994" s="97" t="s">
        <v>3869</v>
      </c>
      <c r="B994" s="56">
        <v>44379</v>
      </c>
      <c r="C994" s="45" t="s">
        <v>176</v>
      </c>
    </row>
    <row r="995" spans="1:4" x14ac:dyDescent="0.25">
      <c r="A995" s="97" t="s">
        <v>3879</v>
      </c>
      <c r="B995" s="56">
        <v>44379</v>
      </c>
      <c r="C995" s="45" t="s">
        <v>176</v>
      </c>
    </row>
    <row r="996" spans="1:4" x14ac:dyDescent="0.25">
      <c r="A996" s="97">
        <v>634</v>
      </c>
      <c r="B996" s="56">
        <v>44383</v>
      </c>
      <c r="C996" s="45" t="s">
        <v>176</v>
      </c>
    </row>
    <row r="997" spans="1:4" x14ac:dyDescent="0.25">
      <c r="A997" s="97">
        <v>635</v>
      </c>
      <c r="B997" s="56">
        <v>44383</v>
      </c>
      <c r="C997" s="45" t="s">
        <v>176</v>
      </c>
    </row>
    <row r="998" spans="1:4" x14ac:dyDescent="0.25">
      <c r="A998" s="97">
        <v>636</v>
      </c>
      <c r="B998" s="56">
        <v>44383</v>
      </c>
      <c r="C998" s="45" t="s">
        <v>176</v>
      </c>
    </row>
    <row r="999" spans="1:4" x14ac:dyDescent="0.25">
      <c r="A999" s="97">
        <v>637</v>
      </c>
      <c r="B999" s="56">
        <v>44383</v>
      </c>
      <c r="C999" s="45" t="s">
        <v>176</v>
      </c>
    </row>
    <row r="1000" spans="1:4" x14ac:dyDescent="0.25">
      <c r="A1000" s="97">
        <v>638</v>
      </c>
      <c r="B1000" s="56">
        <v>44383</v>
      </c>
      <c r="C1000" s="45" t="s">
        <v>176</v>
      </c>
    </row>
    <row r="1001" spans="1:4" x14ac:dyDescent="0.25">
      <c r="A1001" s="97">
        <v>639</v>
      </c>
      <c r="B1001" s="56">
        <v>44383</v>
      </c>
      <c r="C1001" s="45" t="s">
        <v>176</v>
      </c>
      <c r="D1001" s="46" t="s">
        <v>650</v>
      </c>
    </row>
    <row r="1002" spans="1:4" x14ac:dyDescent="0.25">
      <c r="A1002" s="97" t="s">
        <v>3913</v>
      </c>
      <c r="B1002" s="56">
        <v>44383</v>
      </c>
      <c r="C1002" s="45" t="s">
        <v>176</v>
      </c>
    </row>
    <row r="1003" spans="1:4" x14ac:dyDescent="0.25">
      <c r="A1003" s="97" t="s">
        <v>3919</v>
      </c>
      <c r="B1003" s="56">
        <v>44383</v>
      </c>
      <c r="C1003" s="45" t="s">
        <v>176</v>
      </c>
    </row>
    <row r="1004" spans="1:4" x14ac:dyDescent="0.25">
      <c r="A1004" s="97">
        <v>640</v>
      </c>
      <c r="B1004" s="56">
        <v>44384</v>
      </c>
      <c r="C1004" s="45" t="s">
        <v>176</v>
      </c>
    </row>
    <row r="1005" spans="1:4" x14ac:dyDescent="0.25">
      <c r="A1005" s="97">
        <v>641</v>
      </c>
      <c r="B1005" s="56">
        <v>44384</v>
      </c>
      <c r="C1005" s="45" t="s">
        <v>176</v>
      </c>
    </row>
    <row r="1006" spans="1:4" x14ac:dyDescent="0.25">
      <c r="A1006" s="97">
        <v>642</v>
      </c>
      <c r="B1006" s="56">
        <v>44384</v>
      </c>
      <c r="C1006" s="45" t="s">
        <v>176</v>
      </c>
    </row>
    <row r="1007" spans="1:4" x14ac:dyDescent="0.25">
      <c r="A1007" s="97">
        <v>643</v>
      </c>
      <c r="B1007" s="56">
        <v>44384</v>
      </c>
      <c r="C1007" s="45" t="s">
        <v>176</v>
      </c>
    </row>
    <row r="1008" spans="1:4" x14ac:dyDescent="0.25">
      <c r="A1008" s="97">
        <v>644</v>
      </c>
      <c r="B1008" s="56">
        <v>44384</v>
      </c>
      <c r="C1008" s="45" t="s">
        <v>176</v>
      </c>
    </row>
    <row r="1009" spans="1:4" x14ac:dyDescent="0.25">
      <c r="A1009" s="97">
        <v>645</v>
      </c>
      <c r="B1009" s="56">
        <v>44384</v>
      </c>
      <c r="C1009" s="45" t="s">
        <v>176</v>
      </c>
    </row>
    <row r="1010" spans="1:4" x14ac:dyDescent="0.25">
      <c r="A1010" s="97" t="s">
        <v>3932</v>
      </c>
      <c r="B1010" s="56">
        <v>44384</v>
      </c>
      <c r="C1010" s="45" t="s">
        <v>176</v>
      </c>
      <c r="D1010" s="46" t="s">
        <v>650</v>
      </c>
    </row>
    <row r="1011" spans="1:4" x14ac:dyDescent="0.25">
      <c r="A1011" s="97">
        <v>646</v>
      </c>
      <c r="B1011" s="56">
        <v>44385</v>
      </c>
      <c r="C1011" s="45" t="s">
        <v>176</v>
      </c>
    </row>
    <row r="1012" spans="1:4" x14ac:dyDescent="0.25">
      <c r="A1012" s="97">
        <v>647</v>
      </c>
      <c r="B1012" s="56">
        <v>44385</v>
      </c>
      <c r="C1012" s="45" t="s">
        <v>176</v>
      </c>
    </row>
    <row r="1013" spans="1:4" x14ac:dyDescent="0.25">
      <c r="A1013" s="97">
        <v>648</v>
      </c>
      <c r="B1013" s="56">
        <v>44385</v>
      </c>
      <c r="C1013" s="45" t="s">
        <v>176</v>
      </c>
    </row>
    <row r="1014" spans="1:4" x14ac:dyDescent="0.25">
      <c r="A1014" s="97">
        <v>650</v>
      </c>
      <c r="B1014" s="56">
        <v>44385</v>
      </c>
      <c r="C1014" s="45" t="s">
        <v>176</v>
      </c>
      <c r="D1014" s="46" t="s">
        <v>650</v>
      </c>
    </row>
    <row r="1015" spans="1:4" x14ac:dyDescent="0.25">
      <c r="A1015" s="97">
        <v>651</v>
      </c>
      <c r="B1015" s="56">
        <v>44385</v>
      </c>
      <c r="C1015" s="45" t="s">
        <v>176</v>
      </c>
    </row>
    <row r="1016" spans="1:4" x14ac:dyDescent="0.25">
      <c r="A1016" s="97" t="s">
        <v>3958</v>
      </c>
      <c r="B1016" s="56">
        <v>44385</v>
      </c>
      <c r="C1016" s="45" t="s">
        <v>176</v>
      </c>
      <c r="D1016" s="46" t="s">
        <v>650</v>
      </c>
    </row>
    <row r="1017" spans="1:4" x14ac:dyDescent="0.25">
      <c r="A1017" s="97">
        <v>649</v>
      </c>
      <c r="B1017" s="56">
        <v>44386</v>
      </c>
      <c r="C1017" s="45" t="s">
        <v>176</v>
      </c>
    </row>
    <row r="1018" spans="1:4" x14ac:dyDescent="0.25">
      <c r="A1018" s="97">
        <v>652</v>
      </c>
      <c r="B1018" s="56">
        <v>44386</v>
      </c>
      <c r="C1018" s="45" t="s">
        <v>176</v>
      </c>
    </row>
    <row r="1019" spans="1:4" x14ac:dyDescent="0.25">
      <c r="A1019" s="97">
        <v>653</v>
      </c>
      <c r="B1019" s="56">
        <v>44386</v>
      </c>
      <c r="C1019" s="45" t="s">
        <v>176</v>
      </c>
    </row>
    <row r="1020" spans="1:4" x14ac:dyDescent="0.25">
      <c r="A1020" s="97">
        <v>654</v>
      </c>
      <c r="B1020" s="56">
        <v>44386</v>
      </c>
      <c r="C1020" s="45" t="s">
        <v>176</v>
      </c>
    </row>
    <row r="1021" spans="1:4" x14ac:dyDescent="0.25">
      <c r="A1021" s="97">
        <v>655</v>
      </c>
      <c r="B1021" s="56">
        <v>44386</v>
      </c>
      <c r="C1021" s="45" t="s">
        <v>176</v>
      </c>
    </row>
    <row r="1022" spans="1:4" x14ac:dyDescent="0.25">
      <c r="A1022" s="97">
        <v>656</v>
      </c>
      <c r="B1022" s="56">
        <v>44386</v>
      </c>
      <c r="C1022" s="45" t="s">
        <v>176</v>
      </c>
    </row>
    <row r="1023" spans="1:4" x14ac:dyDescent="0.25">
      <c r="A1023" s="97">
        <v>657</v>
      </c>
      <c r="B1023" s="56">
        <v>44386</v>
      </c>
      <c r="C1023" s="45" t="s">
        <v>176</v>
      </c>
    </row>
    <row r="1024" spans="1:4" x14ac:dyDescent="0.25">
      <c r="A1024" s="97" t="s">
        <v>3962</v>
      </c>
      <c r="B1024" s="56">
        <v>44386</v>
      </c>
      <c r="C1024" s="45" t="s">
        <v>176</v>
      </c>
    </row>
    <row r="1025" spans="1:4" x14ac:dyDescent="0.25">
      <c r="A1025" s="97" t="s">
        <v>3967</v>
      </c>
      <c r="B1025" s="56">
        <v>44386</v>
      </c>
      <c r="C1025" s="45" t="s">
        <v>176</v>
      </c>
    </row>
    <row r="1026" spans="1:4" x14ac:dyDescent="0.25">
      <c r="A1026" s="97">
        <v>658</v>
      </c>
      <c r="B1026" s="56">
        <v>44390</v>
      </c>
      <c r="C1026" s="45" t="s">
        <v>176</v>
      </c>
    </row>
    <row r="1027" spans="1:4" x14ac:dyDescent="0.25">
      <c r="A1027" s="97">
        <v>659</v>
      </c>
      <c r="B1027" s="56">
        <v>44390</v>
      </c>
      <c r="C1027" s="45" t="s">
        <v>176</v>
      </c>
    </row>
    <row r="1028" spans="1:4" x14ac:dyDescent="0.25">
      <c r="A1028" s="97">
        <v>660</v>
      </c>
      <c r="B1028" s="56">
        <v>44390</v>
      </c>
      <c r="C1028" s="45" t="s">
        <v>176</v>
      </c>
    </row>
    <row r="1029" spans="1:4" x14ac:dyDescent="0.25">
      <c r="A1029" s="97">
        <v>661</v>
      </c>
      <c r="B1029" s="56">
        <v>44026</v>
      </c>
      <c r="C1029" s="45" t="s">
        <v>176</v>
      </c>
    </row>
    <row r="1030" spans="1:4" x14ac:dyDescent="0.25">
      <c r="A1030" s="97">
        <v>662</v>
      </c>
      <c r="B1030" s="56">
        <v>44390</v>
      </c>
      <c r="C1030" s="45" t="s">
        <v>176</v>
      </c>
    </row>
    <row r="1031" spans="1:4" x14ac:dyDescent="0.25">
      <c r="A1031" s="97" t="s">
        <v>3989</v>
      </c>
      <c r="B1031" s="56">
        <v>44390</v>
      </c>
      <c r="C1031" s="45" t="s">
        <v>176</v>
      </c>
    </row>
    <row r="1032" spans="1:4" x14ac:dyDescent="0.25">
      <c r="A1032" s="97" t="s">
        <v>3998</v>
      </c>
      <c r="B1032" s="56">
        <v>44390</v>
      </c>
      <c r="C1032" s="45" t="s">
        <v>176</v>
      </c>
      <c r="D1032" s="46" t="s">
        <v>650</v>
      </c>
    </row>
    <row r="1033" spans="1:4" x14ac:dyDescent="0.25">
      <c r="A1033" s="97">
        <v>663</v>
      </c>
      <c r="B1033" s="56">
        <v>44391</v>
      </c>
      <c r="C1033" s="45" t="s">
        <v>176</v>
      </c>
    </row>
    <row r="1034" spans="1:4" x14ac:dyDescent="0.25">
      <c r="A1034" s="97">
        <v>664</v>
      </c>
      <c r="B1034" s="56">
        <v>44391</v>
      </c>
      <c r="C1034" s="45" t="s">
        <v>176</v>
      </c>
    </row>
    <row r="1035" spans="1:4" x14ac:dyDescent="0.25">
      <c r="A1035" s="97">
        <v>665</v>
      </c>
      <c r="B1035" s="56">
        <v>44391</v>
      </c>
      <c r="C1035" s="45" t="s">
        <v>176</v>
      </c>
    </row>
    <row r="1036" spans="1:4" x14ac:dyDescent="0.25">
      <c r="A1036" s="97">
        <v>666</v>
      </c>
      <c r="B1036" s="56">
        <v>44391</v>
      </c>
      <c r="C1036" s="45" t="s">
        <v>176</v>
      </c>
    </row>
    <row r="1037" spans="1:4" x14ac:dyDescent="0.25">
      <c r="A1037" s="97" t="s">
        <v>4016</v>
      </c>
      <c r="B1037" s="56">
        <v>44391</v>
      </c>
      <c r="C1037" s="45" t="s">
        <v>176</v>
      </c>
    </row>
    <row r="1038" spans="1:4" x14ac:dyDescent="0.25">
      <c r="A1038" s="97">
        <v>667</v>
      </c>
      <c r="B1038" s="56">
        <v>44392</v>
      </c>
      <c r="C1038" s="45" t="s">
        <v>176</v>
      </c>
    </row>
    <row r="1039" spans="1:4" x14ac:dyDescent="0.25">
      <c r="A1039" s="97">
        <v>668</v>
      </c>
      <c r="B1039" s="56">
        <v>44392</v>
      </c>
      <c r="C1039" s="45" t="s">
        <v>176</v>
      </c>
    </row>
    <row r="1040" spans="1:4" x14ac:dyDescent="0.25">
      <c r="A1040" s="97">
        <v>669</v>
      </c>
      <c r="B1040" s="56">
        <v>44392</v>
      </c>
      <c r="C1040" s="45" t="s">
        <v>176</v>
      </c>
    </row>
    <row r="1041" spans="1:4" x14ac:dyDescent="0.25">
      <c r="A1041" s="97">
        <v>670</v>
      </c>
      <c r="B1041" s="56">
        <v>44392</v>
      </c>
      <c r="C1041" s="45" t="s">
        <v>176</v>
      </c>
    </row>
    <row r="1042" spans="1:4" x14ac:dyDescent="0.25">
      <c r="A1042" s="97">
        <v>671</v>
      </c>
      <c r="B1042" s="56">
        <v>44392</v>
      </c>
      <c r="C1042" s="45" t="s">
        <v>176</v>
      </c>
    </row>
    <row r="1043" spans="1:4" x14ac:dyDescent="0.25">
      <c r="A1043" s="97" t="s">
        <v>4035</v>
      </c>
      <c r="B1043" s="56">
        <v>44392</v>
      </c>
      <c r="C1043" s="45" t="s">
        <v>176</v>
      </c>
    </row>
    <row r="1044" spans="1:4" x14ac:dyDescent="0.25">
      <c r="A1044" s="97" t="s">
        <v>4050</v>
      </c>
      <c r="B1044" s="56">
        <v>44392</v>
      </c>
      <c r="C1044" s="45" t="s">
        <v>176</v>
      </c>
    </row>
    <row r="1045" spans="1:4" x14ac:dyDescent="0.25">
      <c r="A1045" s="97" t="s">
        <v>4054</v>
      </c>
      <c r="B1045" s="56">
        <v>44392</v>
      </c>
      <c r="C1045" s="45" t="s">
        <v>176</v>
      </c>
      <c r="D1045" s="46" t="s">
        <v>650</v>
      </c>
    </row>
    <row r="1046" spans="1:4" x14ac:dyDescent="0.25">
      <c r="A1046" s="97">
        <v>672</v>
      </c>
      <c r="B1046" s="56">
        <v>44393</v>
      </c>
      <c r="C1046" s="45" t="s">
        <v>3461</v>
      </c>
    </row>
    <row r="1047" spans="1:4" x14ac:dyDescent="0.25">
      <c r="A1047" s="97" t="s">
        <v>4070</v>
      </c>
      <c r="B1047" s="56">
        <v>44393</v>
      </c>
      <c r="C1047" s="45" t="s">
        <v>3461</v>
      </c>
    </row>
    <row r="1048" spans="1:4" x14ac:dyDescent="0.25">
      <c r="A1048" s="97">
        <v>673</v>
      </c>
      <c r="B1048" s="56">
        <v>44396</v>
      </c>
      <c r="C1048" s="45" t="s">
        <v>3461</v>
      </c>
    </row>
    <row r="1049" spans="1:4" x14ac:dyDescent="0.25">
      <c r="A1049" s="97" t="s">
        <v>4071</v>
      </c>
      <c r="B1049" s="56">
        <v>44396</v>
      </c>
      <c r="C1049" s="45" t="s">
        <v>3461</v>
      </c>
    </row>
    <row r="1050" spans="1:4" x14ac:dyDescent="0.25">
      <c r="A1050" s="97">
        <v>674</v>
      </c>
      <c r="B1050" s="56">
        <v>44397</v>
      </c>
      <c r="C1050" s="45" t="s">
        <v>3461</v>
      </c>
    </row>
    <row r="1051" spans="1:4" x14ac:dyDescent="0.25">
      <c r="A1051" s="97">
        <v>675</v>
      </c>
      <c r="B1051" s="56">
        <v>44397</v>
      </c>
      <c r="C1051" s="45" t="s">
        <v>3461</v>
      </c>
    </row>
    <row r="1052" spans="1:4" x14ac:dyDescent="0.25">
      <c r="A1052" s="97">
        <v>676</v>
      </c>
      <c r="B1052" s="56">
        <v>44397</v>
      </c>
      <c r="C1052" s="45" t="s">
        <v>3461</v>
      </c>
    </row>
    <row r="1053" spans="1:4" x14ac:dyDescent="0.25">
      <c r="A1053" s="97">
        <v>677</v>
      </c>
      <c r="B1053" s="56">
        <v>44397</v>
      </c>
      <c r="C1053" s="45" t="s">
        <v>3461</v>
      </c>
      <c r="D1053" s="46" t="s">
        <v>650</v>
      </c>
    </row>
    <row r="1054" spans="1:4" x14ac:dyDescent="0.25">
      <c r="A1054" s="97">
        <v>678</v>
      </c>
      <c r="B1054" s="56">
        <v>44397</v>
      </c>
      <c r="C1054" s="45" t="s">
        <v>3461</v>
      </c>
    </row>
    <row r="1055" spans="1:4" x14ac:dyDescent="0.25">
      <c r="A1055" s="97">
        <v>679</v>
      </c>
      <c r="B1055" s="56">
        <v>44397</v>
      </c>
      <c r="C1055" s="45" t="s">
        <v>3461</v>
      </c>
    </row>
    <row r="1056" spans="1:4" x14ac:dyDescent="0.25">
      <c r="A1056" s="97">
        <v>680</v>
      </c>
      <c r="B1056" s="56">
        <v>44397</v>
      </c>
      <c r="C1056" s="45" t="s">
        <v>3461</v>
      </c>
    </row>
    <row r="1057" spans="1:4" x14ac:dyDescent="0.25">
      <c r="A1057" s="97">
        <v>681</v>
      </c>
      <c r="B1057" s="56">
        <v>44397</v>
      </c>
      <c r="C1057" s="45" t="s">
        <v>176</v>
      </c>
      <c r="D1057" s="46" t="s">
        <v>650</v>
      </c>
    </row>
    <row r="1058" spans="1:4" x14ac:dyDescent="0.25">
      <c r="A1058" s="97">
        <v>682</v>
      </c>
      <c r="B1058" s="56">
        <v>44397</v>
      </c>
      <c r="C1058" s="45" t="s">
        <v>3461</v>
      </c>
    </row>
    <row r="1059" spans="1:4" x14ac:dyDescent="0.25">
      <c r="A1059" s="97">
        <v>683</v>
      </c>
      <c r="B1059" s="56">
        <v>44397</v>
      </c>
      <c r="C1059" s="45" t="s">
        <v>3461</v>
      </c>
    </row>
    <row r="1060" spans="1:4" x14ac:dyDescent="0.25">
      <c r="A1060" s="97">
        <v>684</v>
      </c>
      <c r="B1060" s="56">
        <v>44397</v>
      </c>
      <c r="C1060" s="45" t="s">
        <v>3461</v>
      </c>
    </row>
    <row r="1061" spans="1:4" x14ac:dyDescent="0.25">
      <c r="A1061" s="97" t="s">
        <v>4078</v>
      </c>
      <c r="B1061" s="56">
        <v>44397</v>
      </c>
      <c r="C1061" s="45" t="s">
        <v>3461</v>
      </c>
    </row>
    <row r="1062" spans="1:4" x14ac:dyDescent="0.25">
      <c r="A1062" s="97" t="s">
        <v>4088</v>
      </c>
      <c r="B1062" s="56">
        <v>44397</v>
      </c>
      <c r="C1062" s="45" t="s">
        <v>3461</v>
      </c>
    </row>
    <row r="1063" spans="1:4" x14ac:dyDescent="0.25">
      <c r="A1063" s="97" t="s">
        <v>4091</v>
      </c>
      <c r="B1063" s="56">
        <v>44397</v>
      </c>
      <c r="C1063" s="45" t="s">
        <v>3461</v>
      </c>
    </row>
    <row r="1064" spans="1:4" x14ac:dyDescent="0.25">
      <c r="A1064" s="97" t="s">
        <v>4156</v>
      </c>
      <c r="B1064" s="56">
        <v>44397</v>
      </c>
      <c r="C1064" s="45" t="s">
        <v>3461</v>
      </c>
    </row>
    <row r="1065" spans="1:4" x14ac:dyDescent="0.25">
      <c r="A1065" s="97">
        <v>685</v>
      </c>
      <c r="B1065" s="56">
        <v>44398</v>
      </c>
      <c r="C1065" s="45" t="s">
        <v>3461</v>
      </c>
    </row>
    <row r="1066" spans="1:4" x14ac:dyDescent="0.25">
      <c r="A1066" s="97">
        <v>686</v>
      </c>
      <c r="B1066" s="56">
        <v>44398</v>
      </c>
      <c r="C1066" s="45" t="s">
        <v>3461</v>
      </c>
    </row>
    <row r="1067" spans="1:4" x14ac:dyDescent="0.25">
      <c r="A1067" s="97">
        <v>687</v>
      </c>
      <c r="B1067" s="56">
        <v>44398</v>
      </c>
      <c r="C1067" s="45" t="s">
        <v>3461</v>
      </c>
    </row>
    <row r="1068" spans="1:4" x14ac:dyDescent="0.25">
      <c r="A1068" s="97">
        <v>688</v>
      </c>
      <c r="B1068" s="56">
        <v>44398</v>
      </c>
      <c r="C1068" s="45" t="s">
        <v>3461</v>
      </c>
    </row>
    <row r="1069" spans="1:4" x14ac:dyDescent="0.25">
      <c r="A1069" s="97" t="s">
        <v>4148</v>
      </c>
      <c r="B1069" s="56">
        <v>44398</v>
      </c>
      <c r="C1069" s="45" t="s">
        <v>3461</v>
      </c>
      <c r="D1069" s="46" t="s">
        <v>650</v>
      </c>
    </row>
    <row r="1070" spans="1:4" x14ac:dyDescent="0.25">
      <c r="A1070" s="97" t="s">
        <v>4154</v>
      </c>
      <c r="B1070" s="56">
        <v>44398</v>
      </c>
      <c r="C1070" s="45" t="s">
        <v>3461</v>
      </c>
    </row>
    <row r="1071" spans="1:4" x14ac:dyDescent="0.25">
      <c r="A1071" s="97" t="s">
        <v>4160</v>
      </c>
      <c r="B1071" s="56">
        <v>44398</v>
      </c>
      <c r="C1071" s="45" t="s">
        <v>3461</v>
      </c>
    </row>
    <row r="1072" spans="1:4" x14ac:dyDescent="0.25">
      <c r="A1072" s="97" t="s">
        <v>4167</v>
      </c>
      <c r="B1072" s="56">
        <v>44398</v>
      </c>
      <c r="C1072" s="45" t="s">
        <v>3461</v>
      </c>
    </row>
    <row r="1073" spans="1:4" x14ac:dyDescent="0.25">
      <c r="A1073" s="97" t="s">
        <v>4168</v>
      </c>
      <c r="B1073" s="56">
        <v>44398</v>
      </c>
      <c r="C1073" s="45" t="s">
        <v>176</v>
      </c>
    </row>
    <row r="1074" spans="1:4" x14ac:dyDescent="0.25">
      <c r="A1074" s="97" t="s">
        <v>4172</v>
      </c>
      <c r="B1074" s="56">
        <v>44398</v>
      </c>
      <c r="C1074" s="45" t="s">
        <v>176</v>
      </c>
    </row>
    <row r="1075" spans="1:4" x14ac:dyDescent="0.25">
      <c r="A1075" s="97" t="s">
        <v>4172</v>
      </c>
      <c r="B1075" s="56">
        <v>44398</v>
      </c>
      <c r="C1075" s="45" t="s">
        <v>3461</v>
      </c>
    </row>
    <row r="1076" spans="1:4" x14ac:dyDescent="0.25">
      <c r="A1076" s="97" t="s">
        <v>4176</v>
      </c>
      <c r="B1076" s="56">
        <v>44398</v>
      </c>
      <c r="C1076" s="45" t="s">
        <v>3461</v>
      </c>
    </row>
    <row r="1077" spans="1:4" x14ac:dyDescent="0.25">
      <c r="A1077" s="97">
        <v>689</v>
      </c>
      <c r="B1077" s="56">
        <v>44399</v>
      </c>
      <c r="C1077" s="45" t="s">
        <v>3461</v>
      </c>
    </row>
    <row r="1078" spans="1:4" x14ac:dyDescent="0.25">
      <c r="A1078" s="97" t="s">
        <v>4184</v>
      </c>
      <c r="B1078" s="56">
        <v>44399</v>
      </c>
      <c r="C1078" s="45" t="s">
        <v>3461</v>
      </c>
    </row>
    <row r="1079" spans="1:4" x14ac:dyDescent="0.25">
      <c r="A1079" s="97" t="s">
        <v>4188</v>
      </c>
      <c r="B1079" s="56">
        <v>44399</v>
      </c>
      <c r="C1079" s="45" t="s">
        <v>3461</v>
      </c>
    </row>
    <row r="1080" spans="1:4" x14ac:dyDescent="0.25">
      <c r="A1080" s="97" t="s">
        <v>4188</v>
      </c>
      <c r="B1080" s="56">
        <v>44399</v>
      </c>
      <c r="C1080" s="45" t="s">
        <v>3461</v>
      </c>
    </row>
    <row r="1081" spans="1:4" x14ac:dyDescent="0.25">
      <c r="A1081" s="97" t="s">
        <v>4191</v>
      </c>
      <c r="B1081" s="56">
        <v>44399</v>
      </c>
      <c r="C1081" s="45" t="s">
        <v>3461</v>
      </c>
    </row>
    <row r="1082" spans="1:4" x14ac:dyDescent="0.25">
      <c r="A1082" s="97" t="s">
        <v>4195</v>
      </c>
      <c r="B1082" s="56">
        <v>44399</v>
      </c>
      <c r="C1082" s="45" t="s">
        <v>3461</v>
      </c>
    </row>
    <row r="1083" spans="1:4" x14ac:dyDescent="0.25">
      <c r="A1083" s="97" t="s">
        <v>4196</v>
      </c>
      <c r="B1083" s="56">
        <v>44399</v>
      </c>
      <c r="C1083" s="45" t="s">
        <v>3461</v>
      </c>
    </row>
    <row r="1084" spans="1:4" x14ac:dyDescent="0.25">
      <c r="A1084" s="97" t="s">
        <v>4203</v>
      </c>
      <c r="B1084" s="56">
        <v>44399</v>
      </c>
      <c r="C1084" s="45" t="s">
        <v>3461</v>
      </c>
    </row>
    <row r="1085" spans="1:4" x14ac:dyDescent="0.25">
      <c r="A1085" s="97">
        <v>690</v>
      </c>
      <c r="B1085" s="56">
        <v>44400</v>
      </c>
      <c r="C1085" s="45" t="s">
        <v>3461</v>
      </c>
    </row>
    <row r="1086" spans="1:4" x14ac:dyDescent="0.25">
      <c r="A1086" s="97">
        <v>691</v>
      </c>
      <c r="B1086" s="56">
        <v>44400</v>
      </c>
      <c r="C1086" s="45" t="s">
        <v>3461</v>
      </c>
      <c r="D1086" s="46" t="s">
        <v>650</v>
      </c>
    </row>
    <row r="1087" spans="1:4" x14ac:dyDescent="0.25">
      <c r="A1087" s="97" t="s">
        <v>4207</v>
      </c>
      <c r="B1087" s="56">
        <v>44400</v>
      </c>
      <c r="C1087" s="45" t="s">
        <v>3461</v>
      </c>
    </row>
    <row r="1088" spans="1:4" x14ac:dyDescent="0.25">
      <c r="A1088" s="97" t="s">
        <v>4208</v>
      </c>
      <c r="B1088" s="56">
        <v>44400</v>
      </c>
      <c r="C1088" s="45" t="s">
        <v>3461</v>
      </c>
    </row>
    <row r="1089" spans="1:4" x14ac:dyDescent="0.25">
      <c r="A1089" s="97" t="s">
        <v>4209</v>
      </c>
      <c r="B1089" s="56">
        <v>44400</v>
      </c>
      <c r="C1089" s="45" t="s">
        <v>3461</v>
      </c>
    </row>
    <row r="1090" spans="1:4" x14ac:dyDescent="0.25">
      <c r="A1090" s="97" t="s">
        <v>4210</v>
      </c>
      <c r="B1090" s="56">
        <v>44400</v>
      </c>
      <c r="C1090" s="45" t="s">
        <v>3461</v>
      </c>
    </row>
    <row r="1091" spans="1:4" x14ac:dyDescent="0.25">
      <c r="A1091" s="97" t="s">
        <v>4211</v>
      </c>
      <c r="B1091" s="56">
        <v>44400</v>
      </c>
      <c r="C1091" s="45" t="s">
        <v>3461</v>
      </c>
    </row>
    <row r="1092" spans="1:4" x14ac:dyDescent="0.25">
      <c r="A1092" s="97" t="s">
        <v>4218</v>
      </c>
      <c r="B1092" s="56">
        <v>44400</v>
      </c>
      <c r="C1092" s="45" t="s">
        <v>3461</v>
      </c>
      <c r="D1092" s="46" t="s">
        <v>4257</v>
      </c>
    </row>
    <row r="1093" spans="1:4" x14ac:dyDescent="0.25">
      <c r="A1093" s="97">
        <v>692</v>
      </c>
      <c r="B1093" s="56">
        <v>44403</v>
      </c>
      <c r="C1093" s="45" t="s">
        <v>3461</v>
      </c>
    </row>
    <row r="1094" spans="1:4" x14ac:dyDescent="0.25">
      <c r="A1094" s="97">
        <v>693</v>
      </c>
      <c r="B1094" s="56">
        <v>44403</v>
      </c>
      <c r="C1094" s="45" t="s">
        <v>3461</v>
      </c>
    </row>
    <row r="1095" spans="1:4" x14ac:dyDescent="0.25">
      <c r="A1095" s="97">
        <v>694</v>
      </c>
      <c r="B1095" s="56">
        <v>44403</v>
      </c>
      <c r="C1095" s="45" t="s">
        <v>3461</v>
      </c>
    </row>
    <row r="1096" spans="1:4" x14ac:dyDescent="0.25">
      <c r="A1096" s="97">
        <v>695</v>
      </c>
      <c r="B1096" s="56">
        <v>44403</v>
      </c>
      <c r="C1096" s="45" t="s">
        <v>3461</v>
      </c>
    </row>
    <row r="1097" spans="1:4" x14ac:dyDescent="0.25">
      <c r="A1097" s="97">
        <v>696</v>
      </c>
      <c r="B1097" s="56">
        <v>44403</v>
      </c>
      <c r="C1097" s="45" t="s">
        <v>3461</v>
      </c>
    </row>
    <row r="1098" spans="1:4" x14ac:dyDescent="0.25">
      <c r="A1098" s="97">
        <v>697</v>
      </c>
      <c r="B1098" s="56">
        <v>44403</v>
      </c>
      <c r="C1098" s="45" t="s">
        <v>3461</v>
      </c>
    </row>
    <row r="1099" spans="1:4" x14ac:dyDescent="0.25">
      <c r="A1099" s="97">
        <v>698</v>
      </c>
      <c r="B1099" s="56">
        <v>44403</v>
      </c>
      <c r="C1099" s="45" t="s">
        <v>3461</v>
      </c>
    </row>
    <row r="1100" spans="1:4" x14ac:dyDescent="0.25">
      <c r="A1100" s="97">
        <v>699</v>
      </c>
      <c r="B1100" s="56">
        <v>44403</v>
      </c>
      <c r="C1100" s="45" t="s">
        <v>3461</v>
      </c>
    </row>
    <row r="1101" spans="1:4" x14ac:dyDescent="0.25">
      <c r="A1101" s="97">
        <v>700</v>
      </c>
      <c r="B1101" s="56">
        <v>44403</v>
      </c>
      <c r="C1101" s="45" t="s">
        <v>3461</v>
      </c>
    </row>
    <row r="1102" spans="1:4" x14ac:dyDescent="0.25">
      <c r="A1102" s="97">
        <v>701</v>
      </c>
      <c r="B1102" s="56">
        <v>44403</v>
      </c>
      <c r="C1102" s="45" t="s">
        <v>3461</v>
      </c>
    </row>
    <row r="1103" spans="1:4" x14ac:dyDescent="0.25">
      <c r="A1103" s="97">
        <v>702</v>
      </c>
      <c r="B1103" s="56">
        <v>44403</v>
      </c>
      <c r="C1103" s="45" t="s">
        <v>3461</v>
      </c>
    </row>
    <row r="1104" spans="1:4" x14ac:dyDescent="0.25">
      <c r="A1104" s="97">
        <v>703</v>
      </c>
      <c r="B1104" s="56">
        <v>44403</v>
      </c>
      <c r="C1104" s="45" t="s">
        <v>3461</v>
      </c>
    </row>
    <row r="1105" spans="1:4" x14ac:dyDescent="0.25">
      <c r="A1105" s="97" t="s">
        <v>4249</v>
      </c>
      <c r="B1105" s="56">
        <v>44403</v>
      </c>
      <c r="C1105" s="45" t="s">
        <v>3461</v>
      </c>
    </row>
    <row r="1106" spans="1:4" x14ac:dyDescent="0.25">
      <c r="A1106" s="97" t="s">
        <v>4254</v>
      </c>
      <c r="B1106" s="56">
        <v>44403</v>
      </c>
      <c r="C1106" s="45" t="s">
        <v>176</v>
      </c>
    </row>
    <row r="1107" spans="1:4" x14ac:dyDescent="0.25">
      <c r="A1107" s="97" t="s">
        <v>4260</v>
      </c>
      <c r="B1107" s="56">
        <v>44403</v>
      </c>
      <c r="C1107" s="45" t="s">
        <v>3461</v>
      </c>
    </row>
    <row r="1108" spans="1:4" x14ac:dyDescent="0.25">
      <c r="A1108" s="97" t="s">
        <v>4272</v>
      </c>
      <c r="B1108" s="56">
        <v>44403</v>
      </c>
      <c r="C1108" s="45" t="s">
        <v>3461</v>
      </c>
    </row>
    <row r="1109" spans="1:4" x14ac:dyDescent="0.25">
      <c r="A1109" s="97" t="s">
        <v>4292</v>
      </c>
      <c r="B1109" s="56">
        <v>44403</v>
      </c>
      <c r="C1109" s="45" t="s">
        <v>3461</v>
      </c>
    </row>
    <row r="1110" spans="1:4" x14ac:dyDescent="0.25">
      <c r="A1110" s="97">
        <v>704</v>
      </c>
      <c r="B1110" s="56">
        <v>44404</v>
      </c>
      <c r="C1110" s="45" t="s">
        <v>3461</v>
      </c>
    </row>
    <row r="1111" spans="1:4" x14ac:dyDescent="0.25">
      <c r="A1111" s="97">
        <v>705</v>
      </c>
      <c r="B1111" s="56">
        <v>44404</v>
      </c>
      <c r="C1111" s="45" t="s">
        <v>176</v>
      </c>
      <c r="D1111" s="46" t="s">
        <v>650</v>
      </c>
    </row>
    <row r="1112" spans="1:4" x14ac:dyDescent="0.25">
      <c r="A1112" s="97">
        <v>706</v>
      </c>
      <c r="B1112" s="56">
        <v>44404</v>
      </c>
      <c r="C1112" s="45" t="s">
        <v>176</v>
      </c>
    </row>
    <row r="1113" spans="1:4" x14ac:dyDescent="0.25">
      <c r="A1113" s="97">
        <v>707</v>
      </c>
      <c r="B1113" s="56">
        <v>44404</v>
      </c>
      <c r="C1113" s="45" t="s">
        <v>176</v>
      </c>
      <c r="D1113" s="46" t="s">
        <v>650</v>
      </c>
    </row>
    <row r="1114" spans="1:4" x14ac:dyDescent="0.25">
      <c r="A1114" s="97" t="s">
        <v>4283</v>
      </c>
      <c r="B1114" s="56">
        <v>44404</v>
      </c>
      <c r="C1114" s="45" t="s">
        <v>3461</v>
      </c>
    </row>
    <row r="1115" spans="1:4" x14ac:dyDescent="0.25">
      <c r="A1115" s="97">
        <v>708</v>
      </c>
      <c r="B1115" s="56">
        <v>44405</v>
      </c>
      <c r="C1115" s="45" t="s">
        <v>176</v>
      </c>
    </row>
    <row r="1116" spans="1:4" x14ac:dyDescent="0.25">
      <c r="A1116" s="97">
        <v>709</v>
      </c>
      <c r="B1116" s="56">
        <v>44405</v>
      </c>
      <c r="C1116" s="45" t="s">
        <v>176</v>
      </c>
      <c r="D1116" s="46" t="s">
        <v>650</v>
      </c>
    </row>
    <row r="1117" spans="1:4" x14ac:dyDescent="0.25">
      <c r="A1117" s="97" t="s">
        <v>4302</v>
      </c>
      <c r="B1117" s="56">
        <v>44405</v>
      </c>
      <c r="C1117" s="45" t="s">
        <v>176</v>
      </c>
      <c r="D1117" s="46" t="s">
        <v>650</v>
      </c>
    </row>
    <row r="1118" spans="1:4" x14ac:dyDescent="0.25">
      <c r="A1118" s="97" t="s">
        <v>4307</v>
      </c>
      <c r="B1118" s="56">
        <v>44405</v>
      </c>
      <c r="C1118" s="45" t="s">
        <v>176</v>
      </c>
    </row>
    <row r="1119" spans="1:4" x14ac:dyDescent="0.25">
      <c r="A1119" s="97" t="s">
        <v>4311</v>
      </c>
      <c r="B1119" s="56">
        <v>44405</v>
      </c>
      <c r="C1119" s="45" t="s">
        <v>176</v>
      </c>
    </row>
    <row r="1120" spans="1:4" x14ac:dyDescent="0.25">
      <c r="A1120" s="97" t="s">
        <v>4312</v>
      </c>
      <c r="B1120" s="56">
        <v>44405</v>
      </c>
      <c r="C1120" s="45" t="s">
        <v>176</v>
      </c>
      <c r="D1120" s="46" t="s">
        <v>4257</v>
      </c>
    </row>
    <row r="1121" spans="1:4" x14ac:dyDescent="0.25">
      <c r="A1121" s="97">
        <v>710</v>
      </c>
      <c r="B1121" s="56">
        <v>44406</v>
      </c>
      <c r="C1121" s="45" t="s">
        <v>176</v>
      </c>
    </row>
    <row r="1122" spans="1:4" x14ac:dyDescent="0.25">
      <c r="A1122" s="97">
        <v>711</v>
      </c>
      <c r="B1122" s="56">
        <v>44406</v>
      </c>
      <c r="C1122" s="45" t="s">
        <v>176</v>
      </c>
    </row>
    <row r="1123" spans="1:4" x14ac:dyDescent="0.25">
      <c r="A1123" s="97">
        <v>712</v>
      </c>
      <c r="B1123" s="56">
        <v>44406</v>
      </c>
      <c r="C1123" s="45" t="s">
        <v>176</v>
      </c>
    </row>
    <row r="1124" spans="1:4" x14ac:dyDescent="0.25">
      <c r="A1124" s="97">
        <v>713</v>
      </c>
      <c r="B1124" s="56">
        <v>44406</v>
      </c>
      <c r="C1124" s="45" t="s">
        <v>176</v>
      </c>
      <c r="D1124" s="46" t="s">
        <v>650</v>
      </c>
    </row>
    <row r="1125" spans="1:4" x14ac:dyDescent="0.25">
      <c r="A1125" s="97">
        <v>714</v>
      </c>
      <c r="B1125" s="56">
        <v>44406</v>
      </c>
      <c r="C1125" s="45" t="s">
        <v>176</v>
      </c>
    </row>
    <row r="1126" spans="1:4" x14ac:dyDescent="0.25">
      <c r="A1126" s="97" t="s">
        <v>4316</v>
      </c>
      <c r="B1126" s="56">
        <v>44406</v>
      </c>
      <c r="C1126" s="45" t="s">
        <v>176</v>
      </c>
    </row>
    <row r="1127" spans="1:4" x14ac:dyDescent="0.25">
      <c r="A1127" s="97" t="s">
        <v>4343</v>
      </c>
      <c r="B1127" s="56">
        <v>44406</v>
      </c>
      <c r="C1127" s="45" t="s">
        <v>176</v>
      </c>
    </row>
    <row r="1128" spans="1:4" x14ac:dyDescent="0.25">
      <c r="A1128" s="97">
        <v>715</v>
      </c>
      <c r="B1128" s="56">
        <v>44407</v>
      </c>
      <c r="C1128" s="45" t="s">
        <v>176</v>
      </c>
    </row>
    <row r="1129" spans="1:4" x14ac:dyDescent="0.25">
      <c r="A1129" s="97">
        <v>716</v>
      </c>
      <c r="B1129" s="56">
        <v>44407</v>
      </c>
      <c r="C1129" s="45" t="s">
        <v>176</v>
      </c>
    </row>
    <row r="1130" spans="1:4" x14ac:dyDescent="0.25">
      <c r="A1130" s="97">
        <v>717</v>
      </c>
      <c r="B1130" s="56">
        <v>44407</v>
      </c>
      <c r="C1130" s="45" t="s">
        <v>176</v>
      </c>
    </row>
    <row r="1131" spans="1:4" x14ac:dyDescent="0.25">
      <c r="A1131" s="97">
        <v>718</v>
      </c>
      <c r="B1131" s="56">
        <v>44407</v>
      </c>
      <c r="C1131" s="45" t="s">
        <v>176</v>
      </c>
    </row>
    <row r="1132" spans="1:4" x14ac:dyDescent="0.25">
      <c r="A1132" s="97">
        <v>719</v>
      </c>
      <c r="B1132" s="56">
        <v>44407</v>
      </c>
      <c r="C1132" s="45" t="s">
        <v>176</v>
      </c>
    </row>
    <row r="1133" spans="1:4" x14ac:dyDescent="0.25">
      <c r="A1133" s="97">
        <v>720</v>
      </c>
      <c r="B1133" s="56">
        <v>44407</v>
      </c>
      <c r="C1133" s="45" t="s">
        <v>176</v>
      </c>
    </row>
    <row r="1134" spans="1:4" x14ac:dyDescent="0.25">
      <c r="A1134" s="97" t="s">
        <v>4343</v>
      </c>
      <c r="B1134" s="56">
        <v>44407</v>
      </c>
      <c r="C1134" s="45" t="s">
        <v>176</v>
      </c>
    </row>
    <row r="1135" spans="1:4" x14ac:dyDescent="0.25">
      <c r="A1135" s="97" t="s">
        <v>4337</v>
      </c>
      <c r="B1135" s="56">
        <v>44407</v>
      </c>
      <c r="C1135" s="45" t="s">
        <v>176</v>
      </c>
    </row>
    <row r="1136" spans="1:4" x14ac:dyDescent="0.25">
      <c r="A1136" s="97" t="s">
        <v>4344</v>
      </c>
      <c r="B1136" s="56">
        <v>44407</v>
      </c>
      <c r="C1136" s="45" t="s">
        <v>176</v>
      </c>
      <c r="D1136" s="46" t="s">
        <v>650</v>
      </c>
    </row>
    <row r="1137" spans="1:4" x14ac:dyDescent="0.25">
      <c r="A1137" s="97" t="s">
        <v>4355</v>
      </c>
      <c r="B1137" s="56">
        <v>44407</v>
      </c>
      <c r="C1137" s="45" t="s">
        <v>176</v>
      </c>
      <c r="D1137" s="46" t="s">
        <v>650</v>
      </c>
    </row>
    <row r="1138" spans="1:4" x14ac:dyDescent="0.25">
      <c r="A1138" s="97">
        <v>721</v>
      </c>
      <c r="B1138" s="56">
        <v>44410</v>
      </c>
      <c r="C1138" s="45" t="s">
        <v>176</v>
      </c>
    </row>
    <row r="1139" spans="1:4" x14ac:dyDescent="0.25">
      <c r="A1139" s="97">
        <v>722</v>
      </c>
      <c r="B1139" s="56">
        <v>44410</v>
      </c>
      <c r="C1139" s="45" t="s">
        <v>176</v>
      </c>
    </row>
    <row r="1140" spans="1:4" x14ac:dyDescent="0.25">
      <c r="A1140" s="97">
        <v>723</v>
      </c>
      <c r="B1140" s="56">
        <v>44410</v>
      </c>
      <c r="C1140" s="45" t="s">
        <v>176</v>
      </c>
    </row>
    <row r="1141" spans="1:4" x14ac:dyDescent="0.25">
      <c r="A1141" s="97">
        <v>724</v>
      </c>
      <c r="B1141" s="56">
        <v>44410</v>
      </c>
      <c r="C1141" s="45" t="s">
        <v>176</v>
      </c>
    </row>
    <row r="1142" spans="1:4" x14ac:dyDescent="0.25">
      <c r="A1142" s="97" t="s">
        <v>4374</v>
      </c>
      <c r="B1142" s="56">
        <v>44410</v>
      </c>
      <c r="C1142" s="45" t="s">
        <v>176</v>
      </c>
      <c r="D1142" s="46" t="s">
        <v>650</v>
      </c>
    </row>
    <row r="1143" spans="1:4" x14ac:dyDescent="0.25">
      <c r="A1143" s="97" t="s">
        <v>4388</v>
      </c>
      <c r="B1143" s="56">
        <v>44410</v>
      </c>
      <c r="C1143" s="45" t="s">
        <v>176</v>
      </c>
    </row>
    <row r="1144" spans="1:4" x14ac:dyDescent="0.25">
      <c r="A1144" s="97">
        <v>725</v>
      </c>
      <c r="B1144" s="56">
        <v>44411</v>
      </c>
      <c r="C1144" s="45" t="s">
        <v>176</v>
      </c>
    </row>
    <row r="1145" spans="1:4" x14ac:dyDescent="0.25">
      <c r="A1145" s="97" t="s">
        <v>4392</v>
      </c>
      <c r="B1145" s="56">
        <v>44411</v>
      </c>
      <c r="C1145" s="45" t="s">
        <v>176</v>
      </c>
      <c r="D1145" s="46" t="s">
        <v>650</v>
      </c>
    </row>
    <row r="1146" spans="1:4" x14ac:dyDescent="0.25">
      <c r="A1146" s="97" t="s">
        <v>4396</v>
      </c>
      <c r="B1146" s="56">
        <v>44411</v>
      </c>
      <c r="C1146" s="45" t="s">
        <v>176</v>
      </c>
    </row>
    <row r="1147" spans="1:4" x14ac:dyDescent="0.25">
      <c r="A1147" s="97" t="s">
        <v>4400</v>
      </c>
      <c r="B1147" s="56">
        <v>44411</v>
      </c>
      <c r="C1147" s="45" t="s">
        <v>176</v>
      </c>
    </row>
    <row r="1148" spans="1:4" x14ac:dyDescent="0.25">
      <c r="A1148" s="97" t="s">
        <v>4403</v>
      </c>
      <c r="B1148" s="56">
        <v>44411</v>
      </c>
      <c r="C1148" s="45" t="s">
        <v>176</v>
      </c>
    </row>
    <row r="1149" spans="1:4" x14ac:dyDescent="0.25">
      <c r="A1149" s="97" t="s">
        <v>4408</v>
      </c>
      <c r="B1149" s="56">
        <v>44411</v>
      </c>
      <c r="C1149" s="45" t="s">
        <v>176</v>
      </c>
    </row>
    <row r="1150" spans="1:4" x14ac:dyDescent="0.25">
      <c r="A1150" s="97">
        <v>726</v>
      </c>
      <c r="B1150" s="56">
        <v>44412</v>
      </c>
      <c r="C1150" s="45" t="s">
        <v>176</v>
      </c>
    </row>
    <row r="1151" spans="1:4" x14ac:dyDescent="0.25">
      <c r="A1151" s="97">
        <v>727</v>
      </c>
      <c r="B1151" s="56">
        <v>44412</v>
      </c>
      <c r="C1151" s="45" t="s">
        <v>176</v>
      </c>
    </row>
    <row r="1152" spans="1:4" x14ac:dyDescent="0.25">
      <c r="A1152" s="97">
        <v>728</v>
      </c>
      <c r="B1152" s="56">
        <v>44412</v>
      </c>
      <c r="C1152" s="45" t="s">
        <v>176</v>
      </c>
    </row>
    <row r="1153" spans="1:4" x14ac:dyDescent="0.25">
      <c r="A1153" s="97" t="s">
        <v>4425</v>
      </c>
      <c r="B1153" s="56">
        <v>44412</v>
      </c>
      <c r="C1153" s="45" t="s">
        <v>176</v>
      </c>
    </row>
    <row r="1154" spans="1:4" x14ac:dyDescent="0.25">
      <c r="A1154" s="97" t="s">
        <v>4430</v>
      </c>
      <c r="B1154" s="56">
        <v>44412</v>
      </c>
      <c r="C1154" s="45" t="s">
        <v>176</v>
      </c>
    </row>
    <row r="1155" spans="1:4" x14ac:dyDescent="0.25">
      <c r="A1155" s="97" t="s">
        <v>4431</v>
      </c>
      <c r="B1155" s="56">
        <v>44412</v>
      </c>
      <c r="C1155" s="45" t="s">
        <v>176</v>
      </c>
    </row>
    <row r="1156" spans="1:4" x14ac:dyDescent="0.25">
      <c r="A1156" s="97" t="s">
        <v>4436</v>
      </c>
      <c r="B1156" s="56">
        <v>44412</v>
      </c>
      <c r="C1156" s="45" t="s">
        <v>176</v>
      </c>
    </row>
    <row r="1157" spans="1:4" x14ac:dyDescent="0.25">
      <c r="A1157" s="97">
        <v>729</v>
      </c>
      <c r="B1157" s="56">
        <v>44413</v>
      </c>
      <c r="C1157" s="45" t="s">
        <v>176</v>
      </c>
      <c r="D1157" s="46" t="s">
        <v>650</v>
      </c>
    </row>
    <row r="1158" spans="1:4" x14ac:dyDescent="0.25">
      <c r="A1158" s="97">
        <v>730</v>
      </c>
      <c r="B1158" s="56">
        <v>44414</v>
      </c>
      <c r="C1158" s="45" t="s">
        <v>176</v>
      </c>
    </row>
    <row r="1159" spans="1:4" x14ac:dyDescent="0.25">
      <c r="A1159" s="97">
        <v>731</v>
      </c>
      <c r="B1159" s="56">
        <v>44414</v>
      </c>
      <c r="C1159" s="45" t="s">
        <v>176</v>
      </c>
    </row>
    <row r="1160" spans="1:4" x14ac:dyDescent="0.25">
      <c r="A1160" s="97">
        <v>732</v>
      </c>
      <c r="B1160" s="56">
        <v>44414</v>
      </c>
      <c r="C1160" s="45" t="s">
        <v>176</v>
      </c>
    </row>
    <row r="1161" spans="1:4" x14ac:dyDescent="0.25">
      <c r="A1161" s="97">
        <v>733</v>
      </c>
      <c r="B1161" s="56">
        <v>44414</v>
      </c>
      <c r="C1161" s="45" t="s">
        <v>176</v>
      </c>
    </row>
    <row r="1162" spans="1:4" x14ac:dyDescent="0.25">
      <c r="A1162" s="97">
        <v>734</v>
      </c>
      <c r="B1162" s="56">
        <v>44414</v>
      </c>
      <c r="C1162" s="45" t="s">
        <v>176</v>
      </c>
    </row>
    <row r="1163" spans="1:4" x14ac:dyDescent="0.25">
      <c r="A1163" s="97">
        <v>735</v>
      </c>
      <c r="B1163" s="56">
        <v>44414</v>
      </c>
      <c r="C1163" s="45" t="s">
        <v>176</v>
      </c>
    </row>
    <row r="1164" spans="1:4" x14ac:dyDescent="0.25">
      <c r="A1164" s="97">
        <v>736</v>
      </c>
      <c r="B1164" s="56">
        <v>44414</v>
      </c>
      <c r="C1164" s="45" t="s">
        <v>176</v>
      </c>
    </row>
    <row r="1165" spans="1:4" x14ac:dyDescent="0.25">
      <c r="A1165" s="97" t="s">
        <v>4447</v>
      </c>
      <c r="B1165" s="56">
        <v>44414</v>
      </c>
      <c r="C1165" s="45" t="s">
        <v>176</v>
      </c>
    </row>
    <row r="1166" spans="1:4" x14ac:dyDescent="0.25">
      <c r="A1166" s="97" t="s">
        <v>4471</v>
      </c>
      <c r="B1166" s="56">
        <v>44414</v>
      </c>
      <c r="C1166" s="45" t="s">
        <v>176</v>
      </c>
    </row>
    <row r="1167" spans="1:4" x14ac:dyDescent="0.25">
      <c r="A1167" s="97" t="s">
        <v>4475</v>
      </c>
      <c r="B1167" s="56">
        <v>44414</v>
      </c>
      <c r="C1167" s="45" t="s">
        <v>176</v>
      </c>
      <c r="D1167" s="46" t="s">
        <v>650</v>
      </c>
    </row>
    <row r="1168" spans="1:4" x14ac:dyDescent="0.25">
      <c r="A1168" s="97" t="s">
        <v>4484</v>
      </c>
      <c r="B1168" s="56">
        <v>44414</v>
      </c>
      <c r="C1168" s="45" t="s">
        <v>176</v>
      </c>
      <c r="D1168" s="46" t="s">
        <v>650</v>
      </c>
    </row>
    <row r="1169" spans="1:4" x14ac:dyDescent="0.25">
      <c r="A1169" s="97" t="s">
        <v>4488</v>
      </c>
      <c r="B1169" s="56">
        <v>44414</v>
      </c>
      <c r="C1169" s="45" t="s">
        <v>176</v>
      </c>
    </row>
    <row r="1170" spans="1:4" x14ac:dyDescent="0.25">
      <c r="A1170" s="97" t="s">
        <v>4493</v>
      </c>
      <c r="B1170" s="56">
        <v>44414</v>
      </c>
      <c r="C1170" s="45" t="s">
        <v>423</v>
      </c>
    </row>
    <row r="1171" spans="1:4" x14ac:dyDescent="0.25">
      <c r="A1171" s="97">
        <v>737</v>
      </c>
      <c r="B1171" s="56">
        <v>44417</v>
      </c>
      <c r="C1171" s="45" t="s">
        <v>423</v>
      </c>
    </row>
    <row r="1172" spans="1:4" x14ac:dyDescent="0.25">
      <c r="A1172" s="97" t="s">
        <v>4499</v>
      </c>
      <c r="B1172" s="56">
        <v>44418</v>
      </c>
      <c r="C1172" s="45" t="s">
        <v>423</v>
      </c>
    </row>
    <row r="1173" spans="1:4" x14ac:dyDescent="0.25">
      <c r="A1173" s="97" t="s">
        <v>4503</v>
      </c>
      <c r="B1173" s="56">
        <v>44418</v>
      </c>
      <c r="C1173" s="45" t="s">
        <v>423</v>
      </c>
      <c r="D1173" s="46" t="s">
        <v>650</v>
      </c>
    </row>
    <row r="1174" spans="1:4" x14ac:dyDescent="0.25">
      <c r="A1174" s="97">
        <v>738</v>
      </c>
      <c r="B1174" s="56">
        <v>44418</v>
      </c>
      <c r="C1174" s="45" t="s">
        <v>423</v>
      </c>
    </row>
    <row r="1175" spans="1:4" x14ac:dyDescent="0.25">
      <c r="A1175" s="97">
        <v>739</v>
      </c>
      <c r="B1175" s="56">
        <v>44418</v>
      </c>
      <c r="C1175" s="45" t="s">
        <v>423</v>
      </c>
    </row>
    <row r="1176" spans="1:4" x14ac:dyDescent="0.25">
      <c r="A1176" s="97">
        <v>740</v>
      </c>
      <c r="B1176" s="56">
        <v>44418</v>
      </c>
      <c r="C1176" s="45" t="s">
        <v>423</v>
      </c>
    </row>
    <row r="1177" spans="1:4" x14ac:dyDescent="0.25">
      <c r="A1177" s="97">
        <v>741</v>
      </c>
      <c r="B1177" s="56">
        <v>44418</v>
      </c>
      <c r="C1177" s="45" t="s">
        <v>423</v>
      </c>
    </row>
    <row r="1178" spans="1:4" x14ac:dyDescent="0.25">
      <c r="A1178" s="97">
        <v>742</v>
      </c>
      <c r="B1178" s="56">
        <v>44418</v>
      </c>
      <c r="C1178" s="45" t="s">
        <v>423</v>
      </c>
    </row>
    <row r="1179" spans="1:4" x14ac:dyDescent="0.25">
      <c r="A1179" s="97">
        <v>743</v>
      </c>
      <c r="B1179" s="56">
        <v>44418</v>
      </c>
      <c r="C1179" s="45" t="s">
        <v>423</v>
      </c>
    </row>
    <row r="1180" spans="1:4" x14ac:dyDescent="0.25">
      <c r="A1180" s="97">
        <v>744</v>
      </c>
      <c r="B1180" s="56">
        <v>44418</v>
      </c>
      <c r="C1180" s="45" t="s">
        <v>423</v>
      </c>
      <c r="D1180" s="46" t="s">
        <v>650</v>
      </c>
    </row>
    <row r="1181" spans="1:4" x14ac:dyDescent="0.25">
      <c r="A1181" s="97">
        <v>745</v>
      </c>
      <c r="B1181" s="56">
        <v>44419</v>
      </c>
      <c r="C1181" s="45" t="s">
        <v>176</v>
      </c>
      <c r="D1181" s="46" t="s">
        <v>650</v>
      </c>
    </row>
    <row r="1182" spans="1:4" x14ac:dyDescent="0.25">
      <c r="A1182" s="97">
        <v>746</v>
      </c>
      <c r="B1182" s="56">
        <v>44421</v>
      </c>
      <c r="C1182" s="45" t="s">
        <v>176</v>
      </c>
    </row>
    <row r="1183" spans="1:4" x14ac:dyDescent="0.25">
      <c r="A1183" s="97">
        <v>747</v>
      </c>
      <c r="B1183" s="56">
        <v>44421</v>
      </c>
      <c r="C1183" s="45" t="s">
        <v>176</v>
      </c>
    </row>
    <row r="1184" spans="1:4" x14ac:dyDescent="0.25">
      <c r="A1184" s="97" t="s">
        <v>4541</v>
      </c>
      <c r="B1184" s="56">
        <v>44421</v>
      </c>
      <c r="C1184" s="45" t="s">
        <v>176</v>
      </c>
    </row>
    <row r="1185" spans="1:4" x14ac:dyDescent="0.25">
      <c r="A1185" s="97">
        <v>748</v>
      </c>
      <c r="B1185" s="56">
        <v>44421</v>
      </c>
      <c r="C1185" s="45" t="s">
        <v>176</v>
      </c>
    </row>
    <row r="1186" spans="1:4" x14ac:dyDescent="0.25">
      <c r="A1186" s="97">
        <v>749</v>
      </c>
      <c r="B1186" s="56">
        <v>44421</v>
      </c>
      <c r="C1186" s="45" t="s">
        <v>176</v>
      </c>
    </row>
    <row r="1187" spans="1:4" x14ac:dyDescent="0.25">
      <c r="A1187" s="97">
        <v>750</v>
      </c>
      <c r="B1187" s="56">
        <v>44421</v>
      </c>
      <c r="C1187" s="45" t="s">
        <v>176</v>
      </c>
      <c r="D1187" s="46" t="s">
        <v>650</v>
      </c>
    </row>
    <row r="1188" spans="1:4" x14ac:dyDescent="0.25">
      <c r="A1188" s="97">
        <v>751</v>
      </c>
      <c r="B1188" s="56">
        <v>44421</v>
      </c>
      <c r="C1188" s="45" t="s">
        <v>176</v>
      </c>
    </row>
    <row r="1189" spans="1:4" x14ac:dyDescent="0.25">
      <c r="A1189" s="97" t="s">
        <v>4547</v>
      </c>
      <c r="B1189" s="56">
        <v>44421</v>
      </c>
      <c r="C1189" s="45" t="s">
        <v>176</v>
      </c>
    </row>
    <row r="1190" spans="1:4" x14ac:dyDescent="0.25">
      <c r="A1190" s="97" t="s">
        <v>4556</v>
      </c>
      <c r="B1190" s="56">
        <v>44421</v>
      </c>
      <c r="C1190" s="45" t="s">
        <v>176</v>
      </c>
    </row>
    <row r="1191" spans="1:4" x14ac:dyDescent="0.25">
      <c r="A1191" s="97" t="s">
        <v>4557</v>
      </c>
      <c r="B1191" s="56">
        <v>44421</v>
      </c>
      <c r="C1191" s="45" t="s">
        <v>176</v>
      </c>
    </row>
    <row r="1192" spans="1:4" x14ac:dyDescent="0.25">
      <c r="A1192" s="97" t="s">
        <v>4565</v>
      </c>
      <c r="B1192" s="56">
        <v>44421</v>
      </c>
      <c r="C1192" s="45" t="s">
        <v>176</v>
      </c>
    </row>
    <row r="1193" spans="1:4" x14ac:dyDescent="0.25">
      <c r="A1193" s="97">
        <v>752</v>
      </c>
      <c r="B1193" s="56">
        <v>44421</v>
      </c>
      <c r="C1193" s="45" t="s">
        <v>176</v>
      </c>
    </row>
    <row r="1194" spans="1:4" x14ac:dyDescent="0.25">
      <c r="A1194" s="97" t="s">
        <v>4574</v>
      </c>
      <c r="B1194" s="56">
        <v>44421</v>
      </c>
      <c r="C1194" s="45" t="s">
        <v>176</v>
      </c>
    </row>
    <row r="1195" spans="1:4" x14ac:dyDescent="0.25">
      <c r="A1195" s="97">
        <v>753</v>
      </c>
      <c r="B1195" s="56">
        <v>44424</v>
      </c>
      <c r="C1195" s="45" t="s">
        <v>176</v>
      </c>
    </row>
    <row r="1196" spans="1:4" x14ac:dyDescent="0.25">
      <c r="A1196" s="97">
        <v>754</v>
      </c>
      <c r="B1196" s="56">
        <v>44424</v>
      </c>
      <c r="C1196" s="45" t="s">
        <v>3461</v>
      </c>
    </row>
    <row r="1197" spans="1:4" x14ac:dyDescent="0.25">
      <c r="A1197" s="97" t="s">
        <v>4628</v>
      </c>
      <c r="B1197" s="56">
        <v>44424</v>
      </c>
      <c r="C1197" s="45" t="s">
        <v>3461</v>
      </c>
      <c r="D1197" s="46" t="s">
        <v>650</v>
      </c>
    </row>
    <row r="1198" spans="1:4" x14ac:dyDescent="0.25">
      <c r="A1198" s="97">
        <v>755</v>
      </c>
      <c r="B1198" s="56">
        <v>44424</v>
      </c>
      <c r="C1198" s="45" t="s">
        <v>3461</v>
      </c>
    </row>
    <row r="1199" spans="1:4" x14ac:dyDescent="0.25">
      <c r="A1199" s="97">
        <v>756</v>
      </c>
      <c r="B1199" s="56">
        <v>44424</v>
      </c>
      <c r="C1199" s="45" t="s">
        <v>3461</v>
      </c>
    </row>
    <row r="1200" spans="1:4" x14ac:dyDescent="0.25">
      <c r="A1200" s="97">
        <v>757</v>
      </c>
      <c r="B1200" s="56">
        <v>44424</v>
      </c>
      <c r="C1200" s="45" t="s">
        <v>3461</v>
      </c>
    </row>
    <row r="1201" spans="1:4" x14ac:dyDescent="0.25">
      <c r="A1201" s="97">
        <v>758</v>
      </c>
      <c r="B1201" s="56">
        <v>44424</v>
      </c>
      <c r="C1201" s="45" t="s">
        <v>3461</v>
      </c>
    </row>
    <row r="1202" spans="1:4" x14ac:dyDescent="0.25">
      <c r="A1202" s="97" t="s">
        <v>4622</v>
      </c>
      <c r="B1202" s="56">
        <v>44424</v>
      </c>
      <c r="C1202" s="45" t="s">
        <v>3461</v>
      </c>
    </row>
    <row r="1203" spans="1:4" x14ac:dyDescent="0.25">
      <c r="A1203" s="97">
        <v>759</v>
      </c>
      <c r="B1203" s="56">
        <v>44425</v>
      </c>
      <c r="C1203" s="45" t="s">
        <v>3461</v>
      </c>
    </row>
    <row r="1204" spans="1:4" x14ac:dyDescent="0.25">
      <c r="A1204" s="97" t="s">
        <v>4631</v>
      </c>
      <c r="B1204" s="56">
        <v>44425</v>
      </c>
      <c r="C1204" s="45" t="s">
        <v>3461</v>
      </c>
    </row>
    <row r="1205" spans="1:4" x14ac:dyDescent="0.25">
      <c r="A1205" s="97">
        <v>760</v>
      </c>
      <c r="B1205" s="56">
        <v>44425</v>
      </c>
      <c r="C1205" s="45" t="s">
        <v>3461</v>
      </c>
      <c r="D1205" s="46" t="s">
        <v>650</v>
      </c>
    </row>
    <row r="1206" spans="1:4" x14ac:dyDescent="0.25">
      <c r="A1206" s="97">
        <v>761</v>
      </c>
      <c r="B1206" s="56">
        <v>44425</v>
      </c>
      <c r="C1206" s="45" t="s">
        <v>3461</v>
      </c>
    </row>
    <row r="1207" spans="1:4" x14ac:dyDescent="0.25">
      <c r="A1207" s="97" t="s">
        <v>4649</v>
      </c>
      <c r="B1207" s="56">
        <v>44425</v>
      </c>
      <c r="C1207" s="45" t="s">
        <v>3461</v>
      </c>
    </row>
    <row r="1208" spans="1:4" x14ac:dyDescent="0.25">
      <c r="A1208" s="97">
        <v>762</v>
      </c>
      <c r="B1208" s="56">
        <v>44425</v>
      </c>
      <c r="C1208" s="45" t="s">
        <v>3461</v>
      </c>
    </row>
    <row r="1209" spans="1:4" x14ac:dyDescent="0.25">
      <c r="A1209" s="97">
        <v>763</v>
      </c>
      <c r="B1209" s="56">
        <v>44425</v>
      </c>
      <c r="C1209" s="45" t="s">
        <v>3461</v>
      </c>
    </row>
    <row r="1210" spans="1:4" x14ac:dyDescent="0.25">
      <c r="A1210" s="97">
        <v>764</v>
      </c>
      <c r="B1210" s="56">
        <v>44426</v>
      </c>
      <c r="C1210" s="45" t="s">
        <v>3461</v>
      </c>
    </row>
    <row r="1211" spans="1:4" x14ac:dyDescent="0.25">
      <c r="A1211" s="97">
        <v>765</v>
      </c>
      <c r="B1211" s="56">
        <v>44426</v>
      </c>
      <c r="C1211" s="45" t="s">
        <v>3461</v>
      </c>
      <c r="D1211" s="46" t="s">
        <v>650</v>
      </c>
    </row>
    <row r="1212" spans="1:4" x14ac:dyDescent="0.25">
      <c r="A1212" s="97">
        <v>766</v>
      </c>
      <c r="B1212" s="56">
        <v>44061</v>
      </c>
      <c r="C1212" s="45" t="s">
        <v>3461</v>
      </c>
      <c r="D1212" s="46" t="s">
        <v>650</v>
      </c>
    </row>
    <row r="1213" spans="1:4" x14ac:dyDescent="0.25">
      <c r="A1213" s="97">
        <v>767</v>
      </c>
      <c r="B1213" s="56">
        <v>44426</v>
      </c>
      <c r="C1213" s="45" t="s">
        <v>3461</v>
      </c>
    </row>
    <row r="1214" spans="1:4" x14ac:dyDescent="0.25">
      <c r="A1214" s="97">
        <v>769</v>
      </c>
      <c r="B1214" s="56">
        <v>44426</v>
      </c>
      <c r="C1214" s="45" t="s">
        <v>3461</v>
      </c>
    </row>
    <row r="1215" spans="1:4" x14ac:dyDescent="0.25">
      <c r="A1215" s="97" t="s">
        <v>4673</v>
      </c>
      <c r="B1215" s="56">
        <v>44426</v>
      </c>
      <c r="C1215" s="45" t="s">
        <v>176</v>
      </c>
    </row>
    <row r="1216" spans="1:4" x14ac:dyDescent="0.25">
      <c r="A1216" s="97" t="s">
        <v>4677</v>
      </c>
      <c r="B1216" s="56">
        <v>44426</v>
      </c>
      <c r="C1216" s="45" t="s">
        <v>176</v>
      </c>
    </row>
    <row r="1217" spans="1:4" x14ac:dyDescent="0.25">
      <c r="A1217" s="97" t="s">
        <v>4680</v>
      </c>
      <c r="B1217" s="56">
        <v>44426</v>
      </c>
      <c r="C1217" s="45" t="s">
        <v>176</v>
      </c>
    </row>
    <row r="1218" spans="1:4" x14ac:dyDescent="0.25">
      <c r="A1218" s="97" t="s">
        <v>4685</v>
      </c>
      <c r="B1218" s="56">
        <v>44426</v>
      </c>
      <c r="C1218" s="45" t="s">
        <v>176</v>
      </c>
      <c r="D1218" s="46" t="s">
        <v>650</v>
      </c>
    </row>
    <row r="1219" spans="1:4" x14ac:dyDescent="0.25">
      <c r="A1219" s="97" t="s">
        <v>4689</v>
      </c>
      <c r="B1219" s="56">
        <v>44426</v>
      </c>
      <c r="C1219" s="45" t="s">
        <v>176</v>
      </c>
    </row>
    <row r="1220" spans="1:4" x14ac:dyDescent="0.25">
      <c r="A1220" s="97" t="s">
        <v>4692</v>
      </c>
      <c r="B1220" s="56">
        <v>44426</v>
      </c>
      <c r="C1220" s="45" t="s">
        <v>176</v>
      </c>
    </row>
    <row r="1221" spans="1:4" x14ac:dyDescent="0.25">
      <c r="A1221" s="97">
        <v>768</v>
      </c>
      <c r="B1221" s="56">
        <v>44426</v>
      </c>
      <c r="C1221" s="45" t="s">
        <v>3461</v>
      </c>
    </row>
    <row r="1222" spans="1:4" x14ac:dyDescent="0.25">
      <c r="A1222" s="97" t="s">
        <v>4697</v>
      </c>
      <c r="B1222" s="56">
        <v>44426</v>
      </c>
      <c r="C1222" s="45" t="s">
        <v>176</v>
      </c>
    </row>
    <row r="1223" spans="1:4" x14ac:dyDescent="0.25">
      <c r="A1223" s="97">
        <v>769</v>
      </c>
      <c r="B1223" s="56">
        <v>44427</v>
      </c>
      <c r="C1223" s="45" t="s">
        <v>3461</v>
      </c>
    </row>
    <row r="1224" spans="1:4" x14ac:dyDescent="0.25">
      <c r="A1224" s="97">
        <v>770</v>
      </c>
      <c r="B1224" s="56">
        <v>44427</v>
      </c>
      <c r="C1224" s="45" t="s">
        <v>3461</v>
      </c>
    </row>
    <row r="1225" spans="1:4" x14ac:dyDescent="0.25">
      <c r="A1225" s="97">
        <v>771</v>
      </c>
      <c r="B1225" s="56">
        <v>44427</v>
      </c>
      <c r="C1225" s="45" t="s">
        <v>3461</v>
      </c>
    </row>
    <row r="1226" spans="1:4" x14ac:dyDescent="0.25">
      <c r="A1226" s="97" t="s">
        <v>4673</v>
      </c>
      <c r="B1226" s="56">
        <v>44426</v>
      </c>
      <c r="C1226" s="45" t="s">
        <v>3461</v>
      </c>
    </row>
    <row r="1227" spans="1:4" x14ac:dyDescent="0.25">
      <c r="A1227" s="97" t="s">
        <v>4677</v>
      </c>
      <c r="B1227" s="56">
        <v>44426</v>
      </c>
      <c r="C1227" s="45" t="s">
        <v>3461</v>
      </c>
    </row>
    <row r="1228" spans="1:4" x14ac:dyDescent="0.25">
      <c r="A1228" s="97" t="s">
        <v>4692</v>
      </c>
      <c r="B1228" s="56">
        <v>44426</v>
      </c>
      <c r="C1228" s="45" t="s">
        <v>3461</v>
      </c>
    </row>
    <row r="1229" spans="1:4" x14ac:dyDescent="0.25">
      <c r="A1229" s="97" t="s">
        <v>4697</v>
      </c>
      <c r="B1229" s="56">
        <v>44426</v>
      </c>
      <c r="C1229" s="45" t="s">
        <v>3461</v>
      </c>
    </row>
    <row r="1230" spans="1:4" x14ac:dyDescent="0.25">
      <c r="A1230" s="97">
        <v>772</v>
      </c>
      <c r="B1230" s="56">
        <v>44427</v>
      </c>
      <c r="C1230" s="45" t="s">
        <v>3461</v>
      </c>
    </row>
    <row r="1231" spans="1:4" x14ac:dyDescent="0.25">
      <c r="A1231" s="97">
        <v>773</v>
      </c>
      <c r="B1231" s="56">
        <v>44427</v>
      </c>
      <c r="C1231" s="45" t="s">
        <v>3461</v>
      </c>
    </row>
    <row r="1232" spans="1:4" x14ac:dyDescent="0.25">
      <c r="A1232" s="97">
        <v>774</v>
      </c>
      <c r="B1232" s="56">
        <v>44427</v>
      </c>
      <c r="C1232" s="45" t="s">
        <v>3461</v>
      </c>
    </row>
    <row r="1233" spans="1:4" x14ac:dyDescent="0.25">
      <c r="A1233" s="97">
        <v>775</v>
      </c>
      <c r="B1233" s="56">
        <v>44427</v>
      </c>
      <c r="C1233" s="45" t="s">
        <v>3461</v>
      </c>
    </row>
    <row r="1234" spans="1:4" x14ac:dyDescent="0.25">
      <c r="A1234" s="97">
        <v>776</v>
      </c>
      <c r="B1234" s="56">
        <v>44427</v>
      </c>
      <c r="C1234" s="45" t="s">
        <v>3461</v>
      </c>
    </row>
    <row r="1235" spans="1:4" x14ac:dyDescent="0.25">
      <c r="A1235" s="97">
        <v>777</v>
      </c>
      <c r="B1235" s="56">
        <v>44427</v>
      </c>
      <c r="C1235" s="45" t="s">
        <v>3461</v>
      </c>
    </row>
    <row r="1236" spans="1:4" x14ac:dyDescent="0.25">
      <c r="A1236" s="97">
        <v>778</v>
      </c>
      <c r="B1236" s="56">
        <v>44427</v>
      </c>
      <c r="C1236" s="45" t="s">
        <v>176</v>
      </c>
    </row>
    <row r="1237" spans="1:4" x14ac:dyDescent="0.25">
      <c r="A1237" s="97">
        <v>779</v>
      </c>
      <c r="B1237" s="56">
        <v>44427</v>
      </c>
      <c r="C1237" s="45" t="s">
        <v>176</v>
      </c>
    </row>
    <row r="1238" spans="1:4" x14ac:dyDescent="0.25">
      <c r="A1238" s="97" t="s">
        <v>4723</v>
      </c>
      <c r="B1238" s="56">
        <v>44427</v>
      </c>
      <c r="C1238" s="45" t="s">
        <v>176</v>
      </c>
    </row>
    <row r="1239" spans="1:4" x14ac:dyDescent="0.25">
      <c r="A1239" s="97">
        <v>780</v>
      </c>
      <c r="B1239" s="56">
        <v>44427</v>
      </c>
      <c r="C1239" s="45" t="s">
        <v>176</v>
      </c>
    </row>
    <row r="1240" spans="1:4" x14ac:dyDescent="0.25">
      <c r="A1240" s="97">
        <v>781</v>
      </c>
      <c r="B1240" s="56">
        <v>44428</v>
      </c>
      <c r="C1240" s="45" t="s">
        <v>176</v>
      </c>
    </row>
    <row r="1241" spans="1:4" x14ac:dyDescent="0.25">
      <c r="A1241" s="97">
        <v>782</v>
      </c>
      <c r="B1241" s="56">
        <v>44428</v>
      </c>
      <c r="C1241" s="45" t="s">
        <v>176</v>
      </c>
    </row>
    <row r="1242" spans="1:4" x14ac:dyDescent="0.25">
      <c r="A1242" s="97" t="s">
        <v>4734</v>
      </c>
      <c r="B1242" s="56">
        <v>44428</v>
      </c>
      <c r="C1242" s="45" t="s">
        <v>176</v>
      </c>
    </row>
    <row r="1243" spans="1:4" x14ac:dyDescent="0.25">
      <c r="A1243" s="97">
        <v>783</v>
      </c>
      <c r="B1243" s="56">
        <v>44428</v>
      </c>
      <c r="C1243" s="45" t="s">
        <v>176</v>
      </c>
    </row>
    <row r="1244" spans="1:4" x14ac:dyDescent="0.25">
      <c r="A1244" s="97">
        <v>784</v>
      </c>
      <c r="B1244" s="56">
        <v>44428</v>
      </c>
      <c r="C1244" s="45" t="s">
        <v>176</v>
      </c>
      <c r="D1244" s="46" t="s">
        <v>650</v>
      </c>
    </row>
    <row r="1245" spans="1:4" x14ac:dyDescent="0.25">
      <c r="A1245" s="97">
        <v>785</v>
      </c>
      <c r="B1245" s="56">
        <v>44428</v>
      </c>
      <c r="C1245" s="45" t="s">
        <v>176</v>
      </c>
    </row>
    <row r="1246" spans="1:4" x14ac:dyDescent="0.25">
      <c r="A1246" s="97">
        <v>786</v>
      </c>
      <c r="B1246" s="56">
        <v>44428</v>
      </c>
      <c r="C1246" s="45" t="s">
        <v>176</v>
      </c>
    </row>
    <row r="1247" spans="1:4" x14ac:dyDescent="0.25">
      <c r="A1247" s="97">
        <v>787</v>
      </c>
      <c r="B1247" s="56">
        <v>44431</v>
      </c>
      <c r="C1247" s="45" t="s">
        <v>176</v>
      </c>
      <c r="D1247" s="46" t="s">
        <v>650</v>
      </c>
    </row>
    <row r="1248" spans="1:4" x14ac:dyDescent="0.25">
      <c r="A1248" s="97">
        <v>788</v>
      </c>
      <c r="B1248" s="56">
        <v>44431</v>
      </c>
      <c r="C1248" s="45" t="s">
        <v>176</v>
      </c>
    </row>
    <row r="1249" spans="1:3" x14ac:dyDescent="0.25">
      <c r="A1249" s="97" t="s">
        <v>4756</v>
      </c>
      <c r="B1249" s="56">
        <v>44431</v>
      </c>
      <c r="C1249" s="45" t="s">
        <v>176</v>
      </c>
    </row>
    <row r="1250" spans="1:3" x14ac:dyDescent="0.25">
      <c r="A1250" s="97">
        <v>788</v>
      </c>
      <c r="B1250" s="56">
        <v>44431</v>
      </c>
      <c r="C1250" s="45" t="s">
        <v>176</v>
      </c>
    </row>
    <row r="1251" spans="1:3" x14ac:dyDescent="0.25">
      <c r="A1251" s="97" t="s">
        <v>4763</v>
      </c>
      <c r="B1251" s="56">
        <v>44432</v>
      </c>
      <c r="C1251" s="45" t="s">
        <v>176</v>
      </c>
    </row>
    <row r="1252" spans="1:3" x14ac:dyDescent="0.25">
      <c r="A1252" s="97" t="s">
        <v>4764</v>
      </c>
      <c r="B1252" s="56">
        <v>44432</v>
      </c>
      <c r="C1252" s="45" t="s">
        <v>176</v>
      </c>
    </row>
    <row r="1253" spans="1:3" x14ac:dyDescent="0.25">
      <c r="A1253" s="97">
        <v>789</v>
      </c>
      <c r="B1253" s="56">
        <v>44432</v>
      </c>
      <c r="C1253" s="45" t="s">
        <v>176</v>
      </c>
    </row>
    <row r="1254" spans="1:3" x14ac:dyDescent="0.25">
      <c r="A1254" s="97" t="s">
        <v>4770</v>
      </c>
      <c r="B1254" s="56">
        <v>44432</v>
      </c>
      <c r="C1254" s="45" t="s">
        <v>176</v>
      </c>
    </row>
    <row r="1255" spans="1:3" x14ac:dyDescent="0.25">
      <c r="A1255" s="97">
        <v>790</v>
      </c>
      <c r="B1255" s="56">
        <v>44432</v>
      </c>
      <c r="C1255" s="45" t="s">
        <v>176</v>
      </c>
    </row>
    <row r="1256" spans="1:3" x14ac:dyDescent="0.25">
      <c r="A1256" s="97" t="s">
        <v>4776</v>
      </c>
      <c r="B1256" s="56">
        <v>44432</v>
      </c>
      <c r="C1256" s="45" t="s">
        <v>176</v>
      </c>
    </row>
    <row r="1257" spans="1:3" x14ac:dyDescent="0.25">
      <c r="A1257" s="97">
        <v>791</v>
      </c>
      <c r="B1257" s="56">
        <v>44432</v>
      </c>
      <c r="C1257" s="45" t="s">
        <v>176</v>
      </c>
    </row>
    <row r="1258" spans="1:3" x14ac:dyDescent="0.25">
      <c r="A1258" s="97" t="s">
        <v>4783</v>
      </c>
      <c r="B1258" s="56">
        <v>44432</v>
      </c>
      <c r="C1258" s="45" t="s">
        <v>176</v>
      </c>
    </row>
    <row r="1259" spans="1:3" x14ac:dyDescent="0.25">
      <c r="A1259" s="97">
        <v>792</v>
      </c>
      <c r="B1259" s="56">
        <v>44432</v>
      </c>
      <c r="C1259" s="45" t="s">
        <v>176</v>
      </c>
    </row>
    <row r="1260" spans="1:3" x14ac:dyDescent="0.25">
      <c r="A1260" s="97">
        <v>793</v>
      </c>
      <c r="B1260" s="56">
        <v>44432</v>
      </c>
      <c r="C1260" s="45" t="s">
        <v>176</v>
      </c>
    </row>
    <row r="1261" spans="1:3" x14ac:dyDescent="0.25">
      <c r="A1261" s="97">
        <v>795</v>
      </c>
      <c r="B1261" s="56">
        <v>44432</v>
      </c>
      <c r="C1261" s="45" t="s">
        <v>176</v>
      </c>
    </row>
    <row r="1262" spans="1:3" x14ac:dyDescent="0.25">
      <c r="A1262" s="97">
        <v>796</v>
      </c>
      <c r="B1262" s="56">
        <v>44433</v>
      </c>
      <c r="C1262" s="45" t="s">
        <v>176</v>
      </c>
    </row>
    <row r="1263" spans="1:3" x14ac:dyDescent="0.25">
      <c r="A1263" s="97">
        <v>797</v>
      </c>
      <c r="B1263" s="56">
        <v>44433</v>
      </c>
      <c r="C1263" s="45" t="s">
        <v>176</v>
      </c>
    </row>
    <row r="1264" spans="1:3" x14ac:dyDescent="0.25">
      <c r="A1264" s="97">
        <v>798</v>
      </c>
      <c r="B1264" s="56">
        <v>44433</v>
      </c>
      <c r="C1264" s="45" t="s">
        <v>176</v>
      </c>
    </row>
    <row r="1265" spans="1:4" x14ac:dyDescent="0.25">
      <c r="A1265" s="97">
        <v>799</v>
      </c>
      <c r="B1265" s="56">
        <v>44433</v>
      </c>
      <c r="C1265" s="45" t="s">
        <v>176</v>
      </c>
    </row>
    <row r="1266" spans="1:4" x14ac:dyDescent="0.25">
      <c r="A1266" s="97">
        <v>800</v>
      </c>
      <c r="B1266" s="56">
        <v>44433</v>
      </c>
      <c r="C1266" s="45" t="s">
        <v>176</v>
      </c>
    </row>
    <row r="1267" spans="1:4" x14ac:dyDescent="0.25">
      <c r="A1267" s="97">
        <v>801</v>
      </c>
      <c r="B1267" s="56">
        <v>44433</v>
      </c>
      <c r="C1267" s="45" t="s">
        <v>176</v>
      </c>
    </row>
    <row r="1268" spans="1:4" x14ac:dyDescent="0.25">
      <c r="A1268" s="97">
        <v>803</v>
      </c>
      <c r="B1268" s="56">
        <v>44433</v>
      </c>
      <c r="C1268" s="45" t="s">
        <v>176</v>
      </c>
    </row>
    <row r="1269" spans="1:4" x14ac:dyDescent="0.25">
      <c r="A1269" s="97">
        <v>802</v>
      </c>
      <c r="B1269" s="56">
        <v>44433</v>
      </c>
      <c r="C1269" s="45" t="s">
        <v>176</v>
      </c>
    </row>
    <row r="1270" spans="1:4" x14ac:dyDescent="0.25">
      <c r="A1270" s="97">
        <v>804</v>
      </c>
      <c r="B1270" s="56">
        <v>44433</v>
      </c>
      <c r="C1270" s="45" t="s">
        <v>176</v>
      </c>
    </row>
    <row r="1271" spans="1:4" x14ac:dyDescent="0.25">
      <c r="A1271" s="97">
        <v>805</v>
      </c>
      <c r="B1271" s="56">
        <v>44433</v>
      </c>
      <c r="C1271" s="45" t="s">
        <v>176</v>
      </c>
      <c r="D1271" s="46" t="s">
        <v>650</v>
      </c>
    </row>
    <row r="1272" spans="1:4" x14ac:dyDescent="0.25">
      <c r="A1272" s="97" t="s">
        <v>4829</v>
      </c>
      <c r="B1272" s="56">
        <v>44433</v>
      </c>
      <c r="C1272" s="45" t="s">
        <v>176</v>
      </c>
      <c r="D1272" s="46" t="s">
        <v>650</v>
      </c>
    </row>
    <row r="1273" spans="1:4" x14ac:dyDescent="0.25">
      <c r="A1273" s="97" t="s">
        <v>4834</v>
      </c>
      <c r="B1273" s="56">
        <v>44434</v>
      </c>
      <c r="C1273" s="45" t="s">
        <v>176</v>
      </c>
    </row>
    <row r="1274" spans="1:4" x14ac:dyDescent="0.25">
      <c r="A1274" s="97">
        <v>806</v>
      </c>
      <c r="B1274" s="56">
        <v>44434</v>
      </c>
      <c r="C1274" s="45" t="s">
        <v>176</v>
      </c>
    </row>
    <row r="1275" spans="1:4" x14ac:dyDescent="0.25">
      <c r="A1275" s="97">
        <v>807</v>
      </c>
      <c r="B1275" s="56">
        <v>44434</v>
      </c>
      <c r="C1275" s="45" t="s">
        <v>176</v>
      </c>
      <c r="D1275" s="46" t="s">
        <v>650</v>
      </c>
    </row>
    <row r="1276" spans="1:4" x14ac:dyDescent="0.25">
      <c r="A1276" s="97">
        <v>808</v>
      </c>
      <c r="B1276" s="56">
        <v>44434</v>
      </c>
      <c r="C1276" s="45" t="s">
        <v>176</v>
      </c>
    </row>
    <row r="1277" spans="1:4" x14ac:dyDescent="0.25">
      <c r="A1277" s="97" t="s">
        <v>4849</v>
      </c>
      <c r="B1277" s="56">
        <v>44434</v>
      </c>
      <c r="C1277" s="45" t="s">
        <v>176</v>
      </c>
    </row>
    <row r="1278" spans="1:4" x14ac:dyDescent="0.25">
      <c r="A1278" s="97">
        <v>809</v>
      </c>
      <c r="B1278" s="56">
        <v>44434</v>
      </c>
      <c r="C1278" s="45" t="s">
        <v>176</v>
      </c>
    </row>
    <row r="1279" spans="1:4" x14ac:dyDescent="0.25">
      <c r="A1279" s="97">
        <v>810</v>
      </c>
      <c r="B1279" s="56">
        <v>44434</v>
      </c>
      <c r="C1279" s="45" t="s">
        <v>176</v>
      </c>
    </row>
    <row r="1280" spans="1:4" x14ac:dyDescent="0.25">
      <c r="A1280" s="97" t="s">
        <v>4858</v>
      </c>
      <c r="B1280" s="56">
        <v>44435</v>
      </c>
      <c r="C1280" s="45" t="s">
        <v>176</v>
      </c>
      <c r="D1280" s="46" t="s">
        <v>650</v>
      </c>
    </row>
    <row r="1281" spans="1:4" x14ac:dyDescent="0.25">
      <c r="A1281" s="97" t="s">
        <v>4862</v>
      </c>
      <c r="B1281" s="56">
        <v>44435</v>
      </c>
      <c r="C1281" s="45" t="s">
        <v>176</v>
      </c>
      <c r="D1281" s="46" t="s">
        <v>650</v>
      </c>
    </row>
    <row r="1282" spans="1:4" x14ac:dyDescent="0.25">
      <c r="A1282" s="97" t="s">
        <v>4866</v>
      </c>
      <c r="B1282" s="56">
        <v>44435</v>
      </c>
      <c r="C1282" s="45" t="s">
        <v>176</v>
      </c>
    </row>
    <row r="1283" spans="1:4" x14ac:dyDescent="0.25">
      <c r="A1283" s="97">
        <v>811</v>
      </c>
      <c r="B1283" s="56">
        <v>44435</v>
      </c>
      <c r="C1283" s="45" t="s">
        <v>176</v>
      </c>
    </row>
    <row r="1284" spans="1:4" x14ac:dyDescent="0.25">
      <c r="A1284" s="97">
        <v>812</v>
      </c>
      <c r="B1284" s="56">
        <v>44435</v>
      </c>
      <c r="C1284" s="45" t="s">
        <v>176</v>
      </c>
    </row>
    <row r="1285" spans="1:4" x14ac:dyDescent="0.25">
      <c r="A1285" s="97">
        <v>813</v>
      </c>
      <c r="B1285" s="56">
        <v>44435</v>
      </c>
      <c r="C1285" s="45" t="s">
        <v>176</v>
      </c>
    </row>
    <row r="1286" spans="1:4" x14ac:dyDescent="0.25">
      <c r="A1286" s="97">
        <v>814</v>
      </c>
      <c r="B1286" s="56">
        <v>44435</v>
      </c>
      <c r="C1286" s="45" t="s">
        <v>176</v>
      </c>
    </row>
    <row r="1287" spans="1:4" x14ac:dyDescent="0.25">
      <c r="A1287" s="97" t="s">
        <v>4880</v>
      </c>
      <c r="B1287" s="56">
        <v>44435</v>
      </c>
      <c r="C1287" s="45" t="s">
        <v>176</v>
      </c>
    </row>
    <row r="1288" spans="1:4" x14ac:dyDescent="0.25">
      <c r="A1288" s="97">
        <v>812</v>
      </c>
      <c r="B1288" s="56">
        <v>44435</v>
      </c>
      <c r="C1288" s="45" t="s">
        <v>176</v>
      </c>
    </row>
    <row r="1289" spans="1:4" x14ac:dyDescent="0.25">
      <c r="A1289" s="97">
        <v>813</v>
      </c>
      <c r="B1289" s="56">
        <v>44435</v>
      </c>
      <c r="C1289" s="45" t="s">
        <v>176</v>
      </c>
    </row>
    <row r="1290" spans="1:4" x14ac:dyDescent="0.25">
      <c r="A1290" s="97">
        <v>814</v>
      </c>
      <c r="B1290" s="56">
        <v>44435</v>
      </c>
      <c r="C1290" s="45" t="s">
        <v>176</v>
      </c>
    </row>
    <row r="1291" spans="1:4" x14ac:dyDescent="0.25">
      <c r="A1291" s="97">
        <v>815</v>
      </c>
      <c r="B1291" s="56">
        <v>830</v>
      </c>
      <c r="C1291" s="45" t="s">
        <v>176</v>
      </c>
    </row>
    <row r="1292" spans="1:4" x14ac:dyDescent="0.25">
      <c r="A1292" s="97" t="s">
        <v>4889</v>
      </c>
      <c r="B1292" s="56">
        <v>44438</v>
      </c>
      <c r="C1292" s="45" t="s">
        <v>176</v>
      </c>
    </row>
    <row r="1293" spans="1:4" x14ac:dyDescent="0.25">
      <c r="A1293" s="97" t="s">
        <v>4890</v>
      </c>
      <c r="B1293" s="56">
        <v>44438</v>
      </c>
      <c r="C1293" s="45" t="s">
        <v>176</v>
      </c>
    </row>
    <row r="1294" spans="1:4" x14ac:dyDescent="0.25">
      <c r="A1294" s="97" t="s">
        <v>4895</v>
      </c>
      <c r="B1294" s="56">
        <v>44438</v>
      </c>
      <c r="C1294" s="45" t="s">
        <v>176</v>
      </c>
    </row>
    <row r="1295" spans="1:4" x14ac:dyDescent="0.25">
      <c r="A1295" s="97">
        <v>816</v>
      </c>
      <c r="B1295" s="56">
        <v>44438</v>
      </c>
      <c r="C1295" s="45" t="s">
        <v>176</v>
      </c>
    </row>
    <row r="1296" spans="1:4" x14ac:dyDescent="0.25">
      <c r="A1296" s="97" t="s">
        <v>4902</v>
      </c>
      <c r="B1296" s="56">
        <v>44438</v>
      </c>
      <c r="C1296" s="45" t="s">
        <v>176</v>
      </c>
    </row>
    <row r="1297" spans="1:3" x14ac:dyDescent="0.25">
      <c r="A1297" s="97">
        <v>817</v>
      </c>
      <c r="B1297" s="56">
        <v>44438</v>
      </c>
      <c r="C1297" s="45" t="s">
        <v>176</v>
      </c>
    </row>
    <row r="1298" spans="1:3" x14ac:dyDescent="0.25">
      <c r="A1298" s="97">
        <v>818</v>
      </c>
      <c r="B1298" s="56">
        <v>44438</v>
      </c>
      <c r="C1298" s="45" t="s">
        <v>176</v>
      </c>
    </row>
    <row r="1299" spans="1:3" x14ac:dyDescent="0.25">
      <c r="A1299" s="97" t="s">
        <v>4912</v>
      </c>
      <c r="B1299" s="56">
        <v>44438</v>
      </c>
      <c r="C1299" s="45" t="s">
        <v>176</v>
      </c>
    </row>
    <row r="1300" spans="1:3" x14ac:dyDescent="0.25">
      <c r="A1300" s="97" t="s">
        <v>4902</v>
      </c>
      <c r="B1300" s="56">
        <v>44438</v>
      </c>
      <c r="C1300" s="45" t="s">
        <v>176</v>
      </c>
    </row>
    <row r="1301" spans="1:3" x14ac:dyDescent="0.25">
      <c r="A1301" s="97" t="s">
        <v>4916</v>
      </c>
      <c r="B1301" s="56">
        <v>44439</v>
      </c>
      <c r="C1301" s="45" t="s">
        <v>176</v>
      </c>
    </row>
    <row r="1302" spans="1:3" x14ac:dyDescent="0.25">
      <c r="A1302" s="97" t="s">
        <v>4920</v>
      </c>
      <c r="B1302" s="56">
        <v>44439</v>
      </c>
      <c r="C1302" s="45" t="s">
        <v>176</v>
      </c>
    </row>
    <row r="1303" spans="1:3" x14ac:dyDescent="0.25">
      <c r="A1303" s="97" t="s">
        <v>4924</v>
      </c>
      <c r="B1303" s="56">
        <v>44439</v>
      </c>
      <c r="C1303" s="45" t="s">
        <v>176</v>
      </c>
    </row>
    <row r="1304" spans="1:3" x14ac:dyDescent="0.25">
      <c r="A1304" s="97" t="s">
        <v>4928</v>
      </c>
      <c r="B1304" s="56">
        <v>44439</v>
      </c>
      <c r="C1304" s="45" t="s">
        <v>176</v>
      </c>
    </row>
    <row r="1305" spans="1:3" x14ac:dyDescent="0.25">
      <c r="A1305" s="97">
        <v>819</v>
      </c>
      <c r="B1305" s="56">
        <v>44439</v>
      </c>
      <c r="C1305" s="45" t="s">
        <v>176</v>
      </c>
    </row>
    <row r="1306" spans="1:3" x14ac:dyDescent="0.25">
      <c r="A1306" s="97">
        <v>821</v>
      </c>
      <c r="B1306" s="56">
        <v>44441</v>
      </c>
      <c r="C1306" s="45" t="s">
        <v>423</v>
      </c>
    </row>
    <row r="1307" spans="1:3" x14ac:dyDescent="0.25">
      <c r="A1307" s="97">
        <v>822</v>
      </c>
      <c r="B1307" s="56">
        <v>44441</v>
      </c>
      <c r="C1307" s="45" t="s">
        <v>423</v>
      </c>
    </row>
    <row r="1308" spans="1:3" x14ac:dyDescent="0.25">
      <c r="A1308" s="97" t="s">
        <v>4943</v>
      </c>
      <c r="B1308" s="56">
        <v>44441</v>
      </c>
      <c r="C1308" s="45" t="s">
        <v>423</v>
      </c>
    </row>
    <row r="1309" spans="1:3" x14ac:dyDescent="0.25">
      <c r="A1309" s="97">
        <v>823</v>
      </c>
      <c r="B1309" s="56">
        <v>44441</v>
      </c>
      <c r="C1309" s="45" t="s">
        <v>423</v>
      </c>
    </row>
    <row r="1310" spans="1:3" x14ac:dyDescent="0.25">
      <c r="A1310" s="97">
        <v>824</v>
      </c>
      <c r="B1310" s="56">
        <v>44441</v>
      </c>
      <c r="C1310" s="45" t="s">
        <v>423</v>
      </c>
    </row>
    <row r="1311" spans="1:3" x14ac:dyDescent="0.25">
      <c r="A1311" s="97">
        <v>825</v>
      </c>
      <c r="B1311" s="56">
        <v>44441</v>
      </c>
      <c r="C1311" s="45" t="s">
        <v>423</v>
      </c>
    </row>
    <row r="1312" spans="1:3" x14ac:dyDescent="0.25">
      <c r="A1312" s="97">
        <v>826</v>
      </c>
      <c r="B1312" s="56">
        <v>44441</v>
      </c>
      <c r="C1312" s="45" t="s">
        <v>423</v>
      </c>
    </row>
    <row r="1313" spans="1:4" x14ac:dyDescent="0.25">
      <c r="A1313" s="97">
        <v>827</v>
      </c>
      <c r="B1313" s="56">
        <v>44441</v>
      </c>
      <c r="C1313" s="45" t="s">
        <v>423</v>
      </c>
    </row>
    <row r="1314" spans="1:4" x14ac:dyDescent="0.25">
      <c r="A1314" s="97" t="s">
        <v>4963</v>
      </c>
      <c r="B1314" s="56">
        <v>44442</v>
      </c>
      <c r="C1314" s="45" t="s">
        <v>423</v>
      </c>
    </row>
    <row r="1315" spans="1:4" x14ac:dyDescent="0.25">
      <c r="A1315" s="97" t="s">
        <v>4966</v>
      </c>
      <c r="B1315" s="56">
        <v>44442</v>
      </c>
      <c r="C1315" s="45" t="s">
        <v>423</v>
      </c>
    </row>
    <row r="1316" spans="1:4" x14ac:dyDescent="0.25">
      <c r="A1316" s="97" t="s">
        <v>4969</v>
      </c>
      <c r="B1316" s="56">
        <v>44442</v>
      </c>
      <c r="C1316" s="45" t="s">
        <v>423</v>
      </c>
    </row>
    <row r="1317" spans="1:4" x14ac:dyDescent="0.25">
      <c r="A1317" s="97">
        <v>828</v>
      </c>
      <c r="B1317" s="56">
        <v>44442</v>
      </c>
      <c r="C1317" s="45" t="s">
        <v>423</v>
      </c>
    </row>
    <row r="1318" spans="1:4" x14ac:dyDescent="0.25">
      <c r="A1318" s="97" t="s">
        <v>4975</v>
      </c>
      <c r="B1318" s="56">
        <v>44442</v>
      </c>
      <c r="C1318" s="45" t="s">
        <v>423</v>
      </c>
    </row>
    <row r="1319" spans="1:4" x14ac:dyDescent="0.25">
      <c r="A1319" s="97">
        <v>829</v>
      </c>
      <c r="B1319" s="56">
        <v>44442</v>
      </c>
      <c r="C1319" s="45" t="s">
        <v>423</v>
      </c>
      <c r="D1319" s="46" t="s">
        <v>650</v>
      </c>
    </row>
    <row r="1320" spans="1:4" x14ac:dyDescent="0.25">
      <c r="A1320" s="97">
        <v>831</v>
      </c>
      <c r="B1320" s="56">
        <v>44446</v>
      </c>
      <c r="C1320" s="45" t="s">
        <v>423</v>
      </c>
    </row>
    <row r="1321" spans="1:4" x14ac:dyDescent="0.25">
      <c r="A1321" s="97">
        <v>832</v>
      </c>
      <c r="B1321" s="56">
        <v>44446</v>
      </c>
      <c r="C1321" s="45" t="s">
        <v>423</v>
      </c>
    </row>
    <row r="1322" spans="1:4" x14ac:dyDescent="0.25">
      <c r="A1322" s="97">
        <v>830</v>
      </c>
      <c r="B1322" s="56">
        <v>44446</v>
      </c>
      <c r="C1322" s="45" t="s">
        <v>423</v>
      </c>
    </row>
    <row r="1323" spans="1:4" x14ac:dyDescent="0.25">
      <c r="A1323" s="97">
        <v>833</v>
      </c>
      <c r="B1323" s="56">
        <v>44446</v>
      </c>
      <c r="C1323" s="45" t="s">
        <v>423</v>
      </c>
    </row>
    <row r="1324" spans="1:4" x14ac:dyDescent="0.25">
      <c r="A1324" s="97">
        <v>834</v>
      </c>
      <c r="B1324" s="56">
        <v>44446</v>
      </c>
      <c r="C1324" s="45" t="s">
        <v>423</v>
      </c>
    </row>
    <row r="1325" spans="1:4" x14ac:dyDescent="0.25">
      <c r="A1325" s="97">
        <v>835</v>
      </c>
      <c r="B1325" s="56">
        <v>44447</v>
      </c>
      <c r="C1325" s="45" t="s">
        <v>423</v>
      </c>
    </row>
    <row r="1326" spans="1:4" x14ac:dyDescent="0.25">
      <c r="A1326" s="97" t="s">
        <v>4995</v>
      </c>
      <c r="B1326" s="56">
        <v>44447</v>
      </c>
      <c r="C1326" s="45" t="s">
        <v>423</v>
      </c>
    </row>
    <row r="1327" spans="1:4" x14ac:dyDescent="0.25">
      <c r="A1327" s="97" t="s">
        <v>4998</v>
      </c>
      <c r="B1327" s="56">
        <v>44447</v>
      </c>
      <c r="C1327" s="45" t="s">
        <v>423</v>
      </c>
    </row>
    <row r="1328" spans="1:4" x14ac:dyDescent="0.25">
      <c r="A1328" s="97" t="s">
        <v>4388</v>
      </c>
      <c r="B1328" s="56">
        <v>44410</v>
      </c>
      <c r="C1328" s="45" t="s">
        <v>423</v>
      </c>
    </row>
    <row r="1329" spans="1:4" x14ac:dyDescent="0.25">
      <c r="A1329" s="97">
        <v>836</v>
      </c>
      <c r="B1329" s="56">
        <v>44448</v>
      </c>
      <c r="C1329" s="45" t="s">
        <v>423</v>
      </c>
    </row>
    <row r="1330" spans="1:4" x14ac:dyDescent="0.25">
      <c r="A1330" s="97" t="s">
        <v>5008</v>
      </c>
      <c r="B1330" s="56">
        <v>44448</v>
      </c>
      <c r="C1330" s="45" t="s">
        <v>423</v>
      </c>
    </row>
    <row r="1331" spans="1:4" x14ac:dyDescent="0.25">
      <c r="A1331" s="97">
        <v>837</v>
      </c>
      <c r="B1331" s="56">
        <v>44448</v>
      </c>
      <c r="C1331" s="45" t="s">
        <v>423</v>
      </c>
    </row>
    <row r="1332" spans="1:4" x14ac:dyDescent="0.25">
      <c r="A1332" s="97">
        <v>838</v>
      </c>
      <c r="B1332" s="56">
        <v>44448</v>
      </c>
      <c r="C1332" s="45" t="s">
        <v>423</v>
      </c>
    </row>
    <row r="1333" spans="1:4" x14ac:dyDescent="0.25">
      <c r="A1333" s="97">
        <v>839</v>
      </c>
      <c r="B1333" s="56">
        <v>44448</v>
      </c>
      <c r="C1333" s="45" t="s">
        <v>423</v>
      </c>
    </row>
    <row r="1334" spans="1:4" x14ac:dyDescent="0.25">
      <c r="A1334" s="97">
        <v>840</v>
      </c>
      <c r="B1334" s="56">
        <v>44448</v>
      </c>
      <c r="C1334" s="45" t="s">
        <v>423</v>
      </c>
    </row>
    <row r="1335" spans="1:4" x14ac:dyDescent="0.25">
      <c r="A1335" s="97">
        <v>841</v>
      </c>
      <c r="B1335" s="56">
        <v>44448</v>
      </c>
      <c r="C1335" s="45" t="s">
        <v>423</v>
      </c>
    </row>
    <row r="1336" spans="1:4" x14ac:dyDescent="0.25">
      <c r="A1336" s="97">
        <v>842</v>
      </c>
      <c r="B1336" s="56">
        <v>44449</v>
      </c>
      <c r="C1336" s="45" t="s">
        <v>176</v>
      </c>
    </row>
    <row r="1337" spans="1:4" x14ac:dyDescent="0.25">
      <c r="A1337" s="97">
        <v>843</v>
      </c>
      <c r="B1337" s="56">
        <v>44449</v>
      </c>
      <c r="C1337" s="45" t="s">
        <v>176</v>
      </c>
    </row>
    <row r="1338" spans="1:4" x14ac:dyDescent="0.25">
      <c r="A1338" s="97">
        <v>844</v>
      </c>
      <c r="B1338" s="56">
        <v>44449</v>
      </c>
      <c r="C1338" s="45" t="s">
        <v>176</v>
      </c>
    </row>
    <row r="1339" spans="1:4" x14ac:dyDescent="0.25">
      <c r="A1339" s="97">
        <v>845</v>
      </c>
      <c r="B1339" s="56">
        <v>44449</v>
      </c>
      <c r="C1339" s="45" t="s">
        <v>176</v>
      </c>
    </row>
    <row r="1340" spans="1:4" x14ac:dyDescent="0.25">
      <c r="A1340" s="97" t="s">
        <v>5050</v>
      </c>
      <c r="B1340" s="56">
        <v>44449</v>
      </c>
      <c r="C1340" s="45" t="s">
        <v>176</v>
      </c>
      <c r="D1340" s="46" t="s">
        <v>650</v>
      </c>
    </row>
    <row r="1341" spans="1:4" x14ac:dyDescent="0.25">
      <c r="A1341" s="97">
        <v>846</v>
      </c>
      <c r="B1341" s="56">
        <v>44449</v>
      </c>
      <c r="C1341" s="45" t="s">
        <v>176</v>
      </c>
    </row>
    <row r="1342" spans="1:4" x14ac:dyDescent="0.25">
      <c r="A1342" s="97">
        <v>847</v>
      </c>
      <c r="B1342" s="56">
        <v>44449</v>
      </c>
      <c r="C1342" s="45" t="s">
        <v>176</v>
      </c>
    </row>
    <row r="1343" spans="1:4" x14ac:dyDescent="0.25">
      <c r="A1343" s="97">
        <v>848</v>
      </c>
      <c r="B1343" s="56">
        <v>44449</v>
      </c>
      <c r="C1343" s="45" t="s">
        <v>176</v>
      </c>
    </row>
    <row r="1344" spans="1:4" x14ac:dyDescent="0.25">
      <c r="A1344" s="97">
        <v>849</v>
      </c>
      <c r="B1344" s="56">
        <v>44449</v>
      </c>
      <c r="C1344" s="45" t="s">
        <v>176</v>
      </c>
      <c r="D1344" s="46" t="s">
        <v>650</v>
      </c>
    </row>
    <row r="1345" spans="1:4" x14ac:dyDescent="0.25">
      <c r="A1345" s="97">
        <v>850</v>
      </c>
      <c r="B1345" s="56">
        <v>44449</v>
      </c>
      <c r="C1345" s="45" t="s">
        <v>176</v>
      </c>
      <c r="D1345" s="46" t="s">
        <v>650</v>
      </c>
    </row>
    <row r="1346" spans="1:4" x14ac:dyDescent="0.25">
      <c r="A1346" s="97">
        <v>851</v>
      </c>
      <c r="B1346" s="56">
        <v>44449</v>
      </c>
      <c r="C1346" s="45" t="s">
        <v>176</v>
      </c>
      <c r="D1346" s="46" t="s">
        <v>650</v>
      </c>
    </row>
    <row r="1347" spans="1:4" x14ac:dyDescent="0.25">
      <c r="A1347" s="97">
        <v>852</v>
      </c>
      <c r="B1347" s="56">
        <v>44449</v>
      </c>
      <c r="C1347" s="45" t="s">
        <v>176</v>
      </c>
      <c r="D1347" s="46" t="s">
        <v>650</v>
      </c>
    </row>
    <row r="1348" spans="1:4" x14ac:dyDescent="0.25">
      <c r="A1348" s="97" t="s">
        <v>5070</v>
      </c>
      <c r="B1348" s="56">
        <v>44449</v>
      </c>
      <c r="C1348" s="45" t="s">
        <v>176</v>
      </c>
    </row>
    <row r="1349" spans="1:4" x14ac:dyDescent="0.25">
      <c r="A1349" s="97">
        <v>853</v>
      </c>
      <c r="B1349" s="56">
        <v>44452</v>
      </c>
      <c r="C1349" s="45" t="s">
        <v>176</v>
      </c>
    </row>
    <row r="1350" spans="1:4" x14ac:dyDescent="0.25">
      <c r="A1350" s="97">
        <v>854</v>
      </c>
      <c r="B1350" s="56">
        <v>44452</v>
      </c>
      <c r="C1350" s="45" t="s">
        <v>176</v>
      </c>
      <c r="D1350" s="46" t="s">
        <v>650</v>
      </c>
    </row>
    <row r="1351" spans="1:4" x14ac:dyDescent="0.25">
      <c r="A1351" s="97">
        <v>855</v>
      </c>
      <c r="B1351" s="56">
        <v>44452</v>
      </c>
      <c r="C1351" s="45" t="s">
        <v>176</v>
      </c>
    </row>
    <row r="1352" spans="1:4" x14ac:dyDescent="0.25">
      <c r="A1352" s="97">
        <v>856</v>
      </c>
      <c r="B1352" s="56">
        <v>44452</v>
      </c>
      <c r="C1352" s="45" t="s">
        <v>176</v>
      </c>
    </row>
    <row r="1353" spans="1:4" x14ac:dyDescent="0.25">
      <c r="A1353" s="97">
        <v>857</v>
      </c>
      <c r="B1353" s="56">
        <v>44452</v>
      </c>
      <c r="C1353" s="45" t="s">
        <v>176</v>
      </c>
    </row>
    <row r="1354" spans="1:4" x14ac:dyDescent="0.25">
      <c r="A1354" s="97">
        <v>858</v>
      </c>
      <c r="B1354" s="56">
        <v>44452</v>
      </c>
      <c r="C1354" s="45" t="s">
        <v>176</v>
      </c>
    </row>
    <row r="1355" spans="1:4" x14ac:dyDescent="0.25">
      <c r="A1355" s="97">
        <v>859</v>
      </c>
      <c r="B1355" s="56">
        <v>44452</v>
      </c>
      <c r="C1355" s="45" t="s">
        <v>176</v>
      </c>
    </row>
    <row r="1356" spans="1:4" x14ac:dyDescent="0.25">
      <c r="A1356" s="97">
        <v>859</v>
      </c>
      <c r="B1356" s="56">
        <v>44452</v>
      </c>
      <c r="C1356" s="45" t="s">
        <v>176</v>
      </c>
    </row>
    <row r="1357" spans="1:4" x14ac:dyDescent="0.25">
      <c r="A1357" s="97">
        <v>860</v>
      </c>
      <c r="B1357" s="56">
        <v>44453</v>
      </c>
      <c r="C1357" s="45" t="s">
        <v>176</v>
      </c>
    </row>
    <row r="1358" spans="1:4" x14ac:dyDescent="0.25">
      <c r="A1358" s="97" t="s">
        <v>5097</v>
      </c>
      <c r="B1358" s="56">
        <v>44453</v>
      </c>
      <c r="C1358" s="45" t="s">
        <v>176</v>
      </c>
    </row>
    <row r="1359" spans="1:4" x14ac:dyDescent="0.25">
      <c r="A1359" s="97">
        <v>862</v>
      </c>
      <c r="B1359" s="56">
        <v>44453</v>
      </c>
      <c r="C1359" s="45" t="s">
        <v>176</v>
      </c>
      <c r="D1359" s="46" t="s">
        <v>650</v>
      </c>
    </row>
    <row r="1360" spans="1:4" x14ac:dyDescent="0.25">
      <c r="A1360" s="97">
        <v>861</v>
      </c>
      <c r="B1360" s="56">
        <v>44453</v>
      </c>
      <c r="C1360" s="45" t="s">
        <v>176</v>
      </c>
    </row>
    <row r="1361" spans="1:4" x14ac:dyDescent="0.25">
      <c r="A1361" s="97" t="s">
        <v>5105</v>
      </c>
      <c r="B1361" s="56">
        <v>44453</v>
      </c>
      <c r="C1361" s="45" t="s">
        <v>176</v>
      </c>
    </row>
    <row r="1362" spans="1:4" x14ac:dyDescent="0.25">
      <c r="A1362" s="97">
        <v>863</v>
      </c>
      <c r="B1362" s="56">
        <v>44453</v>
      </c>
      <c r="C1362" s="45" t="s">
        <v>176</v>
      </c>
    </row>
    <row r="1363" spans="1:4" x14ac:dyDescent="0.25">
      <c r="A1363" s="97">
        <v>864</v>
      </c>
      <c r="B1363" s="56">
        <v>44453</v>
      </c>
      <c r="C1363" s="45" t="s">
        <v>176</v>
      </c>
    </row>
    <row r="1364" spans="1:4" x14ac:dyDescent="0.25">
      <c r="A1364" s="97">
        <v>865</v>
      </c>
      <c r="B1364" s="56">
        <v>44454</v>
      </c>
      <c r="C1364" s="45" t="s">
        <v>176</v>
      </c>
    </row>
    <row r="1365" spans="1:4" x14ac:dyDescent="0.25">
      <c r="A1365" s="97" t="s">
        <v>5117</v>
      </c>
      <c r="B1365" s="56">
        <v>44454</v>
      </c>
      <c r="C1365" s="45" t="s">
        <v>176</v>
      </c>
    </row>
    <row r="1366" spans="1:4" x14ac:dyDescent="0.25">
      <c r="A1366" s="97" t="s">
        <v>5121</v>
      </c>
      <c r="B1366" s="56">
        <v>44454</v>
      </c>
      <c r="C1366" s="45" t="s">
        <v>176</v>
      </c>
    </row>
    <row r="1367" spans="1:4" x14ac:dyDescent="0.25">
      <c r="A1367" s="97">
        <v>866</v>
      </c>
      <c r="B1367" s="56">
        <v>44454</v>
      </c>
      <c r="C1367" s="45" t="s">
        <v>176</v>
      </c>
    </row>
    <row r="1368" spans="1:4" x14ac:dyDescent="0.25">
      <c r="A1368" s="97">
        <v>867</v>
      </c>
      <c r="B1368" s="56">
        <v>44454</v>
      </c>
      <c r="C1368" s="45" t="s">
        <v>176</v>
      </c>
    </row>
    <row r="1369" spans="1:4" x14ac:dyDescent="0.25">
      <c r="A1369" s="97" t="s">
        <v>5131</v>
      </c>
      <c r="B1369" s="56">
        <v>44455</v>
      </c>
      <c r="C1369" s="45" t="s">
        <v>176</v>
      </c>
    </row>
    <row r="1370" spans="1:4" x14ac:dyDescent="0.25">
      <c r="A1370" s="97">
        <v>868</v>
      </c>
      <c r="B1370" s="56">
        <v>44455</v>
      </c>
      <c r="C1370" s="45" t="s">
        <v>176</v>
      </c>
    </row>
    <row r="1371" spans="1:4" x14ac:dyDescent="0.25">
      <c r="A1371" s="97">
        <v>869</v>
      </c>
      <c r="B1371" s="56">
        <v>44455</v>
      </c>
      <c r="C1371" s="45" t="s">
        <v>176</v>
      </c>
    </row>
    <row r="1372" spans="1:4" x14ac:dyDescent="0.25">
      <c r="A1372" s="97">
        <v>870</v>
      </c>
      <c r="B1372" s="56">
        <v>44455</v>
      </c>
      <c r="C1372" s="45" t="s">
        <v>176</v>
      </c>
    </row>
    <row r="1373" spans="1:4" x14ac:dyDescent="0.25">
      <c r="A1373" s="97" t="s">
        <v>5145</v>
      </c>
      <c r="B1373" s="56">
        <v>44454</v>
      </c>
      <c r="C1373" s="45" t="s">
        <v>176</v>
      </c>
    </row>
    <row r="1374" spans="1:4" x14ac:dyDescent="0.25">
      <c r="A1374" s="97" t="s">
        <v>5131</v>
      </c>
      <c r="B1374" s="56">
        <v>44454</v>
      </c>
      <c r="C1374" s="45" t="s">
        <v>176</v>
      </c>
    </row>
    <row r="1375" spans="1:4" x14ac:dyDescent="0.25">
      <c r="A1375" s="97" t="s">
        <v>5138</v>
      </c>
      <c r="B1375" s="56">
        <v>44455</v>
      </c>
      <c r="C1375" s="45" t="s">
        <v>176</v>
      </c>
      <c r="D1375" s="46" t="s">
        <v>650</v>
      </c>
    </row>
    <row r="1376" spans="1:4" x14ac:dyDescent="0.25">
      <c r="A1376" s="97">
        <v>871</v>
      </c>
      <c r="B1376" s="56">
        <v>44454</v>
      </c>
      <c r="C1376" s="45" t="s">
        <v>176</v>
      </c>
    </row>
    <row r="1377" spans="1:4" x14ac:dyDescent="0.25">
      <c r="A1377" s="97">
        <v>871</v>
      </c>
      <c r="B1377" s="56">
        <v>44454</v>
      </c>
      <c r="C1377" s="45" t="s">
        <v>176</v>
      </c>
    </row>
    <row r="1378" spans="1:4" x14ac:dyDescent="0.25">
      <c r="A1378" s="97" t="s">
        <v>5154</v>
      </c>
      <c r="B1378" s="56">
        <v>44456</v>
      </c>
      <c r="C1378" s="45" t="s">
        <v>423</v>
      </c>
    </row>
    <row r="1379" spans="1:4" x14ac:dyDescent="0.25">
      <c r="A1379" s="97">
        <v>872</v>
      </c>
      <c r="B1379" s="56">
        <v>44456</v>
      </c>
      <c r="C1379" s="45" t="s">
        <v>423</v>
      </c>
    </row>
    <row r="1380" spans="1:4" x14ac:dyDescent="0.25">
      <c r="A1380" s="97">
        <v>873</v>
      </c>
      <c r="B1380" s="56">
        <v>44456</v>
      </c>
      <c r="C1380" s="45" t="s">
        <v>423</v>
      </c>
    </row>
    <row r="1381" spans="1:4" x14ac:dyDescent="0.25">
      <c r="A1381" s="97">
        <v>874</v>
      </c>
      <c r="B1381" s="56">
        <v>44456</v>
      </c>
      <c r="C1381" s="45" t="s">
        <v>423</v>
      </c>
    </row>
    <row r="1382" spans="1:4" x14ac:dyDescent="0.25">
      <c r="A1382" s="97">
        <v>875</v>
      </c>
      <c r="B1382" s="56">
        <v>44456</v>
      </c>
      <c r="C1382" s="45" t="s">
        <v>423</v>
      </c>
    </row>
    <row r="1383" spans="1:4" x14ac:dyDescent="0.25">
      <c r="A1383" s="97" t="s">
        <v>5170</v>
      </c>
      <c r="B1383" s="56">
        <v>44456</v>
      </c>
      <c r="C1383" s="45" t="s">
        <v>423</v>
      </c>
      <c r="D1383" s="46" t="s">
        <v>650</v>
      </c>
    </row>
    <row r="1384" spans="1:4" x14ac:dyDescent="0.25">
      <c r="A1384" s="97">
        <v>876</v>
      </c>
      <c r="B1384" s="56">
        <v>44456</v>
      </c>
      <c r="C1384" s="45" t="s">
        <v>423</v>
      </c>
    </row>
    <row r="1385" spans="1:4" x14ac:dyDescent="0.25">
      <c r="A1385" s="97">
        <v>877</v>
      </c>
      <c r="B1385" s="56">
        <v>44456</v>
      </c>
      <c r="C1385" s="45" t="s">
        <v>423</v>
      </c>
    </row>
    <row r="1386" spans="1:4" x14ac:dyDescent="0.25">
      <c r="A1386" s="97">
        <v>878</v>
      </c>
      <c r="B1386" s="56">
        <v>44456</v>
      </c>
      <c r="C1386" s="45" t="s">
        <v>423</v>
      </c>
    </row>
    <row r="1387" spans="1:4" x14ac:dyDescent="0.25">
      <c r="A1387" s="97">
        <v>879</v>
      </c>
      <c r="B1387" s="56">
        <v>44456</v>
      </c>
      <c r="C1387" s="45" t="s">
        <v>423</v>
      </c>
    </row>
    <row r="1388" spans="1:4" x14ac:dyDescent="0.25">
      <c r="A1388" s="97" t="s">
        <v>5183</v>
      </c>
      <c r="B1388" s="56">
        <v>44459</v>
      </c>
      <c r="C1388" s="45" t="s">
        <v>423</v>
      </c>
    </row>
    <row r="1389" spans="1:4" x14ac:dyDescent="0.25">
      <c r="A1389" s="97">
        <v>880</v>
      </c>
      <c r="B1389" s="56">
        <v>44459</v>
      </c>
      <c r="C1389" s="45" t="s">
        <v>423</v>
      </c>
    </row>
    <row r="1390" spans="1:4" x14ac:dyDescent="0.25">
      <c r="A1390" s="97">
        <v>881</v>
      </c>
      <c r="B1390" s="56">
        <v>44459</v>
      </c>
      <c r="C1390" s="45" t="s">
        <v>423</v>
      </c>
    </row>
    <row r="1391" spans="1:4" x14ac:dyDescent="0.25">
      <c r="A1391" s="97">
        <v>882</v>
      </c>
      <c r="B1391" s="56">
        <v>44459</v>
      </c>
      <c r="C1391" s="45" t="s">
        <v>423</v>
      </c>
    </row>
    <row r="1392" spans="1:4" x14ac:dyDescent="0.25">
      <c r="A1392" s="97" t="s">
        <v>5213</v>
      </c>
      <c r="B1392" s="56">
        <v>44459</v>
      </c>
      <c r="C1392" s="45" t="s">
        <v>423</v>
      </c>
    </row>
    <row r="1393" spans="1:4" x14ac:dyDescent="0.25">
      <c r="A1393" s="97">
        <v>883</v>
      </c>
      <c r="B1393" s="56">
        <v>44459</v>
      </c>
      <c r="C1393" s="45" t="s">
        <v>423</v>
      </c>
    </row>
    <row r="1394" spans="1:4" x14ac:dyDescent="0.25">
      <c r="A1394" s="97" t="s">
        <v>5183</v>
      </c>
      <c r="B1394" s="56">
        <v>44459</v>
      </c>
      <c r="C1394" s="45" t="s">
        <v>423</v>
      </c>
    </row>
    <row r="1395" spans="1:4" x14ac:dyDescent="0.25">
      <c r="A1395" s="97" t="s">
        <v>5221</v>
      </c>
      <c r="B1395" s="56">
        <v>44459</v>
      </c>
      <c r="C1395" s="45" t="s">
        <v>423</v>
      </c>
    </row>
    <row r="1396" spans="1:4" x14ac:dyDescent="0.25">
      <c r="A1396" s="97">
        <v>884</v>
      </c>
      <c r="B1396" s="56">
        <v>44459</v>
      </c>
      <c r="C1396" s="45" t="s">
        <v>423</v>
      </c>
    </row>
    <row r="1397" spans="1:4" x14ac:dyDescent="0.25">
      <c r="A1397" s="97">
        <v>885</v>
      </c>
      <c r="B1397" s="56">
        <v>44459</v>
      </c>
      <c r="C1397" s="45" t="s">
        <v>423</v>
      </c>
      <c r="D1397" s="46" t="s">
        <v>650</v>
      </c>
    </row>
    <row r="1398" spans="1:4" x14ac:dyDescent="0.25">
      <c r="A1398" s="97" t="s">
        <v>5229</v>
      </c>
      <c r="B1398" s="56">
        <v>44459</v>
      </c>
      <c r="C1398" s="45" t="s">
        <v>423</v>
      </c>
    </row>
    <row r="1399" spans="1:4" x14ac:dyDescent="0.25">
      <c r="A1399" s="97" t="s">
        <v>5233</v>
      </c>
      <c r="B1399" s="56">
        <v>44459</v>
      </c>
      <c r="C1399" s="45" t="s">
        <v>423</v>
      </c>
    </row>
    <row r="1400" spans="1:4" x14ac:dyDescent="0.25">
      <c r="A1400" s="97" t="s">
        <v>5237</v>
      </c>
      <c r="B1400" s="56">
        <v>44460</v>
      </c>
      <c r="C1400" s="45" t="s">
        <v>423</v>
      </c>
    </row>
    <row r="1401" spans="1:4" x14ac:dyDescent="0.25">
      <c r="A1401" s="97">
        <v>886</v>
      </c>
      <c r="B1401" s="56">
        <v>44460</v>
      </c>
      <c r="C1401" s="45" t="s">
        <v>423</v>
      </c>
    </row>
    <row r="1402" spans="1:4" x14ac:dyDescent="0.25">
      <c r="A1402" s="97">
        <v>887</v>
      </c>
      <c r="B1402" s="56">
        <v>44460</v>
      </c>
      <c r="C1402" s="45" t="s">
        <v>423</v>
      </c>
    </row>
    <row r="1403" spans="1:4" x14ac:dyDescent="0.25">
      <c r="A1403" s="97" t="s">
        <v>5247</v>
      </c>
      <c r="B1403" s="56">
        <v>44460</v>
      </c>
      <c r="C1403" s="45" t="s">
        <v>423</v>
      </c>
    </row>
    <row r="1404" spans="1:4" x14ac:dyDescent="0.25">
      <c r="A1404" s="97">
        <v>888</v>
      </c>
      <c r="B1404" s="56">
        <v>44460</v>
      </c>
      <c r="C1404" s="45" t="s">
        <v>423</v>
      </c>
    </row>
    <row r="1405" spans="1:4" x14ac:dyDescent="0.25">
      <c r="A1405" s="97">
        <v>889</v>
      </c>
      <c r="B1405" s="56">
        <v>44460</v>
      </c>
      <c r="C1405" s="45" t="s">
        <v>423</v>
      </c>
    </row>
    <row r="1406" spans="1:4" x14ac:dyDescent="0.25">
      <c r="A1406" s="97">
        <v>890</v>
      </c>
      <c r="B1406" s="56">
        <v>44460</v>
      </c>
      <c r="C1406" s="45" t="s">
        <v>423</v>
      </c>
    </row>
    <row r="1407" spans="1:4" x14ac:dyDescent="0.25">
      <c r="A1407" s="97">
        <v>891</v>
      </c>
      <c r="B1407" s="56">
        <v>44460</v>
      </c>
      <c r="C1407" s="45" t="s">
        <v>423</v>
      </c>
    </row>
    <row r="1408" spans="1:4" x14ac:dyDescent="0.25">
      <c r="A1408" s="97" t="s">
        <v>5259</v>
      </c>
      <c r="B1408" s="56">
        <v>44460</v>
      </c>
      <c r="C1408" s="45" t="s">
        <v>423</v>
      </c>
    </row>
    <row r="1409" spans="1:4" x14ac:dyDescent="0.25">
      <c r="A1409" s="97" t="s">
        <v>5263</v>
      </c>
      <c r="B1409" s="56">
        <v>44460</v>
      </c>
      <c r="C1409" s="45" t="s">
        <v>423</v>
      </c>
    </row>
    <row r="1410" spans="1:4" x14ac:dyDescent="0.25">
      <c r="A1410" s="97" t="s">
        <v>5264</v>
      </c>
      <c r="B1410" s="56">
        <v>44460</v>
      </c>
      <c r="C1410" s="45" t="s">
        <v>423</v>
      </c>
    </row>
    <row r="1411" spans="1:4" x14ac:dyDescent="0.25">
      <c r="A1411" s="97">
        <v>892</v>
      </c>
      <c r="B1411" s="56">
        <v>44461</v>
      </c>
      <c r="C1411" s="45" t="s">
        <v>423</v>
      </c>
    </row>
    <row r="1412" spans="1:4" x14ac:dyDescent="0.25">
      <c r="A1412" s="97" t="s">
        <v>5273</v>
      </c>
      <c r="B1412" s="56">
        <v>44461</v>
      </c>
      <c r="C1412" s="45" t="s">
        <v>423</v>
      </c>
    </row>
    <row r="1413" spans="1:4" x14ac:dyDescent="0.25">
      <c r="A1413" s="97">
        <v>893</v>
      </c>
      <c r="B1413" s="56">
        <v>44461</v>
      </c>
      <c r="C1413" s="45" t="s">
        <v>423</v>
      </c>
    </row>
    <row r="1414" spans="1:4" x14ac:dyDescent="0.25">
      <c r="A1414" s="97">
        <v>894</v>
      </c>
      <c r="B1414" s="56">
        <v>44461</v>
      </c>
      <c r="C1414" s="45" t="s">
        <v>423</v>
      </c>
    </row>
    <row r="1415" spans="1:4" x14ac:dyDescent="0.25">
      <c r="A1415" s="97" t="s">
        <v>5283</v>
      </c>
      <c r="B1415" s="56">
        <v>44461</v>
      </c>
      <c r="C1415" s="45" t="s">
        <v>423</v>
      </c>
    </row>
    <row r="1416" spans="1:4" x14ac:dyDescent="0.25">
      <c r="A1416" s="97" t="s">
        <v>5287</v>
      </c>
      <c r="B1416" s="56">
        <v>44461</v>
      </c>
      <c r="C1416" s="45" t="s">
        <v>423</v>
      </c>
    </row>
    <row r="1417" spans="1:4" x14ac:dyDescent="0.25">
      <c r="A1417" s="97" t="s">
        <v>5291</v>
      </c>
      <c r="B1417" s="56">
        <v>44461</v>
      </c>
      <c r="C1417" s="45" t="s">
        <v>423</v>
      </c>
      <c r="D1417" s="46" t="s">
        <v>650</v>
      </c>
    </row>
    <row r="1418" spans="1:4" x14ac:dyDescent="0.25">
      <c r="A1418" s="97">
        <v>895</v>
      </c>
      <c r="B1418" s="56">
        <v>44462</v>
      </c>
      <c r="C1418" s="45" t="s">
        <v>423</v>
      </c>
    </row>
    <row r="1419" spans="1:4" x14ac:dyDescent="0.25">
      <c r="A1419" s="97">
        <v>896</v>
      </c>
      <c r="B1419" s="56">
        <v>44462</v>
      </c>
      <c r="C1419" s="45" t="s">
        <v>423</v>
      </c>
      <c r="D1419" s="46" t="s">
        <v>650</v>
      </c>
    </row>
    <row r="1420" spans="1:4" x14ac:dyDescent="0.25">
      <c r="A1420" s="97">
        <v>897</v>
      </c>
      <c r="B1420" s="56">
        <v>44462</v>
      </c>
      <c r="C1420" s="45" t="s">
        <v>423</v>
      </c>
    </row>
    <row r="1421" spans="1:4" x14ac:dyDescent="0.25">
      <c r="A1421" s="97" t="s">
        <v>5307</v>
      </c>
      <c r="B1421" s="56">
        <v>44462</v>
      </c>
      <c r="C1421" s="45" t="s">
        <v>423</v>
      </c>
    </row>
    <row r="1422" spans="1:4" x14ac:dyDescent="0.25">
      <c r="A1422" s="97">
        <v>898</v>
      </c>
      <c r="B1422" s="56">
        <v>44462</v>
      </c>
      <c r="C1422" s="45" t="s">
        <v>423</v>
      </c>
    </row>
    <row r="1423" spans="1:4" x14ac:dyDescent="0.25">
      <c r="A1423" s="97">
        <v>900</v>
      </c>
      <c r="B1423" s="56">
        <v>44462</v>
      </c>
      <c r="C1423" s="45" t="s">
        <v>423</v>
      </c>
    </row>
    <row r="1424" spans="1:4" x14ac:dyDescent="0.25">
      <c r="A1424" s="97">
        <v>899</v>
      </c>
      <c r="B1424" s="56">
        <v>44462</v>
      </c>
      <c r="C1424" s="45" t="s">
        <v>423</v>
      </c>
    </row>
    <row r="1425" spans="1:4" x14ac:dyDescent="0.25">
      <c r="A1425" s="97" t="s">
        <v>5324</v>
      </c>
      <c r="B1425" s="56">
        <v>44462</v>
      </c>
      <c r="C1425" s="45" t="s">
        <v>423</v>
      </c>
    </row>
    <row r="1426" spans="1:4" x14ac:dyDescent="0.25">
      <c r="A1426" s="97">
        <v>901</v>
      </c>
      <c r="B1426" s="56">
        <v>44463</v>
      </c>
      <c r="C1426" s="45" t="s">
        <v>176</v>
      </c>
    </row>
    <row r="1427" spans="1:4" x14ac:dyDescent="0.25">
      <c r="A1427" s="97" t="s">
        <v>5332</v>
      </c>
      <c r="B1427" s="56">
        <v>44463</v>
      </c>
      <c r="C1427" s="45" t="s">
        <v>176</v>
      </c>
    </row>
    <row r="1428" spans="1:4" x14ac:dyDescent="0.25">
      <c r="A1428" s="97" t="s">
        <v>5336</v>
      </c>
      <c r="B1428" s="56">
        <v>44463</v>
      </c>
      <c r="C1428" s="45" t="s">
        <v>176</v>
      </c>
    </row>
    <row r="1429" spans="1:4" x14ac:dyDescent="0.25">
      <c r="A1429" s="97">
        <v>902</v>
      </c>
      <c r="B1429" s="56">
        <v>44463</v>
      </c>
      <c r="C1429" s="45" t="s">
        <v>176</v>
      </c>
    </row>
    <row r="1430" spans="1:4" x14ac:dyDescent="0.25">
      <c r="A1430" s="97">
        <v>903</v>
      </c>
      <c r="B1430" s="56">
        <v>44466</v>
      </c>
      <c r="C1430" s="45" t="s">
        <v>176</v>
      </c>
    </row>
    <row r="1431" spans="1:4" x14ac:dyDescent="0.25">
      <c r="A1431" s="97" t="s">
        <v>5346</v>
      </c>
      <c r="B1431" s="56">
        <v>44467</v>
      </c>
      <c r="C1431" s="45" t="s">
        <v>176</v>
      </c>
    </row>
    <row r="1432" spans="1:4" x14ac:dyDescent="0.25">
      <c r="A1432" s="97">
        <v>904</v>
      </c>
      <c r="B1432" s="56">
        <v>44467</v>
      </c>
      <c r="C1432" s="45" t="s">
        <v>176</v>
      </c>
    </row>
    <row r="1433" spans="1:4" x14ac:dyDescent="0.25">
      <c r="A1433" s="97">
        <v>905</v>
      </c>
      <c r="B1433" s="56">
        <v>44467</v>
      </c>
      <c r="C1433" s="45" t="s">
        <v>176</v>
      </c>
    </row>
    <row r="1434" spans="1:4" x14ac:dyDescent="0.25">
      <c r="A1434" s="97">
        <v>906</v>
      </c>
      <c r="B1434" s="56">
        <v>44467</v>
      </c>
      <c r="C1434" s="45" t="s">
        <v>176</v>
      </c>
      <c r="D1434" s="46" t="s">
        <v>650</v>
      </c>
    </row>
    <row r="1435" spans="1:4" x14ac:dyDescent="0.25">
      <c r="A1435" s="97" t="s">
        <v>5355</v>
      </c>
      <c r="B1435" s="56">
        <v>44467</v>
      </c>
      <c r="C1435" s="45" t="s">
        <v>176</v>
      </c>
    </row>
    <row r="1436" spans="1:4" x14ac:dyDescent="0.25">
      <c r="A1436" s="97">
        <v>907</v>
      </c>
      <c r="B1436" s="56">
        <v>44468</v>
      </c>
      <c r="C1436" s="45" t="s">
        <v>176</v>
      </c>
      <c r="D1436" s="46" t="s">
        <v>650</v>
      </c>
    </row>
    <row r="1437" spans="1:4" x14ac:dyDescent="0.25">
      <c r="A1437" s="97">
        <v>908</v>
      </c>
      <c r="B1437" s="56">
        <v>44468</v>
      </c>
      <c r="C1437" s="45" t="s">
        <v>176</v>
      </c>
    </row>
    <row r="1438" spans="1:4" x14ac:dyDescent="0.25">
      <c r="A1438" s="97">
        <v>909</v>
      </c>
      <c r="B1438" s="56">
        <v>44468</v>
      </c>
      <c r="C1438" s="45" t="s">
        <v>176</v>
      </c>
    </row>
    <row r="1439" spans="1:4" x14ac:dyDescent="0.25">
      <c r="A1439" s="97">
        <v>910</v>
      </c>
      <c r="B1439" s="56">
        <v>44468</v>
      </c>
      <c r="C1439" s="45" t="s">
        <v>176</v>
      </c>
    </row>
    <row r="1440" spans="1:4" x14ac:dyDescent="0.25">
      <c r="A1440" s="97" t="s">
        <v>5376</v>
      </c>
      <c r="B1440" s="56">
        <v>44468</v>
      </c>
      <c r="C1440" s="45" t="s">
        <v>176</v>
      </c>
    </row>
    <row r="1441" spans="1:4" x14ac:dyDescent="0.25">
      <c r="A1441" s="97" t="s">
        <v>5405</v>
      </c>
      <c r="B1441" s="56">
        <v>44468</v>
      </c>
      <c r="C1441" s="45" t="s">
        <v>176</v>
      </c>
    </row>
    <row r="1442" spans="1:4" x14ac:dyDescent="0.25">
      <c r="A1442" s="97">
        <v>911</v>
      </c>
      <c r="B1442" s="56">
        <v>44468</v>
      </c>
      <c r="C1442" s="45" t="s">
        <v>176</v>
      </c>
    </row>
    <row r="1443" spans="1:4" x14ac:dyDescent="0.25">
      <c r="A1443" s="97">
        <v>912</v>
      </c>
      <c r="B1443" s="56">
        <v>44468</v>
      </c>
      <c r="C1443" s="45" t="s">
        <v>176</v>
      </c>
    </row>
    <row r="1444" spans="1:4" x14ac:dyDescent="0.25">
      <c r="A1444" s="97" t="s">
        <v>5390</v>
      </c>
      <c r="B1444" s="56">
        <v>44469</v>
      </c>
      <c r="C1444" s="45" t="s">
        <v>176</v>
      </c>
      <c r="D1444" s="46" t="s">
        <v>650</v>
      </c>
    </row>
    <row r="1445" spans="1:4" x14ac:dyDescent="0.25">
      <c r="A1445" s="97" t="s">
        <v>5394</v>
      </c>
      <c r="B1445" s="56">
        <v>44469</v>
      </c>
      <c r="C1445" s="45" t="s">
        <v>176</v>
      </c>
    </row>
    <row r="1446" spans="1:4" x14ac:dyDescent="0.25">
      <c r="A1446" s="97" t="s">
        <v>5395</v>
      </c>
      <c r="B1446" s="56">
        <v>44469</v>
      </c>
      <c r="C1446" s="45" t="s">
        <v>176</v>
      </c>
    </row>
    <row r="1447" spans="1:4" x14ac:dyDescent="0.25">
      <c r="A1447" s="97" t="s">
        <v>5401</v>
      </c>
      <c r="B1447" s="56">
        <v>44469</v>
      </c>
      <c r="C1447" s="45" t="s">
        <v>176</v>
      </c>
    </row>
    <row r="1448" spans="1:4" x14ac:dyDescent="0.25">
      <c r="A1448" s="97" t="s">
        <v>5409</v>
      </c>
      <c r="B1448" s="56">
        <v>44469</v>
      </c>
      <c r="C1448" s="45" t="s">
        <v>176</v>
      </c>
    </row>
    <row r="1449" spans="1:4" x14ac:dyDescent="0.25">
      <c r="A1449" s="97" t="s">
        <v>5410</v>
      </c>
      <c r="B1449" s="56">
        <v>44469</v>
      </c>
      <c r="C1449" s="45" t="s">
        <v>176</v>
      </c>
      <c r="D1449" s="46" t="s">
        <v>650</v>
      </c>
    </row>
    <row r="1450" spans="1:4" x14ac:dyDescent="0.25">
      <c r="A1450" s="97">
        <v>913</v>
      </c>
      <c r="B1450" s="56">
        <v>44469</v>
      </c>
      <c r="C1450" s="45" t="s">
        <v>176</v>
      </c>
    </row>
    <row r="1451" spans="1:4" x14ac:dyDescent="0.25">
      <c r="A1451" s="97">
        <v>914</v>
      </c>
      <c r="B1451" s="56">
        <v>44469</v>
      </c>
      <c r="C1451" s="45" t="s">
        <v>176</v>
      </c>
    </row>
    <row r="1452" spans="1:4" x14ac:dyDescent="0.25">
      <c r="A1452" s="97">
        <v>915</v>
      </c>
      <c r="B1452" s="56">
        <v>44469</v>
      </c>
      <c r="C1452" s="45" t="s">
        <v>176</v>
      </c>
    </row>
    <row r="1453" spans="1:4" x14ac:dyDescent="0.25">
      <c r="A1453" s="97" t="s">
        <v>5423</v>
      </c>
      <c r="B1453" s="56">
        <v>44470</v>
      </c>
      <c r="C1453" s="45" t="s">
        <v>176</v>
      </c>
      <c r="D1453" s="46" t="s">
        <v>650</v>
      </c>
    </row>
    <row r="1454" spans="1:4" x14ac:dyDescent="0.25">
      <c r="A1454" s="97" t="s">
        <v>5427</v>
      </c>
      <c r="B1454" s="56">
        <v>44470</v>
      </c>
      <c r="C1454" s="45" t="s">
        <v>176</v>
      </c>
      <c r="D1454" s="46" t="s">
        <v>650</v>
      </c>
    </row>
    <row r="1455" spans="1:4" x14ac:dyDescent="0.25">
      <c r="A1455" s="97" t="s">
        <v>5430</v>
      </c>
      <c r="B1455" s="56">
        <v>44470</v>
      </c>
      <c r="C1455" s="45" t="s">
        <v>176</v>
      </c>
      <c r="D1455" s="46" t="s">
        <v>650</v>
      </c>
    </row>
    <row r="1456" spans="1:4" x14ac:dyDescent="0.25">
      <c r="A1456" s="97">
        <v>916</v>
      </c>
      <c r="B1456" s="56">
        <v>44470</v>
      </c>
      <c r="C1456" s="45" t="s">
        <v>176</v>
      </c>
    </row>
    <row r="1457" spans="1:4" x14ac:dyDescent="0.25">
      <c r="A1457" s="97">
        <v>918</v>
      </c>
      <c r="B1457" s="56">
        <v>44470</v>
      </c>
      <c r="C1457" s="45" t="s">
        <v>176</v>
      </c>
    </row>
    <row r="1458" spans="1:4" x14ac:dyDescent="0.25">
      <c r="A1458" s="97">
        <v>919</v>
      </c>
      <c r="B1458" s="56">
        <v>44470</v>
      </c>
      <c r="C1458" s="45" t="s">
        <v>176</v>
      </c>
      <c r="D1458" s="46" t="s">
        <v>650</v>
      </c>
    </row>
    <row r="1459" spans="1:4" x14ac:dyDescent="0.25">
      <c r="A1459" s="97" t="s">
        <v>5442</v>
      </c>
      <c r="B1459" s="56">
        <v>44470</v>
      </c>
      <c r="C1459" s="45" t="s">
        <v>176</v>
      </c>
    </row>
    <row r="1460" spans="1:4" x14ac:dyDescent="0.25">
      <c r="A1460" s="97">
        <v>920</v>
      </c>
      <c r="B1460" s="56">
        <v>44470</v>
      </c>
      <c r="C1460" s="45" t="s">
        <v>176</v>
      </c>
    </row>
    <row r="1461" spans="1:4" x14ac:dyDescent="0.25">
      <c r="A1461" s="97">
        <v>921</v>
      </c>
      <c r="B1461" s="56">
        <v>44470</v>
      </c>
      <c r="C1461" s="45" t="s">
        <v>176</v>
      </c>
    </row>
    <row r="1462" spans="1:4" x14ac:dyDescent="0.25">
      <c r="A1462" s="97">
        <v>922</v>
      </c>
      <c r="B1462" s="56">
        <v>44470</v>
      </c>
      <c r="C1462" s="45" t="s">
        <v>176</v>
      </c>
    </row>
    <row r="1463" spans="1:4" x14ac:dyDescent="0.25">
      <c r="A1463" s="97">
        <v>923</v>
      </c>
      <c r="B1463" s="56">
        <v>44473</v>
      </c>
      <c r="C1463" s="45" t="s">
        <v>176</v>
      </c>
    </row>
    <row r="1464" spans="1:4" x14ac:dyDescent="0.25">
      <c r="A1464" s="97">
        <v>924</v>
      </c>
      <c r="B1464" s="56">
        <v>44473</v>
      </c>
      <c r="C1464" s="45" t="s">
        <v>176</v>
      </c>
      <c r="D1464" s="46" t="s">
        <v>650</v>
      </c>
    </row>
    <row r="1465" spans="1:4" x14ac:dyDescent="0.25">
      <c r="A1465" s="97">
        <v>925</v>
      </c>
      <c r="B1465" s="56">
        <v>44473</v>
      </c>
      <c r="C1465" s="45" t="s">
        <v>176</v>
      </c>
    </row>
    <row r="1466" spans="1:4" x14ac:dyDescent="0.25">
      <c r="A1466" s="97">
        <v>926</v>
      </c>
      <c r="B1466" s="56">
        <v>44473</v>
      </c>
      <c r="C1466" s="45" t="s">
        <v>176</v>
      </c>
    </row>
    <row r="1467" spans="1:4" x14ac:dyDescent="0.25">
      <c r="A1467" s="97">
        <v>927</v>
      </c>
      <c r="B1467" s="56">
        <v>44473</v>
      </c>
      <c r="C1467" s="45" t="s">
        <v>3461</v>
      </c>
    </row>
    <row r="1468" spans="1:4" x14ac:dyDescent="0.25">
      <c r="A1468" s="97">
        <v>928</v>
      </c>
      <c r="B1468" s="56">
        <v>44474</v>
      </c>
      <c r="C1468" s="45" t="s">
        <v>423</v>
      </c>
    </row>
    <row r="1469" spans="1:4" x14ac:dyDescent="0.25">
      <c r="A1469" s="97" t="s">
        <v>5479</v>
      </c>
      <c r="B1469" s="56">
        <v>44474</v>
      </c>
      <c r="C1469" s="45" t="s">
        <v>3461</v>
      </c>
    </row>
    <row r="1470" spans="1:4" x14ac:dyDescent="0.25">
      <c r="A1470" s="97" t="s">
        <v>5483</v>
      </c>
      <c r="B1470" s="56">
        <v>44474</v>
      </c>
      <c r="C1470" s="45" t="s">
        <v>176</v>
      </c>
    </row>
    <row r="1471" spans="1:4" x14ac:dyDescent="0.25">
      <c r="A1471" s="97" t="s">
        <v>5487</v>
      </c>
      <c r="B1471" s="56">
        <v>44474</v>
      </c>
      <c r="C1471" s="45" t="s">
        <v>3461</v>
      </c>
    </row>
    <row r="1472" spans="1:4" x14ac:dyDescent="0.25">
      <c r="A1472" s="97">
        <v>929</v>
      </c>
      <c r="B1472" s="56">
        <v>44474</v>
      </c>
      <c r="C1472" s="45" t="s">
        <v>423</v>
      </c>
    </row>
    <row r="1473" spans="1:4" x14ac:dyDescent="0.25">
      <c r="A1473" s="97">
        <v>930</v>
      </c>
      <c r="B1473" s="56">
        <v>44474</v>
      </c>
      <c r="C1473" s="45" t="s">
        <v>423</v>
      </c>
    </row>
    <row r="1474" spans="1:4" x14ac:dyDescent="0.25">
      <c r="A1474" s="97">
        <v>931</v>
      </c>
      <c r="B1474" s="56">
        <v>44474</v>
      </c>
      <c r="C1474" s="45" t="s">
        <v>423</v>
      </c>
    </row>
    <row r="1475" spans="1:4" x14ac:dyDescent="0.25">
      <c r="A1475" s="97">
        <v>932</v>
      </c>
      <c r="B1475" s="56">
        <v>44475</v>
      </c>
      <c r="C1475" s="45" t="s">
        <v>423</v>
      </c>
    </row>
    <row r="1476" spans="1:4" x14ac:dyDescent="0.25">
      <c r="A1476" s="97">
        <v>933</v>
      </c>
      <c r="B1476" s="56">
        <v>44475</v>
      </c>
      <c r="C1476" s="45" t="s">
        <v>423</v>
      </c>
    </row>
    <row r="1477" spans="1:4" x14ac:dyDescent="0.25">
      <c r="A1477" s="97" t="s">
        <v>5504</v>
      </c>
      <c r="B1477" s="56">
        <v>44475</v>
      </c>
      <c r="C1477" s="45" t="s">
        <v>3461</v>
      </c>
    </row>
    <row r="1478" spans="1:4" x14ac:dyDescent="0.25">
      <c r="A1478" s="97" t="s">
        <v>5508</v>
      </c>
      <c r="B1478" s="56">
        <v>44475</v>
      </c>
      <c r="C1478" s="45" t="s">
        <v>3461</v>
      </c>
    </row>
    <row r="1479" spans="1:4" x14ac:dyDescent="0.25">
      <c r="A1479" s="97" t="s">
        <v>5510</v>
      </c>
      <c r="B1479" s="56">
        <v>44476</v>
      </c>
      <c r="C1479" s="45" t="s">
        <v>3461</v>
      </c>
      <c r="D1479" s="46" t="s">
        <v>650</v>
      </c>
    </row>
    <row r="1480" spans="1:4" x14ac:dyDescent="0.25">
      <c r="A1480" s="97" t="s">
        <v>2455</v>
      </c>
      <c r="B1480" s="56">
        <v>44476</v>
      </c>
      <c r="C1480" s="45" t="s">
        <v>3461</v>
      </c>
    </row>
    <row r="1481" spans="1:4" x14ac:dyDescent="0.25">
      <c r="A1481" s="97">
        <v>935</v>
      </c>
      <c r="B1481" s="56">
        <v>44476</v>
      </c>
      <c r="C1481" s="45" t="s">
        <v>3461</v>
      </c>
    </row>
    <row r="1482" spans="1:4" x14ac:dyDescent="0.25">
      <c r="A1482" s="97" t="s">
        <v>5522</v>
      </c>
      <c r="B1482" s="56">
        <v>44476</v>
      </c>
      <c r="C1482" s="45" t="s">
        <v>3461</v>
      </c>
    </row>
    <row r="1483" spans="1:4" x14ac:dyDescent="0.25">
      <c r="A1483" s="97">
        <v>934</v>
      </c>
      <c r="B1483" s="56">
        <v>44476</v>
      </c>
      <c r="C1483" s="45" t="s">
        <v>3461</v>
      </c>
    </row>
    <row r="1484" spans="1:4" x14ac:dyDescent="0.25">
      <c r="A1484" s="97" t="s">
        <v>5529</v>
      </c>
      <c r="B1484" s="56">
        <v>44476</v>
      </c>
      <c r="C1484" s="45" t="s">
        <v>176</v>
      </c>
    </row>
    <row r="1485" spans="1:4" x14ac:dyDescent="0.25">
      <c r="A1485" s="97" t="s">
        <v>5537</v>
      </c>
      <c r="B1485" s="56">
        <v>44476</v>
      </c>
      <c r="C1485" s="45" t="s">
        <v>3461</v>
      </c>
    </row>
    <row r="1486" spans="1:4" x14ac:dyDescent="0.25">
      <c r="A1486" s="97" t="s">
        <v>5560</v>
      </c>
      <c r="B1486" s="56">
        <v>44476</v>
      </c>
      <c r="C1486" s="45" t="s">
        <v>3461</v>
      </c>
    </row>
    <row r="1487" spans="1:4" x14ac:dyDescent="0.25">
      <c r="A1487" s="91" t="s">
        <v>5561</v>
      </c>
      <c r="B1487" s="56">
        <v>44477</v>
      </c>
      <c r="C1487" s="45" t="s">
        <v>3461</v>
      </c>
      <c r="D1487" s="46" t="s">
        <v>650</v>
      </c>
    </row>
    <row r="1488" spans="1:4" x14ac:dyDescent="0.25">
      <c r="A1488" s="91" t="s">
        <v>5568</v>
      </c>
      <c r="B1488" s="56">
        <v>44477</v>
      </c>
      <c r="C1488" s="61" t="s">
        <v>3461</v>
      </c>
      <c r="D1488" s="90"/>
    </row>
    <row r="1489" spans="1:4" x14ac:dyDescent="0.25">
      <c r="A1489" s="91" t="s">
        <v>5572</v>
      </c>
      <c r="B1489" s="56">
        <v>44477</v>
      </c>
      <c r="C1489" s="61" t="s">
        <v>3461</v>
      </c>
      <c r="D1489" s="90"/>
    </row>
    <row r="1490" spans="1:4" x14ac:dyDescent="0.25">
      <c r="A1490" s="91" t="s">
        <v>5576</v>
      </c>
      <c r="B1490" s="56">
        <v>44477</v>
      </c>
      <c r="C1490" s="61" t="s">
        <v>423</v>
      </c>
      <c r="D1490" s="90"/>
    </row>
    <row r="1491" spans="1:4" x14ac:dyDescent="0.25">
      <c r="A1491" s="97">
        <v>936</v>
      </c>
      <c r="B1491" s="56">
        <v>44477</v>
      </c>
      <c r="C1491" s="61" t="s">
        <v>3461</v>
      </c>
      <c r="D1491" s="90"/>
    </row>
    <row r="1492" spans="1:4" x14ac:dyDescent="0.25">
      <c r="A1492" s="91">
        <v>937</v>
      </c>
      <c r="B1492" s="56">
        <v>44477</v>
      </c>
      <c r="C1492" s="61" t="s">
        <v>3461</v>
      </c>
      <c r="D1492" s="90"/>
    </row>
    <row r="1493" spans="1:4" x14ac:dyDescent="0.25">
      <c r="A1493" s="91">
        <v>938</v>
      </c>
      <c r="B1493" s="56">
        <v>44477</v>
      </c>
      <c r="C1493" s="61" t="s">
        <v>3461</v>
      </c>
      <c r="D1493" s="90"/>
    </row>
    <row r="1494" spans="1:4" x14ac:dyDescent="0.25">
      <c r="A1494" s="91">
        <v>939</v>
      </c>
      <c r="B1494" s="56">
        <v>44477</v>
      </c>
      <c r="C1494" s="61" t="s">
        <v>3461</v>
      </c>
      <c r="D1494" s="90"/>
    </row>
    <row r="1495" spans="1:4" x14ac:dyDescent="0.25">
      <c r="A1495" s="91">
        <v>940</v>
      </c>
      <c r="B1495" s="56">
        <v>44477</v>
      </c>
      <c r="C1495" s="61" t="s">
        <v>3461</v>
      </c>
      <c r="D1495" s="90"/>
    </row>
    <row r="1496" spans="1:4" x14ac:dyDescent="0.25">
      <c r="A1496" s="91" t="s">
        <v>5589</v>
      </c>
      <c r="B1496" s="92">
        <v>44481</v>
      </c>
      <c r="C1496" s="61" t="s">
        <v>3461</v>
      </c>
      <c r="D1496" s="90"/>
    </row>
    <row r="1497" spans="1:4" x14ac:dyDescent="0.25">
      <c r="A1497" s="91" t="s">
        <v>5595</v>
      </c>
      <c r="B1497" s="92">
        <v>44481</v>
      </c>
      <c r="C1497" s="61" t="s">
        <v>3461</v>
      </c>
      <c r="D1497" s="90"/>
    </row>
    <row r="1498" spans="1:4" x14ac:dyDescent="0.25">
      <c r="A1498" s="91" t="s">
        <v>5599</v>
      </c>
      <c r="B1498" s="92">
        <v>44481</v>
      </c>
      <c r="C1498" s="61" t="s">
        <v>3461</v>
      </c>
      <c r="D1498" s="90"/>
    </row>
    <row r="1499" spans="1:4" x14ac:dyDescent="0.25">
      <c r="A1499" s="91">
        <v>941</v>
      </c>
      <c r="B1499" s="92">
        <v>44481</v>
      </c>
      <c r="C1499" s="61" t="s">
        <v>3461</v>
      </c>
      <c r="D1499" s="90"/>
    </row>
    <row r="1500" spans="1:4" x14ac:dyDescent="0.25">
      <c r="A1500" s="91">
        <v>942</v>
      </c>
      <c r="B1500" s="92">
        <v>44481</v>
      </c>
      <c r="C1500" s="61" t="s">
        <v>3461</v>
      </c>
      <c r="D1500" s="90"/>
    </row>
    <row r="1501" spans="1:4" x14ac:dyDescent="0.25">
      <c r="A1501" s="91" t="s">
        <v>5605</v>
      </c>
      <c r="B1501" s="93">
        <v>44482</v>
      </c>
      <c r="C1501" s="61" t="s">
        <v>423</v>
      </c>
      <c r="D1501" s="90"/>
    </row>
    <row r="1502" spans="1:4" x14ac:dyDescent="0.25">
      <c r="A1502" s="91" t="s">
        <v>5614</v>
      </c>
      <c r="B1502" s="92">
        <v>44482</v>
      </c>
      <c r="C1502" s="45" t="s">
        <v>423</v>
      </c>
      <c r="D1502" s="90"/>
    </row>
    <row r="1503" spans="1:4" x14ac:dyDescent="0.25">
      <c r="A1503" s="91" t="s">
        <v>5621</v>
      </c>
      <c r="B1503" s="92">
        <v>44482</v>
      </c>
      <c r="C1503" s="45" t="s">
        <v>423</v>
      </c>
      <c r="D1503" s="90"/>
    </row>
    <row r="1504" spans="1:4" x14ac:dyDescent="0.25">
      <c r="A1504" s="91">
        <v>943</v>
      </c>
      <c r="B1504" s="92">
        <v>44482</v>
      </c>
      <c r="C1504" s="45" t="s">
        <v>423</v>
      </c>
      <c r="D1504" s="90"/>
    </row>
    <row r="1505" spans="1:5" x14ac:dyDescent="0.25">
      <c r="A1505" s="91">
        <v>944</v>
      </c>
      <c r="B1505" s="92">
        <v>44482</v>
      </c>
      <c r="C1505" s="45" t="s">
        <v>423</v>
      </c>
      <c r="D1505" s="90"/>
    </row>
    <row r="1506" spans="1:5" x14ac:dyDescent="0.25">
      <c r="A1506" s="91">
        <v>945</v>
      </c>
      <c r="B1506" s="92">
        <v>44482</v>
      </c>
      <c r="C1506" s="45" t="s">
        <v>423</v>
      </c>
      <c r="D1506" s="90"/>
    </row>
    <row r="1507" spans="1:5" x14ac:dyDescent="0.25">
      <c r="A1507" s="91">
        <v>946</v>
      </c>
      <c r="B1507" s="92">
        <v>44482</v>
      </c>
      <c r="C1507" s="45" t="s">
        <v>423</v>
      </c>
      <c r="D1507" s="90"/>
    </row>
    <row r="1508" spans="1:5" x14ac:dyDescent="0.25">
      <c r="A1508" s="91">
        <v>947</v>
      </c>
      <c r="B1508" s="92">
        <v>44482</v>
      </c>
      <c r="C1508" s="58" t="s">
        <v>423</v>
      </c>
      <c r="D1508" s="66"/>
    </row>
    <row r="1509" spans="1:5" s="57" customFormat="1" x14ac:dyDescent="0.25">
      <c r="A1509" s="91">
        <v>948</v>
      </c>
      <c r="B1509" s="92">
        <v>44482</v>
      </c>
      <c r="C1509" s="61" t="s">
        <v>423</v>
      </c>
      <c r="D1509" s="66"/>
      <c r="E1509" s="90"/>
    </row>
    <row r="1510" spans="1:5" s="57" customFormat="1" x14ac:dyDescent="0.25">
      <c r="A1510" s="91">
        <v>949</v>
      </c>
      <c r="B1510" s="92">
        <v>44482</v>
      </c>
      <c r="C1510" s="61" t="s">
        <v>423</v>
      </c>
      <c r="D1510" s="66"/>
      <c r="E1510" s="90"/>
    </row>
    <row r="1511" spans="1:5" s="57" customFormat="1" x14ac:dyDescent="0.25">
      <c r="A1511" s="91" t="s">
        <v>5642</v>
      </c>
      <c r="B1511" s="92">
        <v>44483</v>
      </c>
      <c r="C1511" s="61" t="s">
        <v>423</v>
      </c>
      <c r="D1511" s="66"/>
      <c r="E1511" s="90"/>
    </row>
    <row r="1512" spans="1:5" s="57" customFormat="1" x14ac:dyDescent="0.25">
      <c r="A1512" s="91" t="s">
        <v>5628</v>
      </c>
      <c r="B1512" s="92">
        <v>44483</v>
      </c>
      <c r="C1512" s="57" t="s">
        <v>423</v>
      </c>
      <c r="D1512" s="90"/>
      <c r="E1512" s="90"/>
    </row>
    <row r="1513" spans="1:5" s="57" customFormat="1" x14ac:dyDescent="0.25">
      <c r="A1513" s="91" t="s">
        <v>5630</v>
      </c>
      <c r="B1513" s="92">
        <v>44483</v>
      </c>
      <c r="C1513" s="57" t="s">
        <v>423</v>
      </c>
      <c r="D1513" s="90"/>
      <c r="E1513" s="90"/>
    </row>
    <row r="1514" spans="1:5" s="57" customFormat="1" x14ac:dyDescent="0.25">
      <c r="A1514" s="91" t="s">
        <v>5636</v>
      </c>
      <c r="B1514" s="92">
        <v>44483</v>
      </c>
      <c r="C1514" s="57" t="s">
        <v>423</v>
      </c>
      <c r="D1514" s="90"/>
    </row>
    <row r="1515" spans="1:5" s="57" customFormat="1" x14ac:dyDescent="0.25">
      <c r="A1515" s="91" t="s">
        <v>5660</v>
      </c>
      <c r="B1515" s="92">
        <v>44483</v>
      </c>
      <c r="C1515" s="57" t="s">
        <v>423</v>
      </c>
      <c r="D1515" s="90"/>
    </row>
    <row r="1516" spans="1:5" s="57" customFormat="1" x14ac:dyDescent="0.25">
      <c r="A1516" s="91" t="s">
        <v>5661</v>
      </c>
      <c r="B1516" s="92">
        <v>44483</v>
      </c>
      <c r="C1516" s="57" t="s">
        <v>423</v>
      </c>
      <c r="D1516" s="90"/>
      <c r="E1516" s="90"/>
    </row>
    <row r="1517" spans="1:5" x14ac:dyDescent="0.25">
      <c r="A1517" s="91" t="s">
        <v>5678</v>
      </c>
      <c r="B1517" s="92">
        <v>44483</v>
      </c>
      <c r="C1517" s="45" t="s">
        <v>423</v>
      </c>
      <c r="D1517" s="46" t="s">
        <v>650</v>
      </c>
    </row>
    <row r="1518" spans="1:5" s="57" customFormat="1" x14ac:dyDescent="0.25">
      <c r="A1518" s="91" t="s">
        <v>5684</v>
      </c>
      <c r="B1518" s="92">
        <v>44483</v>
      </c>
      <c r="C1518" s="57" t="s">
        <v>423</v>
      </c>
      <c r="D1518" s="90"/>
      <c r="E1518" s="90"/>
    </row>
    <row r="1519" spans="1:5" s="57" customFormat="1" x14ac:dyDescent="0.25">
      <c r="A1519" s="91" t="s">
        <v>5688</v>
      </c>
      <c r="B1519" s="92">
        <v>44483</v>
      </c>
      <c r="C1519" s="57" t="s">
        <v>423</v>
      </c>
      <c r="D1519" s="90" t="s">
        <v>650</v>
      </c>
      <c r="E1519" s="90"/>
    </row>
    <row r="1520" spans="1:5" s="57" customFormat="1" x14ac:dyDescent="0.25">
      <c r="A1520" s="91" t="s">
        <v>5693</v>
      </c>
      <c r="B1520" s="92">
        <v>44483</v>
      </c>
      <c r="C1520" s="57" t="s">
        <v>423</v>
      </c>
      <c r="D1520" s="90"/>
      <c r="E1520" s="90"/>
    </row>
    <row r="1521" spans="1:10" s="57" customFormat="1" x14ac:dyDescent="0.25">
      <c r="A1521" s="91" t="s">
        <v>5668</v>
      </c>
      <c r="B1521" s="92">
        <v>44483</v>
      </c>
      <c r="C1521" s="57" t="s">
        <v>423</v>
      </c>
      <c r="D1521" s="90"/>
    </row>
    <row r="1522" spans="1:10" s="57" customFormat="1" x14ac:dyDescent="0.25">
      <c r="A1522" s="91" t="s">
        <v>5697</v>
      </c>
      <c r="B1522" s="92">
        <v>44483</v>
      </c>
      <c r="C1522" s="57" t="s">
        <v>423</v>
      </c>
      <c r="D1522" s="90" t="s">
        <v>650</v>
      </c>
    </row>
    <row r="1523" spans="1:10" s="57" customFormat="1" x14ac:dyDescent="0.25">
      <c r="A1523" s="91" t="s">
        <v>5704</v>
      </c>
      <c r="B1523" s="92">
        <v>44483</v>
      </c>
      <c r="C1523" s="57" t="s">
        <v>423</v>
      </c>
      <c r="D1523" s="90"/>
    </row>
    <row r="1524" spans="1:10" s="57" customFormat="1" x14ac:dyDescent="0.25">
      <c r="A1524" s="91" t="s">
        <v>5707</v>
      </c>
      <c r="B1524" s="92">
        <v>44483</v>
      </c>
      <c r="C1524" s="57" t="s">
        <v>423</v>
      </c>
      <c r="D1524" s="90"/>
    </row>
    <row r="1525" spans="1:10" s="57" customFormat="1" x14ac:dyDescent="0.25">
      <c r="A1525" s="91" t="s">
        <v>5737</v>
      </c>
      <c r="B1525" s="92">
        <v>44483</v>
      </c>
      <c r="C1525" s="57" t="s">
        <v>423</v>
      </c>
      <c r="D1525" s="90"/>
    </row>
    <row r="1526" spans="1:10" s="57" customFormat="1" x14ac:dyDescent="0.25">
      <c r="A1526" s="91">
        <v>950</v>
      </c>
      <c r="B1526" s="92">
        <v>44483</v>
      </c>
      <c r="C1526" s="57" t="s">
        <v>423</v>
      </c>
      <c r="D1526" s="90"/>
    </row>
    <row r="1527" spans="1:10" s="57" customFormat="1" x14ac:dyDescent="0.25">
      <c r="A1527" s="91">
        <v>951</v>
      </c>
      <c r="B1527" s="92">
        <v>44483</v>
      </c>
      <c r="C1527" s="57" t="s">
        <v>423</v>
      </c>
      <c r="D1527" s="90"/>
    </row>
    <row r="1528" spans="1:10" s="57" customFormat="1" x14ac:dyDescent="0.25">
      <c r="A1528" s="91">
        <v>952</v>
      </c>
      <c r="B1528" s="92">
        <v>44483</v>
      </c>
      <c r="C1528" s="57" t="s">
        <v>423</v>
      </c>
      <c r="D1528" s="46"/>
      <c r="G1528" s="45"/>
      <c r="H1528" s="45"/>
      <c r="I1528" s="45"/>
      <c r="J1528" s="45"/>
    </row>
    <row r="1529" spans="1:10" s="57" customFormat="1" x14ac:dyDescent="0.25">
      <c r="A1529" s="91">
        <v>953</v>
      </c>
      <c r="B1529" s="92">
        <v>44483</v>
      </c>
      <c r="C1529" s="57" t="s">
        <v>423</v>
      </c>
      <c r="D1529" s="46"/>
      <c r="G1529" s="45"/>
      <c r="H1529" s="45"/>
      <c r="I1529" s="45"/>
      <c r="J1529" s="45"/>
    </row>
    <row r="1530" spans="1:10" s="57" customFormat="1" x14ac:dyDescent="0.25">
      <c r="A1530" s="91">
        <v>954</v>
      </c>
      <c r="B1530" s="92">
        <v>44483</v>
      </c>
      <c r="C1530" s="57" t="s">
        <v>423</v>
      </c>
      <c r="D1530" s="46" t="s">
        <v>650</v>
      </c>
      <c r="G1530" s="45"/>
      <c r="H1530" s="45"/>
      <c r="I1530" s="45"/>
      <c r="J1530" s="45"/>
    </row>
    <row r="1531" spans="1:10" s="57" customFormat="1" x14ac:dyDescent="0.25">
      <c r="A1531" s="91">
        <v>955</v>
      </c>
      <c r="B1531" s="92">
        <v>44483</v>
      </c>
      <c r="C1531" s="57" t="s">
        <v>423</v>
      </c>
      <c r="D1531" s="46"/>
      <c r="G1531" s="45"/>
      <c r="H1531" s="45"/>
      <c r="I1531" s="45"/>
      <c r="J1531" s="45"/>
    </row>
    <row r="1532" spans="1:10" s="57" customFormat="1" x14ac:dyDescent="0.25">
      <c r="A1532" s="91">
        <v>956</v>
      </c>
      <c r="B1532" s="92">
        <v>44483</v>
      </c>
      <c r="C1532" s="57" t="s">
        <v>423</v>
      </c>
      <c r="D1532" s="46"/>
      <c r="G1532" s="45"/>
      <c r="H1532" s="45"/>
      <c r="I1532" s="45"/>
      <c r="J1532" s="45"/>
    </row>
    <row r="1533" spans="1:10" s="57" customFormat="1" x14ac:dyDescent="0.25">
      <c r="A1533" s="91">
        <v>957</v>
      </c>
      <c r="B1533" s="92">
        <v>44483</v>
      </c>
      <c r="C1533" s="57" t="s">
        <v>423</v>
      </c>
      <c r="D1533" s="46"/>
      <c r="G1533" s="45"/>
      <c r="H1533" s="45"/>
      <c r="I1533" s="45"/>
      <c r="J1533" s="45"/>
    </row>
    <row r="1534" spans="1:10" x14ac:dyDescent="0.25">
      <c r="A1534" s="91">
        <v>958</v>
      </c>
      <c r="B1534" s="92">
        <v>44483</v>
      </c>
      <c r="C1534" s="45" t="s">
        <v>423</v>
      </c>
    </row>
    <row r="1535" spans="1:10" x14ac:dyDescent="0.25">
      <c r="A1535" s="91">
        <v>959</v>
      </c>
      <c r="B1535" s="92">
        <v>44483</v>
      </c>
      <c r="C1535" s="45" t="s">
        <v>423</v>
      </c>
    </row>
    <row r="1536" spans="1:10" x14ac:dyDescent="0.25">
      <c r="A1536" s="91">
        <v>960</v>
      </c>
      <c r="B1536" s="92">
        <v>44483</v>
      </c>
      <c r="C1536" s="45" t="s">
        <v>3461</v>
      </c>
    </row>
    <row r="1537" spans="1:10" x14ac:dyDescent="0.25">
      <c r="A1537" s="91">
        <v>965</v>
      </c>
      <c r="B1537" s="92">
        <v>44483</v>
      </c>
      <c r="C1537" s="45" t="s">
        <v>423</v>
      </c>
    </row>
    <row r="1538" spans="1:10" x14ac:dyDescent="0.25">
      <c r="A1538" s="91">
        <v>966</v>
      </c>
      <c r="B1538" s="92">
        <v>44483</v>
      </c>
      <c r="C1538" s="45" t="s">
        <v>423</v>
      </c>
    </row>
    <row r="1539" spans="1:10" x14ac:dyDescent="0.25">
      <c r="A1539" s="91" t="s">
        <v>5713</v>
      </c>
      <c r="B1539" s="92">
        <v>44484</v>
      </c>
      <c r="C1539" s="45" t="s">
        <v>423</v>
      </c>
      <c r="D1539" s="46" t="s">
        <v>650</v>
      </c>
    </row>
    <row r="1540" spans="1:10" x14ac:dyDescent="0.25">
      <c r="A1540" s="91" t="s">
        <v>5731</v>
      </c>
      <c r="B1540" s="92">
        <v>44484</v>
      </c>
      <c r="C1540" s="45" t="s">
        <v>423</v>
      </c>
    </row>
    <row r="1541" spans="1:10" x14ac:dyDescent="0.25">
      <c r="A1541" s="91">
        <v>961</v>
      </c>
      <c r="B1541" s="92">
        <v>44484</v>
      </c>
      <c r="C1541" s="45" t="s">
        <v>423</v>
      </c>
    </row>
    <row r="1542" spans="1:10" x14ac:dyDescent="0.25">
      <c r="A1542" s="91">
        <v>962</v>
      </c>
      <c r="B1542" s="92">
        <v>44484</v>
      </c>
      <c r="C1542" s="45" t="s">
        <v>423</v>
      </c>
    </row>
    <row r="1543" spans="1:10" x14ac:dyDescent="0.25">
      <c r="A1543" s="91">
        <v>963</v>
      </c>
      <c r="B1543" s="92">
        <v>44484</v>
      </c>
      <c r="C1543" s="45" t="s">
        <v>423</v>
      </c>
    </row>
    <row r="1544" spans="1:10" x14ac:dyDescent="0.25">
      <c r="A1544" s="91">
        <v>964</v>
      </c>
      <c r="B1544" s="92">
        <v>44484</v>
      </c>
      <c r="C1544" s="45" t="s">
        <v>423</v>
      </c>
    </row>
    <row r="1545" spans="1:10" x14ac:dyDescent="0.25">
      <c r="A1545" s="45">
        <v>965</v>
      </c>
      <c r="B1545" s="92">
        <v>44484</v>
      </c>
      <c r="C1545" s="45" t="s">
        <v>423</v>
      </c>
    </row>
    <row r="1546" spans="1:10" x14ac:dyDescent="0.25">
      <c r="A1546" s="57">
        <v>966</v>
      </c>
      <c r="B1546" s="92">
        <v>44484</v>
      </c>
      <c r="C1546" s="45" t="s">
        <v>423</v>
      </c>
    </row>
    <row r="1547" spans="1:10" x14ac:dyDescent="0.25">
      <c r="A1547" s="57" t="s">
        <v>5738</v>
      </c>
      <c r="B1547" s="56">
        <v>44487</v>
      </c>
      <c r="C1547" s="45" t="s">
        <v>423</v>
      </c>
    </row>
    <row r="1548" spans="1:10" x14ac:dyDescent="0.25">
      <c r="A1548" s="91">
        <v>967</v>
      </c>
      <c r="B1548" s="56">
        <v>44487</v>
      </c>
      <c r="C1548" s="45" t="s">
        <v>423</v>
      </c>
      <c r="D1548" s="90" t="s">
        <v>650</v>
      </c>
      <c r="E1548" s="90"/>
      <c r="F1548" s="57"/>
      <c r="G1548" s="57"/>
      <c r="H1548" s="57"/>
      <c r="I1548" s="57"/>
      <c r="J1548" s="57"/>
    </row>
    <row r="1549" spans="1:10" x14ac:dyDescent="0.25">
      <c r="A1549" s="91">
        <v>968</v>
      </c>
      <c r="B1549" s="56">
        <v>44487</v>
      </c>
      <c r="C1549" s="45" t="s">
        <v>423</v>
      </c>
      <c r="D1549" s="90"/>
      <c r="E1549" s="90"/>
      <c r="F1549" s="57"/>
      <c r="G1549" s="57"/>
      <c r="H1549" s="57"/>
      <c r="I1549" s="57"/>
      <c r="J1549" s="57"/>
    </row>
    <row r="1550" spans="1:10" x14ac:dyDescent="0.25">
      <c r="A1550" s="91">
        <v>969</v>
      </c>
      <c r="B1550" s="56">
        <v>44487</v>
      </c>
      <c r="C1550" s="45" t="s">
        <v>423</v>
      </c>
      <c r="D1550" s="46" t="s">
        <v>650</v>
      </c>
    </row>
    <row r="1551" spans="1:10" x14ac:dyDescent="0.25">
      <c r="A1551" s="91">
        <v>970</v>
      </c>
      <c r="B1551" s="56">
        <v>44487</v>
      </c>
      <c r="C1551" s="45" t="s">
        <v>423</v>
      </c>
    </row>
    <row r="1552" spans="1:10" x14ac:dyDescent="0.25">
      <c r="A1552" s="91" t="s">
        <v>5758</v>
      </c>
      <c r="B1552" s="56">
        <v>44487</v>
      </c>
      <c r="C1552" s="45" t="s">
        <v>423</v>
      </c>
    </row>
    <row r="1553" spans="1:4" x14ac:dyDescent="0.25">
      <c r="A1553" s="91">
        <v>972</v>
      </c>
      <c r="B1553" s="56">
        <v>44487</v>
      </c>
      <c r="C1553" s="45" t="s">
        <v>423</v>
      </c>
    </row>
    <row r="1554" spans="1:4" x14ac:dyDescent="0.25">
      <c r="A1554" s="91">
        <v>973</v>
      </c>
      <c r="B1554" s="56">
        <v>44487</v>
      </c>
      <c r="C1554" s="45" t="s">
        <v>423</v>
      </c>
    </row>
    <row r="1555" spans="1:4" x14ac:dyDescent="0.25">
      <c r="A1555" s="91">
        <v>974</v>
      </c>
      <c r="B1555" s="56">
        <v>44487</v>
      </c>
      <c r="C1555" s="45" t="s">
        <v>423</v>
      </c>
    </row>
    <row r="1556" spans="1:4" x14ac:dyDescent="0.25">
      <c r="A1556" s="91" t="s">
        <v>5737</v>
      </c>
      <c r="B1556" s="56">
        <v>44488</v>
      </c>
      <c r="C1556" s="45" t="s">
        <v>423</v>
      </c>
    </row>
    <row r="1557" spans="1:4" x14ac:dyDescent="0.25">
      <c r="A1557" s="91">
        <v>971</v>
      </c>
      <c r="B1557" s="56">
        <v>44488</v>
      </c>
      <c r="C1557" s="45" t="s">
        <v>423</v>
      </c>
    </row>
    <row r="1558" spans="1:4" x14ac:dyDescent="0.25">
      <c r="A1558" s="97">
        <v>975</v>
      </c>
      <c r="B1558" s="56">
        <v>44488</v>
      </c>
      <c r="C1558" s="45" t="s">
        <v>423</v>
      </c>
    </row>
    <row r="1559" spans="1:4" x14ac:dyDescent="0.25">
      <c r="A1559" s="97" t="s">
        <v>5772</v>
      </c>
      <c r="B1559" s="56">
        <v>44488</v>
      </c>
      <c r="C1559" s="45" t="s">
        <v>423</v>
      </c>
    </row>
    <row r="1560" spans="1:4" x14ac:dyDescent="0.25">
      <c r="A1560" s="97">
        <v>977</v>
      </c>
      <c r="B1560" s="56">
        <v>44488</v>
      </c>
      <c r="C1560" s="45" t="s">
        <v>423</v>
      </c>
    </row>
    <row r="1561" spans="1:4" x14ac:dyDescent="0.25">
      <c r="A1561" s="97">
        <v>976</v>
      </c>
      <c r="B1561" s="56">
        <v>44488</v>
      </c>
      <c r="C1561" s="45" t="s">
        <v>423</v>
      </c>
    </row>
    <row r="1562" spans="1:4" x14ac:dyDescent="0.25">
      <c r="A1562" s="97">
        <v>978</v>
      </c>
      <c r="B1562" s="56">
        <v>44488</v>
      </c>
      <c r="C1562" s="45" t="s">
        <v>423</v>
      </c>
    </row>
    <row r="1563" spans="1:4" x14ac:dyDescent="0.25">
      <c r="A1563" s="97">
        <v>979</v>
      </c>
      <c r="B1563" s="56">
        <v>44488</v>
      </c>
      <c r="C1563" s="45" t="s">
        <v>423</v>
      </c>
    </row>
    <row r="1564" spans="1:4" x14ac:dyDescent="0.25">
      <c r="A1564" s="97" t="s">
        <v>5786</v>
      </c>
      <c r="B1564" s="56">
        <v>44488</v>
      </c>
      <c r="C1564" s="45" t="s">
        <v>423</v>
      </c>
    </row>
    <row r="1565" spans="1:4" x14ac:dyDescent="0.25">
      <c r="A1565" s="97" t="s">
        <v>5796</v>
      </c>
      <c r="B1565" s="56">
        <v>44488</v>
      </c>
      <c r="C1565" s="45" t="s">
        <v>423</v>
      </c>
    </row>
    <row r="1566" spans="1:4" x14ac:dyDescent="0.25">
      <c r="A1566" s="97">
        <v>980</v>
      </c>
      <c r="B1566" s="56">
        <v>44488</v>
      </c>
      <c r="C1566" s="45" t="s">
        <v>423</v>
      </c>
    </row>
    <row r="1567" spans="1:4" x14ac:dyDescent="0.25">
      <c r="A1567" s="99">
        <v>981</v>
      </c>
      <c r="B1567" s="100">
        <v>44489</v>
      </c>
      <c r="D1567" s="46" t="s">
        <v>5968</v>
      </c>
    </row>
    <row r="1568" spans="1:4" x14ac:dyDescent="0.25">
      <c r="A1568" s="97" t="s">
        <v>5808</v>
      </c>
      <c r="B1568" s="56">
        <v>44489</v>
      </c>
      <c r="C1568" s="45" t="s">
        <v>423</v>
      </c>
    </row>
    <row r="1569" spans="1:4" x14ac:dyDescent="0.25">
      <c r="A1569" s="97">
        <v>982</v>
      </c>
      <c r="B1569" s="56">
        <v>44489</v>
      </c>
      <c r="C1569" s="45" t="s">
        <v>423</v>
      </c>
    </row>
    <row r="1570" spans="1:4" x14ac:dyDescent="0.25">
      <c r="A1570" s="97" t="s">
        <v>5820</v>
      </c>
      <c r="B1570" s="56">
        <v>44489</v>
      </c>
      <c r="C1570" s="45" t="s">
        <v>423</v>
      </c>
    </row>
    <row r="1571" spans="1:4" x14ac:dyDescent="0.25">
      <c r="A1571" s="97">
        <v>983</v>
      </c>
      <c r="B1571" s="56">
        <v>44489</v>
      </c>
      <c r="C1571" s="45" t="s">
        <v>423</v>
      </c>
    </row>
    <row r="1572" spans="1:4" x14ac:dyDescent="0.25">
      <c r="A1572" s="97" t="s">
        <v>5817</v>
      </c>
      <c r="B1572" s="56">
        <v>44489</v>
      </c>
      <c r="C1572" s="45" t="s">
        <v>423</v>
      </c>
    </row>
    <row r="1573" spans="1:4" x14ac:dyDescent="0.25">
      <c r="A1573" s="99">
        <v>984</v>
      </c>
      <c r="B1573" s="100">
        <v>44489</v>
      </c>
      <c r="C1573" s="101"/>
      <c r="D1573" s="46" t="s">
        <v>5968</v>
      </c>
    </row>
    <row r="1574" spans="1:4" x14ac:dyDescent="0.25">
      <c r="A1574" s="97" t="s">
        <v>5829</v>
      </c>
      <c r="B1574" s="56">
        <v>44490</v>
      </c>
    </row>
    <row r="1575" spans="1:4" x14ac:dyDescent="0.25">
      <c r="A1575" s="99">
        <v>985</v>
      </c>
      <c r="B1575" s="100">
        <v>44490</v>
      </c>
      <c r="C1575" s="101" t="s">
        <v>423</v>
      </c>
      <c r="D1575" s="46" t="s">
        <v>5969</v>
      </c>
    </row>
    <row r="1576" spans="1:4" x14ac:dyDescent="0.25">
      <c r="A1576" s="97">
        <v>986</v>
      </c>
      <c r="B1576" s="56">
        <v>44491</v>
      </c>
      <c r="C1576" s="45" t="s">
        <v>423</v>
      </c>
    </row>
    <row r="1577" spans="1:4" x14ac:dyDescent="0.25">
      <c r="A1577" s="97" t="s">
        <v>5837</v>
      </c>
      <c r="B1577" s="56">
        <v>44491</v>
      </c>
      <c r="C1577" s="45" t="s">
        <v>176</v>
      </c>
    </row>
    <row r="1578" spans="1:4" x14ac:dyDescent="0.25">
      <c r="A1578" s="97">
        <v>987</v>
      </c>
      <c r="B1578" s="56">
        <v>44491</v>
      </c>
      <c r="C1578" s="45" t="s">
        <v>176</v>
      </c>
      <c r="D1578" s="46" t="s">
        <v>650</v>
      </c>
    </row>
    <row r="1579" spans="1:4" x14ac:dyDescent="0.25">
      <c r="A1579" s="97">
        <v>988</v>
      </c>
      <c r="B1579" s="56">
        <v>44491</v>
      </c>
      <c r="C1579" s="45" t="s">
        <v>176</v>
      </c>
    </row>
    <row r="1580" spans="1:4" x14ac:dyDescent="0.25">
      <c r="A1580" s="97">
        <v>989</v>
      </c>
      <c r="B1580" s="56">
        <v>44491</v>
      </c>
      <c r="C1580" s="45" t="s">
        <v>176</v>
      </c>
    </row>
    <row r="1581" spans="1:4" x14ac:dyDescent="0.25">
      <c r="A1581" s="97">
        <v>990</v>
      </c>
      <c r="B1581" s="56">
        <v>44491</v>
      </c>
      <c r="C1581" s="45" t="s">
        <v>176</v>
      </c>
    </row>
    <row r="1582" spans="1:4" x14ac:dyDescent="0.25">
      <c r="A1582" s="97" t="s">
        <v>5854</v>
      </c>
      <c r="B1582" s="56">
        <v>44491</v>
      </c>
      <c r="C1582" s="45" t="s">
        <v>176</v>
      </c>
    </row>
    <row r="1583" spans="1:4" x14ac:dyDescent="0.25">
      <c r="A1583" s="97" t="s">
        <v>4963</v>
      </c>
      <c r="B1583" s="56">
        <v>44491</v>
      </c>
      <c r="C1583" s="45" t="s">
        <v>176</v>
      </c>
    </row>
    <row r="1584" spans="1:4" x14ac:dyDescent="0.25">
      <c r="A1584" s="97" t="s">
        <v>5862</v>
      </c>
      <c r="B1584" s="56">
        <v>44495</v>
      </c>
      <c r="C1584" s="45" t="s">
        <v>176</v>
      </c>
    </row>
    <row r="1585" spans="1:4" x14ac:dyDescent="0.25">
      <c r="A1585" s="97" t="s">
        <v>5867</v>
      </c>
      <c r="B1585" s="56">
        <v>44495</v>
      </c>
      <c r="C1585" s="45" t="s">
        <v>176</v>
      </c>
    </row>
    <row r="1586" spans="1:4" x14ac:dyDescent="0.25">
      <c r="A1586" s="97">
        <v>991</v>
      </c>
      <c r="B1586" s="56">
        <v>44495</v>
      </c>
      <c r="C1586" s="45" t="s">
        <v>176</v>
      </c>
    </row>
    <row r="1587" spans="1:4" x14ac:dyDescent="0.25">
      <c r="A1587" s="97">
        <v>992</v>
      </c>
      <c r="B1587" s="56">
        <v>44495</v>
      </c>
      <c r="C1587" s="45" t="s">
        <v>176</v>
      </c>
    </row>
    <row r="1588" spans="1:4" x14ac:dyDescent="0.25">
      <c r="A1588" s="97">
        <v>993</v>
      </c>
      <c r="B1588" s="56">
        <v>44495</v>
      </c>
      <c r="C1588" s="45" t="s">
        <v>176</v>
      </c>
    </row>
    <row r="1589" spans="1:4" x14ac:dyDescent="0.25">
      <c r="A1589" s="99" t="s">
        <v>5883</v>
      </c>
      <c r="B1589" s="100">
        <v>44495</v>
      </c>
      <c r="C1589" s="101"/>
      <c r="D1589" s="46" t="s">
        <v>5969</v>
      </c>
    </row>
    <row r="1590" spans="1:4" x14ac:dyDescent="0.25">
      <c r="A1590" s="97" t="s">
        <v>5881</v>
      </c>
      <c r="B1590" s="56">
        <v>44495</v>
      </c>
      <c r="C1590" s="45" t="s">
        <v>176</v>
      </c>
    </row>
    <row r="1591" spans="1:4" x14ac:dyDescent="0.25">
      <c r="A1591" s="97" t="s">
        <v>5886</v>
      </c>
      <c r="B1591" s="56">
        <v>44495</v>
      </c>
      <c r="C1591" s="45" t="s">
        <v>176</v>
      </c>
    </row>
    <row r="1592" spans="1:4" x14ac:dyDescent="0.25">
      <c r="A1592" s="97">
        <v>994</v>
      </c>
      <c r="B1592" s="56">
        <v>44495</v>
      </c>
      <c r="C1592" s="45" t="s">
        <v>176</v>
      </c>
    </row>
    <row r="1593" spans="1:4" x14ac:dyDescent="0.25">
      <c r="A1593" s="97">
        <v>995</v>
      </c>
      <c r="B1593" s="56">
        <v>44495</v>
      </c>
      <c r="C1593" s="45" t="s">
        <v>176</v>
      </c>
    </row>
    <row r="1594" spans="1:4" x14ac:dyDescent="0.25">
      <c r="A1594" s="99">
        <v>996</v>
      </c>
      <c r="B1594" s="100">
        <v>44495</v>
      </c>
      <c r="C1594" s="101"/>
      <c r="D1594" s="46" t="s">
        <v>5969</v>
      </c>
    </row>
    <row r="1595" spans="1:4" x14ac:dyDescent="0.25">
      <c r="A1595" s="97">
        <v>997</v>
      </c>
      <c r="B1595" s="56">
        <v>44495</v>
      </c>
      <c r="C1595" s="45" t="s">
        <v>176</v>
      </c>
    </row>
    <row r="1596" spans="1:4" x14ac:dyDescent="0.25">
      <c r="A1596" s="97" t="s">
        <v>5897</v>
      </c>
      <c r="B1596" s="56">
        <v>44496</v>
      </c>
      <c r="C1596" s="45" t="s">
        <v>176</v>
      </c>
      <c r="D1596" s="46" t="s">
        <v>650</v>
      </c>
    </row>
    <row r="1597" spans="1:4" x14ac:dyDescent="0.25">
      <c r="A1597" s="97" t="s">
        <v>5905</v>
      </c>
      <c r="B1597" s="56">
        <v>44496</v>
      </c>
      <c r="C1597" s="45" t="s">
        <v>176</v>
      </c>
    </row>
    <row r="1598" spans="1:4" x14ac:dyDescent="0.25">
      <c r="A1598" s="97" t="s">
        <v>5909</v>
      </c>
      <c r="B1598" s="56">
        <v>44496</v>
      </c>
      <c r="C1598" s="45" t="s">
        <v>176</v>
      </c>
    </row>
    <row r="1599" spans="1:4" x14ac:dyDescent="0.25">
      <c r="A1599" s="97" t="s">
        <v>5913</v>
      </c>
      <c r="B1599" s="56">
        <v>44496</v>
      </c>
      <c r="C1599" s="45" t="s">
        <v>176</v>
      </c>
    </row>
    <row r="1600" spans="1:4" x14ac:dyDescent="0.25">
      <c r="A1600" s="97">
        <v>998</v>
      </c>
      <c r="B1600" s="56">
        <v>44497</v>
      </c>
      <c r="C1600" s="45" t="s">
        <v>176</v>
      </c>
    </row>
    <row r="1601" spans="1:4" x14ac:dyDescent="0.25">
      <c r="A1601" s="97">
        <v>999</v>
      </c>
      <c r="B1601" s="56">
        <v>44497</v>
      </c>
      <c r="D1601" s="46" t="s">
        <v>5969</v>
      </c>
    </row>
    <row r="1602" spans="1:4" x14ac:dyDescent="0.25">
      <c r="A1602" s="97" t="s">
        <v>5917</v>
      </c>
      <c r="B1602" s="56">
        <v>44497</v>
      </c>
      <c r="C1602" s="45" t="s">
        <v>176</v>
      </c>
    </row>
    <row r="1603" spans="1:4" x14ac:dyDescent="0.25">
      <c r="A1603" s="97" t="s">
        <v>5926</v>
      </c>
      <c r="B1603" s="56">
        <v>44497</v>
      </c>
      <c r="C1603" s="45" t="s">
        <v>176</v>
      </c>
    </row>
    <row r="1604" spans="1:4" x14ac:dyDescent="0.25">
      <c r="A1604" s="97">
        <v>1000</v>
      </c>
      <c r="B1604" s="56">
        <v>44497</v>
      </c>
      <c r="C1604" s="45" t="s">
        <v>176</v>
      </c>
    </row>
    <row r="1605" spans="1:4" x14ac:dyDescent="0.25">
      <c r="A1605" s="97">
        <v>1001</v>
      </c>
      <c r="B1605" s="56">
        <v>44497</v>
      </c>
      <c r="C1605" s="45" t="s">
        <v>176</v>
      </c>
    </row>
    <row r="1606" spans="1:4" x14ac:dyDescent="0.25">
      <c r="A1606" s="97">
        <v>1002</v>
      </c>
      <c r="B1606" s="56">
        <v>44497</v>
      </c>
      <c r="C1606" s="45" t="s">
        <v>176</v>
      </c>
    </row>
    <row r="1607" spans="1:4" x14ac:dyDescent="0.25">
      <c r="A1607" s="97" t="s">
        <v>5938</v>
      </c>
      <c r="B1607" s="56">
        <v>44497</v>
      </c>
      <c r="C1607" s="45" t="s">
        <v>176</v>
      </c>
    </row>
    <row r="1608" spans="1:4" x14ac:dyDescent="0.25">
      <c r="A1608" s="97">
        <v>1003</v>
      </c>
      <c r="B1608" s="56">
        <v>44497</v>
      </c>
      <c r="D1608" s="46" t="s">
        <v>5968</v>
      </c>
    </row>
    <row r="1609" spans="1:4" x14ac:dyDescent="0.25">
      <c r="A1609" s="97" t="s">
        <v>5946</v>
      </c>
      <c r="B1609" s="56">
        <v>44497</v>
      </c>
      <c r="C1609" s="45" t="s">
        <v>176</v>
      </c>
    </row>
    <row r="1610" spans="1:4" x14ac:dyDescent="0.25">
      <c r="A1610" s="97" t="s">
        <v>5950</v>
      </c>
      <c r="B1610" s="56">
        <v>44497</v>
      </c>
      <c r="C1610" s="45" t="s">
        <v>176</v>
      </c>
    </row>
    <row r="1611" spans="1:4" x14ac:dyDescent="0.25">
      <c r="A1611" s="97" t="s">
        <v>5955</v>
      </c>
      <c r="B1611" s="56">
        <v>44497</v>
      </c>
      <c r="C1611" s="45" t="s">
        <v>176</v>
      </c>
    </row>
    <row r="1612" spans="1:4" x14ac:dyDescent="0.25">
      <c r="A1612" s="97" t="s">
        <v>5959</v>
      </c>
      <c r="B1612" s="56">
        <v>44497</v>
      </c>
      <c r="C1612" s="45" t="s">
        <v>176</v>
      </c>
    </row>
    <row r="1613" spans="1:4" x14ac:dyDescent="0.25">
      <c r="A1613" s="97">
        <v>1004</v>
      </c>
      <c r="B1613" s="56">
        <v>44497</v>
      </c>
      <c r="C1613" s="45" t="s">
        <v>176</v>
      </c>
    </row>
    <row r="1614" spans="1:4" x14ac:dyDescent="0.25">
      <c r="A1614" s="97">
        <v>1005</v>
      </c>
      <c r="B1614" s="56">
        <v>44497</v>
      </c>
      <c r="C1614" s="45" t="s">
        <v>176</v>
      </c>
    </row>
    <row r="1615" spans="1:4" x14ac:dyDescent="0.25">
      <c r="A1615" s="97">
        <v>1006</v>
      </c>
      <c r="B1615" s="56">
        <v>44497</v>
      </c>
      <c r="C1615" s="45" t="s">
        <v>176</v>
      </c>
    </row>
    <row r="1616" spans="1:4" x14ac:dyDescent="0.25">
      <c r="A1616" s="97" t="s">
        <v>5972</v>
      </c>
      <c r="B1616" s="56">
        <v>44498</v>
      </c>
      <c r="C1616" s="45" t="s">
        <v>423</v>
      </c>
    </row>
    <row r="1617" spans="1:4" x14ac:dyDescent="0.25">
      <c r="A1617" s="97" t="s">
        <v>5973</v>
      </c>
      <c r="B1617" s="56">
        <v>44498</v>
      </c>
      <c r="C1617" s="45" t="s">
        <v>423</v>
      </c>
    </row>
    <row r="1618" spans="1:4" x14ac:dyDescent="0.25">
      <c r="A1618" s="97">
        <v>1007</v>
      </c>
      <c r="B1618" s="56">
        <v>44498</v>
      </c>
      <c r="C1618" s="45" t="s">
        <v>423</v>
      </c>
    </row>
    <row r="1619" spans="1:4" x14ac:dyDescent="0.25">
      <c r="A1619" s="97">
        <v>1008</v>
      </c>
      <c r="B1619" s="56">
        <v>44498</v>
      </c>
      <c r="C1619" s="45" t="s">
        <v>423</v>
      </c>
    </row>
    <row r="1620" spans="1:4" x14ac:dyDescent="0.25">
      <c r="A1620" s="97">
        <v>1009</v>
      </c>
      <c r="B1620" s="56">
        <v>44498</v>
      </c>
      <c r="D1620" s="46" t="s">
        <v>5968</v>
      </c>
    </row>
    <row r="1621" spans="1:4" x14ac:dyDescent="0.25">
      <c r="A1621" s="97">
        <v>1010</v>
      </c>
      <c r="B1621" s="56">
        <v>44498</v>
      </c>
      <c r="C1621" s="45" t="s">
        <v>423</v>
      </c>
    </row>
    <row r="1622" spans="1:4" x14ac:dyDescent="0.25">
      <c r="A1622" s="97" t="s">
        <v>5998</v>
      </c>
      <c r="B1622" s="56">
        <v>44501</v>
      </c>
      <c r="C1622" s="45" t="s">
        <v>423</v>
      </c>
    </row>
    <row r="1623" spans="1:4" x14ac:dyDescent="0.25">
      <c r="A1623" s="97" t="s">
        <v>5999</v>
      </c>
      <c r="B1623" s="56">
        <v>44502</v>
      </c>
      <c r="C1623" s="45" t="s">
        <v>423</v>
      </c>
    </row>
    <row r="1624" spans="1:4" x14ac:dyDescent="0.25">
      <c r="A1624" s="97" t="s">
        <v>6004</v>
      </c>
      <c r="B1624" s="56">
        <v>44502</v>
      </c>
      <c r="C1624" s="45" t="s">
        <v>423</v>
      </c>
    </row>
    <row r="1625" spans="1:4" x14ac:dyDescent="0.25">
      <c r="A1625" s="97">
        <v>1011</v>
      </c>
      <c r="B1625" s="56">
        <v>44502</v>
      </c>
      <c r="D1625" s="46" t="s">
        <v>5968</v>
      </c>
    </row>
    <row r="1626" spans="1:4" x14ac:dyDescent="0.25">
      <c r="A1626" s="97">
        <v>1012</v>
      </c>
      <c r="B1626" s="56">
        <v>44502</v>
      </c>
      <c r="C1626" s="45" t="s">
        <v>423</v>
      </c>
    </row>
    <row r="1627" spans="1:4" x14ac:dyDescent="0.25">
      <c r="A1627" s="97">
        <v>1013</v>
      </c>
      <c r="B1627" s="56">
        <v>44502</v>
      </c>
      <c r="C1627" s="45" t="s">
        <v>423</v>
      </c>
    </row>
    <row r="1628" spans="1:4" x14ac:dyDescent="0.25">
      <c r="A1628" s="97">
        <v>1014</v>
      </c>
      <c r="B1628" s="56">
        <v>44502</v>
      </c>
      <c r="D1628" s="46" t="s">
        <v>5968</v>
      </c>
    </row>
    <row r="1629" spans="1:4" x14ac:dyDescent="0.25">
      <c r="A1629" s="97" t="s">
        <v>6019</v>
      </c>
      <c r="B1629" s="56">
        <v>44502</v>
      </c>
      <c r="C1629" s="45" t="s">
        <v>423</v>
      </c>
    </row>
    <row r="1630" spans="1:4" x14ac:dyDescent="0.25">
      <c r="A1630" s="97" t="s">
        <v>6024</v>
      </c>
      <c r="B1630" s="56">
        <v>44502</v>
      </c>
      <c r="C1630" s="45" t="s">
        <v>423</v>
      </c>
    </row>
    <row r="1631" spans="1:4" x14ac:dyDescent="0.25">
      <c r="A1631" s="97">
        <v>1015</v>
      </c>
      <c r="B1631" s="56">
        <v>44502</v>
      </c>
      <c r="C1631" s="45" t="s">
        <v>423</v>
      </c>
    </row>
    <row r="1632" spans="1:4" x14ac:dyDescent="0.25">
      <c r="A1632" s="97" t="s">
        <v>6031</v>
      </c>
      <c r="B1632" s="56">
        <v>44503</v>
      </c>
      <c r="C1632" s="45" t="s">
        <v>423</v>
      </c>
    </row>
    <row r="1633" spans="1:3" x14ac:dyDescent="0.25">
      <c r="A1633" s="97">
        <v>1017</v>
      </c>
      <c r="B1633" s="56">
        <v>44503</v>
      </c>
      <c r="C1633" s="45" t="s">
        <v>423</v>
      </c>
    </row>
    <row r="1634" spans="1:3" x14ac:dyDescent="0.25">
      <c r="A1634" s="97">
        <v>1018</v>
      </c>
      <c r="B1634" s="56">
        <v>44503</v>
      </c>
      <c r="C1634" s="45" t="s">
        <v>423</v>
      </c>
    </row>
    <row r="1635" spans="1:3" x14ac:dyDescent="0.25">
      <c r="A1635" s="97">
        <v>1019</v>
      </c>
      <c r="B1635" s="56">
        <v>44503</v>
      </c>
      <c r="C1635" s="45" t="s">
        <v>423</v>
      </c>
    </row>
    <row r="1636" spans="1:3" x14ac:dyDescent="0.25">
      <c r="A1636" s="97">
        <v>1020</v>
      </c>
      <c r="B1636" s="56">
        <v>44503</v>
      </c>
      <c r="C1636" s="45" t="s">
        <v>423</v>
      </c>
    </row>
  </sheetData>
  <sortState xmlns:xlrd2="http://schemas.microsoft.com/office/spreadsheetml/2017/richdata2" ref="A1541:B1547">
    <sortCondition ref="A1541:A154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2021</vt:lpstr>
      <vt:lpstr>Sheet1</vt:lpstr>
      <vt:lpstr>District Chart</vt:lpstr>
      <vt:lpstr>Sheet3</vt:lpstr>
      <vt:lpstr>Chris' stats</vt:lpstr>
      <vt:lpstr>TRF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Chris Sycks</cp:lastModifiedBy>
  <cp:lastPrinted>2018-10-01T19:04:11Z</cp:lastPrinted>
  <dcterms:created xsi:type="dcterms:W3CDTF">2013-12-31T20:49:27Z</dcterms:created>
  <dcterms:modified xsi:type="dcterms:W3CDTF">2022-06-30T21:44:30Z</dcterms:modified>
</cp:coreProperties>
</file>