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deeds\"/>
    </mc:Choice>
  </mc:AlternateContent>
  <xr:revisionPtr revIDLastSave="0" documentId="13_ncr:1_{5D473C7F-E305-4592-B48A-CA6119CAD17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2020" sheetId="1" r:id="rId1"/>
    <sheet name="District Chart" sheetId="2" r:id="rId2"/>
    <sheet name="Sheet3" sheetId="3" r:id="rId3"/>
    <sheet name="Chris' stats" sheetId="4" r:id="rId4"/>
    <sheet name="TRF" sheetId="6" r:id="rId5"/>
  </sheets>
  <definedNames>
    <definedName name="_xlnm._FilterDatabase" localSheetId="4" hidden="1">TRF!$A$1:$A$754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3" i="4" l="1"/>
  <c r="L433" i="4"/>
  <c r="K433" i="4"/>
  <c r="M2864" i="1" l="1"/>
  <c r="K3021" i="1"/>
  <c r="N3021" i="1"/>
  <c r="K3022" i="1"/>
  <c r="N3022" i="1"/>
  <c r="K3023" i="1"/>
  <c r="N3023" i="1"/>
  <c r="K3024" i="1"/>
  <c r="N3024" i="1"/>
  <c r="K3025" i="1"/>
  <c r="N3025" i="1"/>
  <c r="K3026" i="1"/>
  <c r="N3026" i="1"/>
  <c r="K3027" i="1"/>
  <c r="N3027" i="1"/>
  <c r="K3028" i="1"/>
  <c r="N3028" i="1"/>
  <c r="K3029" i="1"/>
  <c r="N3029" i="1"/>
  <c r="K3030" i="1"/>
  <c r="N3030" i="1"/>
  <c r="K3031" i="1"/>
  <c r="N3031" i="1"/>
  <c r="K3032" i="1"/>
  <c r="N3032" i="1"/>
  <c r="K3033" i="1"/>
  <c r="N3033" i="1"/>
  <c r="K3034" i="1"/>
  <c r="N3034" i="1"/>
  <c r="K3035" i="1"/>
  <c r="N3035" i="1"/>
  <c r="K3036" i="1"/>
  <c r="N3036" i="1"/>
  <c r="K3037" i="1"/>
  <c r="N3037" i="1"/>
  <c r="K3038" i="1"/>
  <c r="N3038" i="1"/>
  <c r="K3039" i="1"/>
  <c r="N3039" i="1"/>
  <c r="K3040" i="1"/>
  <c r="N3040" i="1"/>
  <c r="K3041" i="1"/>
  <c r="N3041" i="1"/>
  <c r="K3042" i="1"/>
  <c r="N3042" i="1"/>
  <c r="K3043" i="1"/>
  <c r="N3043" i="1"/>
  <c r="K3044" i="1"/>
  <c r="N3044" i="1"/>
  <c r="K3045" i="1"/>
  <c r="N3045" i="1"/>
  <c r="K3046" i="1"/>
  <c r="N3046" i="1"/>
  <c r="K3047" i="1"/>
  <c r="N3047" i="1"/>
  <c r="K3048" i="1"/>
  <c r="N3048" i="1"/>
  <c r="K3049" i="1"/>
  <c r="N3049" i="1"/>
  <c r="K3050" i="1"/>
  <c r="N3050" i="1"/>
  <c r="K3051" i="1"/>
  <c r="N3051" i="1"/>
  <c r="K3052" i="1"/>
  <c r="N3052" i="1"/>
  <c r="K3053" i="1"/>
  <c r="N3053" i="1"/>
  <c r="K3054" i="1"/>
  <c r="N3054" i="1"/>
  <c r="K3055" i="1"/>
  <c r="N3055" i="1"/>
  <c r="K3056" i="1"/>
  <c r="N3056" i="1"/>
  <c r="K3057" i="1"/>
  <c r="N3057" i="1"/>
  <c r="K3058" i="1"/>
  <c r="N3058" i="1"/>
  <c r="K3059" i="1"/>
  <c r="N3059" i="1"/>
  <c r="K3060" i="1"/>
  <c r="N3060" i="1"/>
  <c r="K3061" i="1"/>
  <c r="N3061" i="1"/>
  <c r="K3062" i="1"/>
  <c r="N3062" i="1"/>
  <c r="K3063" i="1"/>
  <c r="N3063" i="1"/>
  <c r="K3064" i="1"/>
  <c r="N3064" i="1"/>
  <c r="K3065" i="1"/>
  <c r="N3065" i="1"/>
  <c r="K3066" i="1"/>
  <c r="N3066" i="1"/>
  <c r="K3067" i="1"/>
  <c r="N3067" i="1"/>
  <c r="K3068" i="1"/>
  <c r="N3068" i="1"/>
  <c r="K3069" i="1"/>
  <c r="N3069" i="1"/>
  <c r="K3070" i="1"/>
  <c r="N3070" i="1"/>
  <c r="K3071" i="1"/>
  <c r="N3071" i="1"/>
  <c r="K3072" i="1"/>
  <c r="N3072" i="1"/>
  <c r="K3073" i="1"/>
  <c r="N3073" i="1"/>
  <c r="K3074" i="1"/>
  <c r="N3074" i="1"/>
  <c r="K3075" i="1"/>
  <c r="N3075" i="1"/>
  <c r="K3076" i="1"/>
  <c r="N3076" i="1"/>
  <c r="K3077" i="1"/>
  <c r="N3077" i="1"/>
  <c r="K3078" i="1"/>
  <c r="N3078" i="1"/>
  <c r="K3079" i="1"/>
  <c r="N3079" i="1"/>
  <c r="K3080" i="1"/>
  <c r="N3080" i="1"/>
  <c r="K3081" i="1"/>
  <c r="N3081" i="1"/>
  <c r="K3082" i="1"/>
  <c r="N3082" i="1"/>
  <c r="K3083" i="1"/>
  <c r="N3083" i="1"/>
  <c r="K3084" i="1"/>
  <c r="N3084" i="1"/>
  <c r="K3085" i="1"/>
  <c r="N3085" i="1"/>
  <c r="K3086" i="1"/>
  <c r="N3086" i="1"/>
  <c r="K3087" i="1"/>
  <c r="N3087" i="1"/>
  <c r="K3088" i="1"/>
  <c r="N3088" i="1"/>
  <c r="K3089" i="1"/>
  <c r="N3089" i="1"/>
  <c r="K3090" i="1"/>
  <c r="N3090" i="1"/>
  <c r="K3091" i="1"/>
  <c r="N3091" i="1"/>
  <c r="K3092" i="1"/>
  <c r="N3092" i="1"/>
  <c r="K3093" i="1"/>
  <c r="N3093" i="1"/>
  <c r="K3094" i="1"/>
  <c r="N3094" i="1"/>
  <c r="K3095" i="1"/>
  <c r="N3095" i="1"/>
  <c r="K3096" i="1"/>
  <c r="N3096" i="1"/>
  <c r="K3097" i="1"/>
  <c r="N3097" i="1"/>
  <c r="K3098" i="1"/>
  <c r="N3098" i="1"/>
  <c r="K3099" i="1"/>
  <c r="N3099" i="1"/>
  <c r="K3100" i="1"/>
  <c r="N3100" i="1"/>
  <c r="K3101" i="1"/>
  <c r="N3101" i="1"/>
  <c r="K3102" i="1"/>
  <c r="N3102" i="1"/>
  <c r="K3103" i="1"/>
  <c r="N3103" i="1"/>
  <c r="K3104" i="1"/>
  <c r="N3104" i="1"/>
  <c r="K3105" i="1"/>
  <c r="N3105" i="1"/>
  <c r="K3106" i="1"/>
  <c r="N3106" i="1"/>
  <c r="K3107" i="1"/>
  <c r="N3107" i="1"/>
  <c r="K3108" i="1"/>
  <c r="N3108" i="1"/>
  <c r="K3109" i="1"/>
  <c r="N3109" i="1"/>
  <c r="K3110" i="1"/>
  <c r="N3110" i="1"/>
  <c r="K3111" i="1"/>
  <c r="N3111" i="1"/>
  <c r="K3112" i="1"/>
  <c r="N3112" i="1"/>
  <c r="K3113" i="1"/>
  <c r="N3113" i="1"/>
  <c r="K3114" i="1"/>
  <c r="N3114" i="1"/>
  <c r="K3115" i="1"/>
  <c r="N3115" i="1"/>
  <c r="K3116" i="1"/>
  <c r="N3116" i="1"/>
  <c r="K3117" i="1"/>
  <c r="N3117" i="1"/>
  <c r="K3118" i="1"/>
  <c r="N3118" i="1"/>
  <c r="K3119" i="1"/>
  <c r="N3119" i="1"/>
  <c r="K3120" i="1"/>
  <c r="N3120" i="1"/>
  <c r="K3121" i="1"/>
  <c r="N3121" i="1"/>
  <c r="K3122" i="1"/>
  <c r="N3122" i="1"/>
  <c r="K3123" i="1"/>
  <c r="N3123" i="1"/>
  <c r="K3124" i="1"/>
  <c r="N3124" i="1"/>
  <c r="K3125" i="1"/>
  <c r="N3125" i="1"/>
  <c r="K3126" i="1"/>
  <c r="N3126" i="1"/>
  <c r="K3127" i="1"/>
  <c r="N3127" i="1"/>
  <c r="K3128" i="1"/>
  <c r="N3128" i="1"/>
  <c r="K3129" i="1"/>
  <c r="N3129" i="1"/>
  <c r="K3130" i="1"/>
  <c r="N3130" i="1"/>
  <c r="K3131" i="1"/>
  <c r="N3131" i="1"/>
  <c r="K3132" i="1"/>
  <c r="N3132" i="1"/>
  <c r="K3133" i="1"/>
  <c r="N3133" i="1"/>
  <c r="K3134" i="1"/>
  <c r="N3134" i="1"/>
  <c r="K3135" i="1"/>
  <c r="N3135" i="1"/>
  <c r="K3136" i="1"/>
  <c r="N3136" i="1"/>
  <c r="K3137" i="1"/>
  <c r="N3137" i="1"/>
  <c r="K3138" i="1"/>
  <c r="N3138" i="1"/>
  <c r="K3139" i="1"/>
  <c r="N3139" i="1"/>
  <c r="K3140" i="1"/>
  <c r="N3140" i="1"/>
  <c r="K3141" i="1"/>
  <c r="N3141" i="1"/>
  <c r="K3142" i="1"/>
  <c r="N3142" i="1"/>
  <c r="K3143" i="1"/>
  <c r="N3143" i="1"/>
  <c r="K3144" i="1"/>
  <c r="N3144" i="1"/>
  <c r="K3145" i="1"/>
  <c r="N3145" i="1"/>
  <c r="K3146" i="1"/>
  <c r="N3146" i="1"/>
  <c r="K3147" i="1"/>
  <c r="N3147" i="1"/>
  <c r="K3148" i="1"/>
  <c r="N3148" i="1"/>
  <c r="K3149" i="1"/>
  <c r="N3149" i="1"/>
  <c r="K3150" i="1"/>
  <c r="N3150" i="1"/>
  <c r="K3151" i="1"/>
  <c r="N3151" i="1"/>
  <c r="K3152" i="1"/>
  <c r="N3152" i="1"/>
  <c r="K3153" i="1"/>
  <c r="N3153" i="1"/>
  <c r="K3154" i="1"/>
  <c r="N3154" i="1"/>
  <c r="K3155" i="1"/>
  <c r="N3155" i="1"/>
  <c r="K3156" i="1"/>
  <c r="N3156" i="1"/>
  <c r="K3157" i="1"/>
  <c r="N3157" i="1"/>
  <c r="K3158" i="1"/>
  <c r="N3158" i="1"/>
  <c r="K3159" i="1"/>
  <c r="N3159" i="1"/>
  <c r="K3160" i="1"/>
  <c r="N3160" i="1"/>
  <c r="K3161" i="1"/>
  <c r="N3161" i="1"/>
  <c r="K3162" i="1"/>
  <c r="N3162" i="1"/>
  <c r="K3163" i="1"/>
  <c r="N3163" i="1"/>
  <c r="K3164" i="1"/>
  <c r="N3164" i="1"/>
  <c r="K3165" i="1"/>
  <c r="N3165" i="1"/>
  <c r="K3166" i="1"/>
  <c r="N3166" i="1"/>
  <c r="K3167" i="1"/>
  <c r="N3167" i="1"/>
  <c r="K3168" i="1"/>
  <c r="N3168" i="1"/>
  <c r="K3169" i="1"/>
  <c r="N3169" i="1"/>
  <c r="K3170" i="1"/>
  <c r="N3170" i="1"/>
  <c r="K3171" i="1"/>
  <c r="N3171" i="1"/>
  <c r="K3172" i="1"/>
  <c r="N3172" i="1"/>
  <c r="K3173" i="1"/>
  <c r="N3173" i="1"/>
  <c r="K3174" i="1"/>
  <c r="N3174" i="1"/>
  <c r="K3175" i="1"/>
  <c r="N3175" i="1"/>
  <c r="K3176" i="1"/>
  <c r="N3176" i="1"/>
  <c r="K3177" i="1"/>
  <c r="N3177" i="1"/>
  <c r="K3178" i="1"/>
  <c r="N3178" i="1"/>
  <c r="K3179" i="1"/>
  <c r="N3179" i="1"/>
  <c r="K3180" i="1"/>
  <c r="N3180" i="1"/>
  <c r="K3181" i="1"/>
  <c r="N3181" i="1"/>
  <c r="K3182" i="1"/>
  <c r="N3182" i="1"/>
  <c r="K3183" i="1"/>
  <c r="N3183" i="1"/>
  <c r="K3184" i="1"/>
  <c r="N3184" i="1"/>
  <c r="K3185" i="1"/>
  <c r="N3185" i="1"/>
  <c r="K3186" i="1"/>
  <c r="N3186" i="1"/>
  <c r="K3187" i="1"/>
  <c r="N3187" i="1"/>
  <c r="K3188" i="1"/>
  <c r="N3188" i="1"/>
  <c r="K3189" i="1"/>
  <c r="N3189" i="1"/>
  <c r="K3190" i="1"/>
  <c r="N3190" i="1"/>
  <c r="K3191" i="1"/>
  <c r="N3191" i="1"/>
  <c r="K3192" i="1"/>
  <c r="N3192" i="1"/>
  <c r="K3193" i="1"/>
  <c r="N3193" i="1"/>
  <c r="K3194" i="1"/>
  <c r="N3194" i="1"/>
  <c r="K3195" i="1"/>
  <c r="N3195" i="1"/>
  <c r="K3196" i="1"/>
  <c r="N3196" i="1"/>
  <c r="K3197" i="1"/>
  <c r="N3197" i="1"/>
  <c r="K3198" i="1"/>
  <c r="N3198" i="1"/>
  <c r="K3199" i="1"/>
  <c r="N3199" i="1"/>
  <c r="K3200" i="1"/>
  <c r="N3200" i="1"/>
  <c r="K3201" i="1"/>
  <c r="N3201" i="1"/>
  <c r="K3202" i="1"/>
  <c r="N3202" i="1"/>
  <c r="K3203" i="1"/>
  <c r="N3203" i="1"/>
  <c r="K3204" i="1"/>
  <c r="N3204" i="1"/>
  <c r="K3205" i="1"/>
  <c r="N3205" i="1"/>
  <c r="K3206" i="1"/>
  <c r="N3206" i="1"/>
  <c r="K3207" i="1"/>
  <c r="N3207" i="1"/>
  <c r="K3208" i="1"/>
  <c r="N3208" i="1"/>
  <c r="K3209" i="1"/>
  <c r="N3209" i="1"/>
  <c r="K3210" i="1"/>
  <c r="N3210" i="1"/>
  <c r="K3211" i="1"/>
  <c r="N3211" i="1"/>
  <c r="K3212" i="1"/>
  <c r="N3212" i="1"/>
  <c r="K3213" i="1"/>
  <c r="N3213" i="1"/>
  <c r="K3214" i="1"/>
  <c r="N3214" i="1"/>
  <c r="K3215" i="1"/>
  <c r="N3215" i="1"/>
  <c r="K3216" i="1"/>
  <c r="N3216" i="1"/>
  <c r="K3217" i="1"/>
  <c r="N3217" i="1"/>
  <c r="K3218" i="1"/>
  <c r="N3218" i="1"/>
  <c r="K3219" i="1"/>
  <c r="N3219" i="1"/>
  <c r="K3220" i="1"/>
  <c r="N3220" i="1"/>
  <c r="K3221" i="1"/>
  <c r="N3221" i="1"/>
  <c r="K3222" i="1"/>
  <c r="N3222" i="1"/>
  <c r="K3223" i="1"/>
  <c r="N3223" i="1"/>
  <c r="K3224" i="1"/>
  <c r="N3224" i="1"/>
  <c r="K3225" i="1"/>
  <c r="N3225" i="1"/>
  <c r="K3226" i="1"/>
  <c r="N3226" i="1"/>
  <c r="K3227" i="1"/>
  <c r="N3227" i="1"/>
  <c r="K3228" i="1"/>
  <c r="N3228" i="1"/>
  <c r="K3229" i="1"/>
  <c r="N3229" i="1"/>
  <c r="K3230" i="1"/>
  <c r="N3230" i="1"/>
  <c r="K3231" i="1"/>
  <c r="N3231" i="1"/>
  <c r="K3232" i="1"/>
  <c r="N3232" i="1"/>
  <c r="K3233" i="1"/>
  <c r="N3233" i="1"/>
  <c r="K3234" i="1"/>
  <c r="N3234" i="1"/>
  <c r="K3235" i="1"/>
  <c r="N3235" i="1"/>
  <c r="K3236" i="1"/>
  <c r="N3236" i="1"/>
  <c r="K3237" i="1"/>
  <c r="N3237" i="1"/>
  <c r="K3238" i="1"/>
  <c r="N3238" i="1"/>
  <c r="K3239" i="1"/>
  <c r="N3239" i="1"/>
  <c r="K3240" i="1"/>
  <c r="N3240" i="1"/>
  <c r="K3241" i="1"/>
  <c r="N3241" i="1"/>
  <c r="K3242" i="1"/>
  <c r="N3242" i="1"/>
  <c r="K3243" i="1"/>
  <c r="N3243" i="1"/>
  <c r="K3244" i="1"/>
  <c r="N3244" i="1"/>
  <c r="K3245" i="1"/>
  <c r="N3245" i="1"/>
  <c r="K3246" i="1"/>
  <c r="N3246" i="1"/>
  <c r="K3247" i="1"/>
  <c r="N3247" i="1"/>
  <c r="K3248" i="1"/>
  <c r="N3248" i="1"/>
  <c r="K3249" i="1"/>
  <c r="N3249" i="1"/>
  <c r="K3250" i="1"/>
  <c r="N3250" i="1"/>
  <c r="K3251" i="1"/>
  <c r="N3251" i="1"/>
  <c r="K3252" i="1"/>
  <c r="N3252" i="1"/>
  <c r="K3253" i="1"/>
  <c r="N3253" i="1"/>
  <c r="K3254" i="1"/>
  <c r="N3254" i="1"/>
  <c r="K3255" i="1"/>
  <c r="N3255" i="1"/>
  <c r="K3256" i="1"/>
  <c r="N3256" i="1"/>
  <c r="K3257" i="1"/>
  <c r="N3257" i="1"/>
  <c r="K3258" i="1"/>
  <c r="N3258" i="1"/>
  <c r="K3259" i="1"/>
  <c r="N3259" i="1"/>
  <c r="K3260" i="1"/>
  <c r="N3260" i="1"/>
  <c r="K3261" i="1"/>
  <c r="N3261" i="1"/>
  <c r="K3262" i="1"/>
  <c r="N3262" i="1"/>
  <c r="K3263" i="1"/>
  <c r="N3263" i="1"/>
  <c r="K3264" i="1"/>
  <c r="N3264" i="1"/>
  <c r="K3265" i="1"/>
  <c r="N3265" i="1"/>
  <c r="K3266" i="1"/>
  <c r="N3266" i="1"/>
  <c r="K3267" i="1"/>
  <c r="N3267" i="1"/>
  <c r="K3268" i="1"/>
  <c r="N3268" i="1"/>
  <c r="K3269" i="1"/>
  <c r="N3269" i="1"/>
  <c r="K3270" i="1"/>
  <c r="N3270" i="1"/>
  <c r="K3271" i="1"/>
  <c r="N3271" i="1"/>
  <c r="K3272" i="1"/>
  <c r="N3272" i="1"/>
  <c r="K3273" i="1"/>
  <c r="N3273" i="1"/>
  <c r="K3274" i="1"/>
  <c r="N3274" i="1"/>
  <c r="K3275" i="1"/>
  <c r="N3275" i="1"/>
  <c r="K3276" i="1"/>
  <c r="N3276" i="1"/>
  <c r="K3277" i="1"/>
  <c r="N3277" i="1"/>
  <c r="K3278" i="1"/>
  <c r="N3278" i="1"/>
  <c r="K3279" i="1"/>
  <c r="N3279" i="1"/>
  <c r="K3280" i="1"/>
  <c r="N3280" i="1"/>
  <c r="K3281" i="1"/>
  <c r="N3281" i="1"/>
  <c r="K3282" i="1"/>
  <c r="N3282" i="1"/>
  <c r="K3283" i="1"/>
  <c r="N3283" i="1"/>
  <c r="K3284" i="1"/>
  <c r="N3284" i="1"/>
  <c r="K3285" i="1"/>
  <c r="N3285" i="1"/>
  <c r="K3286" i="1"/>
  <c r="N3286" i="1"/>
  <c r="K3287" i="1"/>
  <c r="N3287" i="1"/>
  <c r="K3288" i="1"/>
  <c r="N3288" i="1"/>
  <c r="K3289" i="1"/>
  <c r="N3289" i="1"/>
  <c r="K3290" i="1"/>
  <c r="N3290" i="1"/>
  <c r="K3291" i="1"/>
  <c r="N3291" i="1"/>
  <c r="K3292" i="1"/>
  <c r="N3292" i="1"/>
  <c r="K3293" i="1"/>
  <c r="N3293" i="1"/>
  <c r="K3294" i="1"/>
  <c r="N3294" i="1"/>
  <c r="K3295" i="1"/>
  <c r="N3295" i="1"/>
  <c r="K3296" i="1"/>
  <c r="N3296" i="1"/>
  <c r="K3297" i="1"/>
  <c r="N3297" i="1"/>
  <c r="K3298" i="1"/>
  <c r="N3298" i="1"/>
  <c r="K3299" i="1"/>
  <c r="N3299" i="1"/>
  <c r="K3300" i="1"/>
  <c r="N3300" i="1"/>
  <c r="K3301" i="1"/>
  <c r="N3301" i="1"/>
  <c r="K3302" i="1"/>
  <c r="N3302" i="1"/>
  <c r="K3303" i="1"/>
  <c r="N3303" i="1"/>
  <c r="K3304" i="1"/>
  <c r="N3304" i="1"/>
  <c r="K3305" i="1"/>
  <c r="N3305" i="1"/>
  <c r="K3306" i="1"/>
  <c r="N3306" i="1"/>
  <c r="K3307" i="1"/>
  <c r="N3307" i="1"/>
  <c r="K3308" i="1"/>
  <c r="N3308" i="1"/>
  <c r="K3309" i="1"/>
  <c r="N3309" i="1"/>
  <c r="K3310" i="1"/>
  <c r="N3310" i="1"/>
  <c r="K3311" i="1"/>
  <c r="N3311" i="1"/>
  <c r="K3312" i="1"/>
  <c r="N3312" i="1"/>
  <c r="K3313" i="1"/>
  <c r="N3313" i="1"/>
  <c r="K3314" i="1"/>
  <c r="N3314" i="1"/>
  <c r="K3315" i="1"/>
  <c r="N3315" i="1"/>
  <c r="K3316" i="1"/>
  <c r="N3316" i="1"/>
  <c r="K3317" i="1"/>
  <c r="N3317" i="1"/>
  <c r="K3318" i="1"/>
  <c r="N3318" i="1"/>
  <c r="K3319" i="1"/>
  <c r="N3319" i="1"/>
  <c r="K3320" i="1"/>
  <c r="N3320" i="1"/>
  <c r="K3321" i="1"/>
  <c r="N3321" i="1"/>
  <c r="K3322" i="1"/>
  <c r="N3322" i="1"/>
  <c r="K3323" i="1"/>
  <c r="N3323" i="1"/>
  <c r="K3324" i="1"/>
  <c r="N3324" i="1"/>
  <c r="K3325" i="1"/>
  <c r="N3325" i="1"/>
  <c r="K3326" i="1"/>
  <c r="N3326" i="1"/>
  <c r="K3327" i="1"/>
  <c r="N3327" i="1"/>
  <c r="K3328" i="1"/>
  <c r="N3328" i="1"/>
  <c r="K3329" i="1"/>
  <c r="N3329" i="1"/>
  <c r="K3330" i="1"/>
  <c r="N3330" i="1"/>
  <c r="K3331" i="1"/>
  <c r="N3331" i="1"/>
  <c r="K3332" i="1"/>
  <c r="N3332" i="1"/>
  <c r="K3333" i="1"/>
  <c r="N3333" i="1"/>
  <c r="K3334" i="1"/>
  <c r="N3334" i="1"/>
  <c r="K3335" i="1"/>
  <c r="N3335" i="1"/>
  <c r="K3336" i="1"/>
  <c r="N3336" i="1"/>
  <c r="K3337" i="1"/>
  <c r="N3337" i="1"/>
  <c r="K3338" i="1"/>
  <c r="N3338" i="1"/>
  <c r="K3339" i="1"/>
  <c r="N3339" i="1"/>
  <c r="K3340" i="1"/>
  <c r="N3340" i="1"/>
  <c r="K3341" i="1"/>
  <c r="N3341" i="1"/>
  <c r="K3342" i="1"/>
  <c r="N3342" i="1"/>
  <c r="K3343" i="1"/>
  <c r="N3343" i="1"/>
  <c r="K3344" i="1"/>
  <c r="N3344" i="1"/>
  <c r="K3345" i="1"/>
  <c r="N3345" i="1"/>
  <c r="K3346" i="1"/>
  <c r="N3346" i="1"/>
  <c r="K3347" i="1"/>
  <c r="N3347" i="1"/>
  <c r="K3348" i="1"/>
  <c r="N3348" i="1"/>
  <c r="K3349" i="1"/>
  <c r="N3349" i="1"/>
  <c r="K3350" i="1"/>
  <c r="N3350" i="1"/>
  <c r="K3351" i="1"/>
  <c r="N3351" i="1"/>
  <c r="K3352" i="1"/>
  <c r="N3352" i="1"/>
  <c r="K3353" i="1"/>
  <c r="N3353" i="1"/>
  <c r="K3354" i="1"/>
  <c r="N3354" i="1"/>
  <c r="K3355" i="1"/>
  <c r="N3355" i="1"/>
  <c r="K3356" i="1"/>
  <c r="N3356" i="1"/>
  <c r="K3357" i="1"/>
  <c r="N3357" i="1"/>
  <c r="K3358" i="1"/>
  <c r="N3358" i="1"/>
  <c r="K3359" i="1"/>
  <c r="N3359" i="1"/>
  <c r="K3360" i="1"/>
  <c r="N3360" i="1"/>
  <c r="K3361" i="1"/>
  <c r="N3361" i="1"/>
  <c r="K3362" i="1"/>
  <c r="N3362" i="1"/>
  <c r="K3363" i="1"/>
  <c r="N3363" i="1"/>
  <c r="K3364" i="1"/>
  <c r="N3364" i="1"/>
  <c r="K3365" i="1"/>
  <c r="N3365" i="1"/>
  <c r="K3366" i="1"/>
  <c r="N3366" i="1"/>
  <c r="K3367" i="1"/>
  <c r="N3367" i="1"/>
  <c r="K3368" i="1"/>
  <c r="N3368" i="1"/>
  <c r="K3369" i="1"/>
  <c r="N3369" i="1"/>
  <c r="K3370" i="1"/>
  <c r="N3370" i="1"/>
  <c r="K3371" i="1"/>
  <c r="N3371" i="1"/>
  <c r="K3372" i="1"/>
  <c r="N3372" i="1"/>
  <c r="K3373" i="1"/>
  <c r="N3373" i="1"/>
  <c r="K3374" i="1"/>
  <c r="N3374" i="1"/>
  <c r="K3375" i="1"/>
  <c r="N3375" i="1"/>
  <c r="K3376" i="1"/>
  <c r="N3376" i="1"/>
  <c r="K3377" i="1"/>
  <c r="N3377" i="1"/>
  <c r="K3378" i="1"/>
  <c r="N3378" i="1"/>
  <c r="K3379" i="1"/>
  <c r="N3379" i="1"/>
  <c r="K3380" i="1"/>
  <c r="N3380" i="1"/>
  <c r="K3381" i="1"/>
  <c r="N3381" i="1"/>
  <c r="K3382" i="1"/>
  <c r="N3382" i="1"/>
  <c r="K3383" i="1"/>
  <c r="N3383" i="1"/>
  <c r="K3384" i="1"/>
  <c r="N3384" i="1"/>
  <c r="K3385" i="1"/>
  <c r="N3385" i="1"/>
  <c r="K3386" i="1"/>
  <c r="N3386" i="1"/>
  <c r="K3387" i="1"/>
  <c r="N3387" i="1"/>
  <c r="K3388" i="1"/>
  <c r="N3388" i="1"/>
  <c r="K3389" i="1"/>
  <c r="N3389" i="1"/>
  <c r="K3390" i="1"/>
  <c r="N3390" i="1"/>
  <c r="K3391" i="1"/>
  <c r="N3391" i="1"/>
  <c r="K3392" i="1"/>
  <c r="N3392" i="1"/>
  <c r="K3393" i="1"/>
  <c r="N3393" i="1"/>
  <c r="K3394" i="1"/>
  <c r="N3394" i="1"/>
  <c r="K3395" i="1"/>
  <c r="N3395" i="1"/>
  <c r="K3396" i="1"/>
  <c r="N3396" i="1"/>
  <c r="K3397" i="1"/>
  <c r="N3397" i="1"/>
  <c r="K3398" i="1"/>
  <c r="N3398" i="1"/>
  <c r="K3399" i="1"/>
  <c r="N3399" i="1"/>
  <c r="K3400" i="1"/>
  <c r="N3400" i="1"/>
  <c r="K3401" i="1"/>
  <c r="N3401" i="1"/>
  <c r="K3402" i="1"/>
  <c r="N3402" i="1"/>
  <c r="K3403" i="1"/>
  <c r="N3403" i="1"/>
  <c r="K3404" i="1"/>
  <c r="N3404" i="1"/>
  <c r="K3405" i="1"/>
  <c r="N3405" i="1"/>
  <c r="K3406" i="1"/>
  <c r="N3406" i="1"/>
  <c r="K3407" i="1"/>
  <c r="N3407" i="1"/>
  <c r="K3408" i="1"/>
  <c r="N3408" i="1"/>
  <c r="K3409" i="1"/>
  <c r="N3409" i="1"/>
  <c r="K3410" i="1"/>
  <c r="N3410" i="1"/>
  <c r="K3411" i="1"/>
  <c r="N3411" i="1"/>
  <c r="K3412" i="1"/>
  <c r="N3412" i="1"/>
  <c r="K3413" i="1"/>
  <c r="N3413" i="1"/>
  <c r="K3414" i="1"/>
  <c r="N3414" i="1"/>
  <c r="K3415" i="1"/>
  <c r="N3415" i="1"/>
  <c r="K3416" i="1"/>
  <c r="N3416" i="1"/>
  <c r="K3417" i="1"/>
  <c r="N3417" i="1"/>
  <c r="K3418" i="1"/>
  <c r="N3418" i="1"/>
  <c r="K3419" i="1"/>
  <c r="N3419" i="1"/>
  <c r="K3420" i="1"/>
  <c r="N3420" i="1"/>
  <c r="K3421" i="1"/>
  <c r="N3421" i="1"/>
  <c r="K3422" i="1"/>
  <c r="N3422" i="1"/>
  <c r="K3423" i="1"/>
  <c r="N3423" i="1"/>
  <c r="K3424" i="1"/>
  <c r="N3424" i="1"/>
  <c r="K3425" i="1"/>
  <c r="N3425" i="1"/>
  <c r="K3426" i="1"/>
  <c r="N3426" i="1"/>
  <c r="K3427" i="1"/>
  <c r="N3427" i="1"/>
  <c r="K3428" i="1"/>
  <c r="N3428" i="1"/>
  <c r="K3429" i="1"/>
  <c r="N3429" i="1"/>
  <c r="K3430" i="1"/>
  <c r="N3430" i="1"/>
  <c r="K3431" i="1"/>
  <c r="N3431" i="1"/>
  <c r="K3432" i="1"/>
  <c r="N3432" i="1"/>
  <c r="K3433" i="1"/>
  <c r="N3433" i="1"/>
  <c r="K3434" i="1"/>
  <c r="N3434" i="1"/>
  <c r="K3435" i="1"/>
  <c r="N3435" i="1"/>
  <c r="K3436" i="1"/>
  <c r="N3436" i="1"/>
  <c r="K3437" i="1"/>
  <c r="N3437" i="1"/>
  <c r="K3438" i="1"/>
  <c r="N3438" i="1"/>
  <c r="K3439" i="1"/>
  <c r="N3439" i="1"/>
  <c r="K3440" i="1"/>
  <c r="N3440" i="1"/>
  <c r="K3441" i="1"/>
  <c r="N3441" i="1"/>
  <c r="K3442" i="1"/>
  <c r="N3442" i="1"/>
  <c r="K3443" i="1"/>
  <c r="N3443" i="1"/>
  <c r="K3444" i="1"/>
  <c r="N3444" i="1"/>
  <c r="K3445" i="1"/>
  <c r="N3445" i="1"/>
  <c r="K3446" i="1"/>
  <c r="N3446" i="1"/>
  <c r="K3447" i="1"/>
  <c r="N3447" i="1"/>
  <c r="K3448" i="1"/>
  <c r="N3448" i="1"/>
  <c r="K3449" i="1"/>
  <c r="N3449" i="1"/>
  <c r="K3450" i="1"/>
  <c r="N3450" i="1"/>
  <c r="K3451" i="1"/>
  <c r="N3451" i="1"/>
  <c r="K3452" i="1"/>
  <c r="N3452" i="1"/>
  <c r="K3453" i="1"/>
  <c r="N3453" i="1"/>
  <c r="K3454" i="1"/>
  <c r="N3454" i="1"/>
  <c r="K3455" i="1"/>
  <c r="N3455" i="1"/>
  <c r="K3456" i="1"/>
  <c r="N3456" i="1"/>
  <c r="K3457" i="1"/>
  <c r="N3457" i="1"/>
  <c r="K3458" i="1"/>
  <c r="N3458" i="1"/>
  <c r="K3459" i="1"/>
  <c r="N3459" i="1"/>
  <c r="K3460" i="1"/>
  <c r="N3460" i="1"/>
  <c r="K2841" i="1" l="1"/>
  <c r="N2823" i="1" l="1"/>
  <c r="K2635" i="1" l="1"/>
  <c r="N2635" i="1"/>
  <c r="N2595" i="1" l="1"/>
  <c r="A823" i="6" l="1"/>
  <c r="A821" i="6" l="1"/>
  <c r="A822" i="6"/>
  <c r="K2528" i="1" l="1"/>
  <c r="A675" i="6" l="1"/>
  <c r="B731" i="6" l="1"/>
  <c r="B728" i="6"/>
  <c r="B727" i="6"/>
  <c r="B726" i="6"/>
  <c r="B725" i="6"/>
  <c r="N2365" i="1" l="1"/>
  <c r="K2365" i="1"/>
  <c r="N2364" i="1"/>
  <c r="K2364" i="1"/>
  <c r="N2363" i="1"/>
  <c r="K2363" i="1"/>
  <c r="A706" i="6" l="1"/>
  <c r="N2345" i="1" l="1"/>
  <c r="K2345" i="1"/>
  <c r="N2315" i="1" l="1"/>
  <c r="K2315" i="1"/>
  <c r="N2314" i="1"/>
  <c r="K2314" i="1"/>
  <c r="N2313" i="1"/>
  <c r="K2313" i="1"/>
  <c r="K2273" i="1" l="1"/>
  <c r="K2272" i="1"/>
  <c r="N2266" i="1" l="1"/>
  <c r="K2266" i="1"/>
  <c r="N2233" i="1" l="1"/>
  <c r="K2206" i="1" l="1"/>
  <c r="K2171" i="1" l="1"/>
  <c r="N2102" i="1" l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01" i="1"/>
  <c r="N2123" i="1"/>
  <c r="K2123" i="1"/>
  <c r="N2087" i="1" l="1"/>
  <c r="N2083" i="1" l="1"/>
  <c r="K2080" i="1" l="1"/>
  <c r="K2007" i="1" l="1"/>
  <c r="N1987" i="1" l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 l="1"/>
  <c r="N1959" i="1"/>
  <c r="N1960" i="1" l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 l="1"/>
  <c r="N1855" i="1"/>
  <c r="K1855" i="1"/>
  <c r="N1853" i="1"/>
  <c r="K1853" i="1"/>
  <c r="N1842" i="1" l="1"/>
  <c r="K1842" i="1"/>
  <c r="N1840" i="1"/>
  <c r="K1840" i="1"/>
  <c r="N1839" i="1"/>
  <c r="K1839" i="1"/>
  <c r="N1838" i="1"/>
  <c r="K1838" i="1"/>
  <c r="N1837" i="1"/>
  <c r="K1837" i="1"/>
  <c r="J1809" i="1" l="1"/>
  <c r="K1794" i="1" l="1"/>
  <c r="N1789" i="1" l="1"/>
  <c r="K1789" i="1"/>
  <c r="N1788" i="1"/>
  <c r="K1788" i="1"/>
  <c r="N1787" i="1"/>
  <c r="K1787" i="1"/>
  <c r="N1786" i="1"/>
  <c r="K1786" i="1"/>
  <c r="N1785" i="1"/>
  <c r="K1785" i="1"/>
  <c r="N1681" i="1" l="1"/>
  <c r="N1682" i="1"/>
  <c r="N1683" i="1"/>
  <c r="N1684" i="1"/>
  <c r="N1685" i="1"/>
  <c r="N1686" i="1"/>
  <c r="N1687" i="1"/>
  <c r="N1688" i="1"/>
  <c r="N1689" i="1"/>
  <c r="N1690" i="1"/>
  <c r="N1691" i="1"/>
  <c r="N1692" i="1"/>
  <c r="A101" i="6" l="1"/>
  <c r="B101" i="6"/>
  <c r="A102" i="6"/>
  <c r="B102" i="6"/>
  <c r="A103" i="6"/>
  <c r="B103" i="6"/>
  <c r="A104" i="6"/>
  <c r="B104" i="6"/>
  <c r="A105" i="6"/>
  <c r="B105" i="6"/>
  <c r="A106" i="6"/>
  <c r="B106" i="6"/>
  <c r="A107" i="6"/>
  <c r="B107" i="6"/>
  <c r="A108" i="6"/>
  <c r="B108" i="6"/>
  <c r="A109" i="6"/>
  <c r="B109" i="6"/>
  <c r="A110" i="6"/>
  <c r="B110" i="6"/>
  <c r="A111" i="6"/>
  <c r="B111" i="6"/>
  <c r="A112" i="6"/>
  <c r="B112" i="6"/>
  <c r="A113" i="6"/>
  <c r="B113" i="6"/>
  <c r="A114" i="6"/>
  <c r="B114" i="6"/>
  <c r="A115" i="6"/>
  <c r="B115" i="6"/>
  <c r="A116" i="6"/>
  <c r="B116" i="6"/>
  <c r="A117" i="6"/>
  <c r="B117" i="6"/>
  <c r="A118" i="6"/>
  <c r="B118" i="6"/>
  <c r="A119" i="6"/>
  <c r="B119" i="6"/>
  <c r="A120" i="6"/>
  <c r="B120" i="6"/>
  <c r="A121" i="6"/>
  <c r="B121" i="6"/>
  <c r="A122" i="6"/>
  <c r="B122" i="6"/>
  <c r="A123" i="6"/>
  <c r="B123" i="6"/>
  <c r="A124" i="6"/>
  <c r="B124" i="6"/>
  <c r="A125" i="6"/>
  <c r="B125" i="6"/>
  <c r="A126" i="6"/>
  <c r="B126" i="6"/>
  <c r="A127" i="6"/>
  <c r="B127" i="6"/>
  <c r="A128" i="6"/>
  <c r="B128" i="6"/>
  <c r="A129" i="6"/>
  <c r="B129" i="6"/>
  <c r="A130" i="6"/>
  <c r="B130" i="6"/>
  <c r="A131" i="6"/>
  <c r="B131" i="6"/>
  <c r="A132" i="6"/>
  <c r="B132" i="6"/>
  <c r="A133" i="6"/>
  <c r="B133" i="6"/>
  <c r="A134" i="6"/>
  <c r="B134" i="6"/>
  <c r="A135" i="6"/>
  <c r="B135" i="6"/>
  <c r="A136" i="6"/>
  <c r="B136" i="6"/>
  <c r="A137" i="6"/>
  <c r="B137" i="6"/>
  <c r="A138" i="6"/>
  <c r="B138" i="6"/>
  <c r="A139" i="6"/>
  <c r="B139" i="6"/>
  <c r="A140" i="6"/>
  <c r="B140" i="6"/>
  <c r="A141" i="6"/>
  <c r="B141" i="6"/>
  <c r="A142" i="6"/>
  <c r="B142" i="6"/>
  <c r="A143" i="6"/>
  <c r="B143" i="6"/>
  <c r="A144" i="6"/>
  <c r="B144" i="6"/>
  <c r="A145" i="6"/>
  <c r="B145" i="6"/>
  <c r="A146" i="6"/>
  <c r="B146" i="6"/>
  <c r="A147" i="6"/>
  <c r="B147" i="6"/>
  <c r="A148" i="6"/>
  <c r="B148" i="6"/>
  <c r="A149" i="6"/>
  <c r="B149" i="6"/>
  <c r="A150" i="6"/>
  <c r="B150" i="6"/>
  <c r="A151" i="6"/>
  <c r="B151" i="6"/>
  <c r="A152" i="6"/>
  <c r="B152" i="6"/>
  <c r="A153" i="6"/>
  <c r="B153" i="6"/>
  <c r="A154" i="6"/>
  <c r="B154" i="6"/>
  <c r="A155" i="6"/>
  <c r="B155" i="6"/>
  <c r="A156" i="6"/>
  <c r="B156" i="6"/>
  <c r="A157" i="6"/>
  <c r="B157" i="6"/>
  <c r="A158" i="6"/>
  <c r="B158" i="6"/>
  <c r="A159" i="6"/>
  <c r="B159" i="6"/>
  <c r="A160" i="6"/>
  <c r="B160" i="6"/>
  <c r="A161" i="6"/>
  <c r="B161" i="6"/>
  <c r="A162" i="6"/>
  <c r="B162" i="6"/>
  <c r="A163" i="6"/>
  <c r="B163" i="6"/>
  <c r="A164" i="6"/>
  <c r="B164" i="6"/>
  <c r="A165" i="6"/>
  <c r="B165" i="6"/>
  <c r="A166" i="6"/>
  <c r="B166" i="6"/>
  <c r="A167" i="6"/>
  <c r="B167" i="6"/>
  <c r="A168" i="6"/>
  <c r="B168" i="6"/>
  <c r="A169" i="6"/>
  <c r="B169" i="6"/>
  <c r="A170" i="6"/>
  <c r="B170" i="6"/>
  <c r="A171" i="6"/>
  <c r="B171" i="6"/>
  <c r="A172" i="6"/>
  <c r="B172" i="6"/>
  <c r="A173" i="6"/>
  <c r="B173" i="6"/>
  <c r="A174" i="6"/>
  <c r="B174" i="6"/>
  <c r="A175" i="6"/>
  <c r="B175" i="6"/>
  <c r="A176" i="6"/>
  <c r="B176" i="6"/>
  <c r="A177" i="6"/>
  <c r="B177" i="6"/>
  <c r="A178" i="6"/>
  <c r="B178" i="6"/>
  <c r="A179" i="6"/>
  <c r="B179" i="6"/>
  <c r="A180" i="6"/>
  <c r="B180" i="6"/>
  <c r="A181" i="6"/>
  <c r="B181" i="6"/>
  <c r="A182" i="6"/>
  <c r="B182" i="6"/>
  <c r="A183" i="6"/>
  <c r="B183" i="6"/>
  <c r="A184" i="6"/>
  <c r="B184" i="6"/>
  <c r="A185" i="6"/>
  <c r="B185" i="6"/>
  <c r="A186" i="6"/>
  <c r="B186" i="6"/>
  <c r="A187" i="6"/>
  <c r="B187" i="6"/>
  <c r="A188" i="6"/>
  <c r="B188" i="6"/>
  <c r="A189" i="6"/>
  <c r="B189" i="6"/>
  <c r="A190" i="6"/>
  <c r="B190" i="6"/>
  <c r="A191" i="6"/>
  <c r="B191" i="6"/>
  <c r="A192" i="6"/>
  <c r="B192" i="6"/>
  <c r="A193" i="6"/>
  <c r="B193" i="6"/>
  <c r="A194" i="6"/>
  <c r="B194" i="6"/>
  <c r="A195" i="6"/>
  <c r="B195" i="6"/>
  <c r="A196" i="6"/>
  <c r="B196" i="6"/>
  <c r="A197" i="6"/>
  <c r="B197" i="6"/>
  <c r="A198" i="6"/>
  <c r="B198" i="6"/>
  <c r="A199" i="6"/>
  <c r="B199" i="6"/>
  <c r="A200" i="6"/>
  <c r="B200" i="6"/>
  <c r="A201" i="6"/>
  <c r="B201" i="6"/>
  <c r="A202" i="6"/>
  <c r="B202" i="6"/>
  <c r="A203" i="6"/>
  <c r="B203" i="6"/>
  <c r="A204" i="6"/>
  <c r="B204" i="6"/>
  <c r="A205" i="6"/>
  <c r="B205" i="6"/>
  <c r="A206" i="6"/>
  <c r="B206" i="6"/>
  <c r="A207" i="6"/>
  <c r="B207" i="6"/>
  <c r="A208" i="6"/>
  <c r="B208" i="6"/>
  <c r="A209" i="6"/>
  <c r="B209" i="6"/>
  <c r="A210" i="6"/>
  <c r="B210" i="6"/>
  <c r="A211" i="6"/>
  <c r="B211" i="6"/>
  <c r="A212" i="6"/>
  <c r="B212" i="6"/>
  <c r="A213" i="6"/>
  <c r="B213" i="6"/>
  <c r="A214" i="6"/>
  <c r="B214" i="6"/>
  <c r="A215" i="6"/>
  <c r="B215" i="6"/>
  <c r="A216" i="6"/>
  <c r="B216" i="6"/>
  <c r="A217" i="6"/>
  <c r="B217" i="6"/>
  <c r="A218" i="6"/>
  <c r="B218" i="6"/>
  <c r="A219" i="6"/>
  <c r="B219" i="6"/>
  <c r="A220" i="6"/>
  <c r="B220" i="6"/>
  <c r="A221" i="6"/>
  <c r="B221" i="6"/>
  <c r="A222" i="6"/>
  <c r="B222" i="6"/>
  <c r="A223" i="6"/>
  <c r="B223" i="6"/>
  <c r="A224" i="6"/>
  <c r="B224" i="6"/>
  <c r="A225" i="6"/>
  <c r="B225" i="6"/>
  <c r="A226" i="6"/>
  <c r="B226" i="6"/>
  <c r="A227" i="6"/>
  <c r="B227" i="6"/>
  <c r="A228" i="6"/>
  <c r="B228" i="6"/>
  <c r="A229" i="6"/>
  <c r="B229" i="6"/>
  <c r="A230" i="6"/>
  <c r="B230" i="6"/>
  <c r="A231" i="6"/>
  <c r="B231" i="6"/>
  <c r="A232" i="6"/>
  <c r="B232" i="6"/>
  <c r="A233" i="6"/>
  <c r="B233" i="6"/>
  <c r="A234" i="6"/>
  <c r="B234" i="6"/>
  <c r="A235" i="6"/>
  <c r="B235" i="6"/>
  <c r="A236" i="6"/>
  <c r="B236" i="6"/>
  <c r="A237" i="6"/>
  <c r="B237" i="6"/>
  <c r="A238" i="6"/>
  <c r="B238" i="6"/>
  <c r="A239" i="6"/>
  <c r="B239" i="6"/>
  <c r="A240" i="6"/>
  <c r="B240" i="6"/>
  <c r="A241" i="6"/>
  <c r="B241" i="6"/>
  <c r="A242" i="6"/>
  <c r="B242" i="6"/>
  <c r="A243" i="6"/>
  <c r="B243" i="6"/>
  <c r="A244" i="6"/>
  <c r="B244" i="6"/>
  <c r="A245" i="6"/>
  <c r="B245" i="6"/>
  <c r="A246" i="6"/>
  <c r="B246" i="6"/>
  <c r="A247" i="6"/>
  <c r="B247" i="6"/>
  <c r="A248" i="6"/>
  <c r="B248" i="6"/>
  <c r="A249" i="6"/>
  <c r="B249" i="6"/>
  <c r="A250" i="6"/>
  <c r="B250" i="6"/>
  <c r="A251" i="6"/>
  <c r="B251" i="6"/>
  <c r="A252" i="6"/>
  <c r="B252" i="6"/>
  <c r="A253" i="6"/>
  <c r="B253" i="6"/>
  <c r="A254" i="6"/>
  <c r="B254" i="6"/>
  <c r="A255" i="6"/>
  <c r="B255" i="6"/>
  <c r="A256" i="6"/>
  <c r="B256" i="6"/>
  <c r="A257" i="6"/>
  <c r="B257" i="6"/>
  <c r="A258" i="6"/>
  <c r="B258" i="6"/>
  <c r="A259" i="6"/>
  <c r="B259" i="6"/>
  <c r="A260" i="6"/>
  <c r="B260" i="6"/>
  <c r="A261" i="6"/>
  <c r="B261" i="6"/>
  <c r="A262" i="6"/>
  <c r="B262" i="6"/>
  <c r="A263" i="6"/>
  <c r="B263" i="6"/>
  <c r="A264" i="6"/>
  <c r="B264" i="6"/>
  <c r="A265" i="6"/>
  <c r="B265" i="6"/>
  <c r="A266" i="6"/>
  <c r="B266" i="6"/>
  <c r="A267" i="6"/>
  <c r="B267" i="6"/>
  <c r="A268" i="6"/>
  <c r="B268" i="6"/>
  <c r="A269" i="6"/>
  <c r="B269" i="6"/>
  <c r="A270" i="6"/>
  <c r="B270" i="6"/>
  <c r="A271" i="6"/>
  <c r="B271" i="6"/>
  <c r="A272" i="6"/>
  <c r="B272" i="6"/>
  <c r="A273" i="6"/>
  <c r="B273" i="6"/>
  <c r="A274" i="6"/>
  <c r="B274" i="6"/>
  <c r="A275" i="6"/>
  <c r="B275" i="6"/>
  <c r="A276" i="6"/>
  <c r="B276" i="6"/>
  <c r="A277" i="6"/>
  <c r="B277" i="6"/>
  <c r="A278" i="6"/>
  <c r="B278" i="6"/>
  <c r="A279" i="6"/>
  <c r="B279" i="6"/>
  <c r="A280" i="6"/>
  <c r="B280" i="6"/>
  <c r="A281" i="6"/>
  <c r="B281" i="6"/>
  <c r="A282" i="6"/>
  <c r="B282" i="6"/>
  <c r="A283" i="6"/>
  <c r="B283" i="6"/>
  <c r="A284" i="6"/>
  <c r="B284" i="6"/>
  <c r="A285" i="6"/>
  <c r="B285" i="6"/>
  <c r="A286" i="6"/>
  <c r="B286" i="6"/>
  <c r="A287" i="6"/>
  <c r="B287" i="6"/>
  <c r="A288" i="6"/>
  <c r="B288" i="6"/>
  <c r="A289" i="6"/>
  <c r="B289" i="6"/>
  <c r="A290" i="6"/>
  <c r="B290" i="6"/>
  <c r="A291" i="6"/>
  <c r="B291" i="6"/>
  <c r="A292" i="6"/>
  <c r="B292" i="6"/>
  <c r="A293" i="6"/>
  <c r="B293" i="6"/>
  <c r="A294" i="6"/>
  <c r="B294" i="6"/>
  <c r="A295" i="6"/>
  <c r="B295" i="6"/>
  <c r="A296" i="6"/>
  <c r="B296" i="6"/>
  <c r="A297" i="6"/>
  <c r="B297" i="6"/>
  <c r="A298" i="6"/>
  <c r="B298" i="6"/>
  <c r="A299" i="6"/>
  <c r="B299" i="6"/>
  <c r="A300" i="6"/>
  <c r="B300" i="6"/>
  <c r="A301" i="6"/>
  <c r="B301" i="6"/>
  <c r="A302" i="6"/>
  <c r="B302" i="6"/>
  <c r="A303" i="6"/>
  <c r="B303" i="6"/>
  <c r="A304" i="6"/>
  <c r="B304" i="6"/>
  <c r="A305" i="6"/>
  <c r="B305" i="6"/>
  <c r="A306" i="6"/>
  <c r="B306" i="6"/>
  <c r="A307" i="6"/>
  <c r="B307" i="6"/>
  <c r="A308" i="6"/>
  <c r="B308" i="6"/>
  <c r="A309" i="6"/>
  <c r="B309" i="6"/>
  <c r="A310" i="6"/>
  <c r="B310" i="6"/>
  <c r="A311" i="6"/>
  <c r="B311" i="6"/>
  <c r="A312" i="6"/>
  <c r="B312" i="6"/>
  <c r="A313" i="6"/>
  <c r="B313" i="6"/>
  <c r="A314" i="6"/>
  <c r="B314" i="6"/>
  <c r="A315" i="6"/>
  <c r="B315" i="6"/>
  <c r="A316" i="6"/>
  <c r="B316" i="6"/>
  <c r="A317" i="6"/>
  <c r="B317" i="6"/>
  <c r="A318" i="6"/>
  <c r="B318" i="6"/>
  <c r="A319" i="6"/>
  <c r="B319" i="6"/>
  <c r="A320" i="6"/>
  <c r="B320" i="6"/>
  <c r="A321" i="6"/>
  <c r="B321" i="6"/>
  <c r="A322" i="6"/>
  <c r="B322" i="6"/>
  <c r="A323" i="6"/>
  <c r="B323" i="6"/>
  <c r="A324" i="6"/>
  <c r="B324" i="6"/>
  <c r="A325" i="6"/>
  <c r="B325" i="6"/>
  <c r="A326" i="6"/>
  <c r="B326" i="6"/>
  <c r="A327" i="6"/>
  <c r="B327" i="6"/>
  <c r="A328" i="6"/>
  <c r="B328" i="6"/>
  <c r="A329" i="6"/>
  <c r="B329" i="6"/>
  <c r="A330" i="6"/>
  <c r="B330" i="6"/>
  <c r="A331" i="6"/>
  <c r="B331" i="6"/>
  <c r="A332" i="6"/>
  <c r="B332" i="6"/>
  <c r="A333" i="6"/>
  <c r="B333" i="6"/>
  <c r="A334" i="6"/>
  <c r="B334" i="6"/>
  <c r="A335" i="6"/>
  <c r="B335" i="6"/>
  <c r="A336" i="6"/>
  <c r="B336" i="6"/>
  <c r="A337" i="6"/>
  <c r="B337" i="6"/>
  <c r="A338" i="6"/>
  <c r="B338" i="6"/>
  <c r="A339" i="6"/>
  <c r="B339" i="6"/>
  <c r="A340" i="6"/>
  <c r="B340" i="6"/>
  <c r="A341" i="6"/>
  <c r="B341" i="6"/>
  <c r="A342" i="6"/>
  <c r="B342" i="6"/>
  <c r="A343" i="6"/>
  <c r="B343" i="6"/>
  <c r="A344" i="6"/>
  <c r="B344" i="6"/>
  <c r="A345" i="6"/>
  <c r="B345" i="6"/>
  <c r="A346" i="6"/>
  <c r="B346" i="6"/>
  <c r="A347" i="6"/>
  <c r="B347" i="6"/>
  <c r="A348" i="6"/>
  <c r="B348" i="6"/>
  <c r="A349" i="6"/>
  <c r="B349" i="6"/>
  <c r="A350" i="6"/>
  <c r="B350" i="6"/>
  <c r="A351" i="6"/>
  <c r="B351" i="6"/>
  <c r="A352" i="6"/>
  <c r="B352" i="6"/>
  <c r="A353" i="6"/>
  <c r="B353" i="6"/>
  <c r="A354" i="6"/>
  <c r="B354" i="6"/>
  <c r="A355" i="6"/>
  <c r="B355" i="6"/>
  <c r="A356" i="6"/>
  <c r="B356" i="6"/>
  <c r="A357" i="6"/>
  <c r="B357" i="6"/>
  <c r="A358" i="6"/>
  <c r="B358" i="6"/>
  <c r="A359" i="6"/>
  <c r="B359" i="6"/>
  <c r="A360" i="6"/>
  <c r="B360" i="6"/>
  <c r="A361" i="6"/>
  <c r="B361" i="6"/>
  <c r="A362" i="6"/>
  <c r="B362" i="6"/>
  <c r="A363" i="6"/>
  <c r="B363" i="6"/>
  <c r="A364" i="6"/>
  <c r="B364" i="6"/>
  <c r="A365" i="6"/>
  <c r="B365" i="6"/>
  <c r="A366" i="6"/>
  <c r="B366" i="6"/>
  <c r="A367" i="6"/>
  <c r="B367" i="6"/>
  <c r="A368" i="6"/>
  <c r="B368" i="6"/>
  <c r="A369" i="6"/>
  <c r="B369" i="6"/>
  <c r="A370" i="6"/>
  <c r="B370" i="6"/>
  <c r="A371" i="6"/>
  <c r="B371" i="6"/>
  <c r="A372" i="6"/>
  <c r="B372" i="6"/>
  <c r="A373" i="6"/>
  <c r="B373" i="6"/>
  <c r="A374" i="6"/>
  <c r="B374" i="6"/>
  <c r="A375" i="6"/>
  <c r="B375" i="6"/>
  <c r="A376" i="6"/>
  <c r="B376" i="6"/>
  <c r="A377" i="6"/>
  <c r="B377" i="6"/>
  <c r="A378" i="6"/>
  <c r="B378" i="6"/>
  <c r="A379" i="6"/>
  <c r="B379" i="6"/>
  <c r="A380" i="6"/>
  <c r="B380" i="6"/>
  <c r="A381" i="6"/>
  <c r="B381" i="6"/>
  <c r="A382" i="6"/>
  <c r="B382" i="6"/>
  <c r="A383" i="6"/>
  <c r="B383" i="6"/>
  <c r="A384" i="6"/>
  <c r="B384" i="6"/>
  <c r="A385" i="6"/>
  <c r="B385" i="6"/>
  <c r="A386" i="6"/>
  <c r="B386" i="6"/>
  <c r="A387" i="6"/>
  <c r="B387" i="6"/>
  <c r="A388" i="6"/>
  <c r="B388" i="6"/>
  <c r="A389" i="6"/>
  <c r="B389" i="6"/>
  <c r="A390" i="6"/>
  <c r="B390" i="6"/>
  <c r="A391" i="6"/>
  <c r="B391" i="6"/>
  <c r="A392" i="6"/>
  <c r="B392" i="6"/>
  <c r="A393" i="6"/>
  <c r="B393" i="6"/>
  <c r="A394" i="6"/>
  <c r="B394" i="6"/>
  <c r="A395" i="6"/>
  <c r="B395" i="6"/>
  <c r="A396" i="6"/>
  <c r="B396" i="6"/>
  <c r="A397" i="6"/>
  <c r="B397" i="6"/>
  <c r="A398" i="6"/>
  <c r="B398" i="6"/>
  <c r="A399" i="6"/>
  <c r="B399" i="6"/>
  <c r="A400" i="6"/>
  <c r="B400" i="6"/>
  <c r="A401" i="6"/>
  <c r="B401" i="6"/>
  <c r="A402" i="6"/>
  <c r="B402" i="6"/>
  <c r="A403" i="6"/>
  <c r="B403" i="6"/>
  <c r="A404" i="6"/>
  <c r="B404" i="6"/>
  <c r="A405" i="6"/>
  <c r="B405" i="6"/>
  <c r="A406" i="6"/>
  <c r="B406" i="6"/>
  <c r="A407" i="6"/>
  <c r="B407" i="6"/>
  <c r="A408" i="6"/>
  <c r="B408" i="6"/>
  <c r="A409" i="6"/>
  <c r="B409" i="6"/>
  <c r="A410" i="6"/>
  <c r="B410" i="6"/>
  <c r="A411" i="6"/>
  <c r="B411" i="6"/>
  <c r="A412" i="6"/>
  <c r="B412" i="6"/>
  <c r="A413" i="6"/>
  <c r="B413" i="6"/>
  <c r="A414" i="6"/>
  <c r="B414" i="6"/>
  <c r="A415" i="6"/>
  <c r="B415" i="6"/>
  <c r="A416" i="6"/>
  <c r="B416" i="6"/>
  <c r="A417" i="6"/>
  <c r="B417" i="6"/>
  <c r="A418" i="6"/>
  <c r="B418" i="6"/>
  <c r="A419" i="6"/>
  <c r="B419" i="6"/>
  <c r="A420" i="6"/>
  <c r="B420" i="6"/>
  <c r="A421" i="6"/>
  <c r="B421" i="6"/>
  <c r="A422" i="6"/>
  <c r="B422" i="6"/>
  <c r="A423" i="6"/>
  <c r="B423" i="6"/>
  <c r="A424" i="6"/>
  <c r="B424" i="6"/>
  <c r="A425" i="6"/>
  <c r="B425" i="6"/>
  <c r="A426" i="6"/>
  <c r="B426" i="6"/>
  <c r="A427" i="6"/>
  <c r="B427" i="6"/>
  <c r="A428" i="6"/>
  <c r="B428" i="6"/>
  <c r="A429" i="6"/>
  <c r="B429" i="6"/>
  <c r="A430" i="6"/>
  <c r="B430" i="6"/>
  <c r="A431" i="6"/>
  <c r="B431" i="6"/>
  <c r="A432" i="6"/>
  <c r="B432" i="6"/>
  <c r="A433" i="6"/>
  <c r="B433" i="6"/>
  <c r="A434" i="6"/>
  <c r="B434" i="6"/>
  <c r="A435" i="6"/>
  <c r="B435" i="6"/>
  <c r="A436" i="6"/>
  <c r="B436" i="6"/>
  <c r="A437" i="6"/>
  <c r="B437" i="6"/>
  <c r="A438" i="6"/>
  <c r="B438" i="6"/>
  <c r="A439" i="6"/>
  <c r="B439" i="6"/>
  <c r="A440" i="6"/>
  <c r="B440" i="6"/>
  <c r="A441" i="6"/>
  <c r="B441" i="6"/>
  <c r="A442" i="6"/>
  <c r="B442" i="6"/>
  <c r="A443" i="6"/>
  <c r="B443" i="6"/>
  <c r="A444" i="6"/>
  <c r="B444" i="6"/>
  <c r="A445" i="6"/>
  <c r="B445" i="6"/>
  <c r="A446" i="6"/>
  <c r="B446" i="6"/>
  <c r="A447" i="6"/>
  <c r="B447" i="6"/>
  <c r="A448" i="6"/>
  <c r="B448" i="6"/>
  <c r="A449" i="6"/>
  <c r="B449" i="6"/>
  <c r="A450" i="6"/>
  <c r="B450" i="6"/>
  <c r="A451" i="6"/>
  <c r="B451" i="6"/>
  <c r="A452" i="6"/>
  <c r="B452" i="6"/>
  <c r="A453" i="6"/>
  <c r="B453" i="6"/>
  <c r="A454" i="6"/>
  <c r="B454" i="6"/>
  <c r="A455" i="6"/>
  <c r="B455" i="6"/>
  <c r="A456" i="6"/>
  <c r="B456" i="6"/>
  <c r="A457" i="6"/>
  <c r="B457" i="6"/>
  <c r="A458" i="6"/>
  <c r="B458" i="6"/>
  <c r="A459" i="6"/>
  <c r="B459" i="6"/>
  <c r="A460" i="6"/>
  <c r="B460" i="6"/>
  <c r="A461" i="6"/>
  <c r="B461" i="6"/>
  <c r="A462" i="6"/>
  <c r="B462" i="6"/>
  <c r="A463" i="6"/>
  <c r="B463" i="6"/>
  <c r="A464" i="6"/>
  <c r="B464" i="6"/>
  <c r="A465" i="6"/>
  <c r="B465" i="6"/>
  <c r="A466" i="6"/>
  <c r="B466" i="6"/>
  <c r="A467" i="6"/>
  <c r="B467" i="6"/>
  <c r="A468" i="6"/>
  <c r="B468" i="6"/>
  <c r="A469" i="6"/>
  <c r="B469" i="6"/>
  <c r="A470" i="6"/>
  <c r="B470" i="6"/>
  <c r="A471" i="6"/>
  <c r="B471" i="6"/>
  <c r="A472" i="6"/>
  <c r="B472" i="6"/>
  <c r="A473" i="6"/>
  <c r="B473" i="6"/>
  <c r="A474" i="6"/>
  <c r="B474" i="6"/>
  <c r="A475" i="6"/>
  <c r="B475" i="6"/>
  <c r="A476" i="6"/>
  <c r="B476" i="6"/>
  <c r="A477" i="6"/>
  <c r="B477" i="6"/>
  <c r="A478" i="6"/>
  <c r="B478" i="6"/>
  <c r="A479" i="6"/>
  <c r="B479" i="6"/>
  <c r="A480" i="6"/>
  <c r="B480" i="6"/>
  <c r="A481" i="6"/>
  <c r="B481" i="6"/>
  <c r="A482" i="6"/>
  <c r="B482" i="6"/>
  <c r="A483" i="6"/>
  <c r="B483" i="6"/>
  <c r="A484" i="6"/>
  <c r="B484" i="6"/>
  <c r="A485" i="6"/>
  <c r="B485" i="6"/>
  <c r="A486" i="6"/>
  <c r="B486" i="6"/>
  <c r="A487" i="6"/>
  <c r="B487" i="6"/>
  <c r="A488" i="6"/>
  <c r="B488" i="6"/>
  <c r="A489" i="6"/>
  <c r="B489" i="6"/>
  <c r="A490" i="6"/>
  <c r="B490" i="6"/>
  <c r="A491" i="6"/>
  <c r="B491" i="6"/>
  <c r="A492" i="6"/>
  <c r="B492" i="6"/>
  <c r="A493" i="6"/>
  <c r="B493" i="6"/>
  <c r="A494" i="6"/>
  <c r="B494" i="6"/>
  <c r="A495" i="6"/>
  <c r="B495" i="6"/>
  <c r="A496" i="6"/>
  <c r="B496" i="6"/>
  <c r="A497" i="6"/>
  <c r="B497" i="6"/>
  <c r="A498" i="6"/>
  <c r="B498" i="6"/>
  <c r="A499" i="6"/>
  <c r="B499" i="6"/>
  <c r="A500" i="6"/>
  <c r="B500" i="6"/>
  <c r="A501" i="6"/>
  <c r="B501" i="6"/>
  <c r="A502" i="6"/>
  <c r="B502" i="6"/>
  <c r="A503" i="6"/>
  <c r="B503" i="6"/>
  <c r="A504" i="6"/>
  <c r="B504" i="6"/>
  <c r="A505" i="6"/>
  <c r="B505" i="6"/>
  <c r="A506" i="6"/>
  <c r="B506" i="6"/>
  <c r="A507" i="6"/>
  <c r="B507" i="6"/>
  <c r="A508" i="6"/>
  <c r="B508" i="6"/>
  <c r="A509" i="6"/>
  <c r="B509" i="6"/>
  <c r="A510" i="6"/>
  <c r="B510" i="6"/>
  <c r="A511" i="6"/>
  <c r="B511" i="6"/>
  <c r="A512" i="6"/>
  <c r="B512" i="6"/>
  <c r="A513" i="6"/>
  <c r="B513" i="6"/>
  <c r="A514" i="6"/>
  <c r="B514" i="6"/>
  <c r="A515" i="6"/>
  <c r="B515" i="6"/>
  <c r="A516" i="6"/>
  <c r="B516" i="6"/>
  <c r="A517" i="6"/>
  <c r="B517" i="6"/>
  <c r="A518" i="6"/>
  <c r="B518" i="6"/>
  <c r="A519" i="6"/>
  <c r="B519" i="6"/>
  <c r="A520" i="6"/>
  <c r="B520" i="6"/>
  <c r="A521" i="6"/>
  <c r="B521" i="6"/>
  <c r="A522" i="6"/>
  <c r="B522" i="6"/>
  <c r="A523" i="6"/>
  <c r="B523" i="6"/>
  <c r="A524" i="6"/>
  <c r="B524" i="6"/>
  <c r="A525" i="6"/>
  <c r="B525" i="6"/>
  <c r="A526" i="6"/>
  <c r="B526" i="6"/>
  <c r="A527" i="6"/>
  <c r="B527" i="6"/>
  <c r="A528" i="6"/>
  <c r="B528" i="6"/>
  <c r="A529" i="6"/>
  <c r="B529" i="6"/>
  <c r="A530" i="6"/>
  <c r="B530" i="6"/>
  <c r="A531" i="6"/>
  <c r="B531" i="6"/>
  <c r="A532" i="6"/>
  <c r="B532" i="6"/>
  <c r="A533" i="6"/>
  <c r="B533" i="6"/>
  <c r="A534" i="6"/>
  <c r="B534" i="6"/>
  <c r="A535" i="6"/>
  <c r="B535" i="6"/>
  <c r="A536" i="6"/>
  <c r="B536" i="6"/>
  <c r="A537" i="6"/>
  <c r="B537" i="6"/>
  <c r="A538" i="6"/>
  <c r="B538" i="6"/>
  <c r="A539" i="6"/>
  <c r="B539" i="6"/>
  <c r="A540" i="6"/>
  <c r="B540" i="6"/>
  <c r="A541" i="6"/>
  <c r="B541" i="6"/>
  <c r="A542" i="6"/>
  <c r="B542" i="6"/>
  <c r="A543" i="6"/>
  <c r="B543" i="6"/>
  <c r="A544" i="6"/>
  <c r="B544" i="6"/>
  <c r="A545" i="6"/>
  <c r="B545" i="6"/>
  <c r="A546" i="6"/>
  <c r="B546" i="6"/>
  <c r="A547" i="6"/>
  <c r="B547" i="6"/>
  <c r="A548" i="6"/>
  <c r="B548" i="6"/>
  <c r="A549" i="6"/>
  <c r="B549" i="6"/>
  <c r="A550" i="6"/>
  <c r="B550" i="6"/>
  <c r="A551" i="6"/>
  <c r="B551" i="6"/>
  <c r="A552" i="6"/>
  <c r="B552" i="6"/>
  <c r="A553" i="6"/>
  <c r="B553" i="6"/>
  <c r="A554" i="6"/>
  <c r="B554" i="6"/>
  <c r="A555" i="6"/>
  <c r="B555" i="6"/>
  <c r="A556" i="6"/>
  <c r="B556" i="6"/>
  <c r="A557" i="6"/>
  <c r="B557" i="6"/>
  <c r="A558" i="6"/>
  <c r="B558" i="6"/>
  <c r="A559" i="6"/>
  <c r="B559" i="6"/>
  <c r="A560" i="6"/>
  <c r="B560" i="6"/>
  <c r="A561" i="6"/>
  <c r="B561" i="6"/>
  <c r="A562" i="6"/>
  <c r="B562" i="6"/>
  <c r="A563" i="6"/>
  <c r="B563" i="6"/>
  <c r="A564" i="6"/>
  <c r="B564" i="6"/>
  <c r="A565" i="6"/>
  <c r="B565" i="6"/>
  <c r="A566" i="6"/>
  <c r="B566" i="6"/>
  <c r="A567" i="6"/>
  <c r="B567" i="6"/>
  <c r="A568" i="6"/>
  <c r="B568" i="6"/>
  <c r="A569" i="6"/>
  <c r="B569" i="6"/>
  <c r="A570" i="6"/>
  <c r="B570" i="6"/>
  <c r="A571" i="6"/>
  <c r="B571" i="6"/>
  <c r="A572" i="6"/>
  <c r="B572" i="6"/>
  <c r="A573" i="6"/>
  <c r="B573" i="6"/>
  <c r="A574" i="6"/>
  <c r="B574" i="6"/>
  <c r="A575" i="6"/>
  <c r="B575" i="6"/>
  <c r="A576" i="6"/>
  <c r="B576" i="6"/>
  <c r="A577" i="6"/>
  <c r="B577" i="6"/>
  <c r="A578" i="6"/>
  <c r="B578" i="6"/>
  <c r="A579" i="6"/>
  <c r="B579" i="6"/>
  <c r="A580" i="6"/>
  <c r="B580" i="6"/>
  <c r="A581" i="6"/>
  <c r="B581" i="6"/>
  <c r="A582" i="6"/>
  <c r="B582" i="6"/>
  <c r="A583" i="6"/>
  <c r="B583" i="6"/>
  <c r="A584" i="6"/>
  <c r="B584" i="6"/>
  <c r="A585" i="6"/>
  <c r="B585" i="6"/>
  <c r="A586" i="6"/>
  <c r="B586" i="6"/>
  <c r="A587" i="6"/>
  <c r="B587" i="6"/>
  <c r="A588" i="6"/>
  <c r="B588" i="6"/>
  <c r="A589" i="6"/>
  <c r="B589" i="6"/>
  <c r="A590" i="6"/>
  <c r="B590" i="6"/>
  <c r="A591" i="6"/>
  <c r="B591" i="6"/>
  <c r="A592" i="6"/>
  <c r="B592" i="6"/>
  <c r="A593" i="6"/>
  <c r="B593" i="6"/>
  <c r="A594" i="6"/>
  <c r="B594" i="6"/>
  <c r="A595" i="6"/>
  <c r="B595" i="6"/>
  <c r="A596" i="6"/>
  <c r="B596" i="6"/>
  <c r="A597" i="6"/>
  <c r="B597" i="6"/>
  <c r="A598" i="6"/>
  <c r="B598" i="6"/>
  <c r="A599" i="6"/>
  <c r="B599" i="6"/>
  <c r="A600" i="6"/>
  <c r="B600" i="6"/>
  <c r="A601" i="6"/>
  <c r="B601" i="6"/>
  <c r="A602" i="6"/>
  <c r="B602" i="6"/>
  <c r="A603" i="6"/>
  <c r="B603" i="6"/>
  <c r="A604" i="6"/>
  <c r="B604" i="6"/>
  <c r="A605" i="6"/>
  <c r="B605" i="6"/>
  <c r="A606" i="6"/>
  <c r="B606" i="6"/>
  <c r="A607" i="6"/>
  <c r="B607" i="6"/>
  <c r="A608" i="6"/>
  <c r="B608" i="6"/>
  <c r="A609" i="6"/>
  <c r="B609" i="6"/>
  <c r="A610" i="6"/>
  <c r="B610" i="6"/>
  <c r="A611" i="6"/>
  <c r="B611" i="6"/>
  <c r="A612" i="6"/>
  <c r="B612" i="6"/>
  <c r="A613" i="6"/>
  <c r="B613" i="6"/>
  <c r="A614" i="6"/>
  <c r="B614" i="6"/>
  <c r="A615" i="6"/>
  <c r="B615" i="6"/>
  <c r="A616" i="6"/>
  <c r="B616" i="6"/>
  <c r="A617" i="6"/>
  <c r="B617" i="6"/>
  <c r="A618" i="6"/>
  <c r="B618" i="6"/>
  <c r="A619" i="6"/>
  <c r="B619" i="6"/>
  <c r="A620" i="6"/>
  <c r="B620" i="6"/>
  <c r="A621" i="6"/>
  <c r="B621" i="6"/>
  <c r="A622" i="6"/>
  <c r="B622" i="6"/>
  <c r="A623" i="6"/>
  <c r="B623" i="6"/>
  <c r="A624" i="6"/>
  <c r="B624" i="6"/>
  <c r="A625" i="6"/>
  <c r="B625" i="6"/>
  <c r="A626" i="6"/>
  <c r="B626" i="6"/>
  <c r="A627" i="6"/>
  <c r="B627" i="6"/>
  <c r="A628" i="6"/>
  <c r="B628" i="6"/>
  <c r="A629" i="6"/>
  <c r="B629" i="6"/>
  <c r="A630" i="6"/>
  <c r="B630" i="6"/>
  <c r="A631" i="6"/>
  <c r="B631" i="6"/>
  <c r="A632" i="6"/>
  <c r="B632" i="6"/>
  <c r="A633" i="6"/>
  <c r="B633" i="6"/>
  <c r="A634" i="6"/>
  <c r="B634" i="6"/>
  <c r="A635" i="6"/>
  <c r="B635" i="6"/>
  <c r="A636" i="6"/>
  <c r="B636" i="6"/>
  <c r="A637" i="6"/>
  <c r="B637" i="6"/>
  <c r="A638" i="6"/>
  <c r="B638" i="6"/>
  <c r="A639" i="6"/>
  <c r="B639" i="6"/>
  <c r="A640" i="6"/>
  <c r="B640" i="6"/>
  <c r="A641" i="6"/>
  <c r="B641" i="6"/>
  <c r="A642" i="6"/>
  <c r="B642" i="6"/>
  <c r="A643" i="6"/>
  <c r="B643" i="6"/>
  <c r="A644" i="6"/>
  <c r="B644" i="6"/>
  <c r="A645" i="6"/>
  <c r="B645" i="6"/>
  <c r="A646" i="6"/>
  <c r="B646" i="6"/>
  <c r="A647" i="6"/>
  <c r="B647" i="6"/>
  <c r="A648" i="6"/>
  <c r="B648" i="6"/>
  <c r="A649" i="6"/>
  <c r="B649" i="6"/>
  <c r="A650" i="6"/>
  <c r="B650" i="6"/>
  <c r="A651" i="6"/>
  <c r="A652" i="6"/>
  <c r="B652" i="6"/>
  <c r="A653" i="6"/>
  <c r="B653" i="6"/>
  <c r="A654" i="6"/>
  <c r="B654" i="6"/>
  <c r="A655" i="6"/>
  <c r="B655" i="6"/>
  <c r="A656" i="6"/>
  <c r="B656" i="6"/>
  <c r="A657" i="6"/>
  <c r="B657" i="6"/>
  <c r="A658" i="6"/>
  <c r="B658" i="6"/>
  <c r="A659" i="6"/>
  <c r="B659" i="6"/>
  <c r="A660" i="6"/>
  <c r="B660" i="6"/>
  <c r="A661" i="6"/>
  <c r="B661" i="6"/>
  <c r="A662" i="6"/>
  <c r="B662" i="6"/>
  <c r="A663" i="6"/>
  <c r="B663" i="6"/>
  <c r="A664" i="6"/>
  <c r="B664" i="6"/>
  <c r="A665" i="6"/>
  <c r="B665" i="6"/>
  <c r="A666" i="6"/>
  <c r="B666" i="6"/>
  <c r="A667" i="6"/>
  <c r="B667" i="6"/>
  <c r="A668" i="6"/>
  <c r="A669" i="6"/>
  <c r="B669" i="6"/>
  <c r="A670" i="6"/>
  <c r="B670" i="6"/>
  <c r="A671" i="6"/>
  <c r="B671" i="6"/>
  <c r="A672" i="6"/>
  <c r="B672" i="6"/>
  <c r="A673" i="6"/>
  <c r="A674" i="6"/>
  <c r="B674" i="6"/>
  <c r="B675" i="6"/>
  <c r="A676" i="6"/>
  <c r="B676" i="6"/>
  <c r="A677" i="6"/>
  <c r="A678" i="6"/>
  <c r="A679" i="6"/>
  <c r="B679" i="6"/>
  <c r="A680" i="6"/>
  <c r="B680" i="6"/>
  <c r="A681" i="6"/>
  <c r="B681" i="6"/>
  <c r="A682" i="6"/>
  <c r="B682" i="6"/>
  <c r="A683" i="6"/>
  <c r="B683" i="6"/>
  <c r="A684" i="6"/>
  <c r="B684" i="6"/>
  <c r="B685" i="6"/>
  <c r="A686" i="6"/>
  <c r="B686" i="6"/>
  <c r="A687" i="6"/>
  <c r="B687" i="6"/>
  <c r="A688" i="6"/>
  <c r="B688" i="6"/>
  <c r="A689" i="6"/>
  <c r="B689" i="6"/>
  <c r="A690" i="6"/>
  <c r="B690" i="6"/>
  <c r="A691" i="6"/>
  <c r="B691" i="6"/>
  <c r="A692" i="6"/>
  <c r="B692" i="6"/>
  <c r="A693" i="6"/>
  <c r="B693" i="6"/>
  <c r="A694" i="6"/>
  <c r="B694" i="6"/>
  <c r="A695" i="6"/>
  <c r="B695" i="6"/>
  <c r="A696" i="6"/>
  <c r="B696" i="6"/>
  <c r="A697" i="6"/>
  <c r="B697" i="6"/>
  <c r="A698" i="6"/>
  <c r="B698" i="6"/>
  <c r="A699" i="6"/>
  <c r="B699" i="6"/>
  <c r="A700" i="6"/>
  <c r="B700" i="6"/>
  <c r="A701" i="6"/>
  <c r="B701" i="6"/>
  <c r="A702" i="6"/>
  <c r="B702" i="6"/>
  <c r="A703" i="6"/>
  <c r="B703" i="6"/>
  <c r="A704" i="6"/>
  <c r="B704" i="6"/>
  <c r="A705" i="6"/>
  <c r="B705" i="6"/>
  <c r="B706" i="6"/>
  <c r="A707" i="6"/>
  <c r="B707" i="6"/>
  <c r="A708" i="6"/>
  <c r="B708" i="6"/>
  <c r="A709" i="6"/>
  <c r="B709" i="6"/>
  <c r="A710" i="6"/>
  <c r="B710" i="6"/>
  <c r="A711" i="6"/>
  <c r="B711" i="6"/>
  <c r="A712" i="6"/>
  <c r="B712" i="6"/>
  <c r="A713" i="6"/>
  <c r="B713" i="6"/>
  <c r="A714" i="6"/>
  <c r="B714" i="6"/>
  <c r="A715" i="6"/>
  <c r="B715" i="6"/>
  <c r="A716" i="6"/>
  <c r="B716" i="6"/>
  <c r="A717" i="6"/>
  <c r="B717" i="6"/>
  <c r="A718" i="6"/>
  <c r="B718" i="6"/>
  <c r="A719" i="6"/>
  <c r="B719" i="6"/>
  <c r="A720" i="6"/>
  <c r="B720" i="6"/>
  <c r="A721" i="6"/>
  <c r="B721" i="6"/>
  <c r="A722" i="6"/>
  <c r="B722" i="6"/>
  <c r="A723" i="6"/>
  <c r="B723" i="6"/>
  <c r="A724" i="6"/>
  <c r="B724" i="6"/>
  <c r="A33" i="6"/>
  <c r="B33" i="6"/>
  <c r="A34" i="6"/>
  <c r="B34" i="6"/>
  <c r="A35" i="6"/>
  <c r="B35" i="6"/>
  <c r="A36" i="6"/>
  <c r="B36" i="6"/>
  <c r="A37" i="6"/>
  <c r="B37" i="6"/>
  <c r="A38" i="6"/>
  <c r="B38" i="6"/>
  <c r="A39" i="6"/>
  <c r="B39" i="6"/>
  <c r="A40" i="6"/>
  <c r="B40" i="6"/>
  <c r="A41" i="6"/>
  <c r="B41" i="6"/>
  <c r="A42" i="6"/>
  <c r="B42" i="6"/>
  <c r="A43" i="6"/>
  <c r="B43" i="6"/>
  <c r="A44" i="6"/>
  <c r="B44" i="6"/>
  <c r="A45" i="6"/>
  <c r="B45" i="6"/>
  <c r="A46" i="6"/>
  <c r="B46" i="6"/>
  <c r="A47" i="6"/>
  <c r="B47" i="6"/>
  <c r="A48" i="6"/>
  <c r="B48" i="6"/>
  <c r="A49" i="6"/>
  <c r="B49" i="6"/>
  <c r="A50" i="6"/>
  <c r="B50" i="6"/>
  <c r="A51" i="6"/>
  <c r="B51" i="6"/>
  <c r="A52" i="6"/>
  <c r="B52" i="6"/>
  <c r="A53" i="6"/>
  <c r="B53" i="6"/>
  <c r="A54" i="6"/>
  <c r="B54" i="6"/>
  <c r="A55" i="6"/>
  <c r="B55" i="6"/>
  <c r="A56" i="6"/>
  <c r="B56" i="6"/>
  <c r="A57" i="6"/>
  <c r="B57" i="6"/>
  <c r="A58" i="6"/>
  <c r="B58" i="6"/>
  <c r="A59" i="6"/>
  <c r="B59" i="6"/>
  <c r="A60" i="6"/>
  <c r="B60" i="6"/>
  <c r="A61" i="6"/>
  <c r="B61" i="6"/>
  <c r="A62" i="6"/>
  <c r="B62" i="6"/>
  <c r="A63" i="6"/>
  <c r="B63" i="6"/>
  <c r="A64" i="6"/>
  <c r="B64" i="6"/>
  <c r="A65" i="6"/>
  <c r="B65" i="6"/>
  <c r="A66" i="6"/>
  <c r="B66" i="6"/>
  <c r="A67" i="6"/>
  <c r="B67" i="6"/>
  <c r="A68" i="6"/>
  <c r="B68" i="6"/>
  <c r="A69" i="6"/>
  <c r="B69" i="6"/>
  <c r="A70" i="6"/>
  <c r="B70" i="6"/>
  <c r="A71" i="6"/>
  <c r="B71" i="6"/>
  <c r="A72" i="6"/>
  <c r="B72" i="6"/>
  <c r="A73" i="6"/>
  <c r="B73" i="6"/>
  <c r="A74" i="6"/>
  <c r="B74" i="6"/>
  <c r="A75" i="6"/>
  <c r="B75" i="6"/>
  <c r="A76" i="6"/>
  <c r="B76" i="6"/>
  <c r="A77" i="6"/>
  <c r="B77" i="6"/>
  <c r="A78" i="6"/>
  <c r="B78" i="6"/>
  <c r="A79" i="6"/>
  <c r="B79" i="6"/>
  <c r="A80" i="6"/>
  <c r="B80" i="6"/>
  <c r="A81" i="6"/>
  <c r="B81" i="6"/>
  <c r="A82" i="6"/>
  <c r="B82" i="6"/>
  <c r="A83" i="6"/>
  <c r="B83" i="6"/>
  <c r="A84" i="6"/>
  <c r="B84" i="6"/>
  <c r="A85" i="6"/>
  <c r="B85" i="6"/>
  <c r="A86" i="6"/>
  <c r="B86" i="6"/>
  <c r="A87" i="6"/>
  <c r="B87" i="6"/>
  <c r="A88" i="6"/>
  <c r="B88" i="6"/>
  <c r="A89" i="6"/>
  <c r="B89" i="6"/>
  <c r="A90" i="6"/>
  <c r="B90" i="6"/>
  <c r="A91" i="6"/>
  <c r="B91" i="6"/>
  <c r="A92" i="6"/>
  <c r="B92" i="6"/>
  <c r="A93" i="6"/>
  <c r="B93" i="6"/>
  <c r="A94" i="6"/>
  <c r="B94" i="6"/>
  <c r="A95" i="6"/>
  <c r="B95" i="6"/>
  <c r="A96" i="6"/>
  <c r="B96" i="6"/>
  <c r="A97" i="6"/>
  <c r="B97" i="6"/>
  <c r="A98" i="6"/>
  <c r="B98" i="6"/>
  <c r="A99" i="6"/>
  <c r="B99" i="6"/>
  <c r="A100" i="6"/>
  <c r="B100" i="6"/>
  <c r="A3" i="6"/>
  <c r="B3" i="6"/>
  <c r="A4" i="6"/>
  <c r="B4" i="6"/>
  <c r="A18" i="6"/>
  <c r="B18" i="6"/>
  <c r="A30" i="6"/>
  <c r="B30" i="6"/>
  <c r="A7" i="6"/>
  <c r="B7" i="6"/>
  <c r="A8" i="6"/>
  <c r="B8" i="6"/>
  <c r="A9" i="6"/>
  <c r="B9" i="6"/>
  <c r="A10" i="6"/>
  <c r="B10" i="6"/>
  <c r="A11" i="6"/>
  <c r="B11" i="6"/>
  <c r="A12" i="6"/>
  <c r="B12" i="6"/>
  <c r="A13" i="6"/>
  <c r="B13" i="6"/>
  <c r="A14" i="6"/>
  <c r="B14" i="6"/>
  <c r="A15" i="6"/>
  <c r="B15" i="6"/>
  <c r="A31" i="6"/>
  <c r="B31" i="6"/>
  <c r="A5" i="6"/>
  <c r="B5" i="6"/>
  <c r="A6" i="6"/>
  <c r="B6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B26" i="6"/>
  <c r="A27" i="6"/>
  <c r="B27" i="6"/>
  <c r="A28" i="6"/>
  <c r="B28" i="6"/>
  <c r="A29" i="6"/>
  <c r="B29" i="6"/>
  <c r="A16" i="6"/>
  <c r="B16" i="6"/>
  <c r="A17" i="6"/>
  <c r="B17" i="6"/>
  <c r="A32" i="6"/>
  <c r="B32" i="6"/>
  <c r="B2" i="6"/>
  <c r="A2" i="6"/>
  <c r="K1538" i="1" l="1"/>
  <c r="K1510" i="1" l="1"/>
  <c r="K1512" i="1"/>
  <c r="K1509" i="1"/>
  <c r="K1515" i="1"/>
  <c r="K1517" i="1"/>
  <c r="N1512" i="1"/>
  <c r="N1514" i="1"/>
  <c r="N1515" i="1"/>
  <c r="N1517" i="1"/>
  <c r="N1518" i="1"/>
  <c r="N1519" i="1"/>
  <c r="N1520" i="1"/>
  <c r="N1521" i="1"/>
  <c r="N1509" i="1"/>
  <c r="N1510" i="1"/>
  <c r="N1486" i="1" l="1"/>
  <c r="K1486" i="1"/>
  <c r="N1485" i="1"/>
  <c r="K1485" i="1"/>
  <c r="N1484" i="1"/>
  <c r="K1484" i="1"/>
  <c r="K1470" i="1" l="1"/>
  <c r="N1460" i="1" l="1"/>
  <c r="K1460" i="1"/>
  <c r="N1432" i="1" l="1"/>
  <c r="N1433" i="1"/>
  <c r="K1432" i="1"/>
  <c r="K1433" i="1"/>
  <c r="K1409" i="1" l="1"/>
  <c r="N1409" i="1"/>
  <c r="N1397" i="1" l="1"/>
  <c r="N1396" i="1"/>
  <c r="N1395" i="1"/>
  <c r="N1394" i="1"/>
  <c r="N1393" i="1"/>
  <c r="K1397" i="1"/>
  <c r="K1396" i="1"/>
  <c r="K1395" i="1"/>
  <c r="K1394" i="1"/>
  <c r="K1393" i="1"/>
  <c r="N1389" i="1" l="1"/>
  <c r="K1389" i="1"/>
  <c r="N1388" i="1"/>
  <c r="K1388" i="1"/>
  <c r="N1387" i="1"/>
  <c r="K1387" i="1"/>
  <c r="N1386" i="1"/>
  <c r="K1386" i="1"/>
  <c r="K1367" i="1" l="1"/>
  <c r="K1368" i="1" l="1"/>
  <c r="K1373" i="1"/>
  <c r="N1373" i="1"/>
  <c r="K1374" i="1"/>
  <c r="N1374" i="1"/>
  <c r="K1369" i="1"/>
  <c r="N1370" i="1" l="1"/>
  <c r="N1371" i="1" s="1"/>
  <c r="K1331" i="1" l="1"/>
  <c r="K1330" i="1" l="1"/>
  <c r="K1328" i="1" l="1"/>
  <c r="K1311" i="1"/>
  <c r="K1312" i="1"/>
  <c r="K1313" i="1"/>
  <c r="K1314" i="1"/>
  <c r="K1315" i="1"/>
  <c r="K1316" i="1"/>
  <c r="K1317" i="1"/>
  <c r="K1318" i="1"/>
  <c r="K1319" i="1"/>
  <c r="K1320" i="1"/>
  <c r="K1321" i="1"/>
  <c r="K1329" i="1"/>
  <c r="K1322" i="1"/>
  <c r="K1323" i="1"/>
  <c r="K1324" i="1"/>
  <c r="K1325" i="1"/>
  <c r="K1332" i="1"/>
  <c r="K1333" i="1"/>
  <c r="K1334" i="1"/>
  <c r="K1335" i="1"/>
  <c r="K1336" i="1"/>
  <c r="K1337" i="1"/>
  <c r="K1338" i="1"/>
  <c r="K1339" i="1"/>
  <c r="K1340" i="1"/>
  <c r="K1358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9" i="1"/>
  <c r="K1353" i="1"/>
  <c r="K1360" i="1"/>
  <c r="K1354" i="1"/>
  <c r="K1355" i="1"/>
  <c r="K1356" i="1"/>
  <c r="K1361" i="1"/>
  <c r="K1362" i="1"/>
  <c r="K1363" i="1"/>
  <c r="K1364" i="1"/>
  <c r="K1370" i="1"/>
  <c r="K1429" i="1"/>
  <c r="K1430" i="1"/>
  <c r="K1431" i="1"/>
  <c r="K1390" i="1"/>
  <c r="K1415" i="1"/>
  <c r="K1375" i="1"/>
  <c r="K1376" i="1"/>
  <c r="K1377" i="1"/>
  <c r="K1378" i="1"/>
  <c r="K1379" i="1"/>
  <c r="K1380" i="1"/>
  <c r="K1381" i="1"/>
  <c r="K1382" i="1"/>
  <c r="K1383" i="1"/>
  <c r="K1391" i="1"/>
  <c r="K1416" i="1"/>
  <c r="K1392" i="1"/>
  <c r="K1398" i="1"/>
  <c r="K1399" i="1"/>
  <c r="K1400" i="1"/>
  <c r="K1401" i="1"/>
  <c r="K1402" i="1"/>
  <c r="K1403" i="1"/>
  <c r="K1404" i="1"/>
  <c r="K1405" i="1"/>
  <c r="K1406" i="1"/>
  <c r="K1407" i="1"/>
  <c r="K1408" i="1"/>
  <c r="K1410" i="1"/>
  <c r="K1411" i="1"/>
  <c r="K1412" i="1"/>
  <c r="K1417" i="1"/>
  <c r="K1418" i="1"/>
  <c r="K1419" i="1"/>
  <c r="K1420" i="1"/>
  <c r="K1421" i="1"/>
  <c r="K1422" i="1"/>
  <c r="K1423" i="1"/>
  <c r="K1424" i="1"/>
  <c r="K1425" i="1"/>
  <c r="K1426" i="1"/>
  <c r="K1434" i="1"/>
  <c r="K1435" i="1"/>
  <c r="K1449" i="1"/>
  <c r="K1436" i="1"/>
  <c r="K1437" i="1"/>
  <c r="K1438" i="1"/>
  <c r="K1439" i="1"/>
  <c r="K1440" i="1"/>
  <c r="K1441" i="1"/>
  <c r="K1459" i="1"/>
  <c r="K1442" i="1"/>
  <c r="K1450" i="1"/>
  <c r="K1443" i="1"/>
  <c r="K1444" i="1"/>
  <c r="K1451" i="1"/>
  <c r="K1445" i="1"/>
  <c r="K1446" i="1"/>
  <c r="K1452" i="1"/>
  <c r="K1453" i="1"/>
  <c r="K1454" i="1"/>
  <c r="K1455" i="1"/>
  <c r="K1456" i="1"/>
  <c r="K1461" i="1"/>
  <c r="K1462" i="1"/>
  <c r="K1465" i="1"/>
  <c r="K1466" i="1"/>
  <c r="K1467" i="1"/>
  <c r="K1468" i="1"/>
  <c r="K1469" i="1"/>
  <c r="K1507" i="1"/>
  <c r="K1471" i="1"/>
  <c r="K1472" i="1"/>
  <c r="K1488" i="1"/>
  <c r="K1473" i="1"/>
  <c r="K1474" i="1"/>
  <c r="K1475" i="1"/>
  <c r="K1476" i="1"/>
  <c r="K1480" i="1"/>
  <c r="K1481" i="1"/>
  <c r="K1482" i="1"/>
  <c r="K1483" i="1"/>
  <c r="K1477" i="1"/>
  <c r="K1487" i="1"/>
  <c r="K1490" i="1"/>
  <c r="K1489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14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7" i="1"/>
  <c r="K1518" i="1"/>
  <c r="K1535" i="1"/>
  <c r="K1536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617" i="1"/>
  <c r="K1598" i="1"/>
  <c r="K1599" i="1"/>
  <c r="K1600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81" i="1"/>
  <c r="K1682" i="1"/>
  <c r="K1683" i="1"/>
  <c r="K1684" i="1"/>
  <c r="K1685" i="1"/>
  <c r="K1695" i="1"/>
  <c r="K1696" i="1"/>
  <c r="K1686" i="1"/>
  <c r="K1687" i="1"/>
  <c r="K1688" i="1"/>
  <c r="K1689" i="1"/>
  <c r="K1690" i="1"/>
  <c r="K1691" i="1"/>
  <c r="K1692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77" i="1"/>
  <c r="K1778" i="1"/>
  <c r="K1779" i="1"/>
  <c r="K1780" i="1"/>
  <c r="K1737" i="1"/>
  <c r="K1783" i="1"/>
  <c r="K1738" i="1"/>
  <c r="K1739" i="1"/>
  <c r="K1740" i="1"/>
  <c r="K1741" i="1"/>
  <c r="K1742" i="1"/>
  <c r="K1743" i="1"/>
  <c r="K1744" i="1"/>
  <c r="K1745" i="1"/>
  <c r="K1746" i="1"/>
  <c r="K1747" i="1"/>
  <c r="K1784" i="1"/>
  <c r="K1748" i="1"/>
  <c r="K1749" i="1"/>
  <c r="K1781" i="1"/>
  <c r="K1782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90" i="1"/>
  <c r="K1791" i="1"/>
  <c r="K1792" i="1"/>
  <c r="K1793" i="1"/>
  <c r="K1795" i="1"/>
  <c r="K1796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20" i="1"/>
  <c r="K1821" i="1"/>
  <c r="K1822" i="1"/>
  <c r="K1850" i="1"/>
  <c r="K1823" i="1"/>
  <c r="K1824" i="1"/>
  <c r="K1825" i="1"/>
  <c r="K1826" i="1"/>
  <c r="K1827" i="1"/>
  <c r="K1828" i="1"/>
  <c r="K1829" i="1"/>
  <c r="K1830" i="1"/>
  <c r="K1831" i="1"/>
  <c r="K1832" i="1"/>
  <c r="K1833" i="1"/>
  <c r="K1836" i="1"/>
  <c r="K1841" i="1"/>
  <c r="K1843" i="1"/>
  <c r="K1844" i="1"/>
  <c r="K1845" i="1"/>
  <c r="K1846" i="1"/>
  <c r="K1847" i="1"/>
  <c r="K1851" i="1"/>
  <c r="K1852" i="1"/>
  <c r="K1854" i="1"/>
  <c r="K1856" i="1"/>
  <c r="K1857" i="1"/>
  <c r="K1858" i="1"/>
  <c r="K1859" i="1"/>
  <c r="K1860" i="1"/>
  <c r="K1861" i="1"/>
  <c r="K1867" i="1"/>
  <c r="K1862" i="1"/>
  <c r="K1863" i="1"/>
  <c r="K1864" i="1"/>
  <c r="K1865" i="1"/>
  <c r="K1866" i="1"/>
  <c r="K1868" i="1"/>
  <c r="K1869" i="1"/>
  <c r="K1870" i="1"/>
  <c r="K1871" i="1"/>
  <c r="K1872" i="1"/>
  <c r="K1873" i="1"/>
  <c r="K1874" i="1"/>
  <c r="K1875" i="1"/>
  <c r="K1876" i="1"/>
  <c r="K1877" i="1"/>
  <c r="K1878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5" i="1"/>
  <c r="K1906" i="1"/>
  <c r="K1907" i="1"/>
  <c r="K1908" i="1"/>
  <c r="K1909" i="1"/>
  <c r="K1910" i="1"/>
  <c r="K1911" i="1"/>
  <c r="K1904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41" i="1"/>
  <c r="K1932" i="1"/>
  <c r="K1933" i="1"/>
  <c r="K1934" i="1"/>
  <c r="K1935" i="1"/>
  <c r="K1936" i="1"/>
  <c r="K1937" i="1"/>
  <c r="K1938" i="1"/>
  <c r="K1942" i="1"/>
  <c r="K1943" i="1"/>
  <c r="K1950" i="1"/>
  <c r="K1951" i="1"/>
  <c r="K1944" i="1"/>
  <c r="K1945" i="1"/>
  <c r="K1946" i="1"/>
  <c r="K1947" i="1"/>
  <c r="K1952" i="1"/>
  <c r="K1953" i="1"/>
  <c r="K1954" i="1"/>
  <c r="K1955" i="1"/>
  <c r="K1956" i="1"/>
  <c r="K1959" i="1"/>
  <c r="K1960" i="1"/>
  <c r="K1961" i="1"/>
  <c r="K1962" i="1"/>
  <c r="K1963" i="1"/>
  <c r="K1964" i="1"/>
  <c r="K1965" i="1"/>
  <c r="K1966" i="1"/>
  <c r="K1967" i="1"/>
  <c r="K1968" i="1"/>
  <c r="K1969" i="1"/>
  <c r="K1987" i="1"/>
  <c r="K1988" i="1"/>
  <c r="K1970" i="1"/>
  <c r="K1971" i="1"/>
  <c r="K1972" i="1"/>
  <c r="K1973" i="1"/>
  <c r="K1974" i="1"/>
  <c r="K1975" i="1"/>
  <c r="K1976" i="1"/>
  <c r="K1977" i="1"/>
  <c r="K1989" i="1"/>
  <c r="K1978" i="1"/>
  <c r="K1979" i="1"/>
  <c r="K1980" i="1"/>
  <c r="K1981" i="1"/>
  <c r="K1982" i="1"/>
  <c r="K1983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4" i="1"/>
  <c r="K2005" i="1"/>
  <c r="K2006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71" i="1"/>
  <c r="K2072" i="1"/>
  <c r="K2073" i="1"/>
  <c r="K2074" i="1"/>
  <c r="K2075" i="1"/>
  <c r="K2076" i="1"/>
  <c r="K2077" i="1"/>
  <c r="K2078" i="1"/>
  <c r="K2079" i="1"/>
  <c r="K2081" i="1"/>
  <c r="K2082" i="1"/>
  <c r="K2083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4" i="1"/>
  <c r="K2125" i="1"/>
  <c r="K2126" i="1"/>
  <c r="K2127" i="1"/>
  <c r="K2128" i="1"/>
  <c r="K2129" i="1"/>
  <c r="K2130" i="1"/>
  <c r="K2131" i="1"/>
  <c r="K2132" i="1"/>
  <c r="K2133" i="1"/>
  <c r="K2134" i="1"/>
  <c r="K2160" i="1"/>
  <c r="K2161" i="1"/>
  <c r="K2162" i="1"/>
  <c r="K2135" i="1"/>
  <c r="K2138" i="1"/>
  <c r="K2139" i="1"/>
  <c r="K2163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203" i="1"/>
  <c r="K2164" i="1"/>
  <c r="K2165" i="1"/>
  <c r="K2166" i="1"/>
  <c r="K2167" i="1"/>
  <c r="K2168" i="1"/>
  <c r="K2169" i="1"/>
  <c r="K2170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4" i="1"/>
  <c r="K2205" i="1"/>
  <c r="K2207" i="1"/>
  <c r="K2208" i="1"/>
  <c r="K2209" i="1"/>
  <c r="K2210" i="1"/>
  <c r="K2211" i="1"/>
  <c r="K2212" i="1"/>
  <c r="K2213" i="1"/>
  <c r="K2214" i="1"/>
  <c r="K2215" i="1"/>
  <c r="K2218" i="1"/>
  <c r="K2219" i="1"/>
  <c r="K2220" i="1"/>
  <c r="K2221" i="1"/>
  <c r="K2222" i="1"/>
  <c r="K2223" i="1"/>
  <c r="K2226" i="1"/>
  <c r="K2227" i="1"/>
  <c r="K2228" i="1"/>
  <c r="K2229" i="1"/>
  <c r="K2230" i="1"/>
  <c r="K2231" i="1"/>
  <c r="K2232" i="1"/>
  <c r="K2233" i="1"/>
  <c r="K2234" i="1"/>
  <c r="K2235" i="1"/>
  <c r="K2236" i="1"/>
  <c r="K2241" i="1"/>
  <c r="K2237" i="1"/>
  <c r="K2238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7" i="1"/>
  <c r="K2268" i="1"/>
  <c r="K2269" i="1"/>
  <c r="K2270" i="1"/>
  <c r="K2271" i="1"/>
  <c r="K2274" i="1"/>
  <c r="K2275" i="1"/>
  <c r="K2276" i="1"/>
  <c r="K2277" i="1"/>
  <c r="K2278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30" i="1"/>
  <c r="K2331" i="1"/>
  <c r="K2332" i="1"/>
  <c r="K2333" i="1"/>
  <c r="K2334" i="1"/>
  <c r="K2335" i="1"/>
  <c r="K2336" i="1"/>
  <c r="K2337" i="1"/>
  <c r="K2338" i="1"/>
  <c r="K2339" i="1"/>
  <c r="K2340" i="1"/>
  <c r="K2343" i="1"/>
  <c r="K2346" i="1"/>
  <c r="K2347" i="1"/>
  <c r="K2348" i="1"/>
  <c r="K2349" i="1"/>
  <c r="K2350" i="1"/>
  <c r="K2351" i="1"/>
  <c r="K2354" i="1"/>
  <c r="K2355" i="1"/>
  <c r="K2356" i="1"/>
  <c r="K2357" i="1"/>
  <c r="K2358" i="1"/>
  <c r="K2359" i="1"/>
  <c r="K2360" i="1"/>
  <c r="K2361" i="1"/>
  <c r="K2362" i="1"/>
  <c r="K2366" i="1"/>
  <c r="K2367" i="1"/>
  <c r="K2368" i="1"/>
  <c r="K2369" i="1"/>
  <c r="K2370" i="1"/>
  <c r="K2371" i="1"/>
  <c r="K2372" i="1"/>
  <c r="K2373" i="1"/>
  <c r="K2374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9" i="1"/>
  <c r="K2500" i="1"/>
  <c r="K2501" i="1"/>
  <c r="K2502" i="1"/>
  <c r="K2503" i="1"/>
  <c r="K2504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60" i="1"/>
  <c r="K2561" i="1"/>
  <c r="K2562" i="1"/>
  <c r="K2563" i="1"/>
  <c r="K2564" i="1"/>
  <c r="K2565" i="1"/>
  <c r="K2566" i="1"/>
  <c r="K2569" i="1"/>
  <c r="K2570" i="1"/>
  <c r="K2571" i="1"/>
  <c r="K2572" i="1"/>
  <c r="K2573" i="1"/>
  <c r="K2574" i="1"/>
  <c r="K2575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14" i="1"/>
  <c r="K2608" i="1"/>
  <c r="K2609" i="1"/>
  <c r="K2610" i="1"/>
  <c r="K2611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31" i="1"/>
  <c r="K2632" i="1"/>
  <c r="K2633" i="1"/>
  <c r="K2636" i="1"/>
  <c r="K2634" i="1"/>
  <c r="K2637" i="1"/>
  <c r="K2638" i="1"/>
  <c r="K2639" i="1"/>
  <c r="K2640" i="1"/>
  <c r="K2641" i="1"/>
  <c r="K2642" i="1"/>
  <c r="K2643" i="1"/>
  <c r="K2644" i="1"/>
  <c r="K2645" i="1"/>
  <c r="K2646" i="1"/>
  <c r="K2647" i="1"/>
  <c r="K2650" i="1"/>
  <c r="K2651" i="1"/>
  <c r="K2652" i="1"/>
  <c r="K2686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87" i="1"/>
  <c r="K2670" i="1"/>
  <c r="K2671" i="1"/>
  <c r="K2672" i="1"/>
  <c r="K2675" i="1"/>
  <c r="K2676" i="1"/>
  <c r="K2677" i="1"/>
  <c r="K2678" i="1"/>
  <c r="K2679" i="1"/>
  <c r="K2762" i="1"/>
  <c r="K2680" i="1"/>
  <c r="K2681" i="1"/>
  <c r="K2682" i="1"/>
  <c r="K2683" i="1"/>
  <c r="K2688" i="1"/>
  <c r="K2689" i="1"/>
  <c r="K2700" i="1"/>
  <c r="K2690" i="1"/>
  <c r="K2691" i="1"/>
  <c r="K2692" i="1"/>
  <c r="K2693" i="1"/>
  <c r="K2694" i="1"/>
  <c r="K2695" i="1"/>
  <c r="K2696" i="1"/>
  <c r="K2701" i="1"/>
  <c r="K2702" i="1"/>
  <c r="K2703" i="1"/>
  <c r="K2704" i="1"/>
  <c r="K2705" i="1"/>
  <c r="K2706" i="1"/>
  <c r="K2707" i="1"/>
  <c r="K2710" i="1"/>
  <c r="K2711" i="1"/>
  <c r="K2712" i="1"/>
  <c r="K2713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41" i="1"/>
  <c r="K2742" i="1"/>
  <c r="K2743" i="1"/>
  <c r="K2744" i="1"/>
  <c r="K2745" i="1"/>
  <c r="K2746" i="1"/>
  <c r="K2750" i="1"/>
  <c r="K2747" i="1"/>
  <c r="K2751" i="1"/>
  <c r="K2752" i="1"/>
  <c r="K2753" i="1"/>
  <c r="K2754" i="1"/>
  <c r="K2755" i="1"/>
  <c r="K2756" i="1"/>
  <c r="K2757" i="1"/>
  <c r="K2763" i="1"/>
  <c r="K2758" i="1"/>
  <c r="K2759" i="1"/>
  <c r="K2772" i="1"/>
  <c r="K2764" i="1"/>
  <c r="K2765" i="1"/>
  <c r="K2766" i="1"/>
  <c r="K2767" i="1"/>
  <c r="K2768" i="1"/>
  <c r="K2769" i="1"/>
  <c r="K2773" i="1"/>
  <c r="K2774" i="1"/>
  <c r="K2775" i="1"/>
  <c r="K2776" i="1"/>
  <c r="K2777" i="1"/>
  <c r="K2778" i="1"/>
  <c r="K2779" i="1"/>
  <c r="K2780" i="1"/>
  <c r="K2849" i="1"/>
  <c r="K2781" i="1"/>
  <c r="K2782" i="1"/>
  <c r="K2783" i="1"/>
  <c r="K2784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5" i="1"/>
  <c r="K2806" i="1"/>
  <c r="K2807" i="1"/>
  <c r="K2808" i="1"/>
  <c r="K2809" i="1"/>
  <c r="K2810" i="1"/>
  <c r="K2811" i="1"/>
  <c r="K2812" i="1"/>
  <c r="K2813" i="1"/>
  <c r="K2814" i="1"/>
  <c r="K2822" i="1"/>
  <c r="K2816" i="1"/>
  <c r="K2817" i="1"/>
  <c r="K2818" i="1"/>
  <c r="K2819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2" i="1"/>
  <c r="K2843" i="1"/>
  <c r="K2844" i="1"/>
  <c r="K2845" i="1"/>
  <c r="K2846" i="1"/>
  <c r="K2850" i="1"/>
  <c r="K2851" i="1"/>
  <c r="K2852" i="1"/>
  <c r="K2853" i="1"/>
  <c r="K2854" i="1"/>
  <c r="K2855" i="1"/>
  <c r="K2856" i="1"/>
  <c r="K2857" i="1"/>
  <c r="K2858" i="1"/>
  <c r="K2859" i="1"/>
  <c r="K2860" i="1"/>
  <c r="K3461" i="1"/>
  <c r="K3462" i="1"/>
  <c r="K3463" i="1"/>
  <c r="K3464" i="1"/>
  <c r="K3465" i="1"/>
  <c r="K3466" i="1"/>
  <c r="K3467" i="1"/>
  <c r="K1310" i="1"/>
  <c r="K1309" i="1"/>
  <c r="K1302" i="1" l="1"/>
  <c r="K1301" i="1"/>
  <c r="K1298" i="1" l="1"/>
  <c r="K1297" i="1"/>
  <c r="K1277" i="1"/>
  <c r="K1259" i="1"/>
  <c r="K1262" i="1" l="1"/>
  <c r="K1186" i="1" l="1"/>
  <c r="K1170" i="1" l="1"/>
  <c r="K1171" i="1"/>
  <c r="K1141" i="1" l="1"/>
  <c r="K1127" i="1" l="1"/>
  <c r="K1103" i="1" l="1"/>
  <c r="K1102" i="1"/>
  <c r="K1079" i="1" l="1"/>
  <c r="K1030" i="1" l="1"/>
  <c r="K980" i="1" l="1"/>
  <c r="K933" i="1" l="1"/>
  <c r="K920" i="1" l="1"/>
  <c r="K876" i="1" l="1"/>
  <c r="K869" i="1" l="1"/>
  <c r="K855" i="1" l="1"/>
  <c r="K856" i="1"/>
  <c r="K857" i="1"/>
  <c r="K858" i="1"/>
  <c r="K859" i="1"/>
  <c r="K860" i="1"/>
  <c r="K861" i="1"/>
  <c r="K862" i="1"/>
  <c r="K863" i="1"/>
  <c r="K864" i="1"/>
  <c r="K865" i="1"/>
  <c r="K866" i="1"/>
  <c r="K758" i="1" l="1"/>
  <c r="K673" i="1" l="1"/>
  <c r="K674" i="1"/>
  <c r="K586" i="1" l="1"/>
  <c r="K564" i="1" l="1"/>
  <c r="K530" i="1" l="1"/>
  <c r="K271" i="1" l="1"/>
  <c r="K270" i="1"/>
  <c r="K269" i="1"/>
  <c r="K172" i="1" l="1"/>
  <c r="K80" i="1" l="1"/>
  <c r="K23" i="1" l="1"/>
  <c r="K22" i="1"/>
  <c r="K21" i="1"/>
  <c r="K27" i="1" l="1"/>
  <c r="K2" i="1" l="1"/>
  <c r="K3" i="1"/>
  <c r="K4" i="1"/>
  <c r="K5" i="1"/>
  <c r="K6" i="1"/>
  <c r="K7" i="1"/>
  <c r="K8" i="1"/>
  <c r="K12" i="1"/>
  <c r="K13" i="1"/>
  <c r="K14" i="1"/>
  <c r="K26" i="1"/>
  <c r="K15" i="1"/>
  <c r="K16" i="1"/>
  <c r="K17" i="1"/>
  <c r="K18" i="1"/>
  <c r="K19" i="1"/>
  <c r="K20" i="1"/>
  <c r="K5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5" i="1"/>
  <c r="K46" i="1"/>
  <c r="K47" i="1"/>
  <c r="K48" i="1"/>
  <c r="K49" i="1"/>
  <c r="K50" i="1"/>
  <c r="K51" i="1"/>
  <c r="K52" i="1"/>
  <c r="K53" i="1"/>
  <c r="K54" i="1"/>
  <c r="K58" i="1"/>
  <c r="K59" i="1"/>
  <c r="K60" i="1"/>
  <c r="K61" i="1"/>
  <c r="K62" i="1"/>
  <c r="K66" i="1"/>
  <c r="K67" i="1"/>
  <c r="K65" i="1"/>
  <c r="K68" i="1"/>
  <c r="K69" i="1"/>
  <c r="K70" i="1"/>
  <c r="K71" i="1"/>
  <c r="K72" i="1"/>
  <c r="K73" i="1"/>
  <c r="K74" i="1"/>
  <c r="K75" i="1"/>
  <c r="K76" i="1"/>
  <c r="K79" i="1"/>
  <c r="K89" i="1"/>
  <c r="K81" i="1"/>
  <c r="K82" i="1"/>
  <c r="K83" i="1"/>
  <c r="K84" i="1"/>
  <c r="K88" i="1"/>
  <c r="K85" i="1"/>
  <c r="K86" i="1"/>
  <c r="K90" i="1"/>
  <c r="K91" i="1"/>
  <c r="K92" i="1"/>
  <c r="K93" i="1"/>
  <c r="K94" i="1"/>
  <c r="K95" i="1"/>
  <c r="K96" i="1"/>
  <c r="K97" i="1"/>
  <c r="K98" i="1"/>
  <c r="K99" i="1"/>
  <c r="K100" i="1"/>
  <c r="K103" i="1"/>
  <c r="K104" i="1"/>
  <c r="K105" i="1"/>
  <c r="K106" i="1"/>
  <c r="K107" i="1"/>
  <c r="K108" i="1"/>
  <c r="K109" i="1"/>
  <c r="K118" i="1"/>
  <c r="K110" i="1"/>
  <c r="K111" i="1"/>
  <c r="K112" i="1"/>
  <c r="K113" i="1"/>
  <c r="K114" i="1"/>
  <c r="K115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4" i="1"/>
  <c r="K135" i="1"/>
  <c r="K136" i="1"/>
  <c r="K137" i="1"/>
  <c r="K138" i="1"/>
  <c r="K139" i="1"/>
  <c r="K140" i="1"/>
  <c r="K141" i="1"/>
  <c r="K142" i="1"/>
  <c r="K145" i="1"/>
  <c r="K146" i="1"/>
  <c r="K147" i="1"/>
  <c r="K148" i="1"/>
  <c r="K149" i="1"/>
  <c r="K150" i="1"/>
  <c r="K151" i="1"/>
  <c r="K152" i="1"/>
  <c r="K154" i="1"/>
  <c r="K155" i="1"/>
  <c r="K156" i="1"/>
  <c r="K157" i="1"/>
  <c r="K165" i="1"/>
  <c r="K166" i="1"/>
  <c r="K161" i="1"/>
  <c r="K160" i="1"/>
  <c r="K164" i="1"/>
  <c r="K163" i="1"/>
  <c r="K162" i="1"/>
  <c r="K167" i="1"/>
  <c r="K168" i="1"/>
  <c r="K169" i="1"/>
  <c r="K173" i="1"/>
  <c r="K174" i="1"/>
  <c r="K175" i="1"/>
  <c r="K176" i="1"/>
  <c r="K177" i="1"/>
  <c r="K199" i="1"/>
  <c r="K189" i="1"/>
  <c r="K190" i="1"/>
  <c r="K181" i="1"/>
  <c r="K182" i="1"/>
  <c r="K183" i="1"/>
  <c r="K184" i="1"/>
  <c r="K185" i="1"/>
  <c r="K186" i="1"/>
  <c r="K235" i="1"/>
  <c r="K200" i="1"/>
  <c r="K191" i="1"/>
  <c r="K192" i="1"/>
  <c r="K193" i="1"/>
  <c r="K194" i="1"/>
  <c r="K195" i="1"/>
  <c r="K198" i="1"/>
  <c r="K201" i="1"/>
  <c r="K202" i="1"/>
  <c r="K203" i="1"/>
  <c r="K204" i="1"/>
  <c r="K205" i="1"/>
  <c r="K209" i="1"/>
  <c r="K210" i="1"/>
  <c r="K211" i="1"/>
  <c r="K212" i="1"/>
  <c r="K213" i="1"/>
  <c r="K214" i="1"/>
  <c r="K215" i="1"/>
  <c r="K206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36" i="1"/>
  <c r="K229" i="1"/>
  <c r="K230" i="1"/>
  <c r="K231" i="1"/>
  <c r="K232" i="1"/>
  <c r="K237" i="1"/>
  <c r="K238" i="1"/>
  <c r="K239" i="1"/>
  <c r="K243" i="1"/>
  <c r="K244" i="1"/>
  <c r="K257" i="1"/>
  <c r="K245" i="1"/>
  <c r="K246" i="1"/>
  <c r="K247" i="1"/>
  <c r="K248" i="1"/>
  <c r="K249" i="1"/>
  <c r="K250" i="1"/>
  <c r="K251" i="1"/>
  <c r="K252" i="1"/>
  <c r="K253" i="1"/>
  <c r="K254" i="1"/>
  <c r="K259" i="1"/>
  <c r="K260" i="1"/>
  <c r="K261" i="1"/>
  <c r="K262" i="1"/>
  <c r="K263" i="1"/>
  <c r="K264" i="1"/>
  <c r="K265" i="1"/>
  <c r="K266" i="1"/>
  <c r="K267" i="1"/>
  <c r="K268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311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14" i="1"/>
  <c r="K312" i="1"/>
  <c r="K313" i="1"/>
  <c r="K310" i="1"/>
  <c r="K315" i="1"/>
  <c r="K316" i="1"/>
  <c r="K317" i="1"/>
  <c r="K309" i="1"/>
  <c r="K318" i="1"/>
  <c r="K319" i="1"/>
  <c r="K347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64" i="1"/>
  <c r="K365" i="1"/>
  <c r="K348" i="1"/>
  <c r="K349" i="1"/>
  <c r="K340" i="1"/>
  <c r="K341" i="1"/>
  <c r="K342" i="1"/>
  <c r="K343" i="1"/>
  <c r="K363" i="1"/>
  <c r="K350" i="1"/>
  <c r="K351" i="1"/>
  <c r="K352" i="1"/>
  <c r="K368" i="1"/>
  <c r="K354" i="1"/>
  <c r="K355" i="1"/>
  <c r="K356" i="1"/>
  <c r="K357" i="1"/>
  <c r="K358" i="1"/>
  <c r="K359" i="1"/>
  <c r="K360" i="1"/>
  <c r="K361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94" i="1"/>
  <c r="K395" i="1"/>
  <c r="K383" i="1"/>
  <c r="K384" i="1"/>
  <c r="K385" i="1"/>
  <c r="K386" i="1"/>
  <c r="K387" i="1"/>
  <c r="K388" i="1"/>
  <c r="K389" i="1"/>
  <c r="K390" i="1"/>
  <c r="K391" i="1"/>
  <c r="K396" i="1"/>
  <c r="K397" i="1"/>
  <c r="K398" i="1"/>
  <c r="K417" i="1"/>
  <c r="K418" i="1"/>
  <c r="K419" i="1"/>
  <c r="K399" i="1"/>
  <c r="K420" i="1"/>
  <c r="K400" i="1"/>
  <c r="K401" i="1"/>
  <c r="K402" i="1"/>
  <c r="K403" i="1"/>
  <c r="K404" i="1"/>
  <c r="K405" i="1"/>
  <c r="K406" i="1"/>
  <c r="K407" i="1"/>
  <c r="K410" i="1"/>
  <c r="K411" i="1"/>
  <c r="K412" i="1"/>
  <c r="K413" i="1"/>
  <c r="K414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40" i="1"/>
  <c r="K435" i="1"/>
  <c r="K436" i="1"/>
  <c r="K437" i="1"/>
  <c r="K441" i="1"/>
  <c r="K442" i="1"/>
  <c r="K443" i="1"/>
  <c r="K444" i="1"/>
  <c r="K445" i="1"/>
  <c r="K454" i="1"/>
  <c r="K446" i="1"/>
  <c r="K447" i="1"/>
  <c r="K448" i="1"/>
  <c r="K449" i="1"/>
  <c r="K450" i="1"/>
  <c r="K451" i="1"/>
  <c r="K504" i="1"/>
  <c r="K459" i="1"/>
  <c r="K458" i="1"/>
  <c r="K457" i="1"/>
  <c r="K456" i="1"/>
  <c r="K505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9" i="1"/>
  <c r="K480" i="1"/>
  <c r="K472" i="1"/>
  <c r="K473" i="1"/>
  <c r="K474" i="1"/>
  <c r="K475" i="1"/>
  <c r="K481" i="1"/>
  <c r="K482" i="1"/>
  <c r="K483" i="1"/>
  <c r="K476" i="1"/>
  <c r="K484" i="1"/>
  <c r="K485" i="1"/>
  <c r="K486" i="1"/>
  <c r="K487" i="1"/>
  <c r="K488" i="1"/>
  <c r="K489" i="1"/>
  <c r="K490" i="1"/>
  <c r="K491" i="1"/>
  <c r="K506" i="1"/>
  <c r="K492" i="1"/>
  <c r="K493" i="1"/>
  <c r="K494" i="1"/>
  <c r="K495" i="1"/>
  <c r="K496" i="1"/>
  <c r="K497" i="1"/>
  <c r="K498" i="1"/>
  <c r="K499" i="1"/>
  <c r="K500" i="1"/>
  <c r="K501" i="1"/>
  <c r="K529" i="1"/>
  <c r="K508" i="1"/>
  <c r="K509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32" i="1"/>
  <c r="K533" i="1"/>
  <c r="K524" i="1"/>
  <c r="K525" i="1"/>
  <c r="K534" i="1"/>
  <c r="K535" i="1"/>
  <c r="K536" i="1"/>
  <c r="K526" i="1"/>
  <c r="K537" i="1"/>
  <c r="K539" i="1"/>
  <c r="K540" i="1"/>
  <c r="K541" i="1"/>
  <c r="K542" i="1"/>
  <c r="K543" i="1"/>
  <c r="K544" i="1"/>
  <c r="K545" i="1"/>
  <c r="K546" i="1"/>
  <c r="K547" i="1"/>
  <c r="K548" i="1"/>
  <c r="K549" i="1"/>
  <c r="K573" i="1"/>
  <c r="K574" i="1"/>
  <c r="K558" i="1"/>
  <c r="K553" i="1"/>
  <c r="K667" i="1"/>
  <c r="K555" i="1"/>
  <c r="K559" i="1"/>
  <c r="K556" i="1"/>
  <c r="K560" i="1"/>
  <c r="K554" i="1"/>
  <c r="K561" i="1"/>
  <c r="K552" i="1"/>
  <c r="K557" i="1"/>
  <c r="K565" i="1"/>
  <c r="K566" i="1"/>
  <c r="K567" i="1"/>
  <c r="K568" i="1"/>
  <c r="K569" i="1"/>
  <c r="K570" i="1"/>
  <c r="K577" i="1"/>
  <c r="K575" i="1"/>
  <c r="K578" i="1"/>
  <c r="K579" i="1"/>
  <c r="K580" i="1"/>
  <c r="K581" i="1"/>
  <c r="K582" i="1"/>
  <c r="K583" i="1"/>
  <c r="K584" i="1"/>
  <c r="K585" i="1"/>
  <c r="K589" i="1"/>
  <c r="K590" i="1"/>
  <c r="K591" i="1"/>
  <c r="K592" i="1"/>
  <c r="K606" i="1"/>
  <c r="K593" i="1"/>
  <c r="K594" i="1"/>
  <c r="K595" i="1"/>
  <c r="K596" i="1"/>
  <c r="K597" i="1"/>
  <c r="K598" i="1"/>
  <c r="K599" i="1"/>
  <c r="K600" i="1"/>
  <c r="K601" i="1"/>
  <c r="K602" i="1"/>
  <c r="K603" i="1"/>
  <c r="K668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30" i="1"/>
  <c r="K631" i="1"/>
  <c r="K627" i="1"/>
  <c r="K628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72" i="1"/>
  <c r="K657" i="1"/>
  <c r="K658" i="1"/>
  <c r="K659" i="1"/>
  <c r="K660" i="1"/>
  <c r="K661" i="1"/>
  <c r="K662" i="1"/>
  <c r="K663" i="1"/>
  <c r="K664" i="1"/>
  <c r="K669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2" i="1"/>
  <c r="K693" i="1"/>
  <c r="K694" i="1"/>
  <c r="K695" i="1"/>
  <c r="K696" i="1"/>
  <c r="K697" i="1"/>
  <c r="K698" i="1"/>
  <c r="K699" i="1"/>
  <c r="K700" i="1"/>
  <c r="K701" i="1"/>
  <c r="K702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54" i="1"/>
  <c r="K755" i="1"/>
  <c r="K756" i="1"/>
  <c r="K739" i="1"/>
  <c r="K757" i="1"/>
  <c r="K759" i="1"/>
  <c r="K742" i="1"/>
  <c r="K743" i="1"/>
  <c r="K744" i="1"/>
  <c r="K745" i="1"/>
  <c r="K746" i="1"/>
  <c r="K760" i="1"/>
  <c r="K747" i="1"/>
  <c r="K748" i="1"/>
  <c r="K749" i="1"/>
  <c r="K750" i="1"/>
  <c r="K751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80" i="1"/>
  <c r="K781" i="1"/>
  <c r="K782" i="1"/>
  <c r="K783" i="1"/>
  <c r="K792" i="1"/>
  <c r="K793" i="1"/>
  <c r="K786" i="1"/>
  <c r="K794" i="1"/>
  <c r="K795" i="1"/>
  <c r="K796" i="1"/>
  <c r="K797" i="1"/>
  <c r="K798" i="1"/>
  <c r="K799" i="1"/>
  <c r="K800" i="1"/>
  <c r="K801" i="1"/>
  <c r="K802" i="1"/>
  <c r="K803" i="1"/>
  <c r="K790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54" i="1"/>
  <c r="K849" i="1"/>
  <c r="K850" i="1"/>
  <c r="K851" i="1"/>
  <c r="K867" i="1"/>
  <c r="K868" i="1"/>
  <c r="K870" i="1"/>
  <c r="K871" i="1"/>
  <c r="K872" i="1"/>
  <c r="K873" i="1"/>
  <c r="K874" i="1"/>
  <c r="K875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900" i="1"/>
  <c r="K903" i="1"/>
  <c r="K905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4" i="1"/>
  <c r="K935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70" i="1"/>
  <c r="K971" i="1"/>
  <c r="K972" i="1"/>
  <c r="K973" i="1"/>
  <c r="K974" i="1"/>
  <c r="K975" i="1"/>
  <c r="K976" i="1"/>
  <c r="K1036" i="1"/>
  <c r="K977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1" i="1"/>
  <c r="K1032" i="1"/>
  <c r="K1033" i="1"/>
  <c r="K1037" i="1"/>
  <c r="K1038" i="1"/>
  <c r="K1039" i="1"/>
  <c r="K1040" i="1"/>
  <c r="K1041" i="1"/>
  <c r="K1042" i="1"/>
  <c r="K1043" i="1"/>
  <c r="K1044" i="1"/>
  <c r="K1045" i="1"/>
  <c r="K1046" i="1"/>
  <c r="K1047" i="1"/>
  <c r="K1050" i="1"/>
  <c r="K1051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52" i="1"/>
  <c r="K1053" i="1"/>
  <c r="K1054" i="1"/>
  <c r="K1055" i="1"/>
  <c r="K1056" i="1"/>
  <c r="K1057" i="1"/>
  <c r="K1058" i="1"/>
  <c r="K1059" i="1"/>
  <c r="K1060" i="1"/>
  <c r="K1082" i="1"/>
  <c r="K1077" i="1"/>
  <c r="K1078" i="1"/>
  <c r="K1080" i="1"/>
  <c r="K1081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101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8" i="1"/>
  <c r="K1129" i="1"/>
  <c r="K1130" i="1"/>
  <c r="K1131" i="1"/>
  <c r="K1132" i="1"/>
  <c r="K1133" i="1"/>
  <c r="K1134" i="1"/>
  <c r="K1135" i="1"/>
  <c r="K1136" i="1"/>
  <c r="K1137" i="1"/>
  <c r="K1166" i="1"/>
  <c r="K1138" i="1"/>
  <c r="K1139" i="1"/>
  <c r="K1140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7" i="1"/>
  <c r="K1168" i="1"/>
  <c r="K1169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7" i="1"/>
  <c r="K1188" i="1"/>
  <c r="K1189" i="1"/>
  <c r="K1190" i="1"/>
  <c r="K1191" i="1"/>
  <c r="K1192" i="1"/>
  <c r="K1193" i="1"/>
  <c r="K1194" i="1"/>
  <c r="K1195" i="1"/>
  <c r="K1196" i="1"/>
  <c r="K1197" i="1"/>
  <c r="K1202" i="1"/>
  <c r="K1198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8" i="1"/>
  <c r="K1219" i="1"/>
  <c r="K1238" i="1"/>
  <c r="K1221" i="1"/>
  <c r="K1222" i="1"/>
  <c r="K1223" i="1"/>
  <c r="K1225" i="1"/>
  <c r="K1226" i="1"/>
  <c r="K1227" i="1"/>
  <c r="K1228" i="1"/>
  <c r="K1229" i="1"/>
  <c r="K1230" i="1"/>
  <c r="K1231" i="1"/>
  <c r="K1232" i="1"/>
  <c r="K1233" i="1"/>
  <c r="K1234" i="1"/>
  <c r="K1235" i="1"/>
  <c r="K1239" i="1"/>
  <c r="K1240" i="1"/>
  <c r="K1241" i="1"/>
  <c r="K1242" i="1"/>
  <c r="K1243" i="1"/>
  <c r="K1244" i="1"/>
  <c r="K1245" i="1"/>
  <c r="K1246" i="1"/>
  <c r="K1247" i="1"/>
  <c r="K1248" i="1"/>
  <c r="K1260" i="1"/>
  <c r="K1249" i="1"/>
  <c r="K1261" i="1"/>
  <c r="K1250" i="1"/>
  <c r="K1251" i="1"/>
  <c r="K1252" i="1"/>
  <c r="K1253" i="1"/>
  <c r="K1254" i="1"/>
  <c r="K1255" i="1"/>
  <c r="K1256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9" i="1"/>
  <c r="K1300" i="1"/>
  <c r="K1303" i="1"/>
  <c r="K1304" i="1"/>
  <c r="K1305" i="1"/>
  <c r="K1306" i="1"/>
  <c r="N1429" i="1"/>
  <c r="N1430" i="1"/>
  <c r="N1431" i="1"/>
  <c r="N1390" i="1"/>
  <c r="N1415" i="1"/>
  <c r="N1375" i="1"/>
  <c r="N1376" i="1"/>
  <c r="N1377" i="1"/>
  <c r="N1378" i="1"/>
  <c r="N1379" i="1"/>
  <c r="N1380" i="1"/>
  <c r="N1381" i="1"/>
  <c r="N1382" i="1"/>
  <c r="N1383" i="1"/>
  <c r="N1391" i="1"/>
  <c r="N1416" i="1"/>
  <c r="N1392" i="1"/>
  <c r="N1398" i="1"/>
  <c r="N1399" i="1"/>
  <c r="N1400" i="1"/>
  <c r="N1401" i="1"/>
  <c r="N1402" i="1"/>
  <c r="N1403" i="1"/>
  <c r="N1404" i="1"/>
  <c r="N1405" i="1"/>
  <c r="N1406" i="1"/>
  <c r="N1407" i="1"/>
  <c r="N1408" i="1"/>
  <c r="N1410" i="1"/>
  <c r="N1411" i="1"/>
  <c r="N1412" i="1"/>
  <c r="N1417" i="1"/>
  <c r="N1418" i="1"/>
  <c r="N1419" i="1"/>
  <c r="N1420" i="1"/>
  <c r="N1421" i="1"/>
  <c r="N1422" i="1"/>
  <c r="N1423" i="1"/>
  <c r="N1424" i="1"/>
  <c r="N1425" i="1"/>
  <c r="N1426" i="1"/>
  <c r="N1434" i="1"/>
  <c r="N1435" i="1"/>
  <c r="N1449" i="1"/>
  <c r="N1436" i="1"/>
  <c r="N1437" i="1"/>
  <c r="N1438" i="1"/>
  <c r="N1439" i="1"/>
  <c r="N1440" i="1"/>
  <c r="N1441" i="1"/>
  <c r="N1459" i="1"/>
  <c r="N1442" i="1"/>
  <c r="N1450" i="1"/>
  <c r="N1443" i="1"/>
  <c r="N1444" i="1"/>
  <c r="N1451" i="1"/>
  <c r="N1445" i="1"/>
  <c r="N1446" i="1"/>
  <c r="N1452" i="1"/>
  <c r="N1453" i="1"/>
  <c r="N1454" i="1"/>
  <c r="N1455" i="1"/>
  <c r="N1456" i="1"/>
  <c r="N1461" i="1"/>
  <c r="N1462" i="1"/>
  <c r="N1465" i="1"/>
  <c r="N1466" i="1"/>
  <c r="N1467" i="1"/>
  <c r="N1468" i="1"/>
  <c r="N1469" i="1"/>
  <c r="N1507" i="1"/>
  <c r="N1470" i="1"/>
  <c r="N1471" i="1"/>
  <c r="N1472" i="1"/>
  <c r="N1488" i="1"/>
  <c r="N1473" i="1"/>
  <c r="N1474" i="1"/>
  <c r="N1475" i="1"/>
  <c r="N1476" i="1"/>
  <c r="N1480" i="1"/>
  <c r="N1481" i="1"/>
  <c r="N1482" i="1"/>
  <c r="N1483" i="1"/>
  <c r="N1477" i="1"/>
  <c r="N1487" i="1"/>
  <c r="N1490" i="1"/>
  <c r="N1489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22" i="1"/>
  <c r="N1523" i="1"/>
  <c r="N1524" i="1"/>
  <c r="N1525" i="1"/>
  <c r="N1526" i="1"/>
  <c r="N1527" i="1"/>
  <c r="N1528" i="1"/>
  <c r="N1529" i="1"/>
  <c r="N1530" i="1"/>
  <c r="N1531" i="1"/>
  <c r="N1537" i="1"/>
  <c r="N1535" i="1"/>
  <c r="N1536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617" i="1"/>
  <c r="N1598" i="1"/>
  <c r="N1599" i="1"/>
  <c r="N1600" i="1"/>
  <c r="XFD1600" i="1" s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8" i="1"/>
  <c r="N1619" i="1"/>
  <c r="N1620" i="1"/>
  <c r="N1621" i="1"/>
  <c r="N1622" i="1"/>
  <c r="N1623" i="1"/>
  <c r="N1624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XFD1637" i="1" s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77" i="1"/>
  <c r="N1778" i="1"/>
  <c r="N1779" i="1"/>
  <c r="N1780" i="1"/>
  <c r="N1737" i="1"/>
  <c r="N1783" i="1"/>
  <c r="N1738" i="1"/>
  <c r="N1739" i="1"/>
  <c r="N1740" i="1"/>
  <c r="N1741" i="1"/>
  <c r="N1742" i="1"/>
  <c r="N1743" i="1"/>
  <c r="N1744" i="1"/>
  <c r="N1745" i="1"/>
  <c r="N1746" i="1"/>
  <c r="N1747" i="1"/>
  <c r="N1784" i="1"/>
  <c r="N1748" i="1"/>
  <c r="N1749" i="1"/>
  <c r="N1781" i="1"/>
  <c r="N1782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90" i="1"/>
  <c r="N1791" i="1"/>
  <c r="N1792" i="1"/>
  <c r="N1793" i="1"/>
  <c r="N1794" i="1"/>
  <c r="N1795" i="1"/>
  <c r="N1796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20" i="1"/>
  <c r="N1821" i="1"/>
  <c r="N1822" i="1"/>
  <c r="N1850" i="1"/>
  <c r="N1823" i="1"/>
  <c r="N1824" i="1"/>
  <c r="N1825" i="1"/>
  <c r="N1826" i="1"/>
  <c r="N1827" i="1"/>
  <c r="N1828" i="1"/>
  <c r="N1829" i="1"/>
  <c r="N1830" i="1"/>
  <c r="N1831" i="1"/>
  <c r="N1832" i="1"/>
  <c r="N1833" i="1"/>
  <c r="N1836" i="1"/>
  <c r="N1841" i="1"/>
  <c r="N1843" i="1"/>
  <c r="N1844" i="1"/>
  <c r="N1845" i="1"/>
  <c r="N1846" i="1"/>
  <c r="N1847" i="1"/>
  <c r="N1851" i="1"/>
  <c r="N1852" i="1"/>
  <c r="N1854" i="1"/>
  <c r="N1856" i="1"/>
  <c r="N1857" i="1"/>
  <c r="N1858" i="1"/>
  <c r="N1859" i="1"/>
  <c r="N1860" i="1"/>
  <c r="N1861" i="1"/>
  <c r="N1867" i="1"/>
  <c r="N1862" i="1"/>
  <c r="N1863" i="1"/>
  <c r="N1864" i="1"/>
  <c r="N1865" i="1"/>
  <c r="N1866" i="1"/>
  <c r="N1868" i="1"/>
  <c r="N1869" i="1"/>
  <c r="N1870" i="1"/>
  <c r="N1871" i="1"/>
  <c r="N1872" i="1"/>
  <c r="N1873" i="1"/>
  <c r="N1874" i="1"/>
  <c r="N1875" i="1"/>
  <c r="N1876" i="1"/>
  <c r="N1877" i="1"/>
  <c r="N1878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5" i="1"/>
  <c r="N1906" i="1"/>
  <c r="N1907" i="1"/>
  <c r="N1908" i="1"/>
  <c r="N1909" i="1"/>
  <c r="N1910" i="1"/>
  <c r="N1911" i="1"/>
  <c r="N1904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5" i="1"/>
  <c r="N1926" i="1"/>
  <c r="N1927" i="1"/>
  <c r="N1928" i="1"/>
  <c r="N1929" i="1"/>
  <c r="N1930" i="1"/>
  <c r="N1931" i="1"/>
  <c r="N1941" i="1"/>
  <c r="N1932" i="1"/>
  <c r="N1933" i="1"/>
  <c r="N1934" i="1"/>
  <c r="N1935" i="1"/>
  <c r="N1936" i="1"/>
  <c r="N1937" i="1"/>
  <c r="N1938" i="1"/>
  <c r="N1942" i="1"/>
  <c r="N1943" i="1"/>
  <c r="N1950" i="1"/>
  <c r="N1951" i="1"/>
  <c r="N1944" i="1"/>
  <c r="N1945" i="1"/>
  <c r="N1946" i="1"/>
  <c r="N1947" i="1"/>
  <c r="N1952" i="1"/>
  <c r="N1953" i="1"/>
  <c r="N1954" i="1"/>
  <c r="N1955" i="1"/>
  <c r="N1956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71" i="1"/>
  <c r="N2072" i="1"/>
  <c r="N2073" i="1"/>
  <c r="N2074" i="1"/>
  <c r="N2075" i="1"/>
  <c r="N2076" i="1"/>
  <c r="N2077" i="1"/>
  <c r="N2078" i="1"/>
  <c r="N2079" i="1"/>
  <c r="N2080" i="1"/>
  <c r="N2081" i="1"/>
  <c r="N2088" i="1"/>
  <c r="N2089" i="1"/>
  <c r="N2090" i="1"/>
  <c r="N2091" i="1"/>
  <c r="N2092" i="1"/>
  <c r="N2093" i="1"/>
  <c r="N2094" i="1"/>
  <c r="N2095" i="1"/>
  <c r="N2096" i="1"/>
  <c r="N2097" i="1"/>
  <c r="N2099" i="1"/>
  <c r="N2100" i="1"/>
  <c r="N2121" i="1"/>
  <c r="N2122" i="1"/>
  <c r="N2124" i="1"/>
  <c r="N2125" i="1"/>
  <c r="N2126" i="1"/>
  <c r="N2127" i="1"/>
  <c r="N2128" i="1"/>
  <c r="N2129" i="1"/>
  <c r="N2130" i="1"/>
  <c r="N2131" i="1"/>
  <c r="N2132" i="1"/>
  <c r="N2133" i="1"/>
  <c r="N2134" i="1"/>
  <c r="N2160" i="1"/>
  <c r="N2161" i="1"/>
  <c r="N2162" i="1"/>
  <c r="N2135" i="1"/>
  <c r="N2138" i="1"/>
  <c r="N2139" i="1"/>
  <c r="N2163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20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8" i="1"/>
  <c r="N2219" i="1"/>
  <c r="N2220" i="1"/>
  <c r="N2221" i="1"/>
  <c r="N2222" i="1"/>
  <c r="N2223" i="1"/>
  <c r="N2226" i="1"/>
  <c r="N2227" i="1"/>
  <c r="N2228" i="1"/>
  <c r="N2229" i="1"/>
  <c r="N2230" i="1"/>
  <c r="N2231" i="1"/>
  <c r="N2232" i="1"/>
  <c r="N2234" i="1"/>
  <c r="N2235" i="1"/>
  <c r="N2236" i="1"/>
  <c r="N2241" i="1"/>
  <c r="N2237" i="1"/>
  <c r="N2238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3" i="1"/>
  <c r="N2264" i="1"/>
  <c r="N2265" i="1"/>
  <c r="N2267" i="1"/>
  <c r="N2268" i="1"/>
  <c r="N2269" i="1"/>
  <c r="N2270" i="1"/>
  <c r="N2271" i="1"/>
  <c r="N2272" i="1"/>
  <c r="N2273" i="1"/>
  <c r="N2274" i="1"/>
  <c r="N2275" i="1"/>
  <c r="N2276" i="1"/>
  <c r="N2277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30" i="1"/>
  <c r="N2331" i="1"/>
  <c r="N2332" i="1"/>
  <c r="N2333" i="1"/>
  <c r="N2334" i="1"/>
  <c r="N2335" i="1"/>
  <c r="N2336" i="1"/>
  <c r="N2337" i="1"/>
  <c r="N2338" i="1"/>
  <c r="N2339" i="1"/>
  <c r="N2340" i="1"/>
  <c r="N2346" i="1"/>
  <c r="N2347" i="1"/>
  <c r="N2348" i="1"/>
  <c r="N2349" i="1"/>
  <c r="N2350" i="1"/>
  <c r="N2351" i="1"/>
  <c r="N2354" i="1"/>
  <c r="N2355" i="1"/>
  <c r="N2356" i="1"/>
  <c r="N2357" i="1"/>
  <c r="N2358" i="1"/>
  <c r="N2359" i="1"/>
  <c r="N2360" i="1"/>
  <c r="N2361" i="1"/>
  <c r="N2362" i="1"/>
  <c r="N2366" i="1"/>
  <c r="N2367" i="1"/>
  <c r="N2368" i="1"/>
  <c r="N2369" i="1"/>
  <c r="N2370" i="1"/>
  <c r="N2371" i="1"/>
  <c r="N2372" i="1"/>
  <c r="N2373" i="1"/>
  <c r="N2374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4" i="1"/>
  <c r="N2495" i="1"/>
  <c r="N2496" i="1"/>
  <c r="N2499" i="1"/>
  <c r="N2500" i="1"/>
  <c r="N2501" i="1"/>
  <c r="N2502" i="1"/>
  <c r="N2503" i="1"/>
  <c r="N2504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60" i="1"/>
  <c r="N2561" i="1"/>
  <c r="N2562" i="1"/>
  <c r="N2563" i="1"/>
  <c r="N2564" i="1"/>
  <c r="N2565" i="1"/>
  <c r="N2566" i="1"/>
  <c r="XFD2566" i="1" s="1"/>
  <c r="N2569" i="1"/>
  <c r="N2570" i="1"/>
  <c r="N2571" i="1"/>
  <c r="N2572" i="1"/>
  <c r="N2573" i="1"/>
  <c r="N2574" i="1"/>
  <c r="N2575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3" i="1"/>
  <c r="N2594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14" i="1"/>
  <c r="N2608" i="1"/>
  <c r="N2609" i="1"/>
  <c r="N2610" i="1"/>
  <c r="N2611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31" i="1"/>
  <c r="N2632" i="1"/>
  <c r="N2633" i="1"/>
  <c r="N2636" i="1"/>
  <c r="N2634" i="1"/>
  <c r="N2637" i="1"/>
  <c r="N2638" i="1"/>
  <c r="N2639" i="1"/>
  <c r="N2640" i="1"/>
  <c r="N2641" i="1"/>
  <c r="N2642" i="1"/>
  <c r="N2643" i="1"/>
  <c r="N2644" i="1"/>
  <c r="N2645" i="1"/>
  <c r="N2646" i="1"/>
  <c r="N2647" i="1"/>
  <c r="N2650" i="1"/>
  <c r="N2651" i="1"/>
  <c r="N2652" i="1"/>
  <c r="N2686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87" i="1"/>
  <c r="N2670" i="1"/>
  <c r="N2671" i="1"/>
  <c r="N2672" i="1"/>
  <c r="N2675" i="1"/>
  <c r="N2676" i="1"/>
  <c r="N2677" i="1"/>
  <c r="N2678" i="1"/>
  <c r="N2679" i="1"/>
  <c r="N2762" i="1"/>
  <c r="N2680" i="1"/>
  <c r="N2681" i="1"/>
  <c r="N2682" i="1"/>
  <c r="N2683" i="1"/>
  <c r="N2688" i="1"/>
  <c r="N2689" i="1"/>
  <c r="N2700" i="1"/>
  <c r="N2690" i="1"/>
  <c r="N2691" i="1"/>
  <c r="N2692" i="1"/>
  <c r="N2693" i="1"/>
  <c r="N2694" i="1"/>
  <c r="N2695" i="1"/>
  <c r="N2696" i="1"/>
  <c r="N2701" i="1"/>
  <c r="N2702" i="1"/>
  <c r="N2703" i="1"/>
  <c r="N2704" i="1"/>
  <c r="N2705" i="1"/>
  <c r="N2706" i="1"/>
  <c r="N2707" i="1"/>
  <c r="N2710" i="1"/>
  <c r="N2711" i="1"/>
  <c r="N2712" i="1"/>
  <c r="N2713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41" i="1"/>
  <c r="N2742" i="1"/>
  <c r="N2743" i="1"/>
  <c r="N2744" i="1"/>
  <c r="N2745" i="1"/>
  <c r="N2746" i="1"/>
  <c r="N2750" i="1"/>
  <c r="N2747" i="1"/>
  <c r="N2751" i="1"/>
  <c r="N2752" i="1"/>
  <c r="N2753" i="1"/>
  <c r="N2754" i="1"/>
  <c r="N2755" i="1"/>
  <c r="N2757" i="1"/>
  <c r="N2763" i="1"/>
  <c r="N2758" i="1"/>
  <c r="N2759" i="1"/>
  <c r="N2772" i="1"/>
  <c r="N2764" i="1"/>
  <c r="N2765" i="1"/>
  <c r="N2766" i="1"/>
  <c r="N2767" i="1"/>
  <c r="N2768" i="1"/>
  <c r="N2769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5" i="1"/>
  <c r="N2806" i="1"/>
  <c r="N2807" i="1"/>
  <c r="N2808" i="1"/>
  <c r="N2809" i="1"/>
  <c r="N2810" i="1"/>
  <c r="N2811" i="1"/>
  <c r="N2812" i="1"/>
  <c r="N2813" i="1"/>
  <c r="N2814" i="1"/>
  <c r="N2822" i="1"/>
  <c r="N2816" i="1"/>
  <c r="N2817" i="1"/>
  <c r="N2818" i="1"/>
  <c r="N2819" i="1"/>
  <c r="N2824" i="1"/>
  <c r="N2825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50" i="1"/>
  <c r="N2851" i="1"/>
  <c r="N2852" i="1"/>
  <c r="N2853" i="1"/>
  <c r="N2854" i="1"/>
  <c r="N2855" i="1"/>
  <c r="N2857" i="1"/>
  <c r="N2858" i="1"/>
  <c r="N2859" i="1"/>
  <c r="N2861" i="1" l="1"/>
  <c r="N2847" i="1"/>
  <c r="N2820" i="1"/>
  <c r="N2803" i="1"/>
  <c r="N2785" i="1"/>
  <c r="N2770" i="1"/>
  <c r="N2760" i="1"/>
  <c r="N2748" i="1"/>
  <c r="N2739" i="1"/>
  <c r="N2714" i="1"/>
  <c r="N2708" i="1"/>
  <c r="N2697" i="1"/>
  <c r="N2684" i="1"/>
  <c r="N2673" i="1"/>
  <c r="N2648" i="1"/>
  <c r="N2629" i="1"/>
  <c r="N2612" i="1"/>
  <c r="N2591" i="1"/>
  <c r="N2576" i="1"/>
  <c r="N2567" i="1"/>
  <c r="N2558" i="1"/>
  <c r="N2526" i="1"/>
  <c r="N2505" i="1"/>
  <c r="N2497" i="1"/>
  <c r="N2492" i="1"/>
  <c r="N2452" i="1"/>
  <c r="N2397" i="1"/>
  <c r="N2375" i="1"/>
  <c r="N2352" i="1"/>
  <c r="N2343" i="1"/>
  <c r="N2328" i="1"/>
  <c r="N2311" i="1"/>
  <c r="N2278" i="1"/>
  <c r="N2239" i="1"/>
  <c r="N2261" i="1"/>
  <c r="N2224" i="1"/>
  <c r="N2216" i="1"/>
  <c r="N2201" i="1"/>
  <c r="N2136" i="1"/>
  <c r="N2158" i="1"/>
  <c r="N2119" i="1"/>
  <c r="N2098" i="1"/>
  <c r="N3468" i="1" s="1"/>
  <c r="N2084" i="1"/>
  <c r="N2069" i="1"/>
  <c r="N2053" i="1"/>
  <c r="N2028" i="1"/>
  <c r="N1957" i="1"/>
  <c r="N1948" i="1"/>
  <c r="N1939" i="1"/>
  <c r="N1879" i="1"/>
  <c r="N1848" i="1"/>
  <c r="N1834" i="1"/>
  <c r="N1818" i="1"/>
  <c r="N1797" i="1"/>
  <c r="N1775" i="1"/>
  <c r="N1735" i="1"/>
  <c r="N1679" i="1"/>
  <c r="N1658" i="1"/>
  <c r="N1638" i="1"/>
  <c r="N1615" i="1"/>
  <c r="N1601" i="1"/>
  <c r="N1578" i="1"/>
  <c r="N1533" i="1"/>
  <c r="N1505" i="1"/>
  <c r="N1478" i="1"/>
  <c r="N1463" i="1"/>
  <c r="N1447" i="1"/>
  <c r="N1427" i="1"/>
  <c r="N1413" i="1"/>
  <c r="N1384" i="1"/>
  <c r="O423" i="1"/>
  <c r="N3461" i="1"/>
  <c r="N3462" i="1"/>
  <c r="N3463" i="1"/>
  <c r="N3464" i="1"/>
  <c r="N3465" i="1"/>
  <c r="N3466" i="1"/>
  <c r="N3467" i="1"/>
  <c r="M187" i="4" l="1"/>
  <c r="M185" i="4"/>
  <c r="M115" i="4" l="1"/>
  <c r="M117" i="4"/>
  <c r="N1457" i="1"/>
  <c r="N1693" i="1"/>
</calcChain>
</file>

<file path=xl/sharedStrings.xml><?xml version="1.0" encoding="utf-8"?>
<sst xmlns="http://schemas.openxmlformats.org/spreadsheetml/2006/main" count="11245" uniqueCount="6292">
  <si>
    <t>PAY-IN NO.</t>
  </si>
  <si>
    <t>TRF/ CONV TOTALS</t>
  </si>
  <si>
    <t>$4/$1000 CONVEYANCE FEE</t>
  </si>
  <si>
    <t>PURCHASE PRICE</t>
  </si>
  <si>
    <t>AUDITOR'S MARKET VALUE</t>
  </si>
  <si>
    <t>AUDITOR'S ASSESSED VALUE</t>
  </si>
  <si>
    <t>TRANSFER FEE</t>
  </si>
  <si>
    <t>DISTRICT</t>
  </si>
  <si>
    <t>GRANTEE (Buyer)</t>
  </si>
  <si>
    <t>GRANTOR (Seller)</t>
  </si>
  <si>
    <t>PARCEL</t>
  </si>
  <si>
    <t>DATE</t>
  </si>
  <si>
    <t>FORECLOSURE X if OBVIOUS FORECLOSURE</t>
  </si>
  <si>
    <t>NO.</t>
  </si>
  <si>
    <t>State District Code</t>
  </si>
  <si>
    <t>County District Code</t>
  </si>
  <si>
    <t>District Description</t>
  </si>
  <si>
    <t>001 &amp; 002</t>
  </si>
  <si>
    <t>Adams Township</t>
  </si>
  <si>
    <t>003</t>
  </si>
  <si>
    <t>Bedford Township</t>
  </si>
  <si>
    <t>004</t>
  </si>
  <si>
    <t>Bethlehem Township</t>
  </si>
  <si>
    <t>005 &amp; 006</t>
  </si>
  <si>
    <t>Clark Township</t>
  </si>
  <si>
    <t>007, 008 &amp; 009</t>
  </si>
  <si>
    <t>Crawford Township</t>
  </si>
  <si>
    <t>010 &amp; 011</t>
  </si>
  <si>
    <t>Franklin Township</t>
  </si>
  <si>
    <t>013</t>
  </si>
  <si>
    <t>Jackson Township</t>
  </si>
  <si>
    <t>014</t>
  </si>
  <si>
    <t>Jefferson Township</t>
  </si>
  <si>
    <t>017</t>
  </si>
  <si>
    <t>Keene Township</t>
  </si>
  <si>
    <t>018 &amp; 019</t>
  </si>
  <si>
    <t>Lafayette Township</t>
  </si>
  <si>
    <t>021</t>
  </si>
  <si>
    <t>Linton Township</t>
  </si>
  <si>
    <t>023 &amp; 024</t>
  </si>
  <si>
    <t>Mill Creek Township</t>
  </si>
  <si>
    <t>025 &amp; 026</t>
  </si>
  <si>
    <t>Monroe Township</t>
  </si>
  <si>
    <t>027 &amp; 028</t>
  </si>
  <si>
    <t>New Castle Township</t>
  </si>
  <si>
    <t>029 &amp; 030</t>
  </si>
  <si>
    <t>Oxford Township</t>
  </si>
  <si>
    <t>031</t>
  </si>
  <si>
    <t>Perry Township</t>
  </si>
  <si>
    <t>032</t>
  </si>
  <si>
    <t>Pike Township</t>
  </si>
  <si>
    <t>033 &amp; 034</t>
  </si>
  <si>
    <t>Tiverton Township</t>
  </si>
  <si>
    <t>035, 036 &amp; 037</t>
  </si>
  <si>
    <t>Tuscarawas Township</t>
  </si>
  <si>
    <t>038 &amp; 039</t>
  </si>
  <si>
    <t>Virginia Township</t>
  </si>
  <si>
    <t>040 &amp; 041</t>
  </si>
  <si>
    <t>Washington Township</t>
  </si>
  <si>
    <t>042</t>
  </si>
  <si>
    <t>White Eyes Township</t>
  </si>
  <si>
    <t>012</t>
  </si>
  <si>
    <t>Conesville Corporation</t>
  </si>
  <si>
    <t>015</t>
  </si>
  <si>
    <t>Nellie Corporation</t>
  </si>
  <si>
    <t>022</t>
  </si>
  <si>
    <t>Plainfield Corporation</t>
  </si>
  <si>
    <t>016</t>
  </si>
  <si>
    <t>Warsaw Corporation</t>
  </si>
  <si>
    <t>020</t>
  </si>
  <si>
    <t>West Lafayette Corporation</t>
  </si>
  <si>
    <t>043 &amp; 044</t>
  </si>
  <si>
    <t>Coshocton Corporation</t>
  </si>
  <si>
    <t>ACREAGE/
SIZE</t>
  </si>
  <si>
    <t># of Conveyance</t>
  </si>
  <si>
    <t># of Exempts</t>
  </si>
  <si>
    <t>Conveyance Total</t>
  </si>
  <si>
    <t>same</t>
  </si>
  <si>
    <t>Craibo Properties LLC</t>
  </si>
  <si>
    <t>x</t>
  </si>
  <si>
    <t>50x130</t>
  </si>
  <si>
    <t>50x150</t>
  </si>
  <si>
    <t>63x334</t>
  </si>
  <si>
    <t>042-00000147-02</t>
  </si>
  <si>
    <t>Mad Mae Properties Coshocton LLC</t>
  </si>
  <si>
    <t>RJSL Holdings LLC</t>
  </si>
  <si>
    <t>X</t>
  </si>
  <si>
    <t>Miller Mark E &amp; Anna E</t>
  </si>
  <si>
    <t>042-00000393-01</t>
  </si>
  <si>
    <t>Transfer Total</t>
  </si>
  <si>
    <t>043-00005554-00</t>
  </si>
  <si>
    <t>Dickerson Victor W</t>
  </si>
  <si>
    <t>020-00000901-00</t>
  </si>
  <si>
    <t>020-00000902-00</t>
  </si>
  <si>
    <t>043-00003325-00</t>
  </si>
  <si>
    <t>48x159</t>
  </si>
  <si>
    <t>Origin Bank</t>
  </si>
  <si>
    <t>Metz Real Estate LLC</t>
  </si>
  <si>
    <t>029-00000154-01</t>
  </si>
  <si>
    <t>Yoder Emanuel &amp; Mary Ann</t>
  </si>
  <si>
    <t>Schlabach Wayne H &amp; Ruth Ann</t>
  </si>
  <si>
    <t>013-00000396-00</t>
  </si>
  <si>
    <t>52x200</t>
  </si>
  <si>
    <t>Superfine Holdings LLC</t>
  </si>
  <si>
    <t xml:space="preserve">Dryer Lemuel </t>
  </si>
  <si>
    <t>MND Land Holding LLC</t>
  </si>
  <si>
    <t>51.3x150</t>
  </si>
  <si>
    <t>Home Loan Savings Bank</t>
  </si>
  <si>
    <t>012-00000261-00</t>
  </si>
  <si>
    <t>Scott Tyler J</t>
  </si>
  <si>
    <t>043-00005598-00</t>
  </si>
  <si>
    <t>Adams Edith M</t>
  </si>
  <si>
    <t>Hershberger Family Acres LTD</t>
  </si>
  <si>
    <t>013-00000031-00</t>
  </si>
  <si>
    <t>008-00000611-05</t>
  </si>
  <si>
    <t>DAKK LLC</t>
  </si>
  <si>
    <t>004-00000480-00</t>
  </si>
  <si>
    <t>Weaver Elmer L</t>
  </si>
  <si>
    <t>RBHall Properties LLC</t>
  </si>
  <si>
    <t>Peddicord Joni Lee</t>
  </si>
  <si>
    <t>M&amp;B Assets LLC</t>
  </si>
  <si>
    <t>043-00001986-00</t>
  </si>
  <si>
    <t>Yoder Michael R</t>
  </si>
  <si>
    <t>013-00000029-00</t>
  </si>
  <si>
    <t>043-00006561-00</t>
  </si>
  <si>
    <t>023-00000189-01</t>
  </si>
  <si>
    <t>023-00000189-00</t>
  </si>
  <si>
    <t>Wachtel Family Farms LLC</t>
  </si>
  <si>
    <t>Wachtel Lori J &amp; Kerry E Curtis</t>
  </si>
  <si>
    <t>023-00000188-00</t>
  </si>
  <si>
    <t>023-00000210-00</t>
  </si>
  <si>
    <t>McDowell Ann V &amp; Daniel A</t>
  </si>
  <si>
    <t>033-00000183-01</t>
  </si>
  <si>
    <t>033-00000061-01</t>
  </si>
  <si>
    <t>Yoder Abe R &amp; Sarah D et al</t>
  </si>
  <si>
    <t>Stutzman Isaac I &amp; Esther M</t>
  </si>
  <si>
    <t>LM</t>
  </si>
  <si>
    <t>Pay In includes .50cents from 2019 E698</t>
  </si>
  <si>
    <t>023-00000289-00</t>
  </si>
  <si>
    <t xml:space="preserve">Yoder Daniel M &amp; Esther </t>
  </si>
  <si>
    <t>Check + .50</t>
  </si>
  <si>
    <t>043-00005389-00</t>
  </si>
  <si>
    <t>in lt 3415</t>
  </si>
  <si>
    <t>Seitz Jodie L</t>
  </si>
  <si>
    <t>Bradford Larry E &amp; Teresa L</t>
  </si>
  <si>
    <t>E2</t>
  </si>
  <si>
    <t>033-00000104-01</t>
  </si>
  <si>
    <t>Akins G Eugene &amp; Nancy</t>
  </si>
  <si>
    <t xml:space="preserve">Dart Jonathan </t>
  </si>
  <si>
    <t>013-00000758-00</t>
  </si>
  <si>
    <t>013-00000137-00</t>
  </si>
  <si>
    <t>Sheriff Rogers/Weidger Jim D &amp; Ruth</t>
  </si>
  <si>
    <t>St Clair Benjamin</t>
  </si>
  <si>
    <t>E1</t>
  </si>
  <si>
    <t>023-00000290-11</t>
  </si>
  <si>
    <t>lt 11</t>
  </si>
  <si>
    <t>Beachy MillCreek Farm LLC</t>
  </si>
  <si>
    <t>Yoder Aden R &amp; Ella</t>
  </si>
  <si>
    <t>043-00002520-00</t>
  </si>
  <si>
    <t>in lt 2879</t>
  </si>
  <si>
    <t>Jones Kenneth et al</t>
  </si>
  <si>
    <t>Stubbs William H &amp; Davis Susan E</t>
  </si>
  <si>
    <t>ck for 14.95 + .50 cash</t>
  </si>
  <si>
    <t>Miller Mark L</t>
  </si>
  <si>
    <t>043-00002031-00</t>
  </si>
  <si>
    <t>out lt 178</t>
  </si>
  <si>
    <t>McCoy Mary E decd</t>
  </si>
  <si>
    <t>Haenftling Steven M &amp; Sheri L</t>
  </si>
  <si>
    <t>003-00000043-04</t>
  </si>
  <si>
    <t>Hindel Raymond c</t>
  </si>
  <si>
    <t>Moore Barbara E</t>
  </si>
  <si>
    <t>cash and check in envelope</t>
  </si>
  <si>
    <t>E3</t>
  </si>
  <si>
    <t>020-00000365-00</t>
  </si>
  <si>
    <t>Dilly David &amp; Patricia</t>
  </si>
  <si>
    <t>Varian Dennis D</t>
  </si>
  <si>
    <t>Young Howard &amp; Faith</t>
  </si>
  <si>
    <t>AF</t>
  </si>
  <si>
    <t>E6</t>
  </si>
  <si>
    <t>037-00000458-00</t>
  </si>
  <si>
    <t>47x103</t>
  </si>
  <si>
    <t xml:space="preserve">Braxton Stanley &amp; Nichole </t>
  </si>
  <si>
    <t>Julie Larson &amp; Dorothy Jones TTEE of the Golden City Capital Trust dated Dec 6, 2019</t>
  </si>
  <si>
    <t>023-00000035-00</t>
  </si>
  <si>
    <t>023-00000037-00</t>
  </si>
  <si>
    <t>023-00000038-00</t>
  </si>
  <si>
    <t>023-00000039-00</t>
  </si>
  <si>
    <t>023-00000098-00</t>
  </si>
  <si>
    <t>023-00000036-00</t>
  </si>
  <si>
    <t>Conkle Maxine V Decd</t>
  </si>
  <si>
    <t>Baird Carol L ,TTEE</t>
  </si>
  <si>
    <t>E5</t>
  </si>
  <si>
    <t>043-00001655-00</t>
  </si>
  <si>
    <t>In lt 224</t>
  </si>
  <si>
    <t xml:space="preserve">Stone Brenda </t>
  </si>
  <si>
    <t>Habitat for Humanity Cosh</t>
  </si>
  <si>
    <t>E7</t>
  </si>
  <si>
    <t>043-00005069-00</t>
  </si>
  <si>
    <t>In lt 3287</t>
  </si>
  <si>
    <t>Rogers Robert N decd</t>
  </si>
  <si>
    <t>Rogers Unita F ,ttee</t>
  </si>
  <si>
    <t>E8</t>
  </si>
  <si>
    <t>017-00000425-00</t>
  </si>
  <si>
    <t>017-00000427-04</t>
  </si>
  <si>
    <t xml:space="preserve">Unger Michael &amp; Brittleigh </t>
  </si>
  <si>
    <t>Unger Brittleigh nka Smith Brittleigh</t>
  </si>
  <si>
    <t>023-00000114-07</t>
  </si>
  <si>
    <t>Yoder Elmer H &amp; Dorothy A</t>
  </si>
  <si>
    <t>Yoder William E &amp; Freda A</t>
  </si>
  <si>
    <t>E9</t>
  </si>
  <si>
    <t>023-00000114-04</t>
  </si>
  <si>
    <t>Yoder Andrew &amp; Miriam</t>
  </si>
  <si>
    <t>E10</t>
  </si>
  <si>
    <t>016-00000184-00</t>
  </si>
  <si>
    <t>016-00000185-00</t>
  </si>
  <si>
    <t>Scholz Emil Richard</t>
  </si>
  <si>
    <t xml:space="preserve">E Richard Scholz TTEE of the Scholz trust dated </t>
  </si>
  <si>
    <t>E4</t>
  </si>
  <si>
    <t>E11</t>
  </si>
  <si>
    <t>010-010000602-00</t>
  </si>
  <si>
    <t>Almack Harry J &amp; Stephany A</t>
  </si>
  <si>
    <t>Federal Home Loan Mortgage Corp</t>
  </si>
  <si>
    <t>043-00002229-00</t>
  </si>
  <si>
    <t>in lt 2581</t>
  </si>
  <si>
    <t>043-00002230-00</t>
  </si>
  <si>
    <t>out lt 140</t>
  </si>
  <si>
    <t>Kittell Dean W ,decd</t>
  </si>
  <si>
    <t>Kittell Sandra Kay</t>
  </si>
  <si>
    <t>043-00005705-00</t>
  </si>
  <si>
    <t>037-00000125-00</t>
  </si>
  <si>
    <t>043-00006044-00</t>
  </si>
  <si>
    <t>043-00006045-09</t>
  </si>
  <si>
    <t>127 Group LLC</t>
  </si>
  <si>
    <t>Yoder Ferman W et al</t>
  </si>
  <si>
    <t>1190/3010</t>
  </si>
  <si>
    <t>043-00005532-00</t>
  </si>
  <si>
    <t>in lt3562</t>
  </si>
  <si>
    <t xml:space="preserve">Stafford Burl &amp; Runalda </t>
  </si>
  <si>
    <t>Babcock John T &amp; Tanya S</t>
  </si>
  <si>
    <t>020-00000347-00</t>
  </si>
  <si>
    <t>Ronshausen Jimmie R, TTEE</t>
  </si>
  <si>
    <t>E12</t>
  </si>
  <si>
    <t>009-00000274-03</t>
  </si>
  <si>
    <t>Yoder Daniel E</t>
  </si>
  <si>
    <t>Yoder Daniel E &amp; Maria J   JLRS</t>
  </si>
  <si>
    <t>E13</t>
  </si>
  <si>
    <t>In Lot 276</t>
  </si>
  <si>
    <t>Ronshausen Jimmie R &amp; Joan, TTEES</t>
  </si>
  <si>
    <t>Ronshausen Jimme R, TTEE</t>
  </si>
  <si>
    <t>Thomas Tiffany A</t>
  </si>
  <si>
    <t>017-00000480-01</t>
  </si>
  <si>
    <t xml:space="preserve">Miller Mary A </t>
  </si>
  <si>
    <t>Miller Dennis J</t>
  </si>
  <si>
    <t>013-00001517-00</t>
  </si>
  <si>
    <t xml:space="preserve">Lanning Scott W TTEE of Charles Lanning </t>
  </si>
  <si>
    <t>Vanderbark Levi C</t>
  </si>
  <si>
    <t>E14</t>
  </si>
  <si>
    <t>043-00003816-00</t>
  </si>
  <si>
    <t xml:space="preserve">Abel Robert Estate of </t>
  </si>
  <si>
    <t>Abel Albert J Jr &amp; James &amp; Parsons Mary &amp; Abel John</t>
  </si>
  <si>
    <t>017-00000064-00</t>
  </si>
  <si>
    <t>Caldwell Barbara D ttee</t>
  </si>
  <si>
    <t>Falcon View II LLC</t>
  </si>
  <si>
    <t>017-00000273-00</t>
  </si>
  <si>
    <t>Staser John D et al</t>
  </si>
  <si>
    <t>Wachtel Family Farm LLC</t>
  </si>
  <si>
    <t>Yoder Leroy</t>
  </si>
  <si>
    <t>E15</t>
  </si>
  <si>
    <t>018-00001587-00</t>
  </si>
  <si>
    <t xml:space="preserve">Mast Jerry &amp; Esther </t>
  </si>
  <si>
    <t>Mullett Sherri L ttee</t>
  </si>
  <si>
    <t>E16</t>
  </si>
  <si>
    <t>041-00000203-00</t>
  </si>
  <si>
    <t>Crawford Raymond D et all</t>
  </si>
  <si>
    <t>Crawford Cassidy D ttee</t>
  </si>
  <si>
    <t>037-00000060-00</t>
  </si>
  <si>
    <t>Marcum Jane J &amp; Karen Sue</t>
  </si>
  <si>
    <t>D &amp; E Cross Holding LLC</t>
  </si>
  <si>
    <t>043-00002446-00</t>
  </si>
  <si>
    <t>in lt 1993</t>
  </si>
  <si>
    <t>Avery Holdings LLC</t>
  </si>
  <si>
    <t>Hamilton William F &amp; Joyce</t>
  </si>
  <si>
    <t>013-00000890-00</t>
  </si>
  <si>
    <t>013-00000320-00</t>
  </si>
  <si>
    <t>Ausmus Dallas Timothy</t>
  </si>
  <si>
    <t>O'Neal Diane Rene</t>
  </si>
  <si>
    <t>043-00001059-00</t>
  </si>
  <si>
    <t>60x60</t>
  </si>
  <si>
    <t>043-00001060-00</t>
  </si>
  <si>
    <t>043-00001879-00</t>
  </si>
  <si>
    <t>Century National Bank</t>
  </si>
  <si>
    <t>023-00000335-05</t>
  </si>
  <si>
    <t>Miller David N &amp; Verna A</t>
  </si>
  <si>
    <t>Yoder Norman J &amp; Mary H</t>
  </si>
  <si>
    <t xml:space="preserve">2 checks </t>
  </si>
  <si>
    <t>E18</t>
  </si>
  <si>
    <t>043-00002500-00</t>
  </si>
  <si>
    <t>21x200</t>
  </si>
  <si>
    <t>Brown Rodney T &amp; Susan E</t>
  </si>
  <si>
    <t>Brown Rodney T &amp; Susan E TTEE of the R&amp;S Trust</t>
  </si>
  <si>
    <t>E17</t>
  </si>
  <si>
    <t>017-00000932-02</t>
  </si>
  <si>
    <t>McKinney Jeanne V</t>
  </si>
  <si>
    <t>Lozowski David J &amp; Brenda K</t>
  </si>
  <si>
    <t>017-00000722-00</t>
  </si>
  <si>
    <t>100x176</t>
  </si>
  <si>
    <t>Hart John J &amp; Beatrice K</t>
  </si>
  <si>
    <t>Wallace Wesley Scott &amp; Katie Jill</t>
  </si>
  <si>
    <t>Frye Kelley R</t>
  </si>
  <si>
    <t>033-00000086-00</t>
  </si>
  <si>
    <t>Seggie Curtis S</t>
  </si>
  <si>
    <t>Wise Lee &amp; Carol</t>
  </si>
  <si>
    <t>012-00000217-00</t>
  </si>
  <si>
    <t>60X132</t>
  </si>
  <si>
    <t>Chestnut EQ R6 LLC</t>
  </si>
  <si>
    <t>E19</t>
  </si>
  <si>
    <t>E20</t>
  </si>
  <si>
    <t>020-00000306-00</t>
  </si>
  <si>
    <t>54x135.6</t>
  </si>
  <si>
    <t>Norman Paige M</t>
  </si>
  <si>
    <t>Wessel Lisa Marie</t>
  </si>
  <si>
    <t>013-00000819-01</t>
  </si>
  <si>
    <t>Garrett William C</t>
  </si>
  <si>
    <t>Fry Douglas J &amp; Andrea L</t>
  </si>
  <si>
    <t>023-00000290-06</t>
  </si>
  <si>
    <t>Beachy Millcreek Farm LLC</t>
  </si>
  <si>
    <t xml:space="preserve">Hershberger Adrian D &amp; Susie A </t>
  </si>
  <si>
    <t>023-00000290-03</t>
  </si>
  <si>
    <t xml:space="preserve">Yoder Marvin H &amp; Katie A </t>
  </si>
  <si>
    <t>023-00000290-07</t>
  </si>
  <si>
    <t>023-00000290-08</t>
  </si>
  <si>
    <t>Hammond James Cliffton</t>
  </si>
  <si>
    <t>Same</t>
  </si>
  <si>
    <t>AT</t>
  </si>
  <si>
    <t>E21</t>
  </si>
  <si>
    <t>032-00000739-00</t>
  </si>
  <si>
    <t>032-00000738-00</t>
  </si>
  <si>
    <t>032-00000658-00</t>
  </si>
  <si>
    <t xml:space="preserve">Small Gladys L </t>
  </si>
  <si>
    <t xml:space="preserve">Small David </t>
  </si>
  <si>
    <t>E23</t>
  </si>
  <si>
    <t>027-00000802-11</t>
  </si>
  <si>
    <t>Johnson Claire E</t>
  </si>
  <si>
    <t>Johnson Milton L</t>
  </si>
  <si>
    <t>026-00000233-00</t>
  </si>
  <si>
    <t xml:space="preserve">Rosenberger Matthew E </t>
  </si>
  <si>
    <t>Rosenberger Matthew E &amp; Matthew J   JLRS</t>
  </si>
  <si>
    <t>043-00004721-00</t>
  </si>
  <si>
    <t>143 x 316.35</t>
  </si>
  <si>
    <t>Dahlberg David</t>
  </si>
  <si>
    <t>Rawn Charles</t>
  </si>
  <si>
    <t>032-00000247-13</t>
  </si>
  <si>
    <t>Sterling Samantha J</t>
  </si>
  <si>
    <t>Paulsen Cayman Z &amp; Shannan R   JLRS</t>
  </si>
  <si>
    <t>010-00000610-00</t>
  </si>
  <si>
    <t xml:space="preserve">Howell R Howell </t>
  </si>
  <si>
    <t>Felton James F</t>
  </si>
  <si>
    <t>E22</t>
  </si>
  <si>
    <t>E24</t>
  </si>
  <si>
    <t>020-00000660-00</t>
  </si>
  <si>
    <t>020-00000662-00</t>
  </si>
  <si>
    <t>Asadorian Glenna M</t>
  </si>
  <si>
    <t>Asadorian Robert R</t>
  </si>
  <si>
    <t>044-00000123-00</t>
  </si>
  <si>
    <t>013-00000100-00</t>
  </si>
  <si>
    <t>Brown Jane (dec'd)</t>
  </si>
  <si>
    <t>Everhart Steve &amp; Carol</t>
  </si>
  <si>
    <t>E25</t>
  </si>
  <si>
    <t>E26</t>
  </si>
  <si>
    <t>020-00000025-00</t>
  </si>
  <si>
    <t xml:space="preserve">Sullivan Jewel L </t>
  </si>
  <si>
    <t>Martin Cheryl L Exec of the Raymond W Sullivan Estate</t>
  </si>
  <si>
    <t>042-00000358-02</t>
  </si>
  <si>
    <t>Kirks Paul Andrew</t>
  </si>
  <si>
    <t>Schlabach Marvin R &amp; Yvonne JLRS</t>
  </si>
  <si>
    <t>017-00000548-00</t>
  </si>
  <si>
    <t>Smith Rental Properties LLC</t>
  </si>
  <si>
    <t>LC- Spizzirri James &amp; Kathy</t>
  </si>
  <si>
    <t>E27</t>
  </si>
  <si>
    <t>023-00000242-00</t>
  </si>
  <si>
    <t xml:space="preserve">Brumm Judy </t>
  </si>
  <si>
    <t>Davis Mark</t>
  </si>
  <si>
    <t>043-00000599-00</t>
  </si>
  <si>
    <t>Akins Family Farm LLC</t>
  </si>
  <si>
    <t>Miller Marcus A &amp; Emma S</t>
  </si>
  <si>
    <t>004-00000642-00</t>
  </si>
  <si>
    <t>Bowers Luke H</t>
  </si>
  <si>
    <t>Edson Scott &amp; Lisa</t>
  </si>
  <si>
    <t>044-00000558-00</t>
  </si>
  <si>
    <t xml:space="preserve">Dawson Scott C &amp; Jeri </t>
  </si>
  <si>
    <t>McPeek Michael D</t>
  </si>
  <si>
    <t>004-00000519-00</t>
  </si>
  <si>
    <t>Cox Diane K &amp; Lorenz David</t>
  </si>
  <si>
    <t>Woolf Donald L &amp; Melanie A</t>
  </si>
  <si>
    <t>043-00002608-00</t>
  </si>
  <si>
    <t xml:space="preserve">Davis Nicholas &amp; Debra Davis Donald R &amp; Diane Davis Gordon and Margie </t>
  </si>
  <si>
    <t>Lapp Cindy</t>
  </si>
  <si>
    <t xml:space="preserve">Reynolds Dustin &amp; Jessica </t>
  </si>
  <si>
    <t>Smart Aaron R</t>
  </si>
  <si>
    <t>008-00000067-00</t>
  </si>
  <si>
    <t>008-00000067-01</t>
  </si>
  <si>
    <t>Hershberger Roy M &amp; Wilma</t>
  </si>
  <si>
    <t>Yoder Ivan M &amp; Rachel</t>
  </si>
  <si>
    <t>E28</t>
  </si>
  <si>
    <t>004-00000310-00</t>
  </si>
  <si>
    <t>Lot 2</t>
  </si>
  <si>
    <t>O'Brien Charles T</t>
  </si>
  <si>
    <t>O'Brien Charles T &amp; Tinh</t>
  </si>
  <si>
    <t>E30</t>
  </si>
  <si>
    <t>010-00000690-00</t>
  </si>
  <si>
    <t>010-00000689-00</t>
  </si>
  <si>
    <t>75.6x310.2</t>
  </si>
  <si>
    <t>75.6x319.5</t>
  </si>
  <si>
    <t>Kreider Kathleen R</t>
  </si>
  <si>
    <t>Kreider James (dec'd)</t>
  </si>
  <si>
    <t>E32</t>
  </si>
  <si>
    <t>026-00000045-06</t>
  </si>
  <si>
    <t>029-00000045-03</t>
  </si>
  <si>
    <t>Phillips Nathan R &amp; Ashley N fka Didinger</t>
  </si>
  <si>
    <t>Phillips Nathan R &amp; Ashley N</t>
  </si>
  <si>
    <t>E31</t>
  </si>
  <si>
    <t>043-00000725-00</t>
  </si>
  <si>
    <t>Kerns Jennifer R</t>
  </si>
  <si>
    <t>Kerns Jason A</t>
  </si>
  <si>
    <t>041-00000010-04</t>
  </si>
  <si>
    <t>Bible Scott &amp; Laurie</t>
  </si>
  <si>
    <t>Meek William A &amp; Janay</t>
  </si>
  <si>
    <t>E29</t>
  </si>
  <si>
    <t>009-00000252-02</t>
  </si>
  <si>
    <t>009-00000252-03</t>
  </si>
  <si>
    <t>Lorenz Ann L</t>
  </si>
  <si>
    <t>Lorenz Ann L, TTEE</t>
  </si>
  <si>
    <t>023-00000290-05</t>
  </si>
  <si>
    <t>Raber Myron M &amp; Anna D  JLRS</t>
  </si>
  <si>
    <t>040-00000382-00</t>
  </si>
  <si>
    <t>Untied Justin J &amp; Kelsey L</t>
  </si>
  <si>
    <t>RE Property Rentals LLC</t>
  </si>
  <si>
    <t>023-00000070-00</t>
  </si>
  <si>
    <t>023-00000070-01</t>
  </si>
  <si>
    <t>023-00000071-00</t>
  </si>
  <si>
    <t>Daugherty Family Limited Partnership</t>
  </si>
  <si>
    <t>Mast Roy &amp; Laura</t>
  </si>
  <si>
    <t>E33</t>
  </si>
  <si>
    <t>035-00001059-00</t>
  </si>
  <si>
    <t>035-00000086-00</t>
  </si>
  <si>
    <t>035-00000043-01</t>
  </si>
  <si>
    <t>Wells Lloyd H, TTEE</t>
  </si>
  <si>
    <t>Wells Scott, Success TTEE</t>
  </si>
  <si>
    <t>023-00000290-02</t>
  </si>
  <si>
    <t>Miller Eli B &amp; Lizzie JLRS</t>
  </si>
  <si>
    <t>043-00000193-00</t>
  </si>
  <si>
    <t>Nunnery Tyler J &amp; Bradford Morgan P</t>
  </si>
  <si>
    <t>Plant Gabriel &amp; Brehanna L JLRS</t>
  </si>
  <si>
    <t>024-00000141-04</t>
  </si>
  <si>
    <t xml:space="preserve">Yoder Elmer H &amp; Dorothy A </t>
  </si>
  <si>
    <t>Yoder Joseph E &amp; Mary E JLRS</t>
  </si>
  <si>
    <t>E34</t>
  </si>
  <si>
    <t>042-00000411-00</t>
  </si>
  <si>
    <t>Yoder Owen A &amp; Anna Mae  JLRS</t>
  </si>
  <si>
    <t>023-00000290-13</t>
  </si>
  <si>
    <t>Troyer Crist A &amp; Joanna A   JLRS</t>
  </si>
  <si>
    <t>012-00000120-00</t>
  </si>
  <si>
    <t>012-00000121-00</t>
  </si>
  <si>
    <t>60 x 125</t>
  </si>
  <si>
    <t>Shrimplin Ruthanna</t>
  </si>
  <si>
    <t>Shrimplin Jeffrey C</t>
  </si>
  <si>
    <t>023-00000290-09</t>
  </si>
  <si>
    <t>Millcreek Finishing Ltd</t>
  </si>
  <si>
    <t>023-00000290-00</t>
  </si>
  <si>
    <t>Yoder Dan H &amp; Alma O   JLRS</t>
  </si>
  <si>
    <t>032-00000301-01</t>
  </si>
  <si>
    <t>Goodman Jeremy L</t>
  </si>
  <si>
    <t>Seifert Hannah &amp; Jeffrey D JLRS</t>
  </si>
  <si>
    <t>014-00000528-00</t>
  </si>
  <si>
    <t>014-00000529-00</t>
  </si>
  <si>
    <t>66x132</t>
  </si>
  <si>
    <t xml:space="preserve">Hess Clint C &amp; Alanna </t>
  </si>
  <si>
    <t>Gallagher Jacob K &amp; Kelly J JLRS</t>
  </si>
  <si>
    <t>043-00004468-00</t>
  </si>
  <si>
    <t>043-00004467-00</t>
  </si>
  <si>
    <t>Lahna Tammy L</t>
  </si>
  <si>
    <t>Cincinat James R SR &amp; Linda D JLRS</t>
  </si>
  <si>
    <t>E38</t>
  </si>
  <si>
    <t>031-00000053-01</t>
  </si>
  <si>
    <t>031-00000055-01</t>
  </si>
  <si>
    <t>Sparks Emmett Gale &amp; Laura</t>
  </si>
  <si>
    <t>Sparks Emmett Gale Jr &amp; Laura Ann JLRS</t>
  </si>
  <si>
    <t>E37</t>
  </si>
  <si>
    <t>E36</t>
  </si>
  <si>
    <t>E35</t>
  </si>
  <si>
    <t>028-00000010-00</t>
  </si>
  <si>
    <t>Raber Henry A &amp; Mattie A</t>
  </si>
  <si>
    <t>Raber Vernon &amp; Lydia   JLRS</t>
  </si>
  <si>
    <t>031-00000209-00</t>
  </si>
  <si>
    <t>Raber Andrew H &amp; Susan J   JLRS</t>
  </si>
  <si>
    <t>027-00000033-05</t>
  </si>
  <si>
    <t>023-00000290-04</t>
  </si>
  <si>
    <t>023-00000290-12</t>
  </si>
  <si>
    <t>Leland Holdings LLC</t>
  </si>
  <si>
    <t>037-00000602-00</t>
  </si>
  <si>
    <t>46.33x142</t>
  </si>
  <si>
    <t>Beagle Olon C &amp; James L Appis</t>
  </si>
  <si>
    <t>Simmons Gerald A</t>
  </si>
  <si>
    <t>012-00000142-00</t>
  </si>
  <si>
    <t>60x130</t>
  </si>
  <si>
    <t>Robinson Patricia A</t>
  </si>
  <si>
    <t>Federal Hom eLoan Mortgage Corp</t>
  </si>
  <si>
    <t>023-00000290-10</t>
  </si>
  <si>
    <t>Miller Vernon E &amp; Cindy A  JLRS</t>
  </si>
  <si>
    <t>023-00000271-01</t>
  </si>
  <si>
    <t>023-00000271-03</t>
  </si>
  <si>
    <t>Miller Daniel &amp; Karen</t>
  </si>
  <si>
    <t xml:space="preserve">Miller Ivan M &amp; Betty </t>
  </si>
  <si>
    <t>E40</t>
  </si>
  <si>
    <t>010-00000166-00</t>
  </si>
  <si>
    <t>Hammersley C Michael</t>
  </si>
  <si>
    <t>Hammersley C Michael &amp;  Dawn A</t>
  </si>
  <si>
    <t>E41</t>
  </si>
  <si>
    <t>017-00000433-00</t>
  </si>
  <si>
    <t>Hardesty Alice Lucille (dec'd)</t>
  </si>
  <si>
    <t>Hardesty Beverly Ann &amp; Steven L Ridenbaugh</t>
  </si>
  <si>
    <t>E39</t>
  </si>
  <si>
    <t>044-00000009-00</t>
  </si>
  <si>
    <t xml:space="preserve">Guinther Michael E </t>
  </si>
  <si>
    <t>E42</t>
  </si>
  <si>
    <t>032-00000275-04</t>
  </si>
  <si>
    <t xml:space="preserve">Hoskinson Kasey M </t>
  </si>
  <si>
    <t>Hunt Grace</t>
  </si>
  <si>
    <t>E43</t>
  </si>
  <si>
    <t>032-00000011-00</t>
  </si>
  <si>
    <t>Anderson Joseph K (dec'd)</t>
  </si>
  <si>
    <t>Anderson Ellen</t>
  </si>
  <si>
    <t>E44</t>
  </si>
  <si>
    <t>044-00000167-43</t>
  </si>
  <si>
    <t>Peddicord Randall H &amp; Joni Lee, TTEES</t>
  </si>
  <si>
    <t>E45</t>
  </si>
  <si>
    <t>031-00000183-16</t>
  </si>
  <si>
    <t>Ferguson Jason A &amp; Ann M</t>
  </si>
  <si>
    <t>Ferguson Jason A JR</t>
  </si>
  <si>
    <t>043-00001323-00</t>
  </si>
  <si>
    <t>48.5x121.29</t>
  </si>
  <si>
    <t>Lillibridge Terry</t>
  </si>
  <si>
    <t>fortune Sheri M &amp; Leah M Vigil JLRS</t>
  </si>
  <si>
    <t>E46</t>
  </si>
  <si>
    <t>029-00000772-00</t>
  </si>
  <si>
    <t>029-00000773-00</t>
  </si>
  <si>
    <t>029-00000774-00</t>
  </si>
  <si>
    <t>50x300</t>
  </si>
  <si>
    <t>Kids R Mine LTD</t>
  </si>
  <si>
    <t>Hootman Cheryl L</t>
  </si>
  <si>
    <t>010-00000142-00</t>
  </si>
  <si>
    <t>010-00000085-01</t>
  </si>
  <si>
    <t>Dile Robert</t>
  </si>
  <si>
    <t>Moore Ian David &amp; Taylor Jean Fox</t>
  </si>
  <si>
    <t>E47</t>
  </si>
  <si>
    <t>017-0000020600</t>
  </si>
  <si>
    <t xml:space="preserve">Deringer William </t>
  </si>
  <si>
    <t>Deringer Geraldine</t>
  </si>
  <si>
    <t>032-00000275-02</t>
  </si>
  <si>
    <t>Garvin Barry A &amp; Nicole</t>
  </si>
  <si>
    <t>Moore Darrell &amp; Sherilyn</t>
  </si>
  <si>
    <t>043-00000752-00</t>
  </si>
  <si>
    <t>34x160</t>
  </si>
  <si>
    <t>Wright Patricia A</t>
  </si>
  <si>
    <t>Equity Trust Company Custodian FBO Acct 200334602</t>
  </si>
  <si>
    <t>018-00000579-29</t>
  </si>
  <si>
    <t>Nolan R Steven</t>
  </si>
  <si>
    <t>Bradford Brian J</t>
  </si>
  <si>
    <t>E48</t>
  </si>
  <si>
    <t>006-0000053-01</t>
  </si>
  <si>
    <t xml:space="preserve">Byland Samantha </t>
  </si>
  <si>
    <t>Byland ZacharA</t>
  </si>
  <si>
    <t>008-00000359-00</t>
  </si>
  <si>
    <t>NM</t>
  </si>
  <si>
    <t>042-10200037-00</t>
  </si>
  <si>
    <t>Schumaker Jack R</t>
  </si>
  <si>
    <t>Darr Brian E</t>
  </si>
  <si>
    <t>043-00000064-00</t>
  </si>
  <si>
    <t>Yoder Aden A &amp; Elmina M</t>
  </si>
  <si>
    <t>Ernie Yoder Construction LLC</t>
  </si>
  <si>
    <t>E49</t>
  </si>
  <si>
    <t>043-00001099-00</t>
  </si>
  <si>
    <t>50x57</t>
  </si>
  <si>
    <t>Steer BettyAnne</t>
  </si>
  <si>
    <t>Federal Home Loan Mortgage Co</t>
  </si>
  <si>
    <t>013-00000821-00</t>
  </si>
  <si>
    <t>013-00001871-04</t>
  </si>
  <si>
    <t>Crowell Jeffrey M</t>
  </si>
  <si>
    <t>Miller Matthew T &amp; Valerie M</t>
  </si>
  <si>
    <t>014-00000982-01</t>
  </si>
  <si>
    <t>Jackson Jimmy</t>
  </si>
  <si>
    <t>Ancona John V JR &amp; Karla</t>
  </si>
  <si>
    <t>E50</t>
  </si>
  <si>
    <t>035-00000412-00</t>
  </si>
  <si>
    <t>035-0000041300</t>
  </si>
  <si>
    <t>035-00000414-01</t>
  </si>
  <si>
    <t>035-00000417-00</t>
  </si>
  <si>
    <t>035-00000421-00</t>
  </si>
  <si>
    <t>035-00000416-00</t>
  </si>
  <si>
    <t>035-00000422-00</t>
  </si>
  <si>
    <t>Richard Jennifer Lynn</t>
  </si>
  <si>
    <t>Richard Robert Todd</t>
  </si>
  <si>
    <t>008-00000110-00</t>
  </si>
  <si>
    <t>Raber Melvin &amp; Miriam</t>
  </si>
  <si>
    <t>Hershberger Sarah E &amp; Susan J JLRS</t>
  </si>
  <si>
    <t>E51</t>
  </si>
  <si>
    <t>043-00001395-00</t>
  </si>
  <si>
    <t>43.5x265</t>
  </si>
  <si>
    <t>Wilden Barbara Diane (dec'd)</t>
  </si>
  <si>
    <t>Snellenberger Harold F</t>
  </si>
  <si>
    <t>E52</t>
  </si>
  <si>
    <t>029-00001080-00</t>
  </si>
  <si>
    <t>029-00000846-00</t>
  </si>
  <si>
    <t>029-00000847-00</t>
  </si>
  <si>
    <t>029-00000848-00</t>
  </si>
  <si>
    <t>029-00000849-00</t>
  </si>
  <si>
    <t>Oliver Renotta Lynn</t>
  </si>
  <si>
    <t>Oliver Kevin L JR</t>
  </si>
  <si>
    <t>E58</t>
  </si>
  <si>
    <t>026-00000344-00</t>
  </si>
  <si>
    <t>026-00000345-00</t>
  </si>
  <si>
    <t>026-00000345</t>
  </si>
  <si>
    <t>026-00000341-00</t>
  </si>
  <si>
    <t>026-00000419-00</t>
  </si>
  <si>
    <t>026-00000420-00</t>
  </si>
  <si>
    <t>Moore Marlin &amp; Barbara</t>
  </si>
  <si>
    <t>Moore Family Trust Scott Moore TTEE</t>
  </si>
  <si>
    <t>E55</t>
  </si>
  <si>
    <t>042-00000148-03</t>
  </si>
  <si>
    <t>Troyer Leroy &amp; Susie</t>
  </si>
  <si>
    <t>Mast Reuben TTEE of the 51859 tr Land Trust</t>
  </si>
  <si>
    <t>041-00000031-00</t>
  </si>
  <si>
    <t>Fender Kris M</t>
  </si>
  <si>
    <t>E53</t>
  </si>
  <si>
    <t>Dile Lou Ann (dec'd)</t>
  </si>
  <si>
    <t>018-00000046-00</t>
  </si>
  <si>
    <t>Shrimplin Bruce &amp; Pamela</t>
  </si>
  <si>
    <t>Barr Fred D &amp; Sheryl A</t>
  </si>
  <si>
    <t>Tumblin Mary m</t>
  </si>
  <si>
    <t>020-00000160-00</t>
  </si>
  <si>
    <t>Ashcraft Mark D &amp; Sara A</t>
  </si>
  <si>
    <t>MCX Properties LLC</t>
  </si>
  <si>
    <t>008-00000028-00</t>
  </si>
  <si>
    <t>008-00000583-00</t>
  </si>
  <si>
    <t>Lachman Daniel L &amp; Jean A</t>
  </si>
  <si>
    <t>022-00000126-00</t>
  </si>
  <si>
    <t>70x147</t>
  </si>
  <si>
    <t>Mullens Justin A</t>
  </si>
  <si>
    <t>Brink Paul E</t>
  </si>
  <si>
    <t>E56</t>
  </si>
  <si>
    <t>038-00000672-00</t>
  </si>
  <si>
    <t>010-00000744-02</t>
  </si>
  <si>
    <t>Snyder Marvin D (dec'd)</t>
  </si>
  <si>
    <t>Snyder Barbara A</t>
  </si>
  <si>
    <t>E54</t>
  </si>
  <si>
    <t>021-00000722-00</t>
  </si>
  <si>
    <t>021-00000721-00</t>
  </si>
  <si>
    <t>021-00000720-00</t>
  </si>
  <si>
    <t>021-00000724-00</t>
  </si>
  <si>
    <t>021-00000725-00</t>
  </si>
  <si>
    <t>021-00000731-00</t>
  </si>
  <si>
    <t>021-00000761-00</t>
  </si>
  <si>
    <t xml:space="preserve">Ohio Franklin Realty </t>
  </si>
  <si>
    <t>Muskingum Watershed Conversancy District</t>
  </si>
  <si>
    <t>Eastern Ohio Holding LLC</t>
  </si>
  <si>
    <t>Check 8542 for $600 and $.50 from check 8161</t>
  </si>
  <si>
    <t>$4.00 from check 8161</t>
  </si>
  <si>
    <t>E57</t>
  </si>
  <si>
    <t>026-00000455-01</t>
  </si>
  <si>
    <t>Coldwell Properties LLC</t>
  </si>
  <si>
    <t>L&amp;J Family Tree Farm LLC</t>
  </si>
  <si>
    <t>026-00000418-03</t>
  </si>
  <si>
    <t>Tomcsik Carol A, TTEE</t>
  </si>
  <si>
    <t>014-00001011-01</t>
  </si>
  <si>
    <t>Dichler Sarah E</t>
  </si>
  <si>
    <t>Raber Marvin A &amp; Regina A</t>
  </si>
  <si>
    <t>041-00000051-00</t>
  </si>
  <si>
    <t>041-00000139-00</t>
  </si>
  <si>
    <t>Ferrell Erica R</t>
  </si>
  <si>
    <t xml:space="preserve">Voyrs Dakota </t>
  </si>
  <si>
    <t>043-00003236-00</t>
  </si>
  <si>
    <t>Best Housing Deals LLC</t>
  </si>
  <si>
    <t>Legg David Paul &amp; Michelle Lee</t>
  </si>
  <si>
    <t>043-00003675-00</t>
  </si>
  <si>
    <t>043-00003676-00</t>
  </si>
  <si>
    <t>50x120</t>
  </si>
  <si>
    <t>Hoffman Janilyn</t>
  </si>
  <si>
    <t>041-00000144-09</t>
  </si>
  <si>
    <t>041-00000144-04</t>
  </si>
  <si>
    <t>Boham Buddy (dec'd)</t>
  </si>
  <si>
    <t>Stevens Justin B</t>
  </si>
  <si>
    <t>E59</t>
  </si>
  <si>
    <t>043-00003470-00</t>
  </si>
  <si>
    <t>043-00001102-00</t>
  </si>
  <si>
    <t>043-00001101-00</t>
  </si>
  <si>
    <t>80x52</t>
  </si>
  <si>
    <t>Lamplighter Consulting LLC</t>
  </si>
  <si>
    <t>E60</t>
  </si>
  <si>
    <t>Blackwell Eric Lee</t>
  </si>
  <si>
    <t>E63</t>
  </si>
  <si>
    <t>031-00000030-00</t>
  </si>
  <si>
    <t>031-00000030-01</t>
  </si>
  <si>
    <t>003-00000048-00</t>
  </si>
  <si>
    <t>031-00000031-00</t>
  </si>
  <si>
    <t>Brown Philip K D &amp; Patricia M</t>
  </si>
  <si>
    <t>Brown Philip K D &amp; Patricia M JLRS</t>
  </si>
  <si>
    <t>E65</t>
  </si>
  <si>
    <t>016-00000350-00</t>
  </si>
  <si>
    <t>016-00000351-00</t>
  </si>
  <si>
    <t>026-00000534-00</t>
  </si>
  <si>
    <t>Daugherty Tamie J</t>
  </si>
  <si>
    <t>Daugherty Brian C</t>
  </si>
  <si>
    <t>32.5x132</t>
  </si>
  <si>
    <t>60x50</t>
  </si>
  <si>
    <t>11x132</t>
  </si>
  <si>
    <t>AME Straight LLC</t>
  </si>
  <si>
    <t>021-00000322-04</t>
  </si>
  <si>
    <t>Yoder Edward O &amp; Leanna P</t>
  </si>
  <si>
    <t>Miller John S &amp; Betty M  JLRS</t>
  </si>
  <si>
    <t>043-00001145-00</t>
  </si>
  <si>
    <t>Pro Edge Interiors LLC</t>
  </si>
  <si>
    <t>Trull Kimberly J</t>
  </si>
  <si>
    <t>023-00000305-00</t>
  </si>
  <si>
    <t>Brehm Brandy</t>
  </si>
  <si>
    <t>043-00001753-00</t>
  </si>
  <si>
    <t>Scherer Brodie A</t>
  </si>
  <si>
    <t>Lemonade Properties LLC</t>
  </si>
  <si>
    <t>029-00000934-01</t>
  </si>
  <si>
    <t>Love Sandra Kay aka Sandra K</t>
  </si>
  <si>
    <t>Redmond Jared &amp; Wendy   JLRS</t>
  </si>
  <si>
    <t>043-00005561-00</t>
  </si>
  <si>
    <t>Shriver Helen J</t>
  </si>
  <si>
    <t>Shriver Charles Keith &amp; Kenneth Wayne</t>
  </si>
  <si>
    <t>E61</t>
  </si>
  <si>
    <t>029-00000521-03</t>
  </si>
  <si>
    <t>Haberer Lawrence M III</t>
  </si>
  <si>
    <t>Haberer Lawrence M III &amp; Heather K</t>
  </si>
  <si>
    <t>E62</t>
  </si>
  <si>
    <t>015-00000086-00</t>
  </si>
  <si>
    <t xml:space="preserve">Bible James N </t>
  </si>
  <si>
    <t>Bible Wilma J</t>
  </si>
  <si>
    <t>E64</t>
  </si>
  <si>
    <t>020-00000066-00</t>
  </si>
  <si>
    <t>020-00000026-00</t>
  </si>
  <si>
    <t>In Lot 199</t>
  </si>
  <si>
    <t>In Lot 198</t>
  </si>
  <si>
    <t>Shivers Diana L</t>
  </si>
  <si>
    <t>Shivers Diana, Regis &amp; Fry Shannon D</t>
  </si>
  <si>
    <t>E66</t>
  </si>
  <si>
    <t>031-00000023-00</t>
  </si>
  <si>
    <t>Katzenbach Calvin &amp; Mary</t>
  </si>
  <si>
    <t>Katzenbach Barton</t>
  </si>
  <si>
    <t>E67</t>
  </si>
  <si>
    <t>032-00000247-01</t>
  </si>
  <si>
    <t>Exit In LTD</t>
  </si>
  <si>
    <t>Tandy Janet D</t>
  </si>
  <si>
    <t>043-00002641-00</t>
  </si>
  <si>
    <t>Woitel Matthew Wayne &amp; Jessica M</t>
  </si>
  <si>
    <t>Fisher Cody</t>
  </si>
  <si>
    <t>E70</t>
  </si>
  <si>
    <t>031-00000236-02</t>
  </si>
  <si>
    <t>031-00000236-047</t>
  </si>
  <si>
    <t>031-00000236-03</t>
  </si>
  <si>
    <t>031-00000236-05</t>
  </si>
  <si>
    <t>Zehr Robert James and Elena M</t>
  </si>
  <si>
    <t>Zehr Elena M</t>
  </si>
  <si>
    <t>s</t>
  </si>
  <si>
    <t>Yoder Willis, Daniel Mary Ester and Alma</t>
  </si>
  <si>
    <t>2 checks for this one</t>
  </si>
  <si>
    <t>032-00000073-00</t>
  </si>
  <si>
    <t>032-00000442-00</t>
  </si>
  <si>
    <t>032-00000355-00</t>
  </si>
  <si>
    <t>032-00000356-00</t>
  </si>
  <si>
    <t>Girton Kyle E &amp; Nicole L</t>
  </si>
  <si>
    <t>Woitel Matthew aka Matthew W &amp; Jessica M</t>
  </si>
  <si>
    <t>E71</t>
  </si>
  <si>
    <t>026-00000140-00</t>
  </si>
  <si>
    <t>Guinter John R (dec'd)</t>
  </si>
  <si>
    <t xml:space="preserve">Huntington National Bank TTEE with John Guinter </t>
  </si>
  <si>
    <t>E68</t>
  </si>
  <si>
    <t>E69</t>
  </si>
  <si>
    <t>013-00000117-02</t>
  </si>
  <si>
    <t>Depalma Nancy &amp; Teresa</t>
  </si>
  <si>
    <t>MELI Investments LLC</t>
  </si>
  <si>
    <t>003-00000195-00</t>
  </si>
  <si>
    <t>Hardman Thomas A</t>
  </si>
  <si>
    <t>RoLin Enterprise LLC</t>
  </si>
  <si>
    <t>014-00000353-01</t>
  </si>
  <si>
    <t>Parsons Bryan M &amp; Katie E</t>
  </si>
  <si>
    <t>Reed Kevin P &amp; Roxann R</t>
  </si>
  <si>
    <t>043-00005740-02</t>
  </si>
  <si>
    <t>Vail Ryan W &amp; Monica L</t>
  </si>
  <si>
    <t>Bryant Jason &amp; Kristy</t>
  </si>
  <si>
    <t>032-00000247-03</t>
  </si>
  <si>
    <t>018-00001011-00</t>
  </si>
  <si>
    <t>018-00001012-00</t>
  </si>
  <si>
    <t>018-00001010-00</t>
  </si>
  <si>
    <t>112.5x126</t>
  </si>
  <si>
    <t>50x50</t>
  </si>
  <si>
    <t>137x109.9</t>
  </si>
  <si>
    <t>Dotson Elsie</t>
  </si>
  <si>
    <t>Dotson Raymond (dec'd)</t>
  </si>
  <si>
    <t>029-00001217-00</t>
  </si>
  <si>
    <t xml:space="preserve">Hicks Thomas G &amp; </t>
  </si>
  <si>
    <t>Hicks thomas G &amp; Beverly E JLRS</t>
  </si>
  <si>
    <t>033-00000242-00</t>
  </si>
  <si>
    <t>Reed James Scott &amp; Julia Lynn</t>
  </si>
  <si>
    <t>Miller James Devon &amp; Lisa M JLRS</t>
  </si>
  <si>
    <t>033-00000393-00</t>
  </si>
  <si>
    <t>033-00000166-00</t>
  </si>
  <si>
    <t>E72</t>
  </si>
  <si>
    <t>E73</t>
  </si>
  <si>
    <t>E74</t>
  </si>
  <si>
    <t>013-00000490-00</t>
  </si>
  <si>
    <t>013-00000786-01</t>
  </si>
  <si>
    <t>Milligan David H &amp; Judith TTEES</t>
  </si>
  <si>
    <t>Myers Janalee A TTEE of the Milligan Family Preservation Trust</t>
  </si>
  <si>
    <t>013-00000785-02</t>
  </si>
  <si>
    <t>013-00000785-03</t>
  </si>
  <si>
    <t>013-00001719-00</t>
  </si>
  <si>
    <t>021-00000671-00</t>
  </si>
  <si>
    <t>JS82 LLC</t>
  </si>
  <si>
    <t>Derr Garry &amp; Teresa Derr TTEES (1/2 int)</t>
  </si>
  <si>
    <t>Derr Kenneth R TTEE (1/2 int)</t>
  </si>
  <si>
    <t>021-00000641-04</t>
  </si>
  <si>
    <t>043-00004982-00</t>
  </si>
  <si>
    <t>80.73x117.04</t>
  </si>
  <si>
    <t>Rogers Roy A</t>
  </si>
  <si>
    <t>Bezilla Bernard M JR &amp; Dolores</t>
  </si>
  <si>
    <t>E75</t>
  </si>
  <si>
    <t>043-00001911-00</t>
  </si>
  <si>
    <t>85.34x135.36</t>
  </si>
  <si>
    <t xml:space="preserve">Thompson Melanie H </t>
  </si>
  <si>
    <t xml:space="preserve">Thompson Melanie H aka Melanie P &amp; John Lamar </t>
  </si>
  <si>
    <t>043-00004072-00</t>
  </si>
  <si>
    <t>42x49</t>
  </si>
  <si>
    <t>TomSam Real Estate LLC</t>
  </si>
  <si>
    <t>Vic Allen Construction LLC</t>
  </si>
  <si>
    <t>043-00002625-00</t>
  </si>
  <si>
    <t>64.2x100</t>
  </si>
  <si>
    <t>Dickerson Tanner D &amp; Sarah A</t>
  </si>
  <si>
    <t>043-00000189-00</t>
  </si>
  <si>
    <t>Baker Cory J</t>
  </si>
  <si>
    <t>Smith Brittany D</t>
  </si>
  <si>
    <t>lm</t>
  </si>
  <si>
    <t>020-00000012-00</t>
  </si>
  <si>
    <t>020-00000013-00</t>
  </si>
  <si>
    <t>Lahna Hollis B</t>
  </si>
  <si>
    <t>Nunnery Tyler</t>
  </si>
  <si>
    <t>E76</t>
  </si>
  <si>
    <t>018-00001457-09</t>
  </si>
  <si>
    <t>Cardenzana Victor F &amp; Louise H</t>
  </si>
  <si>
    <t>Cardenzana Victor F &amp; Louise H CO TTEES</t>
  </si>
  <si>
    <t>E77</t>
  </si>
  <si>
    <t>042-00000066-00</t>
  </si>
  <si>
    <t>Troyer Leroy E &amp; Susie J</t>
  </si>
  <si>
    <t>Mast Reuben TTEE</t>
  </si>
  <si>
    <t>002-00000316-00</t>
  </si>
  <si>
    <t xml:space="preserve">Miller Ivan Jr &amp; Ruby A </t>
  </si>
  <si>
    <t>Haberer Lawrence M III &amp; Heather K JLRS</t>
  </si>
  <si>
    <t>E79</t>
  </si>
  <si>
    <t>029-00000313-01</t>
  </si>
  <si>
    <t>Howell Kathy A</t>
  </si>
  <si>
    <t>Schlarb Thomas E &amp; Kathy S CO TTEES</t>
  </si>
  <si>
    <t>E78</t>
  </si>
  <si>
    <t>043-00000128-00</t>
  </si>
  <si>
    <t>42x200</t>
  </si>
  <si>
    <t>Pointe Oaks Inc</t>
  </si>
  <si>
    <t>Michael Janet M</t>
  </si>
  <si>
    <t>020-00000830-00</t>
  </si>
  <si>
    <t>020-00000831-00</t>
  </si>
  <si>
    <t>53.5x156.33</t>
  </si>
  <si>
    <t>Carroll Chad M &amp; Shyanna K</t>
  </si>
  <si>
    <t>Matthews Frederick A &amp; Carolyn S</t>
  </si>
  <si>
    <t>043-00000414-00</t>
  </si>
  <si>
    <t>50X150</t>
  </si>
  <si>
    <t>Howell Bradley E &amp; Tiffany Merncer Ronald &amp; Donna</t>
  </si>
  <si>
    <t>Howell Bradley E Sherman E &amp; Mercer Ronald R</t>
  </si>
  <si>
    <t>E81</t>
  </si>
  <si>
    <t>E80</t>
  </si>
  <si>
    <t>030-00000196-00</t>
  </si>
  <si>
    <t>030-00000197-00</t>
  </si>
  <si>
    <t>Storck James &amp; Barbara</t>
  </si>
  <si>
    <t>Storck Barbara</t>
  </si>
  <si>
    <t>013-00000510-21</t>
  </si>
  <si>
    <t>Berry Bret &amp; Lisa</t>
  </si>
  <si>
    <t>Mason Garry A &amp; Julie S</t>
  </si>
  <si>
    <t>E82</t>
  </si>
  <si>
    <t>044-00000639-02</t>
  </si>
  <si>
    <t>029-0000018603</t>
  </si>
  <si>
    <t xml:space="preserve">Albert William J </t>
  </si>
  <si>
    <t>Albert Jane</t>
  </si>
  <si>
    <t>030-00000054-00</t>
  </si>
  <si>
    <t>030-000000104-00</t>
  </si>
  <si>
    <t>Capstone Holding aka R &amp; F Coal Co</t>
  </si>
  <si>
    <t>Miller Aden R &amp; Freda JLRS</t>
  </si>
  <si>
    <t>E83</t>
  </si>
  <si>
    <t>037-00000472-00</t>
  </si>
  <si>
    <t>49x142</t>
  </si>
  <si>
    <t>Aronhalt Roy A</t>
  </si>
  <si>
    <t>Boonshoft School of Medicine Wright State University</t>
  </si>
  <si>
    <t>043-00004799-00</t>
  </si>
  <si>
    <t>100.07x104.24</t>
  </si>
  <si>
    <t>Stoffer Todd Michael &amp; Heather Elise</t>
  </si>
  <si>
    <t>Hartley Adam S &amp; Christine L JLRS</t>
  </si>
  <si>
    <t>E84</t>
  </si>
  <si>
    <t>043-00003019-00</t>
  </si>
  <si>
    <t>Winans T Marc and Tracy</t>
  </si>
  <si>
    <t>Winans T Marc and Tracy and Everhart Celia</t>
  </si>
  <si>
    <t>E85</t>
  </si>
  <si>
    <t>017-00000405-00</t>
  </si>
  <si>
    <t>017-00000406-00</t>
  </si>
  <si>
    <t>017-00000407-00</t>
  </si>
  <si>
    <t>017-00000928-00</t>
  </si>
  <si>
    <t>017-00000490-01</t>
  </si>
  <si>
    <t>017-00000408-00</t>
  </si>
  <si>
    <t>017-00000409-00</t>
  </si>
  <si>
    <t>017-00000410-00</t>
  </si>
  <si>
    <t>017-00000918-00</t>
  </si>
  <si>
    <t>017-00000404-00</t>
  </si>
  <si>
    <t>017-00000403-00</t>
  </si>
  <si>
    <t>Debnar Phyllis SUCC TTEE</t>
  </si>
  <si>
    <t>Debnar Phyllis</t>
  </si>
  <si>
    <t>020-00000513-00</t>
  </si>
  <si>
    <t>020-00000514-00</t>
  </si>
  <si>
    <t>Tedrick Ronald Lee TTEE</t>
  </si>
  <si>
    <t>Tedrick Ronald Lee</t>
  </si>
  <si>
    <t>E86</t>
  </si>
  <si>
    <t>031-12400069-00</t>
  </si>
  <si>
    <t>Union Rural School District aka Union Local School District</t>
  </si>
  <si>
    <t xml:space="preserve">River View Local School District </t>
  </si>
  <si>
    <t>043-00005266-00</t>
  </si>
  <si>
    <t>110x105</t>
  </si>
  <si>
    <t>Bryant Jason John &amp; Kristy Jo</t>
  </si>
  <si>
    <t>Haggerty Brittany</t>
  </si>
  <si>
    <t>043-00004413-00</t>
  </si>
  <si>
    <t>48x60</t>
  </si>
  <si>
    <t>Weingarth Helen M (dec'd)</t>
  </si>
  <si>
    <t>Zisk John &amp; Linda</t>
  </si>
  <si>
    <t>E87</t>
  </si>
  <si>
    <t>031-00000055-41</t>
  </si>
  <si>
    <t>Cochran Donna J (dec'd)</t>
  </si>
  <si>
    <t>Cochran Larry R</t>
  </si>
  <si>
    <t>017-00001007-00</t>
  </si>
  <si>
    <t>Yoder Dennis A</t>
  </si>
  <si>
    <t>008-00000004-00</t>
  </si>
  <si>
    <t>Stutzman Noah M &amp; Fannie</t>
  </si>
  <si>
    <t>Stutzman Acres LLC</t>
  </si>
  <si>
    <t>022-00000112-00</t>
  </si>
  <si>
    <t>Ellis Joshua &amp; Joyce K</t>
  </si>
  <si>
    <t>Garland Jason</t>
  </si>
  <si>
    <t>003-00000477-10</t>
  </si>
  <si>
    <t>003-00000477-09</t>
  </si>
  <si>
    <t>Mounts Wesley Allen &amp; Seth Allen</t>
  </si>
  <si>
    <t>Callicoat Todd A &amp; Rebecca J  JLRS</t>
  </si>
  <si>
    <t>042-00000206-01</t>
  </si>
  <si>
    <t>Miller Nathan J</t>
  </si>
  <si>
    <t>Miller Andrew J</t>
  </si>
  <si>
    <t>1/2 int</t>
  </si>
  <si>
    <t>043-00002123-00</t>
  </si>
  <si>
    <t>Michael Kimberley C</t>
  </si>
  <si>
    <t>Bender Nash G &amp; Ariana D   JLRS</t>
  </si>
  <si>
    <t>031-00000142-01</t>
  </si>
  <si>
    <t>031-00000142-02</t>
  </si>
  <si>
    <t>031-00000142-03</t>
  </si>
  <si>
    <t>Maysville Timber LLC</t>
  </si>
  <si>
    <t xml:space="preserve">Schlabach Daniel J &amp; Ida   </t>
  </si>
  <si>
    <t>008-00000179-00</t>
  </si>
  <si>
    <t>Shull Michael R</t>
  </si>
  <si>
    <t>Barkman Aaron</t>
  </si>
  <si>
    <t>043-00001917-00</t>
  </si>
  <si>
    <t>Norris Randy L and Lori L</t>
  </si>
  <si>
    <t>Duff Heather A</t>
  </si>
  <si>
    <t>013-00001042-04</t>
  </si>
  <si>
    <t>B &amp; T Valley LTD</t>
  </si>
  <si>
    <t>Mitchell Cecil S</t>
  </si>
  <si>
    <t>043-00005101-00</t>
  </si>
  <si>
    <t>144x93</t>
  </si>
  <si>
    <t>37x150</t>
  </si>
  <si>
    <t>043-00006134-00</t>
  </si>
  <si>
    <t>043-00004951-00</t>
  </si>
  <si>
    <t>28x156</t>
  </si>
  <si>
    <t xml:space="preserve">Birkhimer Mitzi L </t>
  </si>
  <si>
    <t>Parsons Bryan M and Katie</t>
  </si>
  <si>
    <t>031-00000121-02</t>
  </si>
  <si>
    <t>Open Country LLC</t>
  </si>
  <si>
    <t>Snyder Guy R</t>
  </si>
  <si>
    <t>E89</t>
  </si>
  <si>
    <t>043-000005251-00</t>
  </si>
  <si>
    <t>Jones Gregory Estate of</t>
  </si>
  <si>
    <t>Jones Vickie L</t>
  </si>
  <si>
    <t>043-00000529-00</t>
  </si>
  <si>
    <t>3705x100</t>
  </si>
  <si>
    <t>AB Rentals LLC</t>
  </si>
  <si>
    <t>Jones Cody</t>
  </si>
  <si>
    <t>E88</t>
  </si>
  <si>
    <t>018-00000473-00</t>
  </si>
  <si>
    <t>Schlarb Tracy K TTEE</t>
  </si>
  <si>
    <t xml:space="preserve">Schlarb Tracy K </t>
  </si>
  <si>
    <t>020-00000709-00</t>
  </si>
  <si>
    <t>Vic's Rentals LLC</t>
  </si>
  <si>
    <t>Gates Andrew &amp; Taylor</t>
  </si>
  <si>
    <t>035-00000763-00</t>
  </si>
  <si>
    <t>035-00000765-00</t>
  </si>
  <si>
    <t>035-00000716-01</t>
  </si>
  <si>
    <t>66x8.25</t>
  </si>
  <si>
    <t>Harrah Kelly &amp; Cindy</t>
  </si>
  <si>
    <t>Rusnak Dustin M</t>
  </si>
  <si>
    <t>042-00000195-00</t>
  </si>
  <si>
    <t>Jenkins Richard</t>
  </si>
  <si>
    <t>Yoder Mary &amp; Fannie &amp; Yoder Eli &amp; Edna JLRS</t>
  </si>
  <si>
    <t>043-00004331-00</t>
  </si>
  <si>
    <t>50x140</t>
  </si>
  <si>
    <t>Grant Jo Ellen</t>
  </si>
  <si>
    <t>Specht Homes, LLC, and ohio Limited liability CO charter 3898360</t>
  </si>
  <si>
    <t>E90</t>
  </si>
  <si>
    <t>024-00000004-02</t>
  </si>
  <si>
    <t xml:space="preserve">Yoder Reuben A </t>
  </si>
  <si>
    <t>E91</t>
  </si>
  <si>
    <t>024-00000001-01</t>
  </si>
  <si>
    <t>Yoder Reuben A &amp; Rachel JLRS</t>
  </si>
  <si>
    <t xml:space="preserve">Yoder Reuben A &amp; Rachel </t>
  </si>
  <si>
    <t>Reichelderfer John M &amp; Laura L JLRS</t>
  </si>
  <si>
    <t>043-00003122-00</t>
  </si>
  <si>
    <t>44.4x150</t>
  </si>
  <si>
    <t>Smith Melissa A</t>
  </si>
  <si>
    <t>Chavez Camille S</t>
  </si>
  <si>
    <t>002-00000241-15</t>
  </si>
  <si>
    <t>Flee Judith Rene</t>
  </si>
  <si>
    <t>Fenn James Thomas</t>
  </si>
  <si>
    <t>Chaney Joseph H &amp; Barbara J JLRS</t>
  </si>
  <si>
    <t>018-00000410-00</t>
  </si>
  <si>
    <t>Hinds Francis L (dec'd)</t>
  </si>
  <si>
    <t>Yoder Owne R &amp; Edna A</t>
  </si>
  <si>
    <t>Hinds Matthew</t>
  </si>
  <si>
    <t>018-00000410-03</t>
  </si>
  <si>
    <t>E92</t>
  </si>
  <si>
    <t>029-00000686-00</t>
  </si>
  <si>
    <t>50.4x220.2</t>
  </si>
  <si>
    <t>Barthalow Brian K</t>
  </si>
  <si>
    <t>Federal Home Loan Mortgage Corporation</t>
  </si>
  <si>
    <t>003-00000147-13</t>
  </si>
  <si>
    <t>003-00000147-15</t>
  </si>
  <si>
    <t>Hally Eric L</t>
  </si>
  <si>
    <t>Hall Larry L</t>
  </si>
  <si>
    <t>017-00001064-00</t>
  </si>
  <si>
    <t>Jacqua Tony M &amp; Lisa</t>
  </si>
  <si>
    <t>Watson Jamie D</t>
  </si>
  <si>
    <t>E93</t>
  </si>
  <si>
    <t>E96</t>
  </si>
  <si>
    <t>013-00000947-00</t>
  </si>
  <si>
    <t>013-00000944-00</t>
  </si>
  <si>
    <t xml:space="preserve">Thomas Lewis D &amp; Mary </t>
  </si>
  <si>
    <t>Thomas Lewis D &amp; Mary JaneJLRS</t>
  </si>
  <si>
    <t>E97</t>
  </si>
  <si>
    <t>040-00000056-00</t>
  </si>
  <si>
    <t>Ward Steven J &amp; Susan D</t>
  </si>
  <si>
    <t>Ward Steven J &amp; Susan D JLRS</t>
  </si>
  <si>
    <t>E94</t>
  </si>
  <si>
    <t>002-00000519-00</t>
  </si>
  <si>
    <t>Harvey Paul E</t>
  </si>
  <si>
    <t>Harvey Paul E &amp; Patty L   JLRS</t>
  </si>
  <si>
    <t>E95</t>
  </si>
  <si>
    <t>043-00006502-01</t>
  </si>
  <si>
    <t>043-00006502-05</t>
  </si>
  <si>
    <t>Coshocto ABG LLC</t>
  </si>
  <si>
    <t>Melvin Real Estate, LLC/ Speer Holdings LLC/ GWM Real Estate LLC</t>
  </si>
  <si>
    <t>002-00000573-00</t>
  </si>
  <si>
    <t>Miller Robert D &amp; Regina</t>
  </si>
  <si>
    <t>Jenkins Richard E &amp; Arlene JLRS</t>
  </si>
  <si>
    <t>E98</t>
  </si>
  <si>
    <t>043-00002521-00</t>
  </si>
  <si>
    <t>Watton Jerry L</t>
  </si>
  <si>
    <t>Watton Nina H</t>
  </si>
  <si>
    <t>E99</t>
  </si>
  <si>
    <t>013-00000846-01</t>
  </si>
  <si>
    <t>Iannielle David J &amp; Rhonda M</t>
  </si>
  <si>
    <t>Iannielle David J &amp; Rhonda M JLRS</t>
  </si>
  <si>
    <t>021-00000117-02</t>
  </si>
  <si>
    <t>Murphy Brian S</t>
  </si>
  <si>
    <t>Caley David &amp; Erika Marie</t>
  </si>
  <si>
    <t>044-00000585-08</t>
  </si>
  <si>
    <t>Myers Kyle  D &amp; April Ann</t>
  </si>
  <si>
    <t>Hogan Jeremiah</t>
  </si>
  <si>
    <t>E102</t>
  </si>
  <si>
    <t>012-00000101-00</t>
  </si>
  <si>
    <t>24x88</t>
  </si>
  <si>
    <t>Griffin Carol M</t>
  </si>
  <si>
    <t>Griffin Vicki L TTEE</t>
  </si>
  <si>
    <t>E103</t>
  </si>
  <si>
    <t>017-00000785-00</t>
  </si>
  <si>
    <t>150x150</t>
  </si>
  <si>
    <t>Roof Seth &amp; Aronhalt Melinda</t>
  </si>
  <si>
    <t>E100</t>
  </si>
  <si>
    <t>Miller Donald James</t>
  </si>
  <si>
    <t>018-00001044-00</t>
  </si>
  <si>
    <t>Yoder Ernie &amp; Lu Ann</t>
  </si>
  <si>
    <t xml:space="preserve">Vail Ryan &amp; Monica </t>
  </si>
  <si>
    <t>E104</t>
  </si>
  <si>
    <t>016-00000330-00</t>
  </si>
  <si>
    <t>Kent Richard D &amp; Leisa D</t>
  </si>
  <si>
    <t>Kent Kyla D TTEE</t>
  </si>
  <si>
    <t>043-00004452-00</t>
  </si>
  <si>
    <t>41X104</t>
  </si>
  <si>
    <t>BRAXTON STANELY C &amp; NICHOLE R</t>
  </si>
  <si>
    <t>Argyle Properties LLC</t>
  </si>
  <si>
    <t>E105</t>
  </si>
  <si>
    <t>E106</t>
  </si>
  <si>
    <t>043-00005346-00</t>
  </si>
  <si>
    <t>043-00004076-00</t>
  </si>
  <si>
    <t>Pappas Phyllis A</t>
  </si>
  <si>
    <t>Spaulding Robert and Daniel</t>
  </si>
  <si>
    <t>SPaulding  Daniel</t>
  </si>
  <si>
    <t>043-00005307-00</t>
  </si>
  <si>
    <t>100x150</t>
  </si>
  <si>
    <t>Ridenour Mary Lou</t>
  </si>
  <si>
    <t>McNerney Donald J &amp; Kelly R</t>
  </si>
  <si>
    <t>E107</t>
  </si>
  <si>
    <t>014-00000432-00</t>
  </si>
  <si>
    <t>Haumschild Mike &amp; Jean &amp; Davis Susan</t>
  </si>
  <si>
    <t xml:space="preserve">Flint Ridge Valley Farm &amp; LLC, an Ohio Limited Liability Co of Coshocton County, OH </t>
  </si>
  <si>
    <t>E101</t>
  </si>
  <si>
    <t>020-00000500-01</t>
  </si>
  <si>
    <t>Garrard Jeffrey D &amp; Kimberly A</t>
  </si>
  <si>
    <t>Melick Sharon L</t>
  </si>
  <si>
    <t>E108</t>
  </si>
  <si>
    <t>043-00006181-16</t>
  </si>
  <si>
    <t>Papadopol Narcis A</t>
  </si>
  <si>
    <t>Papadopol Narcis A &amp; Irina JLRS</t>
  </si>
  <si>
    <t>016-00000148-00</t>
  </si>
  <si>
    <t>003-00000568-00</t>
  </si>
  <si>
    <t>in Lot 41</t>
  </si>
  <si>
    <t>I.436</t>
  </si>
  <si>
    <t xml:space="preserve">Daugherty Tamie J </t>
  </si>
  <si>
    <t>McVay Tracy N</t>
  </si>
  <si>
    <t>017-00000477-00</t>
  </si>
  <si>
    <t>Miller Jonathan A</t>
  </si>
  <si>
    <t>Yoder Raymond J &amp; Amanda E   JLRS</t>
  </si>
  <si>
    <t>043-00001281-00</t>
  </si>
  <si>
    <t>in lot 1133</t>
  </si>
  <si>
    <t xml:space="preserve">Adkins Jame &amp; Mary </t>
  </si>
  <si>
    <t>Shoemaker Mark K &amp; Evelyn J</t>
  </si>
  <si>
    <t>043-00001282-00</t>
  </si>
  <si>
    <t>In Lot 1134</t>
  </si>
  <si>
    <t>038-00000057-00</t>
  </si>
  <si>
    <t>010-00000857-03</t>
  </si>
  <si>
    <t>Raber Raymond</t>
  </si>
  <si>
    <t>Hostetler Marion P &amp; Paul J  JLRS</t>
  </si>
  <si>
    <t>014-00000279-11</t>
  </si>
  <si>
    <t xml:space="preserve">Chaney Joseph H JR </t>
  </si>
  <si>
    <t>McFarland Ingrid</t>
  </si>
  <si>
    <t>014-00000603-00</t>
  </si>
  <si>
    <t xml:space="preserve">McFarland Ingrid </t>
  </si>
  <si>
    <t>Vance Monte L &amp; Kimberly S  JLRS</t>
  </si>
  <si>
    <t>020-00000041-00</t>
  </si>
  <si>
    <t>Barker Kyra D WTTA Gephart</t>
  </si>
  <si>
    <t>Barker Kyra D</t>
  </si>
  <si>
    <t>E110</t>
  </si>
  <si>
    <t>042-00000026-02</t>
  </si>
  <si>
    <t>Pavlovicz Joseph M &amp; LeeAnn J</t>
  </si>
  <si>
    <t>Pavlovicz Joseph M &amp; LeeAnn J TTEE</t>
  </si>
  <si>
    <t>E111</t>
  </si>
  <si>
    <t>042-00000139-00</t>
  </si>
  <si>
    <t>E109</t>
  </si>
  <si>
    <t>043-00002824-00</t>
  </si>
  <si>
    <t>53x50</t>
  </si>
  <si>
    <t>Kaser Corliss R</t>
  </si>
  <si>
    <t>LaFollette Joseph E &amp; Karen L Shearn &amp; Sheri Everhart</t>
  </si>
  <si>
    <t>010-00000332-00</t>
  </si>
  <si>
    <t>Pettit William E &amp; Michelle R</t>
  </si>
  <si>
    <t>Jennings Kenneth L &amp; Amy J JLRS</t>
  </si>
  <si>
    <t>E112</t>
  </si>
  <si>
    <t>024-00000038-00</t>
  </si>
  <si>
    <t>024-00000083-00</t>
  </si>
  <si>
    <t>Lowe John L (dec'd)</t>
  </si>
  <si>
    <t>Lowe Rodney L</t>
  </si>
  <si>
    <t>E113</t>
  </si>
  <si>
    <t>035-00000607-00</t>
  </si>
  <si>
    <t>50x135</t>
  </si>
  <si>
    <t xml:space="preserve">Nine Eric W </t>
  </si>
  <si>
    <t>Federal National Mortgage Association (Fannie Mae)</t>
  </si>
  <si>
    <t>E114</t>
  </si>
  <si>
    <t>014-00000205-00</t>
  </si>
  <si>
    <t>014-00000206-00</t>
  </si>
  <si>
    <t>Long Judith Alvene et al</t>
  </si>
  <si>
    <t>Hartsock Howard John &amp; Rebecca  Sue TTEES</t>
  </si>
  <si>
    <t>018-00000066-00</t>
  </si>
  <si>
    <t>Mansfield Darren K &amp; Leslie J</t>
  </si>
  <si>
    <t>Lors Edgar M &amp; Dixie L JLRS</t>
  </si>
  <si>
    <t>032-00000340-04</t>
  </si>
  <si>
    <t>Sarchet Garrison A &amp; Holly L</t>
  </si>
  <si>
    <t>Baldwin Joseph R &amp; Munoz Maura</t>
  </si>
  <si>
    <t>47x102.78</t>
  </si>
  <si>
    <t>Braxton Stanley C TTEE</t>
  </si>
  <si>
    <t>Breece Eric Allen</t>
  </si>
  <si>
    <t>026-00000125-04</t>
  </si>
  <si>
    <t>Memir LLC</t>
  </si>
  <si>
    <t>Miller Jason R &amp; Laura E</t>
  </si>
  <si>
    <t>043-00006181-00</t>
  </si>
  <si>
    <t>043-00006045-00</t>
  </si>
  <si>
    <t>ALM Woodlands LTD</t>
  </si>
  <si>
    <t>Yoder Ferman W &amp; James &amp; Michael</t>
  </si>
  <si>
    <t>E115</t>
  </si>
  <si>
    <t>003-00000130-00</t>
  </si>
  <si>
    <t>Smith Richard E &amp; Linda D</t>
  </si>
  <si>
    <t>Smith Linda D</t>
  </si>
  <si>
    <t>E116</t>
  </si>
  <si>
    <t>Sullivan Raymond W (dec'd)</t>
  </si>
  <si>
    <t>Martin Cheryl L, Chapman Rhonda &amp;  Sullivan Richard</t>
  </si>
  <si>
    <t>043-00001959-00</t>
  </si>
  <si>
    <t>O'Brien Gregory &amp; Kelly J</t>
  </si>
  <si>
    <t>Taylor Sloan H</t>
  </si>
  <si>
    <t>E117</t>
  </si>
  <si>
    <t>032-00001112-00</t>
  </si>
  <si>
    <t>040-00000041-07</t>
  </si>
  <si>
    <t>040-00000041-03</t>
  </si>
  <si>
    <t>Wilkes Paul &amp; Jennifer M</t>
  </si>
  <si>
    <t>Wilkes Matthew</t>
  </si>
  <si>
    <t>043-00004055-00</t>
  </si>
  <si>
    <t>50x142.5</t>
  </si>
  <si>
    <t>Nemeth Patrica J (dec'd)</t>
  </si>
  <si>
    <t>043-00002623-00</t>
  </si>
  <si>
    <t>043-00002624-00</t>
  </si>
  <si>
    <t>26x118</t>
  </si>
  <si>
    <t>14x118</t>
  </si>
  <si>
    <t>Stewart Betty Jo</t>
  </si>
  <si>
    <t>Collmar Jessica aka Jessica L</t>
  </si>
  <si>
    <t>035-00000025-00</t>
  </si>
  <si>
    <t>Woodie C James</t>
  </si>
  <si>
    <t>Shaner Jennifer &amp; Bauer Scott</t>
  </si>
  <si>
    <t>037-00000210-00</t>
  </si>
  <si>
    <t>Shaw Ronald L &amp; TTEE</t>
  </si>
  <si>
    <t>McPherson Kelly</t>
  </si>
  <si>
    <t>035-00000511-00</t>
  </si>
  <si>
    <t>81.9x112</t>
  </si>
  <si>
    <t>SEO Rentals LLC</t>
  </si>
  <si>
    <t xml:space="preserve">Braxton Stanley </t>
  </si>
  <si>
    <t>043-00000439-00</t>
  </si>
  <si>
    <t>48.5x111.57</t>
  </si>
  <si>
    <t>Braxton Stanley C &amp;</t>
  </si>
  <si>
    <t>E118</t>
  </si>
  <si>
    <t>043-00005264-00</t>
  </si>
  <si>
    <t>100x145</t>
  </si>
  <si>
    <t xml:space="preserve">Zingg John &amp; Suzanne A </t>
  </si>
  <si>
    <t>Zingg John &amp; Suzanne A JLRS</t>
  </si>
  <si>
    <t>035-00000750-00</t>
  </si>
  <si>
    <t>KF Rentals LLC</t>
  </si>
  <si>
    <t>Finton Kurt</t>
  </si>
  <si>
    <t>043-00005138-00</t>
  </si>
  <si>
    <t>Brown Christopher M &amp; Ashley Nicole</t>
  </si>
  <si>
    <t>Murray Scott T</t>
  </si>
  <si>
    <t>043-00005873-25</t>
  </si>
  <si>
    <t>043-00005873-06</t>
  </si>
  <si>
    <t>Broadwater Scott J &amp; Tasha L</t>
  </si>
  <si>
    <t>Exley Eric &amp; Virginia JLRS</t>
  </si>
  <si>
    <t>035-00000783-00</t>
  </si>
  <si>
    <t>035-00000784-00</t>
  </si>
  <si>
    <t>035-00000785-00</t>
  </si>
  <si>
    <t>Winterhalter Williams D</t>
  </si>
  <si>
    <t>Avery Holdings</t>
  </si>
  <si>
    <t>E119</t>
  </si>
  <si>
    <t>004-00000294-01</t>
  </si>
  <si>
    <t>McCullough James B</t>
  </si>
  <si>
    <t>McCullough Brent James</t>
  </si>
  <si>
    <t>009-00000274-01</t>
  </si>
  <si>
    <t>Kerr Robert</t>
  </si>
  <si>
    <t>Yoder Willis</t>
  </si>
  <si>
    <t>018-00000236-00</t>
  </si>
  <si>
    <t>Rettos G Michael &amp; Janet C</t>
  </si>
  <si>
    <t>018-00000236-06</t>
  </si>
  <si>
    <t>Hinds Matthew F</t>
  </si>
  <si>
    <t>E120</t>
  </si>
  <si>
    <t>017-00000222-00</t>
  </si>
  <si>
    <t>017-00000221-00</t>
  </si>
  <si>
    <t>043-00003264-00</t>
  </si>
  <si>
    <t>40x265</t>
  </si>
  <si>
    <t>Ralston Tammria G</t>
  </si>
  <si>
    <t>Ralston Marty R (dec'd)</t>
  </si>
  <si>
    <t>001-00000001-00</t>
  </si>
  <si>
    <t>Gravius John E</t>
  </si>
  <si>
    <t>Raber Abe A</t>
  </si>
  <si>
    <t>001-00000001-01</t>
  </si>
  <si>
    <t>004-00000402-03</t>
  </si>
  <si>
    <t>Haworth Everett A</t>
  </si>
  <si>
    <t>Pernice Cody</t>
  </si>
  <si>
    <t>010-00000648-00</t>
  </si>
  <si>
    <t xml:space="preserve">Lower Zachary L &amp; Serena </t>
  </si>
  <si>
    <t>Scharf Floyd C</t>
  </si>
  <si>
    <t>042-00000612-00</t>
  </si>
  <si>
    <t>Trailway Resources LLC</t>
  </si>
  <si>
    <t>Kandel Todd W &amp; Jolene JLRS</t>
  </si>
  <si>
    <t>044-00000239-00</t>
  </si>
  <si>
    <t>044-00000240-00</t>
  </si>
  <si>
    <t>50x63</t>
  </si>
  <si>
    <t>52x25</t>
  </si>
  <si>
    <t>GED Investments LLC</t>
  </si>
  <si>
    <t>R B Hall Properties</t>
  </si>
  <si>
    <t>044-00000484-00</t>
  </si>
  <si>
    <t>044-00000484</t>
  </si>
  <si>
    <t>Rodabaugh Martha Lou TTEE of the Martha Lou Rodabaugh Revocable Trust Agreement UTD 10/26/20</t>
  </si>
  <si>
    <t>Moffitt Michael G</t>
  </si>
  <si>
    <t>031-00000639-06</t>
  </si>
  <si>
    <t>Fifth Third Bank</t>
  </si>
  <si>
    <t xml:space="preserve">Prouty Andrea Martha &amp; Andrew Donald </t>
  </si>
  <si>
    <t>E122</t>
  </si>
  <si>
    <t>004-00000930-00</t>
  </si>
  <si>
    <t>004-00000433-00</t>
  </si>
  <si>
    <t xml:space="preserve">Guthrie Carl E </t>
  </si>
  <si>
    <t>Guthrie Carl E &amp; Marilyn Elizabeth</t>
  </si>
  <si>
    <t>024-00000061-00</t>
  </si>
  <si>
    <t>024-00000062-00</t>
  </si>
  <si>
    <t>Nisely Daniel A &amp; Ella D</t>
  </si>
  <si>
    <t>Nisely Daniel D &amp; Rosie</t>
  </si>
  <si>
    <t>013-00000491-00</t>
  </si>
  <si>
    <t>Crossley Deborah aka Crossley Deborah Sue</t>
  </si>
  <si>
    <t>Schatz Chasity</t>
  </si>
  <si>
    <t>E123</t>
  </si>
  <si>
    <t>E124</t>
  </si>
  <si>
    <t>043-00002401-00</t>
  </si>
  <si>
    <t>Kristek Edward &amp; sheila</t>
  </si>
  <si>
    <t>Kristek Sheila</t>
  </si>
  <si>
    <t>E125</t>
  </si>
  <si>
    <t>017-00000162-00</t>
  </si>
  <si>
    <t xml:space="preserve">Bowen Peter M </t>
  </si>
  <si>
    <t>Bowen Peter M &amp; Wendy</t>
  </si>
  <si>
    <t>002-0000025-08</t>
  </si>
  <si>
    <t>Williams Tammy J</t>
  </si>
  <si>
    <t>Bates Austin T &amp; Courtney N</t>
  </si>
  <si>
    <t>E121</t>
  </si>
  <si>
    <t>026-00000249-00</t>
  </si>
  <si>
    <t>026-00000246-00</t>
  </si>
  <si>
    <t>Large James W</t>
  </si>
  <si>
    <t>Large Beverly Ann</t>
  </si>
  <si>
    <t>017-00000477-04</t>
  </si>
  <si>
    <t>Yoder Mosie R &amp; Lisa</t>
  </si>
  <si>
    <t>Yoder Ray M</t>
  </si>
  <si>
    <t>044-00000132-00</t>
  </si>
  <si>
    <t>Bergerson Barbara</t>
  </si>
  <si>
    <t>Wengerd Roy A &amp; Ellen JLRS</t>
  </si>
  <si>
    <t>013-00000991-00</t>
  </si>
  <si>
    <t>Mast Wayne M aka Wayne N</t>
  </si>
  <si>
    <t xml:space="preserve">Nippert Michael Lloyd &amp; Nippert Megan O'Neill </t>
  </si>
  <si>
    <t>043-00001156-00</t>
  </si>
  <si>
    <t xml:space="preserve">Stein Ellen </t>
  </si>
  <si>
    <t>Dovenbarger Dale E</t>
  </si>
  <si>
    <t>E126</t>
  </si>
  <si>
    <t>017-00000766-00</t>
  </si>
  <si>
    <t>017-00000765-00</t>
  </si>
  <si>
    <t>017-00000764-00</t>
  </si>
  <si>
    <t>Treat Peggy D</t>
  </si>
  <si>
    <t>Treat Peggy D &amp; Shannin M JLRS</t>
  </si>
  <si>
    <t>018-00000728-00</t>
  </si>
  <si>
    <t>50x170</t>
  </si>
  <si>
    <t>82x170</t>
  </si>
  <si>
    <t>116x170</t>
  </si>
  <si>
    <t>018-00000729-00</t>
  </si>
  <si>
    <t>018-00000730-00</t>
  </si>
  <si>
    <t>018-00000731-00</t>
  </si>
  <si>
    <t>018-00000732-00</t>
  </si>
  <si>
    <t>018-00001538-00</t>
  </si>
  <si>
    <t>Davis Lora Jean TTEE of the Darrell R Andrews Trust  dated 01/24/13</t>
  </si>
  <si>
    <t>Cole Harry R and Ada Jane</t>
  </si>
  <si>
    <t>E127</t>
  </si>
  <si>
    <t>018-00001457-00</t>
  </si>
  <si>
    <t xml:space="preserve">Carpenter H Robert </t>
  </si>
  <si>
    <t>Carpenter D Elaine</t>
  </si>
  <si>
    <t>55X86.6</t>
  </si>
  <si>
    <t>Watson Michael T</t>
  </si>
  <si>
    <t>Klein M Susan</t>
  </si>
  <si>
    <t>043-00000631-00</t>
  </si>
  <si>
    <t>Chapman  Craig C</t>
  </si>
  <si>
    <t>Angler Charles W</t>
  </si>
  <si>
    <t>E128</t>
  </si>
  <si>
    <t>031-00000660-02</t>
  </si>
  <si>
    <t>Retherford Justin A</t>
  </si>
  <si>
    <t>Retherford Geoffrey A</t>
  </si>
  <si>
    <t>043-00002562-00</t>
  </si>
  <si>
    <t>60x79.5</t>
  </si>
  <si>
    <t>Speicher Douglas J &amp; Angela M</t>
  </si>
  <si>
    <t>Gano Matthew J &amp; Janna M JLRS</t>
  </si>
  <si>
    <t>E129</t>
  </si>
  <si>
    <t>043-00004798-00</t>
  </si>
  <si>
    <t>107x132</t>
  </si>
  <si>
    <t>Owens Donald W</t>
  </si>
  <si>
    <t>Dawson Leslie Tennant Terri Nugen Lori</t>
  </si>
  <si>
    <t>029-00000086-00</t>
  </si>
  <si>
    <t>Hothem Charles &amp; Marcia</t>
  </si>
  <si>
    <t>Bylaw Marsha Ann</t>
  </si>
  <si>
    <t>E131</t>
  </si>
  <si>
    <t>020-00000285-00</t>
  </si>
  <si>
    <t>JP Morgan Chase Bank NA</t>
  </si>
  <si>
    <t>Secretary of Housing and Urban Dev</t>
  </si>
  <si>
    <t>021-00000065-01</t>
  </si>
  <si>
    <t>Cooper Kevin D Vicky G Austin &amp; Aurora</t>
  </si>
  <si>
    <t>E132</t>
  </si>
  <si>
    <t>035-00000678-00</t>
  </si>
  <si>
    <t>corbertt Larry E (dec'd)</t>
  </si>
  <si>
    <t>Corbetet Lucinda Sue</t>
  </si>
  <si>
    <t>010-00000434-00</t>
  </si>
  <si>
    <t>AK Steel Corporaiton</t>
  </si>
  <si>
    <t>AEP Ohio Transmission Co Inc</t>
  </si>
  <si>
    <t>032-00000186-08</t>
  </si>
  <si>
    <t>JJ Detweiler Enterprises Inc</t>
  </si>
  <si>
    <t xml:space="preserve">Marquez Javier O &amp; Juana M </t>
  </si>
  <si>
    <t>E130</t>
  </si>
  <si>
    <t>002-00000241-16</t>
  </si>
  <si>
    <t>Woller Nathan R &amp; Nicole M</t>
  </si>
  <si>
    <t>002-00000241-10</t>
  </si>
  <si>
    <t>Farver Michael D (dec'd)</t>
  </si>
  <si>
    <t>Farver Betty</t>
  </si>
  <si>
    <t>026-00000400-02</t>
  </si>
  <si>
    <t>026-00000400-01</t>
  </si>
  <si>
    <t>Deckert Brian S &amp; Kevin C</t>
  </si>
  <si>
    <t>Yoder Joseph A</t>
  </si>
  <si>
    <t>043-00004192-00</t>
  </si>
  <si>
    <t>42x120</t>
  </si>
  <si>
    <t>Slaughter Steven G &amp; Karen</t>
  </si>
  <si>
    <t>017-00000264-00</t>
  </si>
  <si>
    <t>Hill Christopher et al</t>
  </si>
  <si>
    <t>Yoder Robert M &amp; Leanna A</t>
  </si>
  <si>
    <t>?</t>
  </si>
  <si>
    <t>043-00004791-00</t>
  </si>
  <si>
    <t>Kendall Charles R &amp; Donna R</t>
  </si>
  <si>
    <t>Molloy David Thomas</t>
  </si>
  <si>
    <t>Keck William F, TTEE</t>
  </si>
  <si>
    <t>013-00000204-00</t>
  </si>
  <si>
    <t>013-00000747-02</t>
  </si>
  <si>
    <t>Yoder Eli J &amp; Ella E</t>
  </si>
  <si>
    <t>Yoder Merlin E</t>
  </si>
  <si>
    <t>043-00003844-00</t>
  </si>
  <si>
    <t>Sheriff Rogers/Braxton Stanley</t>
  </si>
  <si>
    <t>Raber Andy</t>
  </si>
  <si>
    <t>E133</t>
  </si>
  <si>
    <t>020-00000019-00</t>
  </si>
  <si>
    <t>020-00000020-00</t>
  </si>
  <si>
    <t>Shearrows Virginia K &amp; Phillip R</t>
  </si>
  <si>
    <t>Shearrows Phillip R</t>
  </si>
  <si>
    <t>E134</t>
  </si>
  <si>
    <t>002-00000096-00</t>
  </si>
  <si>
    <t>013-000000269-00</t>
  </si>
  <si>
    <t>013-000000268-00</t>
  </si>
  <si>
    <t>Wengerd Jerry E &amp; Miriam L</t>
  </si>
  <si>
    <t>Wengerd Jerry E &amp; Miriam L TTEES of dated June 21, 2013</t>
  </si>
  <si>
    <t>037-00000461-00</t>
  </si>
  <si>
    <t>037-00000462-00</t>
  </si>
  <si>
    <t>House Luther J &amp; Phyllis J</t>
  </si>
  <si>
    <t>House Luther J</t>
  </si>
  <si>
    <t>E135</t>
  </si>
  <si>
    <t>032-00000129-00</t>
  </si>
  <si>
    <t>Williams Frederick L &amp; Brenda S</t>
  </si>
  <si>
    <t>Vickers Ryan A &amp; Tessa M</t>
  </si>
  <si>
    <t>E136</t>
  </si>
  <si>
    <t>031-00000906-01</t>
  </si>
  <si>
    <t>031-00000639-00</t>
  </si>
  <si>
    <t>Kukla Robert D &amp; Rebecca</t>
  </si>
  <si>
    <t>Kikla Robert Dale TTEE</t>
  </si>
  <si>
    <t>017-00000882-00</t>
  </si>
  <si>
    <t>017-00000883-01</t>
  </si>
  <si>
    <t>Mounts Debra H</t>
  </si>
  <si>
    <t>Mounts Suzanne M</t>
  </si>
  <si>
    <t>E137</t>
  </si>
  <si>
    <t>007-00000002-02</t>
  </si>
  <si>
    <t>007-00000091-01</t>
  </si>
  <si>
    <t>Yoder David N &amp; Anna</t>
  </si>
  <si>
    <t>Schlabach John (dec'd)</t>
  </si>
  <si>
    <t>007-00000002-01</t>
  </si>
  <si>
    <t>007-00000091-00</t>
  </si>
  <si>
    <t>Miller Joseph L &amp; Miriam A</t>
  </si>
  <si>
    <t>E138</t>
  </si>
  <si>
    <t>043-00003858-00</t>
  </si>
  <si>
    <t>Smith John M &amp; Doris</t>
  </si>
  <si>
    <t>Smith John M &amp; Doris JLRS</t>
  </si>
  <si>
    <t>E139</t>
  </si>
  <si>
    <t>020-00000146-00</t>
  </si>
  <si>
    <t>Williamson Roy M (dec'd)</t>
  </si>
  <si>
    <t>Williamson Barbara L</t>
  </si>
  <si>
    <t>037-00000227-00</t>
  </si>
  <si>
    <t>037-00000226-00</t>
  </si>
  <si>
    <t>Garrett Michael &amp; Sharon</t>
  </si>
  <si>
    <t>Brown Christopher M &amp; Ashley N JLRS</t>
  </si>
  <si>
    <t>043-00003441-00</t>
  </si>
  <si>
    <t>32.583x150</t>
  </si>
  <si>
    <t>Sharier Tina M</t>
  </si>
  <si>
    <t>Lakeview Loan Servicing LLC</t>
  </si>
  <si>
    <t>043-00001964-00</t>
  </si>
  <si>
    <t>45x118</t>
  </si>
  <si>
    <t xml:space="preserve">Braxton Nichole R </t>
  </si>
  <si>
    <t>Beagle Olon &amp; Appis James L</t>
  </si>
  <si>
    <t>026-00000453-02</t>
  </si>
  <si>
    <t>Miller Ivan R</t>
  </si>
  <si>
    <t>Miller Joe A &amp; Elsie JLRS</t>
  </si>
  <si>
    <t>E140</t>
  </si>
  <si>
    <t>043-00006555-00</t>
  </si>
  <si>
    <t>Parks Virgil C (dec'd)</t>
  </si>
  <si>
    <t>Bosson Gretchen A</t>
  </si>
  <si>
    <t>043-00002841-00</t>
  </si>
  <si>
    <t>44x133</t>
  </si>
  <si>
    <t>2019 Castle LLC</t>
  </si>
  <si>
    <t>Malaby Cole Adam</t>
  </si>
  <si>
    <t>007-00000061-00</t>
  </si>
  <si>
    <t>Miller Leroy R &amp; Diane N</t>
  </si>
  <si>
    <t>Miller Robert L</t>
  </si>
  <si>
    <t>017-00000708-00</t>
  </si>
  <si>
    <t>McGee Roger L (dec'd</t>
  </si>
  <si>
    <t>McGee Connie L &amp; Dena</t>
  </si>
  <si>
    <t>E141</t>
  </si>
  <si>
    <t>E142</t>
  </si>
  <si>
    <t>039-00000015-00</t>
  </si>
  <si>
    <t>Kreider George et al</t>
  </si>
  <si>
    <t>Cox William Budett &amp; Imogene Rose CO TTEES</t>
  </si>
  <si>
    <t>043-00001579-00</t>
  </si>
  <si>
    <t>Watson William R</t>
  </si>
  <si>
    <t>Rich raymond r &amp; anna Liza O</t>
  </si>
  <si>
    <t>043-00001581</t>
  </si>
  <si>
    <t>043-00001583-00</t>
  </si>
  <si>
    <t>043-00002636-00</t>
  </si>
  <si>
    <t>043-00002638-00</t>
  </si>
  <si>
    <t>043-00003664-00</t>
  </si>
  <si>
    <t>043-00001580-00</t>
  </si>
  <si>
    <t>043-00001582-00</t>
  </si>
  <si>
    <t>043-00002158-00</t>
  </si>
  <si>
    <t>043-00002637-00</t>
  </si>
  <si>
    <t>043-00003266-00</t>
  </si>
  <si>
    <t>E143</t>
  </si>
  <si>
    <t>042-00000364-00</t>
  </si>
  <si>
    <t>Bucher Brent D &amp; Janet L</t>
  </si>
  <si>
    <t>Bucher Brent D &amp; Janet L JLRS</t>
  </si>
  <si>
    <t>043-00001434-00</t>
  </si>
  <si>
    <t>40X42.91</t>
  </si>
  <si>
    <t>42.8X118.6</t>
  </si>
  <si>
    <t>043-00001433-00</t>
  </si>
  <si>
    <t>Hill Robert C and Amanda M</t>
  </si>
  <si>
    <t>Dunlevy Loretta j</t>
  </si>
  <si>
    <t>012-00000045-00</t>
  </si>
  <si>
    <t>66x123</t>
  </si>
  <si>
    <t xml:space="preserve">Donley Jason W and Willliam </t>
  </si>
  <si>
    <t>Brown Austin</t>
  </si>
  <si>
    <t>043-00003434-00</t>
  </si>
  <si>
    <t>Pica Rich</t>
  </si>
  <si>
    <t>LP Pit Stop LLC</t>
  </si>
  <si>
    <t>E144</t>
  </si>
  <si>
    <t>013-00000768-00</t>
  </si>
  <si>
    <t>Rice Rick J</t>
  </si>
  <si>
    <t>Rice Farm 1961 LLC</t>
  </si>
  <si>
    <t>Rice David L</t>
  </si>
  <si>
    <t>E146</t>
  </si>
  <si>
    <t>E145</t>
  </si>
  <si>
    <t>043-00002295-00</t>
  </si>
  <si>
    <t>50x48.3</t>
  </si>
  <si>
    <t>Kreis John E &amp; Sandra S</t>
  </si>
  <si>
    <t>Kreis John E &amp; Sandra S JLRS</t>
  </si>
  <si>
    <t>034-00000023-01</t>
  </si>
  <si>
    <t>034-00000019-00</t>
  </si>
  <si>
    <t xml:space="preserve">Yoder Emanuel H </t>
  </si>
  <si>
    <t>Ferenbaugh Bobby L &amp; Haley R JLRS</t>
  </si>
  <si>
    <t>Harrah Shane M &amp; Randa M</t>
  </si>
  <si>
    <t>043-00005665-00</t>
  </si>
  <si>
    <t>Stiteler Donna R</t>
  </si>
  <si>
    <t xml:space="preserve">Freetage Forrest A &amp; Tess R </t>
  </si>
  <si>
    <t>Lepley Kevin M</t>
  </si>
  <si>
    <t>043-00001297-00</t>
  </si>
  <si>
    <t>Secretary of Housing and Urban Development</t>
  </si>
  <si>
    <t>Schuler Pollyanna</t>
  </si>
  <si>
    <t>043-00004535-00</t>
  </si>
  <si>
    <t>30x124</t>
  </si>
  <si>
    <t>Braxton Nichole R</t>
  </si>
  <si>
    <t>Raber Vernon H &amp; Troyer Eli A</t>
  </si>
  <si>
    <t>043-00003552-00</t>
  </si>
  <si>
    <t>40x100</t>
  </si>
  <si>
    <t>Freed Dale</t>
  </si>
  <si>
    <t>043-00004314-00</t>
  </si>
  <si>
    <t>Laughlin Dale Ann</t>
  </si>
  <si>
    <t>041-00000144-22</t>
  </si>
  <si>
    <t xml:space="preserve">Perdue Daniel </t>
  </si>
  <si>
    <t>Yoder Emanuel &amp; Mary Ann JLRS</t>
  </si>
  <si>
    <t>008-00000582-01</t>
  </si>
  <si>
    <t>008-00000133-01</t>
  </si>
  <si>
    <t>Barkman Henry A &amp; Ruth Ann</t>
  </si>
  <si>
    <t>Raber Steven A &amp; Sara Mae &amp; Barkman Henry A &amp; Ruth</t>
  </si>
  <si>
    <t>E147</t>
  </si>
  <si>
    <t>013-00000993-00</t>
  </si>
  <si>
    <t>013-00000994-00</t>
  </si>
  <si>
    <t>044-00000461-00</t>
  </si>
  <si>
    <t>044-00000684-00</t>
  </si>
  <si>
    <t>Jones Diane M</t>
  </si>
  <si>
    <t>Veigel Jack K aka Jack Keith Veigel (dec'd)</t>
  </si>
  <si>
    <t>E148</t>
  </si>
  <si>
    <t>027-00000297-00</t>
  </si>
  <si>
    <t>027-00000296-00</t>
  </si>
  <si>
    <t>E149</t>
  </si>
  <si>
    <t>50x56.5</t>
  </si>
  <si>
    <t>Stubbs William Harold &amp; Susan Elaine Davis</t>
  </si>
  <si>
    <t>E150</t>
  </si>
  <si>
    <t>042-00000802-02</t>
  </si>
  <si>
    <t>042-00000693-00</t>
  </si>
  <si>
    <t>Moore Roberta M</t>
  </si>
  <si>
    <t>Moore Roberta M TTEE</t>
  </si>
  <si>
    <t>043-00003128-00</t>
  </si>
  <si>
    <t>McMillan E Murray &amp; Donna B</t>
  </si>
  <si>
    <t>Snapp Ray L</t>
  </si>
  <si>
    <t>035-00000812-00</t>
  </si>
  <si>
    <t>Baronhalt Ben Estate of (dec'd)</t>
  </si>
  <si>
    <t>Hottinger Caroline A &amp; Richard C King JLRS</t>
  </si>
  <si>
    <t>037-00000421-00</t>
  </si>
  <si>
    <t>50x110</t>
  </si>
  <si>
    <t>Webb Ryan N</t>
  </si>
  <si>
    <t>Gress Jerry E</t>
  </si>
  <si>
    <t>029-00000301-00</t>
  </si>
  <si>
    <t>Capstone Holding Co</t>
  </si>
  <si>
    <t>Corbett Travis L &amp; Ursula D</t>
  </si>
  <si>
    <t>043-00004095-00</t>
  </si>
  <si>
    <t>60x104</t>
  </si>
  <si>
    <t>Casey Karen M</t>
  </si>
  <si>
    <t>043-00001194-00</t>
  </si>
  <si>
    <t>Jarvis Charles</t>
  </si>
  <si>
    <t>018-00001662-00</t>
  </si>
  <si>
    <t>018-00001674-00</t>
  </si>
  <si>
    <t>043-00001143-00</t>
  </si>
  <si>
    <t>52x120</t>
  </si>
  <si>
    <t>GED Investments</t>
  </si>
  <si>
    <t>043-00001851-00</t>
  </si>
  <si>
    <t>37x120</t>
  </si>
  <si>
    <t>E151</t>
  </si>
  <si>
    <t>003-00000176-04</t>
  </si>
  <si>
    <t>Woolison Ben L</t>
  </si>
  <si>
    <t>Shannon Joshua Scott</t>
  </si>
  <si>
    <t>033-00000266-00</t>
  </si>
  <si>
    <t xml:space="preserve">Mast Mervin P </t>
  </si>
  <si>
    <t>Bllissfield Land Management LLC</t>
  </si>
  <si>
    <t>043-00002802-00</t>
  </si>
  <si>
    <t>043-00002800-00</t>
  </si>
  <si>
    <t>043-00002801-00</t>
  </si>
  <si>
    <t>Lauvray David L &amp; Ina M</t>
  </si>
  <si>
    <t>Nemeth Donna Marie</t>
  </si>
  <si>
    <t>043-00006564-16</t>
  </si>
  <si>
    <t>McElhaney Kenneth R et al</t>
  </si>
  <si>
    <t>Bailey Terri L</t>
  </si>
  <si>
    <t>Fidelity dropped off $30 check</t>
  </si>
  <si>
    <t>012-00000071-00</t>
  </si>
  <si>
    <t>Wolfe Douglas A</t>
  </si>
  <si>
    <t>Sperry Frank Jr</t>
  </si>
  <si>
    <t>E152</t>
  </si>
  <si>
    <t>031-00000640-01</t>
  </si>
  <si>
    <t>Boyd Richard K</t>
  </si>
  <si>
    <t>Parsons Dawn Renee Boyd</t>
  </si>
  <si>
    <t>E153</t>
  </si>
  <si>
    <t>021-00000088-00</t>
  </si>
  <si>
    <t xml:space="preserve">Bailey Russell A </t>
  </si>
  <si>
    <t>Bailey Teri L aka Terri L aka Terresa L</t>
  </si>
  <si>
    <t>020-00000243-00</t>
  </si>
  <si>
    <t>Rayann Properties LTD</t>
  </si>
  <si>
    <t>Wright Richard D</t>
  </si>
  <si>
    <t>043-00005231-00</t>
  </si>
  <si>
    <t>Crabtree Aaron &amp; Nicole</t>
  </si>
  <si>
    <t>Shepherd Cyndi L &amp; Driscoll Ethel M   JLRS</t>
  </si>
  <si>
    <t>042-00000311-00</t>
  </si>
  <si>
    <t>Stiteler Lisa M aka Derr</t>
  </si>
  <si>
    <t>Erb Daniel M &amp; Diane M   JLRS</t>
  </si>
  <si>
    <t>016-00000296-00</t>
  </si>
  <si>
    <t>Cain Sean aka Sean C A</t>
  </si>
  <si>
    <t>043-00004407-00</t>
  </si>
  <si>
    <t>Fry Brett M &amp; Alford Courtney</t>
  </si>
  <si>
    <t>J&amp;S Rentals III LLC</t>
  </si>
  <si>
    <t>Wise Zoe J B</t>
  </si>
  <si>
    <t>E154</t>
  </si>
  <si>
    <t>029-00001233-01</t>
  </si>
  <si>
    <t>029-00000430-01</t>
  </si>
  <si>
    <t>029-00001233-04</t>
  </si>
  <si>
    <t>029-00000080-01</t>
  </si>
  <si>
    <t>LDL Leasing LLC</t>
  </si>
  <si>
    <t>Russell Lee D &amp; Lynn A   JLRS</t>
  </si>
  <si>
    <t>E155</t>
  </si>
  <si>
    <t>029-00005317-00</t>
  </si>
  <si>
    <t>Havelka Thomas E &amp; Susan W</t>
  </si>
  <si>
    <t>Havelka Thomas E &amp; Susan W   JLRS</t>
  </si>
  <si>
    <t>E156</t>
  </si>
  <si>
    <t>008-00000430-00</t>
  </si>
  <si>
    <t>Miller Leon A &amp; Esther J LE Jonathan D &amp; Mary Miller</t>
  </si>
  <si>
    <t>Miller Leon A &amp; Esther J</t>
  </si>
  <si>
    <t>E157</t>
  </si>
  <si>
    <t>041-00000441-09</t>
  </si>
  <si>
    <t>Swope Fred M &amp; Samantha J</t>
  </si>
  <si>
    <t>Swope Fred M &amp; Samantha J JLRS</t>
  </si>
  <si>
    <t>013-00000321-00</t>
  </si>
  <si>
    <t>Shrimplin Trey RJ &amp; Jodi R</t>
  </si>
  <si>
    <t>Walls Olivia I</t>
  </si>
  <si>
    <t>E158</t>
  </si>
  <si>
    <t>027-00000098-00</t>
  </si>
  <si>
    <t>027-00000682-00</t>
  </si>
  <si>
    <t>Hagans Mark E (dec'd)</t>
  </si>
  <si>
    <t>Hagans David Neal</t>
  </si>
  <si>
    <t>039-00000082-02</t>
  </si>
  <si>
    <t>039-00000082-06</t>
  </si>
  <si>
    <t>Miller Leroy B &amp; Ada L</t>
  </si>
  <si>
    <t>Troyer Henry A &amp; Ruth E</t>
  </si>
  <si>
    <t>043-00004763-00</t>
  </si>
  <si>
    <t>043-00006405-00</t>
  </si>
  <si>
    <t>118.12x291.71</t>
  </si>
  <si>
    <t>Fuller Marcella M</t>
  </si>
  <si>
    <t>Perkins Amanda M</t>
  </si>
  <si>
    <t>E159</t>
  </si>
  <si>
    <t>031-00000121-13</t>
  </si>
  <si>
    <t>Koski Lynn Ann (dec'd)</t>
  </si>
  <si>
    <t>Miller Ronald L &amp; Arlene L JLRS</t>
  </si>
  <si>
    <t>E160</t>
  </si>
  <si>
    <t>Koski Nathan L</t>
  </si>
  <si>
    <t>043-000003596-00</t>
  </si>
  <si>
    <t>Polcyn Luella The Estate of</t>
  </si>
  <si>
    <t>DePalmo Jacqueline</t>
  </si>
  <si>
    <t>E161</t>
  </si>
  <si>
    <t>E162</t>
  </si>
  <si>
    <t>043-00005656-00</t>
  </si>
  <si>
    <t>McIntyre Jack R &amp; Janet C</t>
  </si>
  <si>
    <t>McIntyre Scott A Christopher J and McCullough Amy</t>
  </si>
  <si>
    <t>E163</t>
  </si>
  <si>
    <t>035-00000403-00</t>
  </si>
  <si>
    <t>035-00000596-00</t>
  </si>
  <si>
    <t>035-00000402-00</t>
  </si>
  <si>
    <t>Nemeth Patricia J (dec'd)</t>
  </si>
  <si>
    <t>Nemeth Robert B II</t>
  </si>
  <si>
    <t>014-00000210-00</t>
  </si>
  <si>
    <t>014-00000209-00</t>
  </si>
  <si>
    <t>Honabarger Greg D</t>
  </si>
  <si>
    <t>Troyer William &amp; Erma Sue</t>
  </si>
  <si>
    <t>043-00000760-00</t>
  </si>
  <si>
    <t>33x120</t>
  </si>
  <si>
    <t>23x120</t>
  </si>
  <si>
    <t>043-00000761-00</t>
  </si>
  <si>
    <t>Strupe Brittaney A</t>
  </si>
  <si>
    <t>SEO Rentals</t>
  </si>
  <si>
    <t>043-00005220-00</t>
  </si>
  <si>
    <t>Trewiler Revocable Trust</t>
  </si>
  <si>
    <t>Lawrence Chad</t>
  </si>
  <si>
    <t>E164</t>
  </si>
  <si>
    <t>E165</t>
  </si>
  <si>
    <t>E166</t>
  </si>
  <si>
    <t>013-00000510-20</t>
  </si>
  <si>
    <t>Carnes Scott R</t>
  </si>
  <si>
    <t>Carnes Scott Richard TTEE</t>
  </si>
  <si>
    <t>013-00000513-23</t>
  </si>
  <si>
    <t>013-00000513-11</t>
  </si>
  <si>
    <t>013-00000666-02</t>
  </si>
  <si>
    <t>013-00000668-01</t>
  </si>
  <si>
    <t>Reed Mary R by Olinger Kay L</t>
  </si>
  <si>
    <t>Hedrick Matthew R</t>
  </si>
  <si>
    <t>043-00002180-00</t>
  </si>
  <si>
    <t>73x260</t>
  </si>
  <si>
    <t>LFP 14 LLC</t>
  </si>
  <si>
    <t>017-00000697-00</t>
  </si>
  <si>
    <t>017-00000698-00</t>
  </si>
  <si>
    <t>017-09400096-05</t>
  </si>
  <si>
    <t>102x94.08</t>
  </si>
  <si>
    <t>78x94.20</t>
  </si>
  <si>
    <t>Croft Harold Douglas, Davis Jill E, Porteus Brent R</t>
  </si>
  <si>
    <t>Shrimplin Trey R &amp; Jodi R JLRS</t>
  </si>
  <si>
    <t>E169</t>
  </si>
  <si>
    <t>035-00000889-00</t>
  </si>
  <si>
    <t>Mathias Clifford W</t>
  </si>
  <si>
    <t>Mathias Clifford W &amp; Pamela A</t>
  </si>
  <si>
    <t>043-00002344-00</t>
  </si>
  <si>
    <t>44X120</t>
  </si>
  <si>
    <t>Bolden Robert T &amp; Angela</t>
  </si>
  <si>
    <t>Troendly Randy L &amp; Tracy L</t>
  </si>
  <si>
    <t>014-00000211-00</t>
  </si>
  <si>
    <t>Honabarger John W et al</t>
  </si>
  <si>
    <t>Troyer Williams &amp; Erma Sue  JLRS</t>
  </si>
  <si>
    <t>E170</t>
  </si>
  <si>
    <t>037-00000148-00</t>
  </si>
  <si>
    <t>Slaughter Thomas</t>
  </si>
  <si>
    <t>Slaughter Thomas A &amp; Sheryl L  JLRS</t>
  </si>
  <si>
    <t>016-00000363-00</t>
  </si>
  <si>
    <t>CJE Land Services LLC</t>
  </si>
  <si>
    <t>004-00000753-00</t>
  </si>
  <si>
    <t>Fitch David S &amp; Jerri C</t>
  </si>
  <si>
    <t>020-00000737-00</t>
  </si>
  <si>
    <t>Rollo Joel H</t>
  </si>
  <si>
    <t>Murphy Justin &amp; Carly JLRS</t>
  </si>
  <si>
    <t>E171</t>
  </si>
  <si>
    <t>030-00000027-00</t>
  </si>
  <si>
    <t>001-00000039-00</t>
  </si>
  <si>
    <t>Wright Roger D</t>
  </si>
  <si>
    <t>Wright Brent D et al</t>
  </si>
  <si>
    <t>020-16119052-00</t>
  </si>
  <si>
    <t>020-16119053-00</t>
  </si>
  <si>
    <t>In lot 584</t>
  </si>
  <si>
    <t>In Lot 585</t>
  </si>
  <si>
    <t>Troendly Dian L</t>
  </si>
  <si>
    <t>Jados Katherine</t>
  </si>
  <si>
    <t>043-00003606-00</t>
  </si>
  <si>
    <t>Maple Leaf Investments LLC</t>
  </si>
  <si>
    <t>Riverside Self Storage LLC</t>
  </si>
  <si>
    <t>E172</t>
  </si>
  <si>
    <t>004-00000355-00</t>
  </si>
  <si>
    <t>004-00000782-00</t>
  </si>
  <si>
    <t>013-00001610-00</t>
  </si>
  <si>
    <t>Richard Donna May aka May</t>
  </si>
  <si>
    <t>Richard Daniel B</t>
  </si>
  <si>
    <t>043-00004247-00</t>
  </si>
  <si>
    <t>LFP16 LLC</t>
  </si>
  <si>
    <t>Berry Lisa Ellen</t>
  </si>
  <si>
    <t>E167</t>
  </si>
  <si>
    <t>E168</t>
  </si>
  <si>
    <t>E173</t>
  </si>
  <si>
    <t>013-00000011-00</t>
  </si>
  <si>
    <t>LE Ames James R</t>
  </si>
  <si>
    <t>Ames James J &amp; Amanda Mae</t>
  </si>
  <si>
    <t>E174</t>
  </si>
  <si>
    <t>023-00000280-00</t>
  </si>
  <si>
    <t>Sammons Edward Lee et al</t>
  </si>
  <si>
    <t>Clay Laura Lynn</t>
  </si>
  <si>
    <t>E175</t>
  </si>
  <si>
    <t>025-00000034-01</t>
  </si>
  <si>
    <t>Schonauer Julie A (Kramer)</t>
  </si>
  <si>
    <t>Kramer Jeffrey L &amp; Julie A   JLRS</t>
  </si>
  <si>
    <t>E176</t>
  </si>
  <si>
    <t>006-00000216-03</t>
  </si>
  <si>
    <t>Wagers Gregory A</t>
  </si>
  <si>
    <t>Wagers Brock, Heather, Rachael</t>
  </si>
  <si>
    <t>043-00003212</t>
  </si>
  <si>
    <t xml:space="preserve">Slone Norma </t>
  </si>
  <si>
    <t>Geary Rachel E</t>
  </si>
  <si>
    <t>043-00001394-00</t>
  </si>
  <si>
    <t>Ames James J &amp; Shelly, Matchack Ryan &amp; Amanda Mae</t>
  </si>
  <si>
    <t>Lauvray Leeland N</t>
  </si>
  <si>
    <t>040-00000014-00</t>
  </si>
  <si>
    <t>A&amp;J and Sons LLC</t>
  </si>
  <si>
    <t>Gaynier Stephen A &amp; Kelley M   JLRS</t>
  </si>
  <si>
    <t>017-00001007-08</t>
  </si>
  <si>
    <t>017-00001007-09</t>
  </si>
  <si>
    <t>017-00001007-10</t>
  </si>
  <si>
    <t>Yoder Allen E</t>
  </si>
  <si>
    <t>E177</t>
  </si>
  <si>
    <t>017-00001007-11</t>
  </si>
  <si>
    <t>Yoder Norman J &amp; Mary H  JLRS</t>
  </si>
  <si>
    <t>NO $$</t>
  </si>
  <si>
    <t>021-00000760-01</t>
  </si>
  <si>
    <t>Brown William Scott Trust</t>
  </si>
  <si>
    <t>Brown Donald TTEE of Edna Mae Brown Liv Trust</t>
  </si>
  <si>
    <t>Brown Donald TTEE of William Scott Brown Liv Trust</t>
  </si>
  <si>
    <t>043-00004494-00</t>
  </si>
  <si>
    <t>44x120</t>
  </si>
  <si>
    <t>Blair Charles J</t>
  </si>
  <si>
    <t>Walker Dakota J &amp; Keyrah J Brady</t>
  </si>
  <si>
    <t>E178</t>
  </si>
  <si>
    <t>021-00000237-00</t>
  </si>
  <si>
    <t>029-00001183-00</t>
  </si>
  <si>
    <t>Jones Mildra D and Eugene G</t>
  </si>
  <si>
    <t>Jones Eugene</t>
  </si>
  <si>
    <t>029-00001185-00</t>
  </si>
  <si>
    <t>013-00000229-00</t>
  </si>
  <si>
    <t>Guilliams James V</t>
  </si>
  <si>
    <t>Snow Randy J</t>
  </si>
  <si>
    <t>043-00006088-00</t>
  </si>
  <si>
    <t>47x150</t>
  </si>
  <si>
    <t>Oliver Steven M Jr</t>
  </si>
  <si>
    <t>Nelson Paul E</t>
  </si>
  <si>
    <t>032-00000121-01</t>
  </si>
  <si>
    <t>Stevens Wayne A &amp; Dennis R &amp; Margaret Brown</t>
  </si>
  <si>
    <t>Yoder Adam L</t>
  </si>
  <si>
    <t>E179</t>
  </si>
  <si>
    <t>027-00000029-00</t>
  </si>
  <si>
    <t>Davidson James W &amp; Debra J</t>
  </si>
  <si>
    <t>Davidson James W &amp; Debra J CO TTEES</t>
  </si>
  <si>
    <t>035-00000143-00</t>
  </si>
  <si>
    <t>Ehasz Matthew D &amp; Amy E</t>
  </si>
  <si>
    <t>West Ryan C &amp; Kayla D</t>
  </si>
  <si>
    <t>E180</t>
  </si>
  <si>
    <t>044-00000701-00</t>
  </si>
  <si>
    <t>Osborne Fred W &amp; Phyllis</t>
  </si>
  <si>
    <t>Osborne Fred W &amp; Phyllis  JLRS</t>
  </si>
  <si>
    <t>E181</t>
  </si>
  <si>
    <t>043-00000004-00</t>
  </si>
  <si>
    <t>73.87x84</t>
  </si>
  <si>
    <t>Wise Marian M (dec'd)</t>
  </si>
  <si>
    <t>Wise Jack Warren</t>
  </si>
  <si>
    <t>E182</t>
  </si>
  <si>
    <t>035-00000898-00</t>
  </si>
  <si>
    <t>Porteus Hill Farm LLC</t>
  </si>
  <si>
    <t>E183</t>
  </si>
  <si>
    <t>003-00000643-07</t>
  </si>
  <si>
    <t>027-00000706-00</t>
  </si>
  <si>
    <t>Abrose Joseph M (dec'd)</t>
  </si>
  <si>
    <t>Ambrose Deborah L</t>
  </si>
  <si>
    <t>Niner Randy &amp; Jennifer JLRS</t>
  </si>
  <si>
    <t>E184</t>
  </si>
  <si>
    <t>032-00000342-15</t>
  </si>
  <si>
    <t>Holbrook Beverly E</t>
  </si>
  <si>
    <t>Holbrook Ronald D</t>
  </si>
  <si>
    <t>E185</t>
  </si>
  <si>
    <t>031-00000970-00</t>
  </si>
  <si>
    <t>Winding Fork Valley Ltd</t>
  </si>
  <si>
    <t>Dusty Bottom Ltd</t>
  </si>
  <si>
    <t>003-00000001-00</t>
  </si>
  <si>
    <t>003-00000002-00</t>
  </si>
  <si>
    <t>Beach Wayne E TTEE</t>
  </si>
  <si>
    <t>D&amp;R Lands LLC</t>
  </si>
  <si>
    <t>59.99x156.24</t>
  </si>
  <si>
    <t>Raber Andy &amp; Henry Troyer</t>
  </si>
  <si>
    <t>E186</t>
  </si>
  <si>
    <t>029-00000258-00</t>
  </si>
  <si>
    <t>Green Sandra Kay</t>
  </si>
  <si>
    <t>Scholsser Sharon E (LE)</t>
  </si>
  <si>
    <t>E187</t>
  </si>
  <si>
    <t>Green Sandra Kay et al</t>
  </si>
  <si>
    <t>E188</t>
  </si>
  <si>
    <t>033-00000091-02</t>
  </si>
  <si>
    <t>Gross Frederick M TTEE</t>
  </si>
  <si>
    <t>E189</t>
  </si>
  <si>
    <t>043-00005603-00</t>
  </si>
  <si>
    <t>043-00000326-00</t>
  </si>
  <si>
    <t>043-00002536-00</t>
  </si>
  <si>
    <t>043-00002537-00</t>
  </si>
  <si>
    <t>043-00000149-00</t>
  </si>
  <si>
    <t>043-00001127-00</t>
  </si>
  <si>
    <t>043-00001128-00</t>
  </si>
  <si>
    <t>043-00001129-00</t>
  </si>
  <si>
    <t>043-00001130-00</t>
  </si>
  <si>
    <t>043-00006400-00</t>
  </si>
  <si>
    <t>105.76x105</t>
  </si>
  <si>
    <t>104x200</t>
  </si>
  <si>
    <t>40x208</t>
  </si>
  <si>
    <t>20x208</t>
  </si>
  <si>
    <t>4.365 ac</t>
  </si>
  <si>
    <t>104x332</t>
  </si>
  <si>
    <t>104x336</t>
  </si>
  <si>
    <t>104x382.85</t>
  </si>
  <si>
    <t>104x360</t>
  </si>
  <si>
    <t>0.7493 ac</t>
  </si>
  <si>
    <t>Baird John W (dec'd)</t>
  </si>
  <si>
    <t>Baird Margie M</t>
  </si>
  <si>
    <t>013-00001583-00</t>
  </si>
  <si>
    <t>013-00001859-00</t>
  </si>
  <si>
    <t>Meek Ronald A &amp; gladys</t>
  </si>
  <si>
    <t>McFarland Peggy</t>
  </si>
  <si>
    <t>036-00000004-00</t>
  </si>
  <si>
    <t>Yoder Ernie and Lu Ann</t>
  </si>
  <si>
    <t>E190</t>
  </si>
  <si>
    <t>169.44x117.50</t>
  </si>
  <si>
    <t>Rogers Unita F TTEE</t>
  </si>
  <si>
    <t>Kobs Diana K SUCC TTEE</t>
  </si>
  <si>
    <t>Reid Charles William Jr &amp; Cassidy Lynn</t>
  </si>
  <si>
    <t>040-00000039-00</t>
  </si>
  <si>
    <t>003-00000073-00</t>
  </si>
  <si>
    <t>Weaver Daniel M Melvin A John M</t>
  </si>
  <si>
    <t>JSTR54 LLC</t>
  </si>
  <si>
    <t>020-00000435-00</t>
  </si>
  <si>
    <t>66x58</t>
  </si>
  <si>
    <t>Tubbs Timothy L &amp; Jessica</t>
  </si>
  <si>
    <t>Shivers Regis</t>
  </si>
  <si>
    <t>021-00000733-00</t>
  </si>
  <si>
    <t>Ohio Franklin Realty LLC</t>
  </si>
  <si>
    <t>R. Stephen Dawson's Keystone Inheritance Trust 1/12/07</t>
  </si>
  <si>
    <t>008-0000080-00</t>
  </si>
  <si>
    <t>008-00000109-01</t>
  </si>
  <si>
    <t>Troyer Junior L</t>
  </si>
  <si>
    <t>Troyer Aaron L &amp; Ruby N</t>
  </si>
  <si>
    <t>E191</t>
  </si>
  <si>
    <t>skip  - # erroneously used for MH</t>
  </si>
  <si>
    <t>France Timothy L &amp; Daphne M</t>
  </si>
  <si>
    <t>Crabtree Aaron J &amp; Nicole L   JLRS</t>
  </si>
  <si>
    <t>043-00004717-00</t>
  </si>
  <si>
    <t>Stipes Collin &amp; Kara    JLRS</t>
  </si>
  <si>
    <t>Donovan Zachary T - Exec - 1/3 int</t>
  </si>
  <si>
    <t>Donovan Zachary T (1/3 int) &amp; Slusser Ann K (1/3 Int)</t>
  </si>
  <si>
    <t>007-00000034-00</t>
  </si>
  <si>
    <t>007-00000035-00</t>
  </si>
  <si>
    <t>Lot 8</t>
  </si>
  <si>
    <t>Lot 9</t>
  </si>
  <si>
    <t>Cartwright Charles E</t>
  </si>
  <si>
    <t>McCormick Richard Allen II &amp; Tracy Lynn  JLRS</t>
  </si>
  <si>
    <t>E192</t>
  </si>
  <si>
    <t>004-00000255-00</t>
  </si>
  <si>
    <t>Miller Jonathan R</t>
  </si>
  <si>
    <t>Duling Heather J &amp; Michael D   JLRS</t>
  </si>
  <si>
    <t>043-00003024-00</t>
  </si>
  <si>
    <t>043-00003025-00</t>
  </si>
  <si>
    <t>043-00003027-00</t>
  </si>
  <si>
    <t>The Novelty Advertising Co</t>
  </si>
  <si>
    <t>044-00000091-00</t>
  </si>
  <si>
    <t>044-00000092-00</t>
  </si>
  <si>
    <t>Coffman Gregory R</t>
  </si>
  <si>
    <t>044-00000183-00</t>
  </si>
  <si>
    <t>044-00000422-00</t>
  </si>
  <si>
    <t>044-00000753-00</t>
  </si>
  <si>
    <t>ATG Group LTD</t>
  </si>
  <si>
    <t>043-00003030-00</t>
  </si>
  <si>
    <t>043-00003032-00</t>
  </si>
  <si>
    <t>043-00003033-00</t>
  </si>
  <si>
    <t>043-00003034-00</t>
  </si>
  <si>
    <t>043-00003035-00</t>
  </si>
  <si>
    <t>043-00003036-00</t>
  </si>
  <si>
    <t>043-00003037-00</t>
  </si>
  <si>
    <t>043-00003023-00</t>
  </si>
  <si>
    <t>043-00003026-00</t>
  </si>
  <si>
    <t>043-00003028-00</t>
  </si>
  <si>
    <t>043-00003031-00</t>
  </si>
  <si>
    <t>043-00003029-00</t>
  </si>
  <si>
    <t>029-00000538-00</t>
  </si>
  <si>
    <t>Robison Scott J &amp; Heather S</t>
  </si>
  <si>
    <t>Hanna Tammie R</t>
  </si>
  <si>
    <t>003-00000543-03</t>
  </si>
  <si>
    <t>Benson Don &amp; Diannia</t>
  </si>
  <si>
    <t>Peck Scott D &amp; Barbara A    JLRS</t>
  </si>
  <si>
    <t>sheriff owes .50 - JMOJ paid to balance</t>
  </si>
  <si>
    <t>043-00002506-00</t>
  </si>
  <si>
    <t>043-00002509-00</t>
  </si>
  <si>
    <t>043-00002508-00</t>
  </si>
  <si>
    <t>Magness Real Estate LLC</t>
  </si>
  <si>
    <t>KDPRAS LLC</t>
  </si>
  <si>
    <t>021-00000316-00</t>
  </si>
  <si>
    <t>Winkler Robert L &amp; Connie S</t>
  </si>
  <si>
    <t>Gonter Paul T</t>
  </si>
  <si>
    <t>Stein Shale of Fresno LLC</t>
  </si>
  <si>
    <t>RORAK Heritage Group LTD</t>
  </si>
  <si>
    <t>014-00000448-14</t>
  </si>
  <si>
    <t>McFarland Peggy S</t>
  </si>
  <si>
    <t>Miller Justin D &amp; Leah JLRS</t>
  </si>
  <si>
    <t>020-00000867-00</t>
  </si>
  <si>
    <t>Reagan Park LLC</t>
  </si>
  <si>
    <t>Nelson Kyle aka Kyle J</t>
  </si>
  <si>
    <t>E193</t>
  </si>
  <si>
    <t>044-00000559-00</t>
  </si>
  <si>
    <t>Hadrosky James D (dec'd)</t>
  </si>
  <si>
    <t>Hadrosky Roxann</t>
  </si>
  <si>
    <t>043-00002785-00</t>
  </si>
  <si>
    <t>Lot 1056</t>
  </si>
  <si>
    <t>Marvin Lillibridge</t>
  </si>
  <si>
    <t xml:space="preserve">Equity Trust CO </t>
  </si>
  <si>
    <t>E194</t>
  </si>
  <si>
    <t>E195</t>
  </si>
  <si>
    <t>006-00000166-03</t>
  </si>
  <si>
    <t>006-00000166-01</t>
  </si>
  <si>
    <t>Hinds Willliam C</t>
  </si>
  <si>
    <t>Hinds William Joseph</t>
  </si>
  <si>
    <t>E196</t>
  </si>
  <si>
    <t>002-00000162-00</t>
  </si>
  <si>
    <t>043-00005150-00</t>
  </si>
  <si>
    <t>Smith Aaron M &amp; Breanna</t>
  </si>
  <si>
    <t>Wright Austin</t>
  </si>
  <si>
    <t>002-00000319-01</t>
  </si>
  <si>
    <t>Spillman Scott &amp; Aimee aka Aimee Ott</t>
  </si>
  <si>
    <t>Spillman Scott &amp; Aimee JLRS</t>
  </si>
  <si>
    <t>E197</t>
  </si>
  <si>
    <t>029-00000241-00</t>
  </si>
  <si>
    <t>Pabin George A (dec'd)</t>
  </si>
  <si>
    <t>Pabin Debbie V</t>
  </si>
  <si>
    <t>002-00000186-00</t>
  </si>
  <si>
    <t>Newburger Dave</t>
  </si>
  <si>
    <t>Troyer Willis A &amp; Aden C JLRS</t>
  </si>
  <si>
    <t>018-00000420-00</t>
  </si>
  <si>
    <t>018-00001367-00</t>
  </si>
  <si>
    <t>018-00000419-00</t>
  </si>
  <si>
    <t>Peiter Warren M TTEE</t>
  </si>
  <si>
    <t>Taylor Larry D &amp; Carlotta JLRS</t>
  </si>
  <si>
    <t>006-00000061-03</t>
  </si>
  <si>
    <t>006-00000061-04</t>
  </si>
  <si>
    <t>Wagers Gary R (estate)</t>
  </si>
  <si>
    <t>Miller Sue Ann</t>
  </si>
  <si>
    <t>043-00006502-00</t>
  </si>
  <si>
    <t>Woodbury Properties LTD</t>
  </si>
  <si>
    <t>Axis Development Group LLC</t>
  </si>
  <si>
    <t>043-00002375-00</t>
  </si>
  <si>
    <t>44.4x90</t>
  </si>
  <si>
    <t xml:space="preserve">Layton Ronald G </t>
  </si>
  <si>
    <t>Kalac Brandon I</t>
  </si>
  <si>
    <t>043-00002827-00</t>
  </si>
  <si>
    <t>020-00000262-00</t>
  </si>
  <si>
    <t>Novelty Advertising Co/Sheriff Sale</t>
  </si>
  <si>
    <t>Haning Jamie Sue/Sheriff Sale</t>
  </si>
  <si>
    <t>Gemini Co Builidng Solutions/Jason Pendola</t>
  </si>
  <si>
    <t>JT Tubbs LLC/Dustin Moore</t>
  </si>
  <si>
    <t>018-00000268-00</t>
  </si>
  <si>
    <t>Versch Esther Marie</t>
  </si>
  <si>
    <t>Ellis James</t>
  </si>
  <si>
    <t>043-00000878-00</t>
  </si>
  <si>
    <t>55x150</t>
  </si>
  <si>
    <t>Lain Donald E</t>
  </si>
  <si>
    <t>Versch Esther</t>
  </si>
  <si>
    <t>016-00000042-00</t>
  </si>
  <si>
    <t>016-00000042-01</t>
  </si>
  <si>
    <t>60x305.50</t>
  </si>
  <si>
    <t>McElvain Properties LLC</t>
  </si>
  <si>
    <t>Warsaw Main Mart LLC</t>
  </si>
  <si>
    <t>043-00000234-00</t>
  </si>
  <si>
    <t>Hill, Holly A</t>
  </si>
  <si>
    <t>035-00000751-00</t>
  </si>
  <si>
    <t>Howell Bradley E</t>
  </si>
  <si>
    <t>Warsaw Shop-wise - value $220,800; purchase price $1,066,000 (Affidavit supplied)</t>
  </si>
  <si>
    <t>023-00000290-14</t>
  </si>
  <si>
    <t>Yoder Dan H &amp; Alma O</t>
  </si>
  <si>
    <t xml:space="preserve">Schlabach John J &amp; Amanda </t>
  </si>
  <si>
    <t>E198</t>
  </si>
  <si>
    <t>021-00000688-01</t>
  </si>
  <si>
    <t>Brown Wayne S, Singleton Dejaun T</t>
  </si>
  <si>
    <t>Brown Wayne S, Singleton Dejaun T, Derek M Brown</t>
  </si>
  <si>
    <t>018-00001040-00</t>
  </si>
  <si>
    <t>Yoder Ernie &amp; LuAnn</t>
  </si>
  <si>
    <t>Bradford Jeffrey O &amp; Michelle</t>
  </si>
  <si>
    <t>033-00000306-00</t>
  </si>
  <si>
    <t>033-00000247-00</t>
  </si>
  <si>
    <t>033-00000335-00</t>
  </si>
  <si>
    <t>033-00000671-00</t>
  </si>
  <si>
    <t>033-00000673-00</t>
  </si>
  <si>
    <t>033-00000115-00</t>
  </si>
  <si>
    <t>033-00000631-00</t>
  </si>
  <si>
    <t>033-00000626-00</t>
  </si>
  <si>
    <t>033-00000035-00</t>
  </si>
  <si>
    <t>033-00000034-00</t>
  </si>
  <si>
    <t>Lawko William A Rev Living Trust dated 7/6/09</t>
  </si>
  <si>
    <t>Tusco Forestry LLC an Ohio Limited Liability Co</t>
  </si>
  <si>
    <t>033-00000300-00</t>
  </si>
  <si>
    <t>E200</t>
  </si>
  <si>
    <t>017-00000032-00</t>
  </si>
  <si>
    <t>Hardesty Amelia  B &amp; Daniel N</t>
  </si>
  <si>
    <t>Hardesty Daniel N &amp; Tina M JLRS</t>
  </si>
  <si>
    <t>043-00001311-00</t>
  </si>
  <si>
    <t>043-00001312-00</t>
  </si>
  <si>
    <t>Sherman Roger Paul &amp; Anne C</t>
  </si>
  <si>
    <t>S&amp;R Properties of Ohio, LLC</t>
  </si>
  <si>
    <t>E201</t>
  </si>
  <si>
    <t>Williamson Brian M &amp; Roy Matthew</t>
  </si>
  <si>
    <t>E199</t>
  </si>
  <si>
    <t>043-00000166-00</t>
  </si>
  <si>
    <t>LFP13 LLC</t>
  </si>
  <si>
    <t xml:space="preserve">Chiapetta Lisa F &amp; Matthew C </t>
  </si>
  <si>
    <t>Richard Daniel B TTEE</t>
  </si>
  <si>
    <t>Richard Michael A et al SUCC TTEES</t>
  </si>
  <si>
    <t>Fisher Jo Ann et al</t>
  </si>
  <si>
    <t>Yoder Aden A &amp; Mary Ann JLRS</t>
  </si>
  <si>
    <t>E202</t>
  </si>
  <si>
    <t>013-00001884-00</t>
  </si>
  <si>
    <t>Farrell Larry W TTEE of the Lawrence W Farrell Revo trst</t>
  </si>
  <si>
    <t>Farrell Larry W</t>
  </si>
  <si>
    <t>E203</t>
  </si>
  <si>
    <t>035-00000695-00</t>
  </si>
  <si>
    <t>Philabaum Roger Lee &amp; Shane Leroy</t>
  </si>
  <si>
    <t>Rogers Leroy G &amp; Dixie L * LE only</t>
  </si>
  <si>
    <t>008-00000082-00</t>
  </si>
  <si>
    <t>Miller Ryan E</t>
  </si>
  <si>
    <t>Yoder Jonathan V &amp; Ruth M</t>
  </si>
  <si>
    <t>E204</t>
  </si>
  <si>
    <t>033-00000227-04</t>
  </si>
  <si>
    <t>033-00000321-00</t>
  </si>
  <si>
    <t>033-00000227-03</t>
  </si>
  <si>
    <t>Trico Land Co LLC</t>
  </si>
  <si>
    <t>Miller David &amp; Leanna JLRS &amp; Miller Aden I &amp; Maomi J JLRS</t>
  </si>
  <si>
    <t>018-00001646-02</t>
  </si>
  <si>
    <t>Miller John S &amp; Betty M</t>
  </si>
  <si>
    <t>Coshocton Crest Lodge LLC</t>
  </si>
  <si>
    <t>020-00000913-00</t>
  </si>
  <si>
    <t>020-00001060-00</t>
  </si>
  <si>
    <t>020-00001073-00</t>
  </si>
  <si>
    <t>Warner Mark K</t>
  </si>
  <si>
    <t>Burks Diane M</t>
  </si>
  <si>
    <t>043-00002777-00</t>
  </si>
  <si>
    <t>Spain Cassie L</t>
  </si>
  <si>
    <t>043-00001200-00</t>
  </si>
  <si>
    <t>Century National Bank Div of The Park National Bank</t>
  </si>
  <si>
    <t>Inheritance Assets LLC</t>
  </si>
  <si>
    <t>023-00000141-00</t>
  </si>
  <si>
    <t>Vaugh Thomas L &amp; Kathy J</t>
  </si>
  <si>
    <t>Schlabach Mark and Joann</t>
  </si>
  <si>
    <t>E206</t>
  </si>
  <si>
    <t>002-00000094-07</t>
  </si>
  <si>
    <t>Wilson Stephanie F et al</t>
  </si>
  <si>
    <t>Olinger Steven &amp; DeAnn</t>
  </si>
  <si>
    <t>008-00000559-00</t>
  </si>
  <si>
    <t>Troyer Henry aka Henry J et al</t>
  </si>
  <si>
    <t>Troyer Mary H</t>
  </si>
  <si>
    <t>E205</t>
  </si>
  <si>
    <t>032-00000307-07</t>
  </si>
  <si>
    <t>Byrum Roy E (dec'd)</t>
  </si>
  <si>
    <t>Byrum Rosemary</t>
  </si>
  <si>
    <t>Fender Kris</t>
  </si>
  <si>
    <t>043-00000382-00</t>
  </si>
  <si>
    <t>Wison Michael Ray</t>
  </si>
  <si>
    <t>021-00000685-00</t>
  </si>
  <si>
    <t>Harrison Patrick D &amp; Amber D</t>
  </si>
  <si>
    <t>Gress John M &amp; Murray Lisa M    JLRS</t>
  </si>
  <si>
    <t>043-00004238-00</t>
  </si>
  <si>
    <t>043-00004239-00</t>
  </si>
  <si>
    <t>043-00004242-00</t>
  </si>
  <si>
    <t>Seward Thomas A &amp; Paula K</t>
  </si>
  <si>
    <t>Broadwater Scott &amp; Tasha   JLRS</t>
  </si>
  <si>
    <t>032-00000259-00</t>
  </si>
  <si>
    <t>Defelice Charles T &amp; Betsy G</t>
  </si>
  <si>
    <t>Manges Kurtis W &amp; Leigh A   JLRS</t>
  </si>
  <si>
    <t>E207</t>
  </si>
  <si>
    <t>020-00000885-00</t>
  </si>
  <si>
    <t>Pine Creek Investments LLC</t>
  </si>
  <si>
    <t>020-00000886-00</t>
  </si>
  <si>
    <t>Saylor Arthur J &amp; Melissa</t>
  </si>
  <si>
    <t>043-00001766-00</t>
  </si>
  <si>
    <t>50 x 74</t>
  </si>
  <si>
    <t>Guilliams George Stanley aka Gilliams George S</t>
  </si>
  <si>
    <t>Guilliams Jenny Lynn</t>
  </si>
  <si>
    <t>E208</t>
  </si>
  <si>
    <t>018-00000579-07</t>
  </si>
  <si>
    <t>Donley Dourtney &amp; Matthew  JLRS</t>
  </si>
  <si>
    <t>E209</t>
  </si>
  <si>
    <t>018-00000579-00</t>
  </si>
  <si>
    <t>018-00000579-33</t>
  </si>
  <si>
    <t>Garrard Kimberly et al</t>
  </si>
  <si>
    <t>Garrard Kimberly &amp; Jeffrey Dale   JLRS</t>
  </si>
  <si>
    <t>042-00000328-01</t>
  </si>
  <si>
    <t>042-00000328-02</t>
  </si>
  <si>
    <t>Yoder Edward D &amp; Leah I</t>
  </si>
  <si>
    <t>Miller Myron L &amp; Fannie Mae   JLRS</t>
  </si>
  <si>
    <t>041-00000445-00</t>
  </si>
  <si>
    <t>Stiffler Olma D, TTEE</t>
  </si>
  <si>
    <t>King Richard L, TTEE</t>
  </si>
  <si>
    <t>E210</t>
  </si>
  <si>
    <t>E211</t>
  </si>
  <si>
    <t>041-00000443-00</t>
  </si>
  <si>
    <t>Siffler Olma D, TTEE</t>
  </si>
  <si>
    <t>E212</t>
  </si>
  <si>
    <t>041-00000440-03</t>
  </si>
  <si>
    <t>E213</t>
  </si>
  <si>
    <t>041-00000441-01</t>
  </si>
  <si>
    <t>E214</t>
  </si>
  <si>
    <t>037-00000112-00</t>
  </si>
  <si>
    <t>037-00000493-00</t>
  </si>
  <si>
    <t>Milligan Timothy D</t>
  </si>
  <si>
    <t>Milligan Properties LLC</t>
  </si>
  <si>
    <t>E215</t>
  </si>
  <si>
    <t>017-00001096-00</t>
  </si>
  <si>
    <t>Shaver Victor J &amp; Crystal L</t>
  </si>
  <si>
    <t>Shaver Victor J</t>
  </si>
  <si>
    <t>005-00000037-00</t>
  </si>
  <si>
    <t>Wagers Pauline E</t>
  </si>
  <si>
    <t>Miller Alan L &amp; Lois M  JLRS</t>
  </si>
  <si>
    <t>006-00000162-00</t>
  </si>
  <si>
    <t>Beachy Owen J III &amp; Alisha M   JLRS</t>
  </si>
  <si>
    <t>021-00000727-19</t>
  </si>
  <si>
    <t>021-00000727-17</t>
  </si>
  <si>
    <t>Boja Harl Hanna, TTEE</t>
  </si>
  <si>
    <t>Ford Fared L</t>
  </si>
  <si>
    <t>043-00005869-00</t>
  </si>
  <si>
    <t>043-00005856-00</t>
  </si>
  <si>
    <t xml:space="preserve">Beachy David </t>
  </si>
  <si>
    <t>Iceman Cody A &amp; Lenhart Amber N   JLRS</t>
  </si>
  <si>
    <t>018-00000579-26</t>
  </si>
  <si>
    <t>Hanna Matthew A &amp; Tammie R</t>
  </si>
  <si>
    <t>Robison Cott J &amp; Heather S  JLRS</t>
  </si>
  <si>
    <t>Miller Corey S &amp; Schaefer Brittany  JLRS</t>
  </si>
  <si>
    <t>043-00003316-02</t>
  </si>
  <si>
    <t>Two Vets LLC</t>
  </si>
  <si>
    <t>Hogue Rentals LLC</t>
  </si>
  <si>
    <t>020-00000811-00</t>
  </si>
  <si>
    <t>KJAYCO LLC</t>
  </si>
  <si>
    <t>Olinger Jesse</t>
  </si>
  <si>
    <t>010-00000495-00</t>
  </si>
  <si>
    <t>038-00000526-00</t>
  </si>
  <si>
    <t>010-00000734-00</t>
  </si>
  <si>
    <t>Stevenson Robert L</t>
  </si>
  <si>
    <t>Stevenson Desa R</t>
  </si>
  <si>
    <t>E216</t>
  </si>
  <si>
    <t>Siebenaller James &amp; Stephenie  JLRS</t>
  </si>
  <si>
    <t>043-00003354-00</t>
  </si>
  <si>
    <t>RAUM Rentals LLC</t>
  </si>
  <si>
    <t>Arnold Morgan</t>
  </si>
  <si>
    <t>014-00000212-00</t>
  </si>
  <si>
    <t>Honabarger Greg et al</t>
  </si>
  <si>
    <t>West Charles F JR &amp; Susan A  JLRS</t>
  </si>
  <si>
    <t>E218</t>
  </si>
  <si>
    <t>022-00000008-00</t>
  </si>
  <si>
    <t>Finton Paul C &amp; Debra Ann</t>
  </si>
  <si>
    <t>Finton Paul C &amp; Debra Ann JLRS</t>
  </si>
  <si>
    <t>E219</t>
  </si>
  <si>
    <t>013-00000474-00</t>
  </si>
  <si>
    <t>Custer Dennis J &amp; Lori L</t>
  </si>
  <si>
    <t>Custer Marc A &amp; Brandi L</t>
  </si>
  <si>
    <t>040-00000014-01</t>
  </si>
  <si>
    <t>Bennett Jack L</t>
  </si>
  <si>
    <t>Spencer Hurston S &amp; Carla F JLRS</t>
  </si>
  <si>
    <t>003-00000130-05</t>
  </si>
  <si>
    <t>Spencer Hurston Shane &amp;</t>
  </si>
  <si>
    <t>Birtcher Donald Jr</t>
  </si>
  <si>
    <t>002-00000076-07</t>
  </si>
  <si>
    <t>chapman William E &amp; TTEE</t>
  </si>
  <si>
    <t>Rural Farms LLC</t>
  </si>
  <si>
    <t>027-00000683-01</t>
  </si>
  <si>
    <t>Miller Herbert and Alma</t>
  </si>
  <si>
    <t>Newcastle A Series LLC</t>
  </si>
  <si>
    <t>Riverside Self Storage LLC an Ohio Limited Liability Co</t>
  </si>
  <si>
    <t>E220</t>
  </si>
  <si>
    <t>002-00000037-02</t>
  </si>
  <si>
    <t>Rabbitts Blanche Lucille (dec'd)</t>
  </si>
  <si>
    <t>Rabbitts, Jerry Lee &amp; Penny Ann Doyle &amp; Dennis William Rabbitts</t>
  </si>
  <si>
    <t>021-00000588-00</t>
  </si>
  <si>
    <t>Matis Sherri TTEE, R Stephen Dawson Keystone Inheritance Trust</t>
  </si>
  <si>
    <t>Rippeth Randall L</t>
  </si>
  <si>
    <t>E217</t>
  </si>
  <si>
    <t>E221</t>
  </si>
  <si>
    <t>043-00000671-00</t>
  </si>
  <si>
    <t>043-00002117-00</t>
  </si>
  <si>
    <t>043-00001387-00</t>
  </si>
  <si>
    <t>043-00002867-00</t>
  </si>
  <si>
    <t>043-00002942-00</t>
  </si>
  <si>
    <t>043-00003763-00</t>
  </si>
  <si>
    <t>043-00003277-00</t>
  </si>
  <si>
    <t>043-00003276-00</t>
  </si>
  <si>
    <t>Habitat for Humanity of Coshocton</t>
  </si>
  <si>
    <t>Habitat for Humanity of East Central Ohio</t>
  </si>
  <si>
    <t>018-00000293-00</t>
  </si>
  <si>
    <t>Hinds Jersey Farms</t>
  </si>
  <si>
    <t>044-00000560-02</t>
  </si>
  <si>
    <t>Lewellen Janet J &amp; Douglas K</t>
  </si>
  <si>
    <t>Chupp Alex N &amp; Rachel M JLRS</t>
  </si>
  <si>
    <t xml:space="preserve">Spaulding Robert A &amp; Daniel </t>
  </si>
  <si>
    <t>Workman Joanne E</t>
  </si>
  <si>
    <t>043-00004725-00</t>
  </si>
  <si>
    <t>150x231.06</t>
  </si>
  <si>
    <t>Howell Brian R &amp; kara N Bush</t>
  </si>
  <si>
    <t>Smith Harry S</t>
  </si>
  <si>
    <t>017-00001282-00</t>
  </si>
  <si>
    <t>Bowles David A</t>
  </si>
  <si>
    <t>Bailey Brian &amp; Danielle &amp; Patterson Ken</t>
  </si>
  <si>
    <t>E222</t>
  </si>
  <si>
    <t>020-00000356-00</t>
  </si>
  <si>
    <t>Bemus M Irene aka M Irene Krall</t>
  </si>
  <si>
    <t>Saylor Cathy A TTEE of M Irene Krall Trust</t>
  </si>
  <si>
    <t>E223</t>
  </si>
  <si>
    <t>59x125</t>
  </si>
  <si>
    <t>Scott Tyler J &amp; Savage Sabrina</t>
  </si>
  <si>
    <t>006-00000245-00</t>
  </si>
  <si>
    <t>006-00000242-00</t>
  </si>
  <si>
    <t>006-00000244-01</t>
  </si>
  <si>
    <t>41x51.68</t>
  </si>
  <si>
    <t>43.05x79</t>
  </si>
  <si>
    <t>Brown Ted F &amp; Patricia</t>
  </si>
  <si>
    <t>Bickel Ariel N</t>
  </si>
  <si>
    <t>E224</t>
  </si>
  <si>
    <t>042-00000150-05</t>
  </si>
  <si>
    <t>010-00000452-00</t>
  </si>
  <si>
    <t>010-00000453-00</t>
  </si>
  <si>
    <t>Crane Nancy Ann aka Nancy A (dec'd)</t>
  </si>
  <si>
    <t>Crane Gerald Lee aka Jerry L, Taylor Michael</t>
  </si>
  <si>
    <t>035-00000576-00</t>
  </si>
  <si>
    <t xml:space="preserve">Meek Michele </t>
  </si>
  <si>
    <t>Powelson Lynn E &amp; Crystal Y</t>
  </si>
  <si>
    <t>E225</t>
  </si>
  <si>
    <t>043-00005394-00</t>
  </si>
  <si>
    <t>Lyons Ruth aka Lyons Ruth E</t>
  </si>
  <si>
    <t>Lyons Michael E aka Lyons Michael F, Dunn Sharon F, Li Jackie L, Rose Carol S nka Olinger Carol S and Dorobek Leslie J</t>
  </si>
  <si>
    <t>043-00001475-00</t>
  </si>
  <si>
    <t>Miller Daniel &amp; Katieann</t>
  </si>
  <si>
    <t>King Aaron M &amp; Fox Kelsie L</t>
  </si>
  <si>
    <t>004-00000942-01</t>
  </si>
  <si>
    <t>004-00000942-04</t>
  </si>
  <si>
    <t>004-00000942-05</t>
  </si>
  <si>
    <t xml:space="preserve">Hart Edith </t>
  </si>
  <si>
    <t>Estate of Wayne L Hart Mills Karen L Administrator</t>
  </si>
  <si>
    <t>023-00000025-00</t>
  </si>
  <si>
    <t>023-00000299-021</t>
  </si>
  <si>
    <t>023-00000299-01</t>
  </si>
  <si>
    <t>023-00000277-00</t>
  </si>
  <si>
    <t xml:space="preserve">Kempf Henry E &amp; Susie </t>
  </si>
  <si>
    <t>Hershberger Leroy J &amp; Ina E JLRS</t>
  </si>
  <si>
    <t>023-00000179-14</t>
  </si>
  <si>
    <t>023-00000179-16</t>
  </si>
  <si>
    <t>017-00000390-09</t>
  </si>
  <si>
    <t>Novak Eric J</t>
  </si>
  <si>
    <t>Troyer Matthew J</t>
  </si>
  <si>
    <t>E226</t>
  </si>
  <si>
    <t>021-00000116-00</t>
  </si>
  <si>
    <t>Bailey Russell A aka Bailey Russell</t>
  </si>
  <si>
    <t>Bailey Terri L aka Terresa L Bailey</t>
  </si>
  <si>
    <t>002-00000482-00</t>
  </si>
  <si>
    <t>002-00000483-00</t>
  </si>
  <si>
    <t>002-00000483-01</t>
  </si>
  <si>
    <t>Bachelder David A &amp; Dawn E</t>
  </si>
  <si>
    <t>Bible Scott A &amp; Laurie A JLRS</t>
  </si>
  <si>
    <t>Wolfe Kip R &amp; Lois B JLRS</t>
  </si>
  <si>
    <t>002-00000294-09</t>
  </si>
  <si>
    <t>T-5 Rentals LLC</t>
  </si>
  <si>
    <t>Luke Royal</t>
  </si>
  <si>
    <t>038-00000067-00</t>
  </si>
  <si>
    <t>010-00000155-00</t>
  </si>
  <si>
    <t>010-00000449-01</t>
  </si>
  <si>
    <t>Heflin Terry D</t>
  </si>
  <si>
    <t>Heflin Terry D and Morrison Pamela K</t>
  </si>
  <si>
    <t>E227</t>
  </si>
  <si>
    <t>029-00000149-00</t>
  </si>
  <si>
    <t>Griffith Donna J (dec'd)</t>
  </si>
  <si>
    <t>Griffith Brenda Sue</t>
  </si>
  <si>
    <t>E228</t>
  </si>
  <si>
    <t>042-00000619-00</t>
  </si>
  <si>
    <t>Wilson Walter R &amp; Linda K</t>
  </si>
  <si>
    <t>Wilson Walter R &amp; Linda K JLRS</t>
  </si>
  <si>
    <t>041-00000002-19</t>
  </si>
  <si>
    <t>JEMM Real Estate Developers LLC</t>
  </si>
  <si>
    <t>Curry John F and Donna</t>
  </si>
  <si>
    <t>E229</t>
  </si>
  <si>
    <t>013-00000937-00</t>
  </si>
  <si>
    <t>Wood Kristen R</t>
  </si>
  <si>
    <t>Wood Paul Andrew</t>
  </si>
  <si>
    <t>002-00000053-00</t>
  </si>
  <si>
    <t>Bible Diane Bachelder David A &amp; Dawn E</t>
  </si>
  <si>
    <t>033-00000178-01</t>
  </si>
  <si>
    <t xml:space="preserve">Mall Curtis B &amp; Debbie A </t>
  </si>
  <si>
    <t>Weaver Raymond W &amp; Linda A JLRS</t>
  </si>
  <si>
    <t>E230</t>
  </si>
  <si>
    <t>035-00000260-00</t>
  </si>
  <si>
    <t>Townsend Sue L</t>
  </si>
  <si>
    <t>Porter Ashley</t>
  </si>
  <si>
    <t>043-00002672-00</t>
  </si>
  <si>
    <t>44.4x142</t>
  </si>
  <si>
    <t>Taylor Steven C</t>
  </si>
  <si>
    <t>Pica Richard A</t>
  </si>
  <si>
    <t>E231</t>
  </si>
  <si>
    <t>029-00001215-00</t>
  </si>
  <si>
    <t>029-00000955-00</t>
  </si>
  <si>
    <t>Craigo Dianne L</t>
  </si>
  <si>
    <t>Cusin Jaime</t>
  </si>
  <si>
    <t>E232</t>
  </si>
  <si>
    <t>020-00000110-00</t>
  </si>
  <si>
    <t>Weingarth Robert E II &amp; Heather</t>
  </si>
  <si>
    <t xml:space="preserve">Weingarth Robert E II </t>
  </si>
  <si>
    <t>043-00001767-00</t>
  </si>
  <si>
    <t>Coshocton Community Housing</t>
  </si>
  <si>
    <t>Wells Donald L &amp; Linda Y    JLRS</t>
  </si>
  <si>
    <t>Oliver Kevin L</t>
  </si>
  <si>
    <t>Price Patrick L &amp; Loew Elizabeth A   JLRS</t>
  </si>
  <si>
    <t>021-00000731-02</t>
  </si>
  <si>
    <t>Eastern Ohio Holdings LLC</t>
  </si>
  <si>
    <t xml:space="preserve">Yoder Raymond I &amp; Elsie </t>
  </si>
  <si>
    <t>E233</t>
  </si>
  <si>
    <t>010-00000438-00</t>
  </si>
  <si>
    <t>Johnson Robert J</t>
  </si>
  <si>
    <t>Hatfield Shawn L &amp; Spragg Sherry L   JLRS</t>
  </si>
  <si>
    <t>E234</t>
  </si>
  <si>
    <t>044-00000794-00</t>
  </si>
  <si>
    <t xml:space="preserve">Albert William J aka William </t>
  </si>
  <si>
    <t>Albert Jane E aka Jane aka E Jane</t>
  </si>
  <si>
    <t>3010/1190</t>
  </si>
  <si>
    <t>044-00000760-00</t>
  </si>
  <si>
    <t>044-00000759-01</t>
  </si>
  <si>
    <t>044-00000759-03</t>
  </si>
  <si>
    <t>043-00005859-00</t>
  </si>
  <si>
    <t>044-00000757-00</t>
  </si>
  <si>
    <t>044-15134015-01</t>
  </si>
  <si>
    <t>043-00005448-00</t>
  </si>
  <si>
    <t>043-00006297-00</t>
  </si>
  <si>
    <t>043-00005857-00</t>
  </si>
  <si>
    <t>043-00005853-00</t>
  </si>
  <si>
    <t>035-00000044-00</t>
  </si>
  <si>
    <t>035-00000440-00</t>
  </si>
  <si>
    <t>035-00000439-00</t>
  </si>
  <si>
    <t>E235</t>
  </si>
  <si>
    <t>031-00000906-00</t>
  </si>
  <si>
    <t>032-00001016-00</t>
  </si>
  <si>
    <t>Kukla Sharen aka Sharon (dec'd)</t>
  </si>
  <si>
    <t>Kukla Alan</t>
  </si>
  <si>
    <t>Kulka Alan</t>
  </si>
  <si>
    <t>Bernik Adnrii V &amp; Hannah M  JLRS</t>
  </si>
  <si>
    <t>E236</t>
  </si>
  <si>
    <t>018-00001554-00</t>
  </si>
  <si>
    <t>018-00000255-00</t>
  </si>
  <si>
    <t>018-00001554-01</t>
  </si>
  <si>
    <t>Nelson Cynthia L (dec'd)</t>
  </si>
  <si>
    <t>Nelson Thomas I</t>
  </si>
  <si>
    <t>E237</t>
  </si>
  <si>
    <t>043-00005492-00</t>
  </si>
  <si>
    <t>Darr Marilyn A (dec'd) -LE</t>
  </si>
  <si>
    <t>Darr Troy Whitney</t>
  </si>
  <si>
    <t>043-00002306-00</t>
  </si>
  <si>
    <t xml:space="preserve">Long Kisha </t>
  </si>
  <si>
    <t>Crissey Matt</t>
  </si>
  <si>
    <t>042-00000395-00</t>
  </si>
  <si>
    <t>Miller Mark A &amp; Anna E</t>
  </si>
  <si>
    <t>Ondayko Michael, Ondayko Adrianna and linda</t>
  </si>
  <si>
    <t>005-00000095-01</t>
  </si>
  <si>
    <t>Shroyer Marty</t>
  </si>
  <si>
    <t>Brown Patricia &amp; Ted F</t>
  </si>
  <si>
    <t>017-00000440-00</t>
  </si>
  <si>
    <t>Yoder James E &amp; troyer Larry</t>
  </si>
  <si>
    <t>Newell Joseph D &amp; Tammy Lou</t>
  </si>
  <si>
    <t>005-00000408-00</t>
  </si>
  <si>
    <t>Burris Kathleen &amp; Earl P</t>
  </si>
  <si>
    <t>McVickers Dillon Jay aka Dillon J</t>
  </si>
  <si>
    <t>010-00000812-00</t>
  </si>
  <si>
    <t>AEP Generations Resources</t>
  </si>
  <si>
    <t>Sheets Rodney A</t>
  </si>
  <si>
    <t>E238</t>
  </si>
  <si>
    <t>017-00000104-00</t>
  </si>
  <si>
    <t>Henry Raymond Jr &amp; Ruth A TTEES</t>
  </si>
  <si>
    <t>Henry Raymond T and Larry A SUCC TTEES</t>
  </si>
  <si>
    <t>Klier Ron L &amp; Marian E</t>
  </si>
  <si>
    <t>017-00001000-00</t>
  </si>
  <si>
    <t>Madsen Peter M &amp; Marie T</t>
  </si>
  <si>
    <t>Mickle Zachary C &amp; Kelley D &amp; Isaac S</t>
  </si>
  <si>
    <t>017-00001164-00</t>
  </si>
  <si>
    <t>017-00001166-00</t>
  </si>
  <si>
    <t>Raber Joseph G</t>
  </si>
  <si>
    <t>Adams Brandon</t>
  </si>
  <si>
    <t>E239</t>
  </si>
  <si>
    <t>013-00001498-00</t>
  </si>
  <si>
    <t>McCoy Ann E</t>
  </si>
  <si>
    <t>Cognion Tanya</t>
  </si>
  <si>
    <t>012-00000145-00</t>
  </si>
  <si>
    <t>Fortune Clarence J &amp; Susan</t>
  </si>
  <si>
    <t>Tayhi Shawn &amp; Shannon</t>
  </si>
  <si>
    <t>E240</t>
  </si>
  <si>
    <t>042-00000388-01</t>
  </si>
  <si>
    <t>Guess William E (dec'd)</t>
  </si>
  <si>
    <t>Guess Barbara R</t>
  </si>
  <si>
    <t>E241</t>
  </si>
  <si>
    <t>027-00001085-01</t>
  </si>
  <si>
    <t xml:space="preserve"> Helmick Ezra J &amp; Nicole M</t>
  </si>
  <si>
    <t xml:space="preserve"> Helmick Ezra J &amp; Nicole M JLRS</t>
  </si>
  <si>
    <t>E242</t>
  </si>
  <si>
    <t>Nemeth Bryce M</t>
  </si>
  <si>
    <t>043-00000209-00</t>
  </si>
  <si>
    <t>Garrett Donna Jean</t>
  </si>
  <si>
    <t>Garrett Jason R</t>
  </si>
  <si>
    <t>037-00000354-00</t>
  </si>
  <si>
    <t>037-00000355-00</t>
  </si>
  <si>
    <t>Powell Deana M</t>
  </si>
  <si>
    <t>E244</t>
  </si>
  <si>
    <t>E243</t>
  </si>
  <si>
    <t>Geog Ronald</t>
  </si>
  <si>
    <t>014-00000187-00</t>
  </si>
  <si>
    <t>Goeg Ronald L &amp; Cox Heather R</t>
  </si>
  <si>
    <t>042-00000995-00</t>
  </si>
  <si>
    <t>042-00000746-00</t>
  </si>
  <si>
    <t>042-00000050-00</t>
  </si>
  <si>
    <t>Kimball Miles L &amp; Jackquese L</t>
  </si>
  <si>
    <t xml:space="preserve">Kimball Miles L &amp; Jackquese L TTEE </t>
  </si>
  <si>
    <t>037-00000457-00</t>
  </si>
  <si>
    <t>Smith Ricky M Jr</t>
  </si>
  <si>
    <t>037-00000494-00</t>
  </si>
  <si>
    <t>VanSickle Dawna M</t>
  </si>
  <si>
    <t>043-00004905-00</t>
  </si>
  <si>
    <t>043-00004910-00</t>
  </si>
  <si>
    <t>043-00004906-00</t>
  </si>
  <si>
    <t>043-00004907-00</t>
  </si>
  <si>
    <t>043-00004908-00</t>
  </si>
  <si>
    <t>043-00004909-00</t>
  </si>
  <si>
    <t>043-00004901-00</t>
  </si>
  <si>
    <t>043-00004902-00</t>
  </si>
  <si>
    <t>043-00004903-00</t>
  </si>
  <si>
    <t>043-00004904-00</t>
  </si>
  <si>
    <t>043-00004710-00</t>
  </si>
  <si>
    <t>043-00004709-00</t>
  </si>
  <si>
    <t>043-00005724-00</t>
  </si>
  <si>
    <t>60x224</t>
  </si>
  <si>
    <t>70x260</t>
  </si>
  <si>
    <t>70x273</t>
  </si>
  <si>
    <t>60x254</t>
  </si>
  <si>
    <t>60x229</t>
  </si>
  <si>
    <t>65x185</t>
  </si>
  <si>
    <t>70x136</t>
  </si>
  <si>
    <t>148.48x222.12</t>
  </si>
  <si>
    <t>Coffman Jennifer L</t>
  </si>
  <si>
    <t>Schuler Pollyanna &amp; Brittaney Strupe</t>
  </si>
  <si>
    <t>009-00000251-00</t>
  </si>
  <si>
    <t>009-00000252-00</t>
  </si>
  <si>
    <t>Schilling Chad N</t>
  </si>
  <si>
    <t>Troyer Leon D and Diane R</t>
  </si>
  <si>
    <t>043-00001550-00</t>
  </si>
  <si>
    <t>Klein Shane A</t>
  </si>
  <si>
    <t>Braxton Jaylob J</t>
  </si>
  <si>
    <t>E245</t>
  </si>
  <si>
    <t>017-00001123-00</t>
  </si>
  <si>
    <t>Guilliams Charles R and Bonnie L</t>
  </si>
  <si>
    <t>Guilliams Kyle Richard &amp; Hamilton Brian Scott Co-TTEES of the Charles R Guilliams and Bonnie L Guiilaims Family Irr trust dated may 28, 2020</t>
  </si>
  <si>
    <t>017-00001119-00</t>
  </si>
  <si>
    <t>Kim Jin &amp; Hong Family  Trust</t>
  </si>
  <si>
    <t>Fox Stephen II &amp; Cynthia A JLRs</t>
  </si>
  <si>
    <t>029-00001323-00</t>
  </si>
  <si>
    <t>Kadri David A</t>
  </si>
  <si>
    <t>Hahn Travis L and Melinda S</t>
  </si>
  <si>
    <t>040-00000288-01</t>
  </si>
  <si>
    <t>040-00000386-02</t>
  </si>
  <si>
    <t>Albertson Terry D &amp; Patricia</t>
  </si>
  <si>
    <t>Lee D Curtis &amp; Toni L JLRS</t>
  </si>
  <si>
    <t>E246</t>
  </si>
  <si>
    <t>009-00000227-07</t>
  </si>
  <si>
    <t>Miller Duane I &amp; Firman I</t>
  </si>
  <si>
    <t>Miller Duane I &amp; Dena E JLRS</t>
  </si>
  <si>
    <t>Miller Firman I &amp; Ruth A JLRS</t>
  </si>
  <si>
    <t>E247</t>
  </si>
  <si>
    <t>E248</t>
  </si>
  <si>
    <t>030-00000010-00</t>
  </si>
  <si>
    <t>030-00000139-01</t>
  </si>
  <si>
    <t>030-00000133-00</t>
  </si>
  <si>
    <t xml:space="preserve">Rohr Virginia B </t>
  </si>
  <si>
    <t>Anfang Roseanne TTEE</t>
  </si>
  <si>
    <t>013-00001871-00</t>
  </si>
  <si>
    <t>Ashcraft Aaron M and Tara J</t>
  </si>
  <si>
    <t>Brown Derek N and Julie</t>
  </si>
  <si>
    <t>013-00001108-00</t>
  </si>
  <si>
    <t>Smith Blake &amp; Rebecca aka rebecca j hartsock</t>
  </si>
  <si>
    <t xml:space="preserve">Rummel Jeremy aka Jeremy S Rummel and Brianne R </t>
  </si>
  <si>
    <t>043-00005425-00</t>
  </si>
  <si>
    <t>Brown Debra Sue &amp; Ronald A &amp; Bennett Arthur Samuel</t>
  </si>
  <si>
    <t>Brown Debra Sue &amp; Ronald A</t>
  </si>
  <si>
    <t>017-00000081-00</t>
  </si>
  <si>
    <t>Ishmael William C &amp; Cynthia &amp; Miller Wayne J &amp; Lizzie L</t>
  </si>
  <si>
    <t>Ishmaael William C &amp; Cynthia K JLRS</t>
  </si>
  <si>
    <t>032-00000264-00</t>
  </si>
  <si>
    <t xml:space="preserve">Miller Conrad D &amp; Lois A </t>
  </si>
  <si>
    <t>Schlabach Mark E &amp; Linda J</t>
  </si>
  <si>
    <t>E249</t>
  </si>
  <si>
    <t>032-00000267-00</t>
  </si>
  <si>
    <t>032-00000268-00</t>
  </si>
  <si>
    <t xml:space="preserve">Cody Larry J </t>
  </si>
  <si>
    <t>Cody Judith M</t>
  </si>
  <si>
    <t>034-00000046-00</t>
  </si>
  <si>
    <t>Johnson Ronald</t>
  </si>
  <si>
    <t>Seggie Nick J</t>
  </si>
  <si>
    <t>007-00000025-00</t>
  </si>
  <si>
    <t>Hershberger Mose O &amp; Mary Ann</t>
  </si>
  <si>
    <t>Troyer Robert and Katie D</t>
  </si>
  <si>
    <t>E250</t>
  </si>
  <si>
    <t>043-00004557-00</t>
  </si>
  <si>
    <t>LFP2 LLC</t>
  </si>
  <si>
    <t>Danko Robert L &amp; Kayla MD</t>
  </si>
  <si>
    <t>E251</t>
  </si>
  <si>
    <t>029-00001191-00</t>
  </si>
  <si>
    <t>029-00001189-00</t>
  </si>
  <si>
    <t>029-00000780-00</t>
  </si>
  <si>
    <t>029-00000781-00</t>
  </si>
  <si>
    <t>Saylor Jack C aka Jackie Carroll</t>
  </si>
  <si>
    <t>Saylor Jack C and Janice Conkle Saylor</t>
  </si>
  <si>
    <t>044-00000423-00</t>
  </si>
  <si>
    <t>Stevens Zachary C &amp; Janae L</t>
  </si>
  <si>
    <t>E252</t>
  </si>
  <si>
    <t>020-16120032-00</t>
  </si>
  <si>
    <t>020-16120033-00</t>
  </si>
  <si>
    <t>50x155</t>
  </si>
  <si>
    <t>George Charles S</t>
  </si>
  <si>
    <t>George Deborah K</t>
  </si>
  <si>
    <t>005-00000275-00</t>
  </si>
  <si>
    <t>Dean Family Trust</t>
  </si>
  <si>
    <t>Smith Rom Lee Sr.</t>
  </si>
  <si>
    <t>E253</t>
  </si>
  <si>
    <t>Removing LE Dean Kevin J &amp; Betty J</t>
  </si>
  <si>
    <t>trf410 &amp; trf E253 check for $1.00 are together</t>
  </si>
  <si>
    <t>043-00003872-00</t>
  </si>
  <si>
    <t>043-00002988-00</t>
  </si>
  <si>
    <t>043-00002989-00</t>
  </si>
  <si>
    <t>043-00003437-00</t>
  </si>
  <si>
    <t>043-00003218-00</t>
  </si>
  <si>
    <t>47.3x150</t>
  </si>
  <si>
    <t>47.3x100</t>
  </si>
  <si>
    <t>47.19x150</t>
  </si>
  <si>
    <t>Linden Avenue LLC</t>
  </si>
  <si>
    <t>Westminster Development LLC</t>
  </si>
  <si>
    <t>Kent Kyla D TTEE of the Kent Preservation Trust</t>
  </si>
  <si>
    <t>Kent Kyla D</t>
  </si>
  <si>
    <t>014-00001084-00</t>
  </si>
  <si>
    <t>014-00001084-01</t>
  </si>
  <si>
    <t>Pittman Faith</t>
  </si>
  <si>
    <t>E254</t>
  </si>
  <si>
    <t>043-00001021-00</t>
  </si>
  <si>
    <t>50x80</t>
  </si>
  <si>
    <t>Harman Ralph E (dec'd)</t>
  </si>
  <si>
    <t>Hammond Allison, Annette Wilcox  &amp; Carrie Strahley</t>
  </si>
  <si>
    <t>E255</t>
  </si>
  <si>
    <t>003-0000043-05</t>
  </si>
  <si>
    <t>Jacqua Tony &amp; Lisa</t>
  </si>
  <si>
    <t xml:space="preserve">Guthrie Michael F &amp; Kelley S   </t>
  </si>
  <si>
    <t>021-00000821-00</t>
  </si>
  <si>
    <t>Kinner Marvin K &amp; Mary A, TTEES</t>
  </si>
  <si>
    <t>Frasure Pamela G, Success TTEE</t>
  </si>
  <si>
    <t>020-00000948-00</t>
  </si>
  <si>
    <t>Conner Jeffrey D SR &amp; Kelly A</t>
  </si>
  <si>
    <t>Cunningham Peggy R</t>
  </si>
  <si>
    <t>E256</t>
  </si>
  <si>
    <t>029-00000827-00</t>
  </si>
  <si>
    <t>128 x 197.47</t>
  </si>
  <si>
    <t>Olinger Robert A &amp; Carol S</t>
  </si>
  <si>
    <t>Olinger Robert A &amp; Carol S   JRLS</t>
  </si>
  <si>
    <t>029-00000586-00</t>
  </si>
  <si>
    <t xml:space="preserve">Citizens Bank Na </t>
  </si>
  <si>
    <t>Miller Mark E</t>
  </si>
  <si>
    <t>043-00001547-00</t>
  </si>
  <si>
    <t>043-00003603-00</t>
  </si>
  <si>
    <t>Finton Deserie M</t>
  </si>
  <si>
    <t>Arnold Christopher L &amp; Jan E  JLRS</t>
  </si>
  <si>
    <t>037-00000216-00</t>
  </si>
  <si>
    <t>037-00000563-00</t>
  </si>
  <si>
    <t>In Lot 1326</t>
  </si>
  <si>
    <t>Thompson Jason A</t>
  </si>
  <si>
    <t>Garber Todd &amp; Jeff</t>
  </si>
  <si>
    <t>Storm Victor R &amp; Adrienne L   JLRS</t>
  </si>
  <si>
    <t>002-00000277-09</t>
  </si>
  <si>
    <t>020-00001009-00</t>
  </si>
  <si>
    <t>May Shery A</t>
  </si>
  <si>
    <t xml:space="preserve">Bradford Morgan </t>
  </si>
  <si>
    <t>031-00000236-01</t>
  </si>
  <si>
    <t>Bruner Land Co</t>
  </si>
  <si>
    <t>Hay Billy</t>
  </si>
  <si>
    <t>003-00000120-00</t>
  </si>
  <si>
    <t>Rowe John R &amp; Cherish R</t>
  </si>
  <si>
    <t>Kostura Phillip</t>
  </si>
  <si>
    <t>014-00000133-01</t>
  </si>
  <si>
    <t>Mast Lavern &amp; Yoder Lester</t>
  </si>
  <si>
    <t>Stutzman Sara Ann</t>
  </si>
  <si>
    <t>JJ pd .50cents - put on JJ desk when in.</t>
  </si>
  <si>
    <t>E257</t>
  </si>
  <si>
    <t>043-00005376-00</t>
  </si>
  <si>
    <t>043-00005368-00</t>
  </si>
  <si>
    <t>043-00000598-00</t>
  </si>
  <si>
    <t>035-00000229-01</t>
  </si>
  <si>
    <t>043-00003235-00</t>
  </si>
  <si>
    <t>043-00005727-00</t>
  </si>
  <si>
    <t>043-00000487-00</t>
  </si>
  <si>
    <t>Ungurean Thomas T aka Thomas</t>
  </si>
  <si>
    <t>Ungurean Mary Sandra</t>
  </si>
  <si>
    <t>Smith Harry E SR</t>
  </si>
  <si>
    <t>017-00001007-04</t>
  </si>
  <si>
    <t>Oder Norman J &amp; Mary H</t>
  </si>
  <si>
    <t>Hershberger Jonathon J &amp; Rosanna R    JLRS</t>
  </si>
  <si>
    <t>Put on JJ desk on 06/15/2020</t>
  </si>
  <si>
    <t>043-00005460-00</t>
  </si>
  <si>
    <t>Holmes Sheryl L</t>
  </si>
  <si>
    <t>Johnson Todd E &amp; Mary E</t>
  </si>
  <si>
    <t>E259</t>
  </si>
  <si>
    <t>018-00000224-00</t>
  </si>
  <si>
    <t xml:space="preserve">Sampsel Megan J </t>
  </si>
  <si>
    <t>Sampsel Aaron R</t>
  </si>
  <si>
    <t>029-00000990-00</t>
  </si>
  <si>
    <t>Seevers Jan &amp; Rebecca JLRS</t>
  </si>
  <si>
    <t>E260</t>
  </si>
  <si>
    <t>003-00000117-05</t>
  </si>
  <si>
    <t>Guthrie Michael F &amp; Keeley S</t>
  </si>
  <si>
    <t>Michael F Guthrie, TTEE of the Michael F Guthrie Trust dated May 27, 2009</t>
  </si>
  <si>
    <t>E261</t>
  </si>
  <si>
    <t>010-00000876-01</t>
  </si>
  <si>
    <t>Cox Gregory M JR</t>
  </si>
  <si>
    <t>Cox Gregory M Jr &amp; Heather R JLRS</t>
  </si>
  <si>
    <t>E262</t>
  </si>
  <si>
    <t>032-00000003-01</t>
  </si>
  <si>
    <t>Anderson Pauline Danette (dec'd)</t>
  </si>
  <si>
    <t>Madden Malinda Sue &amp; Mary Ann Anderson</t>
  </si>
  <si>
    <t>043-000004930-00</t>
  </si>
  <si>
    <t>043-00004931-00</t>
  </si>
  <si>
    <t>043-00004932-00</t>
  </si>
  <si>
    <t>043-00004933-00</t>
  </si>
  <si>
    <t>JPMorgan Chase Bank NA</t>
  </si>
  <si>
    <t>Depalmo Gerald</t>
  </si>
  <si>
    <t>026-00000418-00</t>
  </si>
  <si>
    <t>AV Hillside Acres LLC</t>
  </si>
  <si>
    <t>Wright Jonathan Nigel Yoder and Cecilia Uriostegui Gutierrez JLRS</t>
  </si>
  <si>
    <t>Miller Steven &amp; Lydia</t>
  </si>
  <si>
    <t>010-00000852-03</t>
  </si>
  <si>
    <t>Miller Mervin U &amp; Mary</t>
  </si>
  <si>
    <t>Mast Jacob E and Ruth M</t>
  </si>
  <si>
    <t>E264</t>
  </si>
  <si>
    <t>043-00001250-00</t>
  </si>
  <si>
    <t>57x200</t>
  </si>
  <si>
    <t>Tate Timothy Eugene</t>
  </si>
  <si>
    <t>Tate Diane Dansby</t>
  </si>
  <si>
    <t>040-00000166-00</t>
  </si>
  <si>
    <t>Federal National Mortgage Assoc (Fannie Mae)</t>
  </si>
  <si>
    <t>Israel Robby and Sherry</t>
  </si>
  <si>
    <t>2 checks</t>
  </si>
  <si>
    <t>043-15135001-05</t>
  </si>
  <si>
    <t>Morgan Run Farm LLC</t>
  </si>
  <si>
    <t>029-00000462-00</t>
  </si>
  <si>
    <t>Apple P David Jr</t>
  </si>
  <si>
    <t>Ridenbaugh Corey Douglas &amp; Hannah Rae</t>
  </si>
  <si>
    <t>043-15128005-00</t>
  </si>
  <si>
    <t>Smith Denise R</t>
  </si>
  <si>
    <t xml:space="preserve">TWO VETS LLC </t>
  </si>
  <si>
    <t>E265</t>
  </si>
  <si>
    <t>029-00001167-01</t>
  </si>
  <si>
    <t>Double H Manufacturing LLC</t>
  </si>
  <si>
    <t>MiGlo LLC</t>
  </si>
  <si>
    <t>E266</t>
  </si>
  <si>
    <t>037-00000558-00</t>
  </si>
  <si>
    <t>Woodie Deanna Linn fka et al</t>
  </si>
  <si>
    <t>Ferrell Delores C Executor of the Estate of Charles W Ferrell</t>
  </si>
  <si>
    <t>014-00001011-06</t>
  </si>
  <si>
    <t>014-00001101-04</t>
  </si>
  <si>
    <t>Walters Carey L &amp; Tammy S</t>
  </si>
  <si>
    <t>O'Rourke Timothy John</t>
  </si>
  <si>
    <t>E267</t>
  </si>
  <si>
    <t>029-00000014-00</t>
  </si>
  <si>
    <t>029-00000015-00</t>
  </si>
  <si>
    <t>029-00000007-00</t>
  </si>
  <si>
    <t>Apple P David (remove LE)</t>
  </si>
  <si>
    <t>020-00000145-00</t>
  </si>
  <si>
    <t>Miller Karen &amp; Stevan L</t>
  </si>
  <si>
    <t>Miller Stevan</t>
  </si>
  <si>
    <t>E268</t>
  </si>
  <si>
    <t>E271</t>
  </si>
  <si>
    <t>013-00000392-00</t>
  </si>
  <si>
    <t>King Barbara L dcd</t>
  </si>
  <si>
    <t xml:space="preserve">Hill III Arthur B &amp; Teresa Prouty Suc TTEE of the king family trust </t>
  </si>
  <si>
    <t>SKIPPED</t>
  </si>
  <si>
    <t>E263</t>
  </si>
  <si>
    <t>004-00000446-00</t>
  </si>
  <si>
    <t>Lauvray Belva E</t>
  </si>
  <si>
    <t>Lauvray Belva E &amp; Todd A &amp; Nicholas A</t>
  </si>
  <si>
    <t>023-00000134-08</t>
  </si>
  <si>
    <t>Barkman Marvin Lee &amp; Sharon M</t>
  </si>
  <si>
    <t>Barkman Nathan D &amp; Carolyn L JLRS</t>
  </si>
  <si>
    <t>E272</t>
  </si>
  <si>
    <t>008-00000484-11</t>
  </si>
  <si>
    <t>008-00000484-08</t>
  </si>
  <si>
    <t>008-00000484-05</t>
  </si>
  <si>
    <t xml:space="preserve">Yoder Mandy </t>
  </si>
  <si>
    <t>Yoder Amos D &amp; Clara L</t>
  </si>
  <si>
    <t>005-00000534-04</t>
  </si>
  <si>
    <t>Wheeler David R TTEE</t>
  </si>
  <si>
    <t>Troyer Leroy U &amp; Anna D JLRS</t>
  </si>
  <si>
    <t>020-00000450-00</t>
  </si>
  <si>
    <t>51.1x135.6</t>
  </si>
  <si>
    <t xml:space="preserve">Perkins Herman Estate of </t>
  </si>
  <si>
    <t>Weaver Atlee A &amp; Susan J JLRS</t>
  </si>
  <si>
    <t>010-00000713-00</t>
  </si>
  <si>
    <t>Unlimited Properties Inc</t>
  </si>
  <si>
    <t>Cox Gregory M &amp; Heather R JLRS</t>
  </si>
  <si>
    <t>008-00000306-01</t>
  </si>
  <si>
    <t>008-00000306-02</t>
  </si>
  <si>
    <t>Troyer Ruth J and Mark M</t>
  </si>
  <si>
    <t>Miller Leroy R and Diane N</t>
  </si>
  <si>
    <t>E269</t>
  </si>
  <si>
    <t>E270</t>
  </si>
  <si>
    <t>043-00004956-00</t>
  </si>
  <si>
    <t>Patterson David W &amp; Misty J</t>
  </si>
  <si>
    <t>035-00000257-00</t>
  </si>
  <si>
    <t>42.6x150</t>
  </si>
  <si>
    <t>Patterson Misty</t>
  </si>
  <si>
    <t>Smith Nancy E</t>
  </si>
  <si>
    <t>016-00000305-01</t>
  </si>
  <si>
    <t>Shriver Sheryln K Estate</t>
  </si>
  <si>
    <t>W&amp;G Rentals LLC</t>
  </si>
  <si>
    <t>003-00000613-00</t>
  </si>
  <si>
    <t>003-00000054-01</t>
  </si>
  <si>
    <t>Hemminger Gene W TTEE</t>
  </si>
  <si>
    <t>Nelson William F &amp; Jennifer R</t>
  </si>
  <si>
    <t>Clift Anthony W &amp; Jeanne F</t>
  </si>
  <si>
    <t>E274</t>
  </si>
  <si>
    <t>030-17100040-01</t>
  </si>
  <si>
    <t>030-00000095-00</t>
  </si>
  <si>
    <t>Patterson Richard A</t>
  </si>
  <si>
    <t>Patterson Joshua A</t>
  </si>
  <si>
    <t>Dansby Diane L fka Tate Diane L aka Diane Dansby Tate</t>
  </si>
  <si>
    <t>Camacho Javier &amp; Destiny aka Destiny Elaine</t>
  </si>
  <si>
    <t>E273</t>
  </si>
  <si>
    <t>010-00000806-00</t>
  </si>
  <si>
    <t>010-00000806-02</t>
  </si>
  <si>
    <t>AEP Generation Resources Inc &amp; AES Ohio Generation LLC</t>
  </si>
  <si>
    <t>Ohio Power Company</t>
  </si>
  <si>
    <t>E275</t>
  </si>
  <si>
    <t xml:space="preserve">AEP Generation Resources Inc </t>
  </si>
  <si>
    <t>Conesville Industrial Park LLC</t>
  </si>
  <si>
    <t>010-00000811-11</t>
  </si>
  <si>
    <t>017-00000773-00</t>
  </si>
  <si>
    <t>017-00000774-00</t>
  </si>
  <si>
    <t>Lowe Cynthia A</t>
  </si>
  <si>
    <t>Hemminger Gene</t>
  </si>
  <si>
    <t>010-00000209-00</t>
  </si>
  <si>
    <t>Nine Denise A</t>
  </si>
  <si>
    <t>Lee Donna R</t>
  </si>
  <si>
    <t>043-00000424-00</t>
  </si>
  <si>
    <t>Helbling Timothy &amp; Pamela</t>
  </si>
  <si>
    <t>Anderson Stephanie L &amp; Heather</t>
  </si>
  <si>
    <t>043-00003617-00</t>
  </si>
  <si>
    <t>043-00003616-00</t>
  </si>
  <si>
    <t>Shaw Michael R &amp; Anne M</t>
  </si>
  <si>
    <t xml:space="preserve">The Metz Dental Laboratory </t>
  </si>
  <si>
    <t>E276</t>
  </si>
  <si>
    <t>004-00000012-00</t>
  </si>
  <si>
    <t>Koltland Investments LLC</t>
  </si>
  <si>
    <t>K&amp;B Lumber LTD</t>
  </si>
  <si>
    <t>018-00001457-06</t>
  </si>
  <si>
    <t>Ianniello Haley D &amp; Jeffries Nicholas Ryan  JLRS</t>
  </si>
  <si>
    <t>Finton Paul C JR</t>
  </si>
  <si>
    <t>Finton Debra Ann</t>
  </si>
  <si>
    <t>E277</t>
  </si>
  <si>
    <t>042-00000363-00</t>
  </si>
  <si>
    <t>042-00000363-01</t>
  </si>
  <si>
    <t>Ott William E JR &amp; Carla aka Carla J</t>
  </si>
  <si>
    <t>Ott William E JR &amp; Carla aka Carla J   JLRS</t>
  </si>
  <si>
    <t>E278</t>
  </si>
  <si>
    <t>032-00000063-00</t>
  </si>
  <si>
    <t>Buxton Trust</t>
  </si>
  <si>
    <t>Buxton Richard D</t>
  </si>
  <si>
    <t>029-00000333-00</t>
  </si>
  <si>
    <t>Capstone Holding Co/ R&amp;F Coal</t>
  </si>
  <si>
    <t>Allen Zachary A</t>
  </si>
  <si>
    <t>018-00000236-07</t>
  </si>
  <si>
    <t>Hinds Francis L (1/2 int)</t>
  </si>
  <si>
    <t>Rettos G Michael &amp; Janet C  JLRS</t>
  </si>
  <si>
    <t>Hinds Matthew F (1/2 int)</t>
  </si>
  <si>
    <t>E279</t>
  </si>
  <si>
    <t>043-00002900-00</t>
  </si>
  <si>
    <t>40 X 135</t>
  </si>
  <si>
    <t>LE- McCullough Lucille M aka Clark Lucille M</t>
  </si>
  <si>
    <t>McCullough Vickie Lynn &amp; McCullough Mark Wolfe</t>
  </si>
  <si>
    <t>023-00000328-06</t>
  </si>
  <si>
    <t>Hershberger Dwayne Lee &amp; Ruth E</t>
  </si>
  <si>
    <t>Hershberger Leroy J &amp; Ina E  JLRS</t>
  </si>
  <si>
    <t>043-00001373-00</t>
  </si>
  <si>
    <t>English Uyles G &amp; Kelly G   JLRS</t>
  </si>
  <si>
    <t>043-00004330-00</t>
  </si>
  <si>
    <t>Waggoner Kimberly A</t>
  </si>
  <si>
    <t>Ertle Ronda</t>
  </si>
  <si>
    <t>043-00003939-00</t>
  </si>
  <si>
    <t>Klopfenstein Stephen Arthur &amp; Celeste</t>
  </si>
  <si>
    <t>Eyerman Mary T</t>
  </si>
  <si>
    <t>043-00002037-00</t>
  </si>
  <si>
    <t>043-00002038-00</t>
  </si>
  <si>
    <t>Young Ralph L &amp; Elizabeth M</t>
  </si>
  <si>
    <t>McIntyre Edward L</t>
  </si>
  <si>
    <t>043-15128008-00</t>
  </si>
  <si>
    <t>Cochran Walter Dean</t>
  </si>
  <si>
    <t>031-00000040-05</t>
  </si>
  <si>
    <t>Sweetwater Farm Holdings LLC</t>
  </si>
  <si>
    <t>Gobel Paul R JR &amp; Valerie S</t>
  </si>
  <si>
    <t>Miller Dan D &amp; Frieda J  JLRS</t>
  </si>
  <si>
    <t>003-00000043-01</t>
  </si>
  <si>
    <t>Athens Alexaner P, TTEE</t>
  </si>
  <si>
    <t>029-00000186-00</t>
  </si>
  <si>
    <t>Hoffman Douglas G, TTEE</t>
  </si>
  <si>
    <t>Finlay Gerald R &amp; Judith E    JLRS</t>
  </si>
  <si>
    <t>035-00000898-03</t>
  </si>
  <si>
    <t>Town Hill Acres LLC</t>
  </si>
  <si>
    <t>Wells Robert H</t>
  </si>
  <si>
    <t>E280</t>
  </si>
  <si>
    <t>Crane Jerry L</t>
  </si>
  <si>
    <t xml:space="preserve">Coleman Crystal </t>
  </si>
  <si>
    <t>E281</t>
  </si>
  <si>
    <t>003-00000211-03</t>
  </si>
  <si>
    <t>Wolfle John R</t>
  </si>
  <si>
    <t>Wolfle John R &amp; Mirasol R   JLRS</t>
  </si>
  <si>
    <t>E282</t>
  </si>
  <si>
    <t>E283</t>
  </si>
  <si>
    <t>Tedrick Family Irrevocable Trust</t>
  </si>
  <si>
    <t>Tedrick Mildred (remove OCC)</t>
  </si>
  <si>
    <t>004-00000446-02</t>
  </si>
  <si>
    <t>004-00000446-03</t>
  </si>
  <si>
    <t>Todd Philip A</t>
  </si>
  <si>
    <t>Todd Philip A, Todd A Lauvray and Nicholas A Lauvray JLRS</t>
  </si>
  <si>
    <t>E284</t>
  </si>
  <si>
    <t>029-00001008-00</t>
  </si>
  <si>
    <t>029-00001009-00</t>
  </si>
  <si>
    <t>Hickman Beverly A</t>
  </si>
  <si>
    <t>Hickman Leroy</t>
  </si>
  <si>
    <t>E285</t>
  </si>
  <si>
    <t>027-00000060-00</t>
  </si>
  <si>
    <t xml:space="preserve">Webb Family Trust </t>
  </si>
  <si>
    <t>Webb Jesse P</t>
  </si>
  <si>
    <t>020-00000808-00</t>
  </si>
  <si>
    <t>Tubbs Timothy L II &amp; Jessica N</t>
  </si>
  <si>
    <t>Dunfee Katelyn R</t>
  </si>
  <si>
    <t>043-00004496-00</t>
  </si>
  <si>
    <t>43.6x84</t>
  </si>
  <si>
    <t>Pearson James &amp; Mary F</t>
  </si>
  <si>
    <t>Slaughter Aimee &amp; Donnis</t>
  </si>
  <si>
    <t>043-00004500-00</t>
  </si>
  <si>
    <t>30x121.33</t>
  </si>
  <si>
    <t>Walsh Krista L</t>
  </si>
  <si>
    <t xml:space="preserve">England Dillon D. </t>
  </si>
  <si>
    <t>012-00000194-00</t>
  </si>
  <si>
    <t>60x132</t>
  </si>
  <si>
    <t>L Wood Enterprises</t>
  </si>
  <si>
    <t>Ellwood Robert E &amp; Max E. &amp; Susan J. Allen</t>
  </si>
  <si>
    <t>Huntington National Bank</t>
  </si>
  <si>
    <t>Defrancisco Beth A, Carol C Tomasik &amp; John M Guinter</t>
  </si>
  <si>
    <t>018-00001232-00</t>
  </si>
  <si>
    <t>Albertson Dakota D &amp; Kalynn</t>
  </si>
  <si>
    <t>Aronhalt Andrea M</t>
  </si>
  <si>
    <t>043-00003959-00</t>
  </si>
  <si>
    <t>Lewis James William</t>
  </si>
  <si>
    <t>Shultz Dylan and Jackson II  Terry</t>
  </si>
  <si>
    <t>008-00000351-00</t>
  </si>
  <si>
    <t>008-00000526-00</t>
  </si>
  <si>
    <t>008-00000353-00</t>
  </si>
  <si>
    <t>Shafer Laurence G</t>
  </si>
  <si>
    <t>020-00000429-00</t>
  </si>
  <si>
    <t>Morris Thelma M</t>
  </si>
  <si>
    <t>JT Tubbs LLC</t>
  </si>
  <si>
    <t>E286</t>
  </si>
  <si>
    <t>043-00003694-00</t>
  </si>
  <si>
    <t>043-00003688-00</t>
  </si>
  <si>
    <t>10x120</t>
  </si>
  <si>
    <t>40x120</t>
  </si>
  <si>
    <t>Bauman Jefffrey P &amp; Kathleen A</t>
  </si>
  <si>
    <t>Bauman Jefffrey P &amp; Kathleen A JLRS</t>
  </si>
  <si>
    <t>E287</t>
  </si>
  <si>
    <t>Doyle Benjamin J</t>
  </si>
  <si>
    <t>027-00000483-00</t>
  </si>
  <si>
    <t>59x132</t>
  </si>
  <si>
    <t>Anderson Rae L &amp; Jenny M</t>
  </si>
  <si>
    <t>Marcum Charley II &amp; Laura Lynn JLRS</t>
  </si>
  <si>
    <t>E288</t>
  </si>
  <si>
    <t>010-00000306-00</t>
  </si>
  <si>
    <t>Reeves Francis Leroy</t>
  </si>
  <si>
    <t>Reeves Francis Leroy &amp; Jill A JLRS</t>
  </si>
  <si>
    <t>043-00005556-00</t>
  </si>
  <si>
    <t xml:space="preserve">Lowe Eric James </t>
  </si>
  <si>
    <t xml:space="preserve">Steward Hayden M &amp; Hoy Adrianna </t>
  </si>
  <si>
    <t>043-00003365-00</t>
  </si>
  <si>
    <t>Burris Anthony</t>
  </si>
  <si>
    <t>McKay John and Adana</t>
  </si>
  <si>
    <t>043-00000370-00</t>
  </si>
  <si>
    <t>Ianniello Co</t>
  </si>
  <si>
    <t>Williams David A &amp; Traci L</t>
  </si>
  <si>
    <t>018-00001650-00</t>
  </si>
  <si>
    <t>Selders Donald A &amp; Becky L</t>
  </si>
  <si>
    <t xml:space="preserve">Albertson Dakota D &amp; Kalynn </t>
  </si>
  <si>
    <t>E289</t>
  </si>
  <si>
    <t>021-00000738-08</t>
  </si>
  <si>
    <t>Bradford John H (dec'd)</t>
  </si>
  <si>
    <t>Bradford Jodi D</t>
  </si>
  <si>
    <t>E290</t>
  </si>
  <si>
    <t>010-00000279-00</t>
  </si>
  <si>
    <t>Overholt Brent M &amp; Linda S</t>
  </si>
  <si>
    <t>Overholt Brent M &amp; Linda S Remove LE Owen L &amp; Carma L Overholt</t>
  </si>
  <si>
    <t>Guinter John M</t>
  </si>
  <si>
    <t>Tomasik Carol C</t>
  </si>
  <si>
    <t>002-00000025-13</t>
  </si>
  <si>
    <t>002-00000025-15</t>
  </si>
  <si>
    <t>Yoder Nelson D</t>
  </si>
  <si>
    <t>Hershberger Henry L &amp; Wilma D JLRS</t>
  </si>
  <si>
    <t>013-00000421-00</t>
  </si>
  <si>
    <t>Fetzer Tracy S &amp; KristyLee</t>
  </si>
  <si>
    <t>Chiapetta Lisa F Matthew C Mathilda R</t>
  </si>
  <si>
    <t>E291</t>
  </si>
  <si>
    <t>043-00000540-00</t>
  </si>
  <si>
    <t>51.8x109.1</t>
  </si>
  <si>
    <t>Moore George D</t>
  </si>
  <si>
    <t>Abel Restorations LLC</t>
  </si>
  <si>
    <t>Corder Kim E</t>
  </si>
  <si>
    <t>E292</t>
  </si>
  <si>
    <t>029-00000020-00</t>
  </si>
  <si>
    <t>029-00000019-00</t>
  </si>
  <si>
    <t>029-00000255-01</t>
  </si>
  <si>
    <t>Art William R &amp; Rosemary M</t>
  </si>
  <si>
    <t>Art William R &amp; Rosemary M JLRS</t>
  </si>
  <si>
    <t>010-00000854-00</t>
  </si>
  <si>
    <t>Duling Joyce E</t>
  </si>
  <si>
    <t>Fetzer Tracy S &amp; Kristylee M  JLRS</t>
  </si>
  <si>
    <t>043-00001717-00</t>
  </si>
  <si>
    <t>043-00001718-00</t>
  </si>
  <si>
    <t>41.2x123.9</t>
  </si>
  <si>
    <t>20.6x123.9</t>
  </si>
  <si>
    <t>Reidenbach Craig A</t>
  </si>
  <si>
    <t>Rettenberger Jacob R</t>
  </si>
  <si>
    <t>Graham Shelly</t>
  </si>
  <si>
    <t>043-00005759-00</t>
  </si>
  <si>
    <t>037-00000075-00</t>
  </si>
  <si>
    <t>037-00000076-00</t>
  </si>
  <si>
    <t>Huebner Kristy</t>
  </si>
  <si>
    <t>Waggoner Properties</t>
  </si>
  <si>
    <t>043-00003763-02</t>
  </si>
  <si>
    <t>45x102</t>
  </si>
  <si>
    <t>Habitat for Humanity</t>
  </si>
  <si>
    <t>E293</t>
  </si>
  <si>
    <t>004-00000832-02</t>
  </si>
  <si>
    <t>Miller Steven &amp; Kelly R</t>
  </si>
  <si>
    <t>Miller Chad Robert &amp; Darcy Sue</t>
  </si>
  <si>
    <t>E294</t>
  </si>
  <si>
    <t>002-00000142-00</t>
  </si>
  <si>
    <t>002-00000143-00</t>
  </si>
  <si>
    <t>Lower Charles R (dec'd)</t>
  </si>
  <si>
    <t>Demi Amy, Lower Mike and Dave</t>
  </si>
  <si>
    <t>003-00000888-01</t>
  </si>
  <si>
    <t>Cunningham Brad E</t>
  </si>
  <si>
    <t xml:space="preserve">Waters Christine TTEE </t>
  </si>
  <si>
    <t>Darr Tony Whitney</t>
  </si>
  <si>
    <t>Mann Jerry R and Susan L</t>
  </si>
  <si>
    <t>E295</t>
  </si>
  <si>
    <t>043-00006224-00</t>
  </si>
  <si>
    <t>L&amp;F Properties</t>
  </si>
  <si>
    <t>E296</t>
  </si>
  <si>
    <t>032-00000177-01</t>
  </si>
  <si>
    <t>MSF Holdings LLC</t>
  </si>
  <si>
    <t>Gregoire Scott</t>
  </si>
  <si>
    <t>E297</t>
  </si>
  <si>
    <t>002-00000025-06</t>
  </si>
  <si>
    <t>Stephens Jessica D</t>
  </si>
  <si>
    <t>Stephens James T</t>
  </si>
  <si>
    <t>Coshocton BP and Convenience Inc</t>
  </si>
  <si>
    <t>017-00000907-02</t>
  </si>
  <si>
    <t>Troyer John H and Mary N</t>
  </si>
  <si>
    <t>Shetler Daniel D Jr</t>
  </si>
  <si>
    <t>Vanatta Carrie L</t>
  </si>
  <si>
    <t>Vanatta Tyler</t>
  </si>
  <si>
    <t>E298</t>
  </si>
  <si>
    <t>013-00000458-00</t>
  </si>
  <si>
    <t>Eicher Jacob M</t>
  </si>
  <si>
    <t>027-00000443-00</t>
  </si>
  <si>
    <t>Tanner Jon and Karen</t>
  </si>
  <si>
    <t>Stahl Fawnda</t>
  </si>
  <si>
    <t>027-00000442-00</t>
  </si>
  <si>
    <t>Porteus Family Trust</t>
  </si>
  <si>
    <t>Rettos Matthew J &amp; Ashlee R    JLRS</t>
  </si>
  <si>
    <t>Rettos Matthew J &amp; Ashlee R</t>
  </si>
  <si>
    <t>018-00000549-00</t>
  </si>
  <si>
    <t>E258</t>
  </si>
  <si>
    <t>E299</t>
  </si>
  <si>
    <t>002-00000123-01</t>
  </si>
  <si>
    <t>Huff Mary Jane</t>
  </si>
  <si>
    <t>E300</t>
  </si>
  <si>
    <t>002-00000123-02</t>
  </si>
  <si>
    <t>Childress Bruce L &amp; Lori A  JLRS</t>
  </si>
  <si>
    <t>Stahl Larry K &amp; M Jane Huff-Stahl  JLRS</t>
  </si>
  <si>
    <t>E301</t>
  </si>
  <si>
    <t>002-00000122-00</t>
  </si>
  <si>
    <t>Huff-Stahl M Jane</t>
  </si>
  <si>
    <t>E302</t>
  </si>
  <si>
    <t>033-00000091-03</t>
  </si>
  <si>
    <t>Gross Frederick M TTE</t>
  </si>
  <si>
    <t>Gross Joyce W Succ TTE</t>
  </si>
  <si>
    <t>Bumpus II Arthur H TTE</t>
  </si>
  <si>
    <t>E303</t>
  </si>
  <si>
    <t>044-00000200-00</t>
  </si>
  <si>
    <t>33x 132</t>
  </si>
  <si>
    <t xml:space="preserve">Hamilton Stephen F &amp; Sharon E. </t>
  </si>
  <si>
    <t>Hamilton II Stephen F &amp; Amy S Bosson JLRS</t>
  </si>
  <si>
    <t>044-00000201-00</t>
  </si>
  <si>
    <t>044-00000202-00</t>
  </si>
  <si>
    <t>E304</t>
  </si>
  <si>
    <t>020-16119080-00</t>
  </si>
  <si>
    <t>Tubbs II Timothy L &amp; Jessica N</t>
  </si>
  <si>
    <t>020-00000021-00</t>
  </si>
  <si>
    <t>020-00000022-00</t>
  </si>
  <si>
    <t>020-00000112-00</t>
  </si>
  <si>
    <t>020-00000083-00</t>
  </si>
  <si>
    <t>E305</t>
  </si>
  <si>
    <t>031-00000286-00</t>
  </si>
  <si>
    <t>Kuhns Linda A TTE</t>
  </si>
  <si>
    <t>042-00000061-01</t>
  </si>
  <si>
    <t>Cochran David L &amp; Denice M</t>
  </si>
  <si>
    <t>Troyer Galen E</t>
  </si>
  <si>
    <t>CS</t>
  </si>
  <si>
    <t>043-00000531-00</t>
  </si>
  <si>
    <t>TOMSAM Real Estate LLC</t>
  </si>
  <si>
    <t>Potts Charles &amp; Charlotte JLRS</t>
  </si>
  <si>
    <t xml:space="preserve"> </t>
  </si>
  <si>
    <t>043-00000532-00</t>
  </si>
  <si>
    <t>005-00000401-04</t>
  </si>
  <si>
    <t>Burris Todd E</t>
  </si>
  <si>
    <t>Hershberger Jr Atlee A &amp; Miriam N Hershberger</t>
  </si>
  <si>
    <t>E306</t>
  </si>
  <si>
    <t>018-00000572-00</t>
  </si>
  <si>
    <t>Markley David E &amp; Darla G JLRS</t>
  </si>
  <si>
    <t>Markley Dana G</t>
  </si>
  <si>
    <t>E307</t>
  </si>
  <si>
    <t>043-00002982-00</t>
  </si>
  <si>
    <t>42.8 x 118.3</t>
  </si>
  <si>
    <t>Nelson Walter m &amp; Marilyn L Occ Rgt</t>
  </si>
  <si>
    <t>Nelson Kevin G (release of Occ Rights)</t>
  </si>
  <si>
    <t>043-00002983-00</t>
  </si>
  <si>
    <t>40x42.8</t>
  </si>
  <si>
    <t>cs</t>
  </si>
  <si>
    <t>dc</t>
  </si>
  <si>
    <t>020-16113009-00</t>
  </si>
  <si>
    <t>020-16113008-00</t>
  </si>
  <si>
    <t>Bradford Todd D &amp; Gregory A</t>
  </si>
  <si>
    <t>026-00000121-01</t>
  </si>
  <si>
    <t>Kleist Donna TTE</t>
  </si>
  <si>
    <t>Troyer Willis</t>
  </si>
  <si>
    <t>Wiggins Loy Edward, Shawn Lynn &amp; Haley N</t>
  </si>
  <si>
    <t>Defrancesco Betha A</t>
  </si>
  <si>
    <t>Tomasik Carol C (1/3 int)</t>
  </si>
  <si>
    <t>014-00000448-08</t>
  </si>
  <si>
    <t>Barrick Leon &amp; Beverly</t>
  </si>
  <si>
    <t>Beale Jerry L &amp; Renita J</t>
  </si>
  <si>
    <t>035-00000909-00</t>
  </si>
  <si>
    <t>Darr Cathrine A</t>
  </si>
  <si>
    <t>DMG Coshocton Development LTD</t>
  </si>
  <si>
    <t>035-00000013-00</t>
  </si>
  <si>
    <t>035-00000909-01</t>
  </si>
  <si>
    <t>035-00000080-06</t>
  </si>
  <si>
    <t>035-00000080-00</t>
  </si>
  <si>
    <t>035-00000080-08</t>
  </si>
  <si>
    <t>spl</t>
  </si>
  <si>
    <t>comb &amp; resurvey</t>
  </si>
  <si>
    <t>E308</t>
  </si>
  <si>
    <t>013-00000644-00</t>
  </si>
  <si>
    <t>013-00001804-00</t>
  </si>
  <si>
    <t>013-00000168-00</t>
  </si>
  <si>
    <t>013-00000169-00</t>
  </si>
  <si>
    <t>013-00000170-00</t>
  </si>
  <si>
    <t>Speaks Jeffrey A &amp; Sonia M</t>
  </si>
  <si>
    <t>E309</t>
  </si>
  <si>
    <t>029-00000283-00</t>
  </si>
  <si>
    <t>Brandon Cory J</t>
  </si>
  <si>
    <t>Brandon Amy E</t>
  </si>
  <si>
    <t>003-00000404-00</t>
  </si>
  <si>
    <t>60x180</t>
  </si>
  <si>
    <t>Henderson Jeffrey A</t>
  </si>
  <si>
    <t>Barthel Marissa M</t>
  </si>
  <si>
    <t>020-00000959-00</t>
  </si>
  <si>
    <t>67.05x110.08</t>
  </si>
  <si>
    <t>Border John J &amp; Susan M</t>
  </si>
  <si>
    <t>doodle Bean Farms LLC</t>
  </si>
  <si>
    <t>E310</t>
  </si>
  <si>
    <t>037-00000436-00</t>
  </si>
  <si>
    <t>Clark Elisabeth B</t>
  </si>
  <si>
    <t>Kimberly Annette, Ronnie Fisher aka Fischer, Dana &amp; David Clark</t>
  </si>
  <si>
    <t>E311</t>
  </si>
  <si>
    <t>043-00003630-00</t>
  </si>
  <si>
    <t>043-00003631-00</t>
  </si>
  <si>
    <t>41x150</t>
  </si>
  <si>
    <t>30x30</t>
  </si>
  <si>
    <t xml:space="preserve">Whittington Gabriel A </t>
  </si>
  <si>
    <t>Whittington Tammy</t>
  </si>
  <si>
    <t>E312</t>
  </si>
  <si>
    <t>012-00000026-00</t>
  </si>
  <si>
    <t>012-00000027-00</t>
  </si>
  <si>
    <t>66x125</t>
  </si>
  <si>
    <t>26x125</t>
  </si>
  <si>
    <t>McFarland Jennifer Renee</t>
  </si>
  <si>
    <t>Cox Cody W &amp; Jennifer Renee McFarland JLRS</t>
  </si>
  <si>
    <t>E313</t>
  </si>
  <si>
    <t>043-00006055-00</t>
  </si>
  <si>
    <t>90x140.56</t>
  </si>
  <si>
    <t>Carpenter Andrea C fka Sims</t>
  </si>
  <si>
    <t>Carpenter Scott A &amp; Andrea C JLRS</t>
  </si>
  <si>
    <t>044-00000782-00</t>
  </si>
  <si>
    <t>Forbes Ryan J &amp; Lindsey A</t>
  </si>
  <si>
    <t>Beck Daniele K &amp; Mathew T</t>
  </si>
  <si>
    <t>E314</t>
  </si>
  <si>
    <t>041-00000144-15</t>
  </si>
  <si>
    <t>Kukasky Paul A (dec'd)</t>
  </si>
  <si>
    <t>Kukasky Connie L</t>
  </si>
  <si>
    <t>043-00002922-00</t>
  </si>
  <si>
    <t>48.7x130</t>
  </si>
  <si>
    <t>Mullett Jeffery &amp; Janell R Richards Succ Co TTEES</t>
  </si>
  <si>
    <t xml:space="preserve">Webb David E &amp; Pamela C </t>
  </si>
  <si>
    <t>043-00002505-00</t>
  </si>
  <si>
    <t>50.2x165</t>
  </si>
  <si>
    <t>Simmons Rickelle L</t>
  </si>
  <si>
    <t>E315</t>
  </si>
  <si>
    <t>043-00002928-00</t>
  </si>
  <si>
    <t>51.33x150</t>
  </si>
  <si>
    <t>McGough James F (dec'd)</t>
  </si>
  <si>
    <t>Bolcavage Maribeth S et al</t>
  </si>
  <si>
    <t>008-00000147-02</t>
  </si>
  <si>
    <t>008-00000147-07</t>
  </si>
  <si>
    <t xml:space="preserve">Mast Merle M &amp; Linda </t>
  </si>
  <si>
    <t>Yoder Aden N &amp; Esther M JLRS</t>
  </si>
  <si>
    <t>010-00000711-00</t>
  </si>
  <si>
    <t>Lacy Kimberly S</t>
  </si>
  <si>
    <t>Conesville A Series LLC of Delta T Properties LLC</t>
  </si>
  <si>
    <t>032-00000186-00</t>
  </si>
  <si>
    <t xml:space="preserve">Niner Randy E &amp; Jennifer Rayann </t>
  </si>
  <si>
    <t>Valdez Luis G &amp; Melanie Poupart</t>
  </si>
  <si>
    <t>E316</t>
  </si>
  <si>
    <t>018-00001163-00</t>
  </si>
  <si>
    <t>018-00001564-00</t>
  </si>
  <si>
    <t>018-00001565-00</t>
  </si>
  <si>
    <t>Michael Charles A &amp; Janet M</t>
  </si>
  <si>
    <t>Michael Charles A &amp; Janet M JLRS</t>
  </si>
  <si>
    <t>020-00000964-00</t>
  </si>
  <si>
    <t>69.88x113.82</t>
  </si>
  <si>
    <t>Maple William Maple &amp; Melody</t>
  </si>
  <si>
    <t>Hanna Matthew</t>
  </si>
  <si>
    <t>017-00000420-00</t>
  </si>
  <si>
    <t xml:space="preserve">Amore Dale </t>
  </si>
  <si>
    <t>Bradford Marlene</t>
  </si>
  <si>
    <t>004-00000657-00</t>
  </si>
  <si>
    <t>Smith Krystal K</t>
  </si>
  <si>
    <t>Roush Jason A</t>
  </si>
  <si>
    <t>020-00000442-00</t>
  </si>
  <si>
    <t>Maple William I III</t>
  </si>
  <si>
    <t>Hill Joshua D &amp; Jennifer N Rauh-hill</t>
  </si>
  <si>
    <t>038-00000494-00</t>
  </si>
  <si>
    <t>038-00000495-00</t>
  </si>
  <si>
    <t>Jones William A</t>
  </si>
  <si>
    <t>Honabarger Steven Edward &amp; Jodi Lynn JLRS</t>
  </si>
  <si>
    <t xml:space="preserve">Demi Amy </t>
  </si>
  <si>
    <t>Lower Mike &amp; Dave</t>
  </si>
  <si>
    <t>E317</t>
  </si>
  <si>
    <t>004-00000345-00</t>
  </si>
  <si>
    <t>Robison Jeffrey L (dec'd)</t>
  </si>
  <si>
    <t>Robison Tami J</t>
  </si>
  <si>
    <t>035-00000560-00</t>
  </si>
  <si>
    <t xml:space="preserve">Newell Russell A </t>
  </si>
  <si>
    <t>Newell Joseph A</t>
  </si>
  <si>
    <t>012-00000102-00</t>
  </si>
  <si>
    <t>012-00000103-00</t>
  </si>
  <si>
    <t>Lovatt Heather</t>
  </si>
  <si>
    <t>E318</t>
  </si>
  <si>
    <t>013-00001783-03</t>
  </si>
  <si>
    <t>013-00000392-01</t>
  </si>
  <si>
    <t>Collins Gary G &amp; Toby L</t>
  </si>
  <si>
    <t>Collins Sean &amp; Chelcee JLRS</t>
  </si>
  <si>
    <t>E319</t>
  </si>
  <si>
    <t>020-00000252-00</t>
  </si>
  <si>
    <t>Hursey Brian K &amp; Brenda S</t>
  </si>
  <si>
    <t>Hursey Jason K &amp; Amy R</t>
  </si>
  <si>
    <t>041-00000144-20</t>
  </si>
  <si>
    <t>Grumman Edward &amp; Misti</t>
  </si>
  <si>
    <t xml:space="preserve">Campbell Timothy Charles </t>
  </si>
  <si>
    <t>043-00006564-08</t>
  </si>
  <si>
    <t>Brown Ronald A Sr &amp; Debra S</t>
  </si>
  <si>
    <t>Bosson Jennifer</t>
  </si>
  <si>
    <t>E320</t>
  </si>
  <si>
    <t>043-00001138-00</t>
  </si>
  <si>
    <t>40x130</t>
  </si>
  <si>
    <t>Kowalczyk Christopher</t>
  </si>
  <si>
    <t>Grieb William</t>
  </si>
  <si>
    <t>E321</t>
  </si>
  <si>
    <t>Hershberger Matthew M &amp; Violet L</t>
  </si>
  <si>
    <t>024-00000158-02</t>
  </si>
  <si>
    <t>Miller Ivan R &amp; Alma S JLRS</t>
  </si>
  <si>
    <t>Yoder Aaron J &amp; Susan E JLRS</t>
  </si>
  <si>
    <t>E322</t>
  </si>
  <si>
    <t>017-00000586-00</t>
  </si>
  <si>
    <t>95x231</t>
  </si>
  <si>
    <t>Hill John W</t>
  </si>
  <si>
    <t>Hill John W &amp; Sharon K Hill JLRS</t>
  </si>
  <si>
    <t>017-00000588-00</t>
  </si>
  <si>
    <t>52.5 x 231</t>
  </si>
  <si>
    <t>017-00000585-00</t>
  </si>
  <si>
    <t>47.5 x 231</t>
  </si>
  <si>
    <t>017-00000587-00</t>
  </si>
  <si>
    <t>E323</t>
  </si>
  <si>
    <t>017-00000567-00</t>
  </si>
  <si>
    <t>42 x 231</t>
  </si>
  <si>
    <t>Hill John &amp; Sharon Hill</t>
  </si>
  <si>
    <t>E324</t>
  </si>
  <si>
    <t>017-00000427-22</t>
  </si>
  <si>
    <t>Derex Enterprises, Inc</t>
  </si>
  <si>
    <t>Brown Deborah A</t>
  </si>
  <si>
    <t>004-00000419-00</t>
  </si>
  <si>
    <t>Rollins Barbara A &amp; Robert W Bolen</t>
  </si>
  <si>
    <t>Perry Melissa A</t>
  </si>
  <si>
    <t>020-00000257-00</t>
  </si>
  <si>
    <t>50x129</t>
  </si>
  <si>
    <t>Love Sandra Kay aka Sandra K Love</t>
  </si>
  <si>
    <t>Simms Robert L &amp; April R JLRS</t>
  </si>
  <si>
    <t>020-00000256-00</t>
  </si>
  <si>
    <t>50 x 129</t>
  </si>
  <si>
    <t>039-00000037-01</t>
  </si>
  <si>
    <t>Holdsworth Ruth Joan</t>
  </si>
  <si>
    <t>Albertson Brian S &amp; Tina M Albertson</t>
  </si>
  <si>
    <t>043-00003239-00</t>
  </si>
  <si>
    <t>35 x 120</t>
  </si>
  <si>
    <t>PBU Properties LLC</t>
  </si>
  <si>
    <t>Stanley Andre M</t>
  </si>
  <si>
    <t>032-00000130-06</t>
  </si>
  <si>
    <t>Boyd Robert S &amp; Theresa L Boyd</t>
  </si>
  <si>
    <t>Leven Steve C &amp; Sheryl A Leven JLRS</t>
  </si>
  <si>
    <t>043-00005241-00</t>
  </si>
  <si>
    <t>Henry Joby &amp; Emily JLRS</t>
  </si>
  <si>
    <t>Saxton Joshua D &amp; Amanda N Saxton JLRS</t>
  </si>
  <si>
    <t>043-00000434-00</t>
  </si>
  <si>
    <t>52 x 200</t>
  </si>
  <si>
    <t>Hill Brandon</t>
  </si>
  <si>
    <t>42.51 x 39.89</t>
  </si>
  <si>
    <t>Nelson Kevin G</t>
  </si>
  <si>
    <t>Nelson Max Edward</t>
  </si>
  <si>
    <t>013-00000037-02</t>
  </si>
  <si>
    <t>Tri 567 LTD</t>
  </si>
  <si>
    <t>Henry Joby &amp; Emily Henry JLRS</t>
  </si>
  <si>
    <t>013-00000037-01</t>
  </si>
  <si>
    <t>020-00000903-00</t>
  </si>
  <si>
    <t>50.5 x 150</t>
  </si>
  <si>
    <t>Copenhaver Mindy C wtt Bonney</t>
  </si>
  <si>
    <t>Schwab Timothy</t>
  </si>
  <si>
    <t>E326</t>
  </si>
  <si>
    <t>E325</t>
  </si>
  <si>
    <t>013-00000917-00</t>
  </si>
  <si>
    <t>Stubbs Norman R</t>
  </si>
  <si>
    <t>Stubbs Irene aka Irene R aka Irene J</t>
  </si>
  <si>
    <t>013-00001467-00</t>
  </si>
  <si>
    <t>013-00000241-00</t>
  </si>
  <si>
    <t>013-00000919-00</t>
  </si>
  <si>
    <t>015-00000129-00</t>
  </si>
  <si>
    <t>Stitt Larry G &amp; Sharon B</t>
  </si>
  <si>
    <t>Skjold Laura M &amp; Peter W II  JLRS</t>
  </si>
  <si>
    <t>043-00002234-00</t>
  </si>
  <si>
    <t>52 x 80</t>
  </si>
  <si>
    <t>Jasmin Debbie</t>
  </si>
  <si>
    <t>043-00000208-00</t>
  </si>
  <si>
    <t>043-00002235-00</t>
  </si>
  <si>
    <t>20 x 30</t>
  </si>
  <si>
    <t>029-00001298-00</t>
  </si>
  <si>
    <t>Coshocton CPC Properties LLC</t>
  </si>
  <si>
    <t>Allen J Douglas &amp; Terri S  JLRS</t>
  </si>
  <si>
    <t>041-00000374-00</t>
  </si>
  <si>
    <t>Vickers Farm Family Limited</t>
  </si>
  <si>
    <t>Kimberley Steven F Jr &amp; Amber D  JLRS</t>
  </si>
  <si>
    <t>E327</t>
  </si>
  <si>
    <t>029-00001295-00</t>
  </si>
  <si>
    <t>Carroll Chad M &amp; Shyanne K  JLRS</t>
  </si>
  <si>
    <t>018-00000424-00</t>
  </si>
  <si>
    <t>Keim Jacob J</t>
  </si>
  <si>
    <t>Eicher Roman J &amp; Lydia R  JLRS</t>
  </si>
  <si>
    <t>018-00000424-01</t>
  </si>
  <si>
    <t>Brown Deborah</t>
  </si>
  <si>
    <t>Clark A Brent &amp; Lori A Co-TTE</t>
  </si>
  <si>
    <t>008-00000229-04</t>
  </si>
  <si>
    <t>Miller Dennis M &amp; Laura W</t>
  </si>
  <si>
    <t>Troyer Leroy D &amp; Kristina R Miller  JLRS</t>
  </si>
  <si>
    <t>043-00000137-00</t>
  </si>
  <si>
    <t>48 x 150</t>
  </si>
  <si>
    <t>Drummey Timothy M &amp; Felicia R</t>
  </si>
  <si>
    <t>Brehm Mason D</t>
  </si>
  <si>
    <t>029-00000593-00</t>
  </si>
  <si>
    <t>65 x 175</t>
  </si>
  <si>
    <t>Barnett Marissa L</t>
  </si>
  <si>
    <t>Booth Bo L</t>
  </si>
  <si>
    <t>Tusco Forestry LLC</t>
  </si>
  <si>
    <t>Emiller Holdings LLC</t>
  </si>
  <si>
    <t>043-00001907-00</t>
  </si>
  <si>
    <t>Ribble Jason M</t>
  </si>
  <si>
    <t>Park National Bank</t>
  </si>
  <si>
    <t>E328</t>
  </si>
  <si>
    <t>E329</t>
  </si>
  <si>
    <t>E330</t>
  </si>
  <si>
    <t>018-00000121-00</t>
  </si>
  <si>
    <t>Sharier Jack</t>
  </si>
  <si>
    <t>Sharier Jack &amp; Tina M  JLRS</t>
  </si>
  <si>
    <t>002-00000294-05</t>
  </si>
  <si>
    <t>002-00000294-13</t>
  </si>
  <si>
    <t>Shetler James M</t>
  </si>
  <si>
    <t>Shetler James M &amp; Rachael J   JLRS</t>
  </si>
  <si>
    <t>033-00000360-00</t>
  </si>
  <si>
    <t>034-00000021-00</t>
  </si>
  <si>
    <t>Scott Monique Silverwood Steven, Co TTEE</t>
  </si>
  <si>
    <t>W&amp;W Farms Inc</t>
  </si>
  <si>
    <t>017-00000085-00</t>
  </si>
  <si>
    <t>Tennant Gary L &amp; Terri L</t>
  </si>
  <si>
    <t>Heath Jordan &amp; Rodriguez Jennifer   JRLS</t>
  </si>
  <si>
    <t>017-00000907-01</t>
  </si>
  <si>
    <t>Jordan Tracey A &amp; Danielle R   JLRS</t>
  </si>
  <si>
    <t>008-00000295-02</t>
  </si>
  <si>
    <t>Yoder Raymond J &amp; Amanda E</t>
  </si>
  <si>
    <t>Barkman Eli E JR &amp; Ether D   JRLS</t>
  </si>
  <si>
    <t>043-0000275-00</t>
  </si>
  <si>
    <t>MADD Investments LLC</t>
  </si>
  <si>
    <t>Walnut Tree Investments LLC</t>
  </si>
  <si>
    <t>021-00000727-10</t>
  </si>
  <si>
    <t>Fawcett Lamar aka Lamar R &amp; StalkampEugene</t>
  </si>
  <si>
    <t>Sarver Thomas E  JR</t>
  </si>
  <si>
    <t>Sampsel Cory L</t>
  </si>
  <si>
    <t>Rogers William</t>
  </si>
  <si>
    <t>043-00006561-02</t>
  </si>
  <si>
    <t>043-00006564-18</t>
  </si>
  <si>
    <t>Out Lot 174</t>
  </si>
  <si>
    <t>Out Lots 174 &amp; 172</t>
  </si>
  <si>
    <t>Davis Ruth C</t>
  </si>
  <si>
    <t>Davis Richard N</t>
  </si>
  <si>
    <t>029-00000348-01</t>
  </si>
  <si>
    <t>Bylaw Javan M</t>
  </si>
  <si>
    <t>044-00000008-00</t>
  </si>
  <si>
    <t>Cusin Matthew D</t>
  </si>
  <si>
    <t>D &amp; K Lawn Care LLC</t>
  </si>
  <si>
    <t>003-00000038-00</t>
  </si>
  <si>
    <t>Moran Ronald F &amp; Phyllis E</t>
  </si>
  <si>
    <t>Garber Grant D &amp; Ehrhardt Monica R &amp; Matthew N   JLRS</t>
  </si>
  <si>
    <t>020-00000635-00</t>
  </si>
  <si>
    <t>West Ryan C &amp; Warren Kayla D</t>
  </si>
  <si>
    <t>Patten Scott R &amp; Michelle D  JLRS</t>
  </si>
  <si>
    <t>043-00005281-00</t>
  </si>
  <si>
    <t>Kaspar Lucas &amp; Tasha</t>
  </si>
  <si>
    <t>Brandt Raymond L &amp; Roxanne JLRS</t>
  </si>
  <si>
    <t>040-00000024-11</t>
  </si>
  <si>
    <t>Kehler Robert &amp; Ginger</t>
  </si>
  <si>
    <t>Sneed Christopher &amp; Katrina S   JLRS</t>
  </si>
  <si>
    <t>042-00001016-03</t>
  </si>
  <si>
    <t>Farver Laureen N</t>
  </si>
  <si>
    <t>McKee Wesley W &amp; Kyra Brianne   JLRS</t>
  </si>
  <si>
    <t>033-00000020-00</t>
  </si>
  <si>
    <t>Mullet Owen J JR &amp; Carolyn D</t>
  </si>
  <si>
    <t>Gingerich Christopher F &amp; Linda D   JLRS</t>
  </si>
  <si>
    <t>026-00000664-00</t>
  </si>
  <si>
    <t>026-00000663-01</t>
  </si>
  <si>
    <t>NAWL Trucking LLC</t>
  </si>
  <si>
    <t>Alexander Robert M</t>
  </si>
  <si>
    <t>039-00000039-00</t>
  </si>
  <si>
    <t>Holdsworth Ruth Joan (Estate)</t>
  </si>
  <si>
    <t>Holdsworth Andre Donn</t>
  </si>
  <si>
    <t>E331</t>
  </si>
  <si>
    <t>044-00000110-00</t>
  </si>
  <si>
    <t>Out Lot 51</t>
  </si>
  <si>
    <t>Barrick Thomas M</t>
  </si>
  <si>
    <t>Barrick Sandra L</t>
  </si>
  <si>
    <t>E332</t>
  </si>
  <si>
    <t>043-00005259-00</t>
  </si>
  <si>
    <t>In Lot 3710</t>
  </si>
  <si>
    <t>Copenhaver Clinton L (Estate) (1/4 int)</t>
  </si>
  <si>
    <t>Copenhaver Darlene</t>
  </si>
  <si>
    <t>Lot 279</t>
  </si>
  <si>
    <t>Hursey Amy R kna Luyando</t>
  </si>
  <si>
    <t>Hursey Jason K</t>
  </si>
  <si>
    <t>043-00004978-00</t>
  </si>
  <si>
    <t>Hot Rock B-17 LTD</t>
  </si>
  <si>
    <t>Bauer Catherine I &amp; Gates Jeffrey  JLRS</t>
  </si>
  <si>
    <t>042-00000061-00</t>
  </si>
  <si>
    <t>Yoder Leroy A &amp; Mae   JLRS</t>
  </si>
  <si>
    <t>E334</t>
  </si>
  <si>
    <t>016-00000359-00</t>
  </si>
  <si>
    <t>In Lot 154</t>
  </si>
  <si>
    <t>Stubbs Gregory A &amp; Lois A</t>
  </si>
  <si>
    <t>Stubbs Lois A</t>
  </si>
  <si>
    <t>043-00001576-00</t>
  </si>
  <si>
    <t>043-00000985-00</t>
  </si>
  <si>
    <t>In Lot 36</t>
  </si>
  <si>
    <t>Weaver Thomas Jerome et al</t>
  </si>
  <si>
    <t>Chubco Rental Co</t>
  </si>
  <si>
    <t>Hursey Jason K &amp; Megan</t>
  </si>
  <si>
    <t>Miller Josh</t>
  </si>
  <si>
    <t>E335</t>
  </si>
  <si>
    <t>022-00000154-00</t>
  </si>
  <si>
    <t>Pepping Randall L</t>
  </si>
  <si>
    <t>Pepping Tammra A</t>
  </si>
  <si>
    <t>E336</t>
  </si>
  <si>
    <t>043-00002228-00</t>
  </si>
  <si>
    <t xml:space="preserve">Kittell David </t>
  </si>
  <si>
    <t>Kittell David D &amp; Angela D   JLRS</t>
  </si>
  <si>
    <t>E337</t>
  </si>
  <si>
    <t>008-00000133-00</t>
  </si>
  <si>
    <t>LE Miller Andrew D &amp; Annie M (dec'd)</t>
  </si>
  <si>
    <t>Yoder Eli A &amp; Naomi A  JLRS</t>
  </si>
  <si>
    <t>043-00001919-00</t>
  </si>
  <si>
    <t>Crossley Cameron &amp; Slaugher Melissa</t>
  </si>
  <si>
    <t>Lepley Mark E   JR</t>
  </si>
  <si>
    <t>E338</t>
  </si>
  <si>
    <t>018-00000258-00</t>
  </si>
  <si>
    <t>Jones Delores</t>
  </si>
  <si>
    <t>Jones Robert Lyman</t>
  </si>
  <si>
    <t>016-00000100-00</t>
  </si>
  <si>
    <t>Middaugh Ruth Ann</t>
  </si>
  <si>
    <t>David Abby G &amp; Timothy Wayne   JLRS</t>
  </si>
  <si>
    <t>043-15128030-00</t>
  </si>
  <si>
    <t>Schuler Jonathan W</t>
  </si>
  <si>
    <t>Thomas Robert Brent &amp; Andree Akers   JLRS</t>
  </si>
  <si>
    <t>042-00000185-02</t>
  </si>
  <si>
    <t>Erb Jason J &amp; Susan</t>
  </si>
  <si>
    <t>Fresno Bible Church</t>
  </si>
  <si>
    <t>006-00000154-00</t>
  </si>
  <si>
    <t>Vansickle Michael R</t>
  </si>
  <si>
    <t>Stevens Beth A</t>
  </si>
  <si>
    <t>018-00000149-05</t>
  </si>
  <si>
    <t>Olinger Steven L &amp; DeAnn M</t>
  </si>
  <si>
    <t>Sampsel Cory L &amp; Carnes Kari S   JLRS</t>
  </si>
  <si>
    <t>043-00002391-00</t>
  </si>
  <si>
    <t>043-00002392-00</t>
  </si>
  <si>
    <t>In Lot 2342</t>
  </si>
  <si>
    <t>In Lot 2343</t>
  </si>
  <si>
    <t>KF Rentals</t>
  </si>
  <si>
    <t>LePage LTD</t>
  </si>
  <si>
    <t>004-00000230-02</t>
  </si>
  <si>
    <t>Cutshall Stan</t>
  </si>
  <si>
    <t>E339</t>
  </si>
  <si>
    <t>031-00000641-01</t>
  </si>
  <si>
    <t>Lupher Norma J aka Norma</t>
  </si>
  <si>
    <t>Sarchet Mark &amp; Shana   JLRS</t>
  </si>
  <si>
    <t>017-00000453-05</t>
  </si>
  <si>
    <t>Burris Logan Jr &amp; Carolyn, TTEES</t>
  </si>
  <si>
    <t>Yoder Emanuel &amp; Mary Esther   JLRS</t>
  </si>
  <si>
    <t>Jordan Colton</t>
  </si>
  <si>
    <t>043-00001504-00</t>
  </si>
  <si>
    <t>AB Rentals</t>
  </si>
  <si>
    <t>Three Brothers' Estates LLC</t>
  </si>
  <si>
    <t>E341</t>
  </si>
  <si>
    <t>043-00004516-00</t>
  </si>
  <si>
    <t>Williams Mary Ellen (dec'd)</t>
  </si>
  <si>
    <t>017-00000740-00</t>
  </si>
  <si>
    <t xml:space="preserve">Layman Jeffrey R </t>
  </si>
  <si>
    <t>Haines Robert B</t>
  </si>
  <si>
    <t>043-00005380-00</t>
  </si>
  <si>
    <t>Stenner William J &amp; Mary</t>
  </si>
  <si>
    <t>Alsept Vernon L &amp; Laura   JLRS</t>
  </si>
  <si>
    <t>E342</t>
  </si>
  <si>
    <t>023-00000078-00</t>
  </si>
  <si>
    <t>Eberwine Susan M, Success TTEE</t>
  </si>
  <si>
    <t>Eberwine George D, TTEE</t>
  </si>
  <si>
    <t>013-00000866-00</t>
  </si>
  <si>
    <t>Riverside Landing Enterprises LLC</t>
  </si>
  <si>
    <t>Alverson Chad E &amp; Brooke S   JLRS</t>
  </si>
  <si>
    <t>043-00005319-00</t>
  </si>
  <si>
    <t>Mann Jerry R &amp; Susan L</t>
  </si>
  <si>
    <t>Occhuizzo Somer Michele</t>
  </si>
  <si>
    <t>027-00000033-02</t>
  </si>
  <si>
    <t xml:space="preserve">Burch Rebecca </t>
  </si>
  <si>
    <t>Ryan Jennifer &amp; VonFeldt Christopher James  JLRS</t>
  </si>
  <si>
    <t>003-00000263-00</t>
  </si>
  <si>
    <t>003-00000116-00</t>
  </si>
  <si>
    <t>Drown William Todd, TTEE</t>
  </si>
  <si>
    <t>Darr Rick L &amp; Mary Croft   JLRS</t>
  </si>
  <si>
    <t>043-00005254-00</t>
  </si>
  <si>
    <t>Dovenbarger Douglas E &amp; Tammy L</t>
  </si>
  <si>
    <t>Burris Logan &amp; Carolyn J Trust</t>
  </si>
  <si>
    <t>006-00000224-00</t>
  </si>
  <si>
    <t>Wagers Pauline E (Estate)</t>
  </si>
  <si>
    <t>Mizer Larry L &amp; Violet M  JLRS</t>
  </si>
  <si>
    <t>Williard Darlene K &amp; Good Gloria</t>
  </si>
  <si>
    <t>Gallagher John W &amp; Weese Crystal D  JLRS</t>
  </si>
  <si>
    <t>E333</t>
  </si>
  <si>
    <t>037-00000016-00</t>
  </si>
  <si>
    <t>Ferrell Delores C, Exec</t>
  </si>
  <si>
    <t>Woodie CJ</t>
  </si>
  <si>
    <t>E340</t>
  </si>
  <si>
    <t>043-00001545-00</t>
  </si>
  <si>
    <t>Snyder Stormy Dawn fka Renner</t>
  </si>
  <si>
    <t>Snyder Stormy Dawn &amp; Michael P    JLRS</t>
  </si>
  <si>
    <t>Bolcavage Maribeth S</t>
  </si>
  <si>
    <t>Miller Milton D</t>
  </si>
  <si>
    <t>E343</t>
  </si>
  <si>
    <t>038-00000137-00</t>
  </si>
  <si>
    <t>038-00000138-00</t>
  </si>
  <si>
    <t>038-00000139-00</t>
  </si>
  <si>
    <t>038-00000140-00</t>
  </si>
  <si>
    <t>038-00000141-00</t>
  </si>
  <si>
    <t>038-00000142-00</t>
  </si>
  <si>
    <t>038-00000722-00</t>
  </si>
  <si>
    <t>039-00000049-00</t>
  </si>
  <si>
    <t>039-00000050-00</t>
  </si>
  <si>
    <t>039-00000051-00</t>
  </si>
  <si>
    <t>039-00000052-00</t>
  </si>
  <si>
    <t>039-00000053-00</t>
  </si>
  <si>
    <t>039-00000056-00</t>
  </si>
  <si>
    <t>039-00000059-00</t>
  </si>
  <si>
    <t>039-00000135-00</t>
  </si>
  <si>
    <t>039-00000055-01</t>
  </si>
  <si>
    <t>Lacy Richard W</t>
  </si>
  <si>
    <t>Lacy Richard W &amp; Sheri L JLRS</t>
  </si>
  <si>
    <t>E344</t>
  </si>
  <si>
    <t>009-00000215-00</t>
  </si>
  <si>
    <t>Smart Leo H &amp; Sharon A</t>
  </si>
  <si>
    <t>Smart Sharon A</t>
  </si>
  <si>
    <t>E345</t>
  </si>
  <si>
    <t>040-00000354-00</t>
  </si>
  <si>
    <t>Lecraft Chad A</t>
  </si>
  <si>
    <t>Lecraft Chad A &amp; Elizabeth G</t>
  </si>
  <si>
    <t>E346</t>
  </si>
  <si>
    <t>040-00000195-00</t>
  </si>
  <si>
    <t>66x105</t>
  </si>
  <si>
    <t>Ugie Richard D &amp; Judith A</t>
  </si>
  <si>
    <t>Ugie Richard D &amp; Judith A JLRS</t>
  </si>
  <si>
    <t>Lacy Marc &amp; Belinda</t>
  </si>
  <si>
    <t>The Home Loan Savings Bank</t>
  </si>
  <si>
    <t>Spizziri James D aka James and Kathy L aka Kathy JLRS</t>
  </si>
  <si>
    <t>043-00005092-00</t>
  </si>
  <si>
    <t>150.82x205.62</t>
  </si>
  <si>
    <t xml:space="preserve">Strupe Daniel Tyler &amp; Pollyanna Schuler </t>
  </si>
  <si>
    <t>Miller Catherine &amp; Edith A JLRS</t>
  </si>
  <si>
    <t>043-00004768-00</t>
  </si>
  <si>
    <t>92x161</t>
  </si>
  <si>
    <t>Reed Evan L &amp; Allison</t>
  </si>
  <si>
    <t xml:space="preserve">Hicks Roby O &amp; Nora Ruth </t>
  </si>
  <si>
    <t>042-00000367-00</t>
  </si>
  <si>
    <t>043-00000368-00</t>
  </si>
  <si>
    <t>E347</t>
  </si>
  <si>
    <t>033-00000217-00</t>
  </si>
  <si>
    <t xml:space="preserve">Erb David Alan &amp; Rhoda </t>
  </si>
  <si>
    <t>Swarey Timothy D &amp; Nancy E</t>
  </si>
  <si>
    <t>018-00000437-00</t>
  </si>
  <si>
    <t>Gemini Company Building Solutions</t>
  </si>
  <si>
    <t>Zimmerman Bryan &amp; Rebekah</t>
  </si>
  <si>
    <t>043-00002883-00</t>
  </si>
  <si>
    <t>42x149</t>
  </si>
  <si>
    <t xml:space="preserve">Wolfe Jennifer Renae </t>
  </si>
  <si>
    <t>Adams Trent D</t>
  </si>
  <si>
    <t>014-00000061-00</t>
  </si>
  <si>
    <t>Cheney Ronald Gene</t>
  </si>
  <si>
    <t>Greenwood Jeanette</t>
  </si>
  <si>
    <t>Boehem Bonnie J</t>
  </si>
  <si>
    <t>trf591&amp;592 are together in an envelope</t>
  </si>
  <si>
    <t>013-00001870-00</t>
  </si>
  <si>
    <t>Rogers Paul M TTEE Of the Paul Rogers</t>
  </si>
  <si>
    <t>Cognion Kirk</t>
  </si>
  <si>
    <t>010-02110007-01</t>
  </si>
  <si>
    <t>Barkman Ray Allen</t>
  </si>
  <si>
    <t>Yoder Ryan &amp; Cody</t>
  </si>
  <si>
    <t>043-00000325-00</t>
  </si>
  <si>
    <t>52x150</t>
  </si>
  <si>
    <t>Bigrigg Robert &amp; Kathleen TTEE of the Bigrigg Trust dated Aug 14, 2015</t>
  </si>
  <si>
    <t>Allen Victor L</t>
  </si>
  <si>
    <t>Inheritance Assets</t>
  </si>
  <si>
    <t>Burris Ashley A</t>
  </si>
  <si>
    <t>020-00000976-00</t>
  </si>
  <si>
    <t>64x149.41</t>
  </si>
  <si>
    <t>Bethel Leroy G</t>
  </si>
  <si>
    <t>Bethel mary A</t>
  </si>
  <si>
    <t>032-00000032-00</t>
  </si>
  <si>
    <t>032-00000066-00</t>
  </si>
  <si>
    <t>032-00000065-00</t>
  </si>
  <si>
    <t>032-00000067-00</t>
  </si>
  <si>
    <t>032-00000064-00</t>
  </si>
  <si>
    <t>032-00000198-00</t>
  </si>
  <si>
    <t>Shaw Russell C SUCC TTEE</t>
  </si>
  <si>
    <t>Miller Conrad D &amp; Lois A JLRS</t>
  </si>
  <si>
    <t>E348</t>
  </si>
  <si>
    <t>Vacated Road PT TR 124</t>
  </si>
  <si>
    <t>490 ft</t>
  </si>
  <si>
    <t>Linton Twp</t>
  </si>
  <si>
    <t>Shook et al</t>
  </si>
  <si>
    <t>n/c</t>
  </si>
  <si>
    <t>E349</t>
  </si>
  <si>
    <t>013-00000653-01</t>
  </si>
  <si>
    <t>013-00000653-00</t>
  </si>
  <si>
    <t xml:space="preserve">Depalma Nancy A &amp; Teresa </t>
  </si>
  <si>
    <t>Depalma Farms LTD</t>
  </si>
  <si>
    <t>E350</t>
  </si>
  <si>
    <t>002-00000260-00</t>
  </si>
  <si>
    <t>Stahl larry K</t>
  </si>
  <si>
    <t>Huff Stahl M Jane aka Mary Jane</t>
  </si>
  <si>
    <t>002-00000124-00</t>
  </si>
  <si>
    <t>002-00000127-00</t>
  </si>
  <si>
    <t>002-00000125-00</t>
  </si>
  <si>
    <t>002-00000126-00</t>
  </si>
  <si>
    <t>002-00000128-00</t>
  </si>
  <si>
    <t>002-00000034-00</t>
  </si>
  <si>
    <t>Rocky Point land LLC</t>
  </si>
  <si>
    <t>E351</t>
  </si>
  <si>
    <t>E352</t>
  </si>
  <si>
    <t>010-00000632-00</t>
  </si>
  <si>
    <t>Shaw Larry E Sr</t>
  </si>
  <si>
    <t>Collins Toby L TTEE</t>
  </si>
  <si>
    <t>River View Loal School Dist</t>
  </si>
  <si>
    <t>Staugh Daren L</t>
  </si>
  <si>
    <t>JKD of Ohio LTD</t>
  </si>
  <si>
    <t>TDF Tire LLC</t>
  </si>
  <si>
    <t>043-00003270-00</t>
  </si>
  <si>
    <t>043-00003271-00</t>
  </si>
  <si>
    <t>043-00003269-00</t>
  </si>
  <si>
    <t>043-00001893-00</t>
  </si>
  <si>
    <t>043-00001894-00</t>
  </si>
  <si>
    <t>043-00001889-00</t>
  </si>
  <si>
    <t>043-00000575-00</t>
  </si>
  <si>
    <t>043-00001890-00</t>
  </si>
  <si>
    <t>043-00001891-00</t>
  </si>
  <si>
    <t>043-00001892-00</t>
  </si>
  <si>
    <t>043-00001888-00</t>
  </si>
  <si>
    <t>043-00000338-00</t>
  </si>
  <si>
    <t>49x112</t>
  </si>
  <si>
    <t>49x100</t>
  </si>
  <si>
    <t>Miller Robert B &amp; Marianna E JLRS</t>
  </si>
  <si>
    <t>042-00000708-00</t>
  </si>
  <si>
    <t>Dillon Jerry S TTEE</t>
  </si>
  <si>
    <t>Cabot Jason E</t>
  </si>
  <si>
    <t>No</t>
  </si>
  <si>
    <t>Date</t>
  </si>
  <si>
    <t>Done (initials)</t>
  </si>
  <si>
    <t>043-00003908-00</t>
  </si>
  <si>
    <t>Wade Richard J &amp; Angela M</t>
  </si>
  <si>
    <t>Walnut Street Investments LLC</t>
  </si>
  <si>
    <t>E353</t>
  </si>
  <si>
    <t>010-00000849-00</t>
  </si>
  <si>
    <t>Long Frank D  (Estate)</t>
  </si>
  <si>
    <t>Long Karen D</t>
  </si>
  <si>
    <t>E354</t>
  </si>
  <si>
    <t>031-00000377-00</t>
  </si>
  <si>
    <t>031-00000411-00</t>
  </si>
  <si>
    <t>031-00000412-00</t>
  </si>
  <si>
    <t>031-00000422-00</t>
  </si>
  <si>
    <t>031-00000423-00</t>
  </si>
  <si>
    <t>031-00000554-00</t>
  </si>
  <si>
    <t>Lot 15</t>
  </si>
  <si>
    <t>Steurer Nancy N</t>
  </si>
  <si>
    <t>Peters Rebecca C</t>
  </si>
  <si>
    <t>029-00000613-00</t>
  </si>
  <si>
    <t>Evans Haley A</t>
  </si>
  <si>
    <t>Stoffer Todd &amp; Heather   JLRS</t>
  </si>
  <si>
    <t>042-00000235-09</t>
  </si>
  <si>
    <t>Drum James W JR &amp; Linda L</t>
  </si>
  <si>
    <t>Beachy Marcellus J</t>
  </si>
  <si>
    <t>014-00000327-00</t>
  </si>
  <si>
    <t>Murray Judy F</t>
  </si>
  <si>
    <t>Boal Deborah A</t>
  </si>
  <si>
    <t>042-00000685-00</t>
  </si>
  <si>
    <t xml:space="preserve">Miller Aden M &amp; Ruth </t>
  </si>
  <si>
    <t>027-00000218-01</t>
  </si>
  <si>
    <t>027-00000218-02</t>
  </si>
  <si>
    <t>Johnson Robert Scott</t>
  </si>
  <si>
    <t>Mullet Owen &amp; Carolyn   JLRS</t>
  </si>
  <si>
    <t>020-00000383-02</t>
  </si>
  <si>
    <t>020-00000385-01</t>
  </si>
  <si>
    <t>020-00000383-01</t>
  </si>
  <si>
    <t>020-00001067-00</t>
  </si>
  <si>
    <t>020-00000735-00</t>
  </si>
  <si>
    <t>020-00001068-00</t>
  </si>
  <si>
    <t>Ianiello Company</t>
  </si>
  <si>
    <t>TD Rentals Properties, LLC</t>
  </si>
  <si>
    <t>035-00000795-00</t>
  </si>
  <si>
    <t>Lawrence Joe &amp; Angela L</t>
  </si>
  <si>
    <t>Mansfield Darren K &amp; Leslie J   JLRS</t>
  </si>
  <si>
    <t>018-00000231-00</t>
  </si>
  <si>
    <t>Shurlow Miriam Rose et al</t>
  </si>
  <si>
    <t>Hinds Francis Leroy (Estate)</t>
  </si>
  <si>
    <t>014-00000405-00</t>
  </si>
  <si>
    <t>Stevens Gayle E</t>
  </si>
  <si>
    <t>Slaughter John S</t>
  </si>
  <si>
    <t>012-00000051-00</t>
  </si>
  <si>
    <t>Doodle Bean Farms LLC</t>
  </si>
  <si>
    <t>Stone David A</t>
  </si>
  <si>
    <t>043-00003536-00</t>
  </si>
  <si>
    <t>Weaver Nathan N</t>
  </si>
  <si>
    <t>Thomas Jonathon R &amp; Ashlem M Grassenbaugh</t>
  </si>
  <si>
    <t>E355</t>
  </si>
  <si>
    <t>027-00000060-02</t>
  </si>
  <si>
    <t>Webb Jesse P &amp; Marl L, Co TTEES</t>
  </si>
  <si>
    <t>E356</t>
  </si>
  <si>
    <t>037-00000048-00</t>
  </si>
  <si>
    <t>Shaw Debra E, Success TTEE</t>
  </si>
  <si>
    <t>Clark Anthony E et al</t>
  </si>
  <si>
    <t>E357</t>
  </si>
  <si>
    <t>Shaw Stephen R et al</t>
  </si>
  <si>
    <t>020-16119054-00</t>
  </si>
  <si>
    <t>020-16119055-00</t>
  </si>
  <si>
    <t>Vining Pamela C, TTEE</t>
  </si>
  <si>
    <t>Addy April A</t>
  </si>
  <si>
    <t>043-00001057-00</t>
  </si>
  <si>
    <t>New Hope Coshocton Properties LLC</t>
  </si>
  <si>
    <t>Wyers Raymond D &amp; Susan R   JLRS</t>
  </si>
  <si>
    <t>043-00001773-00</t>
  </si>
  <si>
    <t>043-00001774-00</t>
  </si>
  <si>
    <t>Hammond Shirley A</t>
  </si>
  <si>
    <t>Heintz David A &amp; Terry S   JLRS</t>
  </si>
  <si>
    <t>E358</t>
  </si>
  <si>
    <t>043-00005009-00</t>
  </si>
  <si>
    <t>043-00005018-01</t>
  </si>
  <si>
    <t>Scott Drexel H JR &amp; Catherine L</t>
  </si>
  <si>
    <t>Scott Jeremy R</t>
  </si>
  <si>
    <t>041-00000441-04</t>
  </si>
  <si>
    <t>Dickson Eric A &amp; Deborah L</t>
  </si>
  <si>
    <t>Dickson Kyle A &amp; Taylor P JLRS</t>
  </si>
  <si>
    <t>E359</t>
  </si>
  <si>
    <t>013-00002129-00</t>
  </si>
  <si>
    <t>010-00000699-00</t>
  </si>
  <si>
    <t>010-00000698-00</t>
  </si>
  <si>
    <t>012-00000221-00</t>
  </si>
  <si>
    <t>012-00000222-00</t>
  </si>
  <si>
    <t>012-00000223-00</t>
  </si>
  <si>
    <t>012-00000224-00</t>
  </si>
  <si>
    <t>013-00000193-00</t>
  </si>
  <si>
    <t>013-00001636-00</t>
  </si>
  <si>
    <t>043-00000376-00</t>
  </si>
  <si>
    <t>013-00001443-03</t>
  </si>
  <si>
    <t>013-00001655-00</t>
  </si>
  <si>
    <t>004-00000825-00</t>
  </si>
  <si>
    <t>Bowen William L Estate of</t>
  </si>
  <si>
    <t>Postlewaite Rebecca Bowen</t>
  </si>
  <si>
    <t>043-00002205-00</t>
  </si>
  <si>
    <t>Lifetime Ventures LLC</t>
  </si>
  <si>
    <t>E360</t>
  </si>
  <si>
    <t>030-00000326-03</t>
  </si>
  <si>
    <t>Rummel Doug</t>
  </si>
  <si>
    <t>Gipe Curt &amp; Kristen</t>
  </si>
  <si>
    <t>E361</t>
  </si>
  <si>
    <t>029-00000668-00</t>
  </si>
  <si>
    <t>029-00000695-00</t>
  </si>
  <si>
    <t>029-00000698-00</t>
  </si>
  <si>
    <t>029-00000696-00</t>
  </si>
  <si>
    <t>029-00000697-00</t>
  </si>
  <si>
    <t>50x224.8</t>
  </si>
  <si>
    <t>Downer Linda N TTEE</t>
  </si>
  <si>
    <t>Downer Linda N</t>
  </si>
  <si>
    <t>018-00001234-00</t>
  </si>
  <si>
    <t>75x140</t>
  </si>
  <si>
    <t>Seibert Michelle L</t>
  </si>
  <si>
    <t>Farver Robert W &amp; Kerry Ann</t>
  </si>
  <si>
    <t>013-00000166-00</t>
  </si>
  <si>
    <t>Stafford Trevor S &amp; Jennifer M</t>
  </si>
  <si>
    <t>Strupe Daniel T &amp; Jadison JLRS</t>
  </si>
  <si>
    <t>Estvanko Steven M II &amp; Samantha Louise JLRS</t>
  </si>
  <si>
    <t>026-00000017-05</t>
  </si>
  <si>
    <t>026-00000017-04</t>
  </si>
  <si>
    <t>Raber Mark M</t>
  </si>
  <si>
    <t xml:space="preserve">Troyer Ben G &amp; Arlene </t>
  </si>
  <si>
    <t>Miler Eldon &amp; Kristine</t>
  </si>
  <si>
    <t>trf 624 &amp; 625 on one check total $513</t>
  </si>
  <si>
    <t>E362</t>
  </si>
  <si>
    <t>001-00000021-02</t>
  </si>
  <si>
    <t>Westhafer David A II</t>
  </si>
  <si>
    <t>Westhafer David A II &amp; Brittany M JLRS</t>
  </si>
  <si>
    <t>024-00000027-05</t>
  </si>
  <si>
    <t>Miller David H &amp; Linda L</t>
  </si>
  <si>
    <t>Schlabach Duane and Dean</t>
  </si>
  <si>
    <t>018-00001582-00</t>
  </si>
  <si>
    <t>Kobel Tyler C</t>
  </si>
  <si>
    <t>Siebert James D &amp; Tammy Veverka aka Tammy A</t>
  </si>
  <si>
    <t>043-00003793-00</t>
  </si>
  <si>
    <t>52.7x137</t>
  </si>
  <si>
    <t>Shroyer Donald D &amp; Marilyn S</t>
  </si>
  <si>
    <t>McCoy Deborah R &amp; Jeffrey A Neff</t>
  </si>
  <si>
    <t>E363</t>
  </si>
  <si>
    <t>041-00000441-00</t>
  </si>
  <si>
    <t>Woodhall Kathleen S &amp; Christopher J</t>
  </si>
  <si>
    <t xml:space="preserve">Woodhall Christopher J </t>
  </si>
  <si>
    <t>029-00000834-00</t>
  </si>
  <si>
    <t>Timmons Richard B</t>
  </si>
  <si>
    <t>Anthony Keith W</t>
  </si>
  <si>
    <t>043-00001242-00</t>
  </si>
  <si>
    <t>043-00001243-00</t>
  </si>
  <si>
    <t>043-00004546-00</t>
  </si>
  <si>
    <t>24x77</t>
  </si>
  <si>
    <t>10x77</t>
  </si>
  <si>
    <t>26x77</t>
  </si>
  <si>
    <t>Allen Tina M</t>
  </si>
  <si>
    <t>Foster Blaze R</t>
  </si>
  <si>
    <t>E364</t>
  </si>
  <si>
    <t>041-00000053-00</t>
  </si>
  <si>
    <t>041-00000054-00</t>
  </si>
  <si>
    <t>041-00000055-00</t>
  </si>
  <si>
    <t>041-00000073-00</t>
  </si>
  <si>
    <t>Hatfield Carol J (dec'd)</t>
  </si>
  <si>
    <t>Jaqua Lisa M, Dickson Deborah L., Hamilton Stacy J</t>
  </si>
  <si>
    <t>017-00000492-00</t>
  </si>
  <si>
    <t>Dutton Debra A</t>
  </si>
  <si>
    <t>McGuire Francis S and Amy N</t>
  </si>
  <si>
    <t>031-00000217-03</t>
  </si>
  <si>
    <t>Brandt Karl D &amp; Yvonne</t>
  </si>
  <si>
    <t>Volf Marek</t>
  </si>
  <si>
    <t>E365</t>
  </si>
  <si>
    <t>E366</t>
  </si>
  <si>
    <t>037-00000176-00</t>
  </si>
  <si>
    <t>037-00000016-01</t>
  </si>
  <si>
    <t>Skips Refuse Limited Partnership</t>
  </si>
  <si>
    <t>Ferrell Deloris C &amp; Charles W</t>
  </si>
  <si>
    <t>Ferrell Deloris C</t>
  </si>
  <si>
    <t>E367</t>
  </si>
  <si>
    <t>004-00000722-00</t>
  </si>
  <si>
    <t>Emler Donas C &amp; Susan M</t>
  </si>
  <si>
    <t>Fox Amy S &amp; Emler Paul A</t>
  </si>
  <si>
    <t>E368</t>
  </si>
  <si>
    <t>038-00000474-00</t>
  </si>
  <si>
    <t>038-00000475-00</t>
  </si>
  <si>
    <t>038-00000476-00</t>
  </si>
  <si>
    <t>040-00000162-00</t>
  </si>
  <si>
    <t>038-00000473-00</t>
  </si>
  <si>
    <t>038-00000472-00</t>
  </si>
  <si>
    <t>Wright Sylvia M (dec'd)</t>
  </si>
  <si>
    <t>Wright James R &amp; Carl CO TTEES</t>
  </si>
  <si>
    <t>043-00005602-00</t>
  </si>
  <si>
    <t xml:space="preserve">Heil Thomas J </t>
  </si>
  <si>
    <t>Umstott Amanda A &amp; Amanda Hill</t>
  </si>
  <si>
    <t>E369</t>
  </si>
  <si>
    <t>004-00000391-00</t>
  </si>
  <si>
    <t>Randles Douglas L &amp; Sandra</t>
  </si>
  <si>
    <t>Randles Douglas L TTEE</t>
  </si>
  <si>
    <t>026-00000830-04</t>
  </si>
  <si>
    <t>Miller Henry M, Melvin H &amp; Esther</t>
  </si>
  <si>
    <t>Atlee Andy J, Levi J and Jonas J Schlabach Jr</t>
  </si>
  <si>
    <t>E370</t>
  </si>
  <si>
    <t>013-00000860-00</t>
  </si>
  <si>
    <t>Bowen William L (dec'd)</t>
  </si>
  <si>
    <t>Bowen Linda</t>
  </si>
  <si>
    <t>E371</t>
  </si>
  <si>
    <t>002-00000043-00</t>
  </si>
  <si>
    <t>002-00000206-00</t>
  </si>
  <si>
    <t>Deibel Gary L &amp; Deborah L</t>
  </si>
  <si>
    <t>Deibel kacie</t>
  </si>
  <si>
    <t>020-00000773-00</t>
  </si>
  <si>
    <t>Hunter Michael S</t>
  </si>
  <si>
    <t>Hunter Amy R</t>
  </si>
  <si>
    <t>E372</t>
  </si>
  <si>
    <t>017-00000686-00</t>
  </si>
  <si>
    <t>Mueller Jutta (dec'd)</t>
  </si>
  <si>
    <t>Luke Violet S</t>
  </si>
  <si>
    <t>E373</t>
  </si>
  <si>
    <t>007-00000063-00</t>
  </si>
  <si>
    <t>Fender Janet M</t>
  </si>
  <si>
    <t>Fender Steven D &amp; Cheryl A Scherer Co SUCC TTEES</t>
  </si>
  <si>
    <t>Fender Dennis (Dec'd)</t>
  </si>
  <si>
    <t>E374</t>
  </si>
  <si>
    <t>041-00000144-25</t>
  </si>
  <si>
    <t>Vickers Ryan &amp; Tessa</t>
  </si>
  <si>
    <t>Troyer John &amp; Mary N JLRS</t>
  </si>
  <si>
    <t>004-00000942-06</t>
  </si>
  <si>
    <t>Hart Wayne L (Estate of)</t>
  </si>
  <si>
    <t>Maynard Nicole</t>
  </si>
  <si>
    <t>017-00000306-01</t>
  </si>
  <si>
    <t>Zullig Morgan R aka Hammond &amp; Jeremy J</t>
  </si>
  <si>
    <t>shetler Maynard M &amp; Heidi E JLRS</t>
  </si>
  <si>
    <t>043-00004739-00</t>
  </si>
  <si>
    <t>043-00004740-00</t>
  </si>
  <si>
    <t>125x296.31</t>
  </si>
  <si>
    <t>62.5x239.95</t>
  </si>
  <si>
    <t>Plotkin Mark &amp; Laura J JLRS</t>
  </si>
  <si>
    <t>40x135</t>
  </si>
  <si>
    <t>McCullough Mark Wolfe &amp; Cheryl S</t>
  </si>
  <si>
    <t>Kron Christopher R</t>
  </si>
  <si>
    <t>E375</t>
  </si>
  <si>
    <t>McKee John L &amp; Beulah (dec'd)</t>
  </si>
  <si>
    <t>E376</t>
  </si>
  <si>
    <t>041-00000015-00</t>
  </si>
  <si>
    <t>041-00000317-00</t>
  </si>
  <si>
    <t>chaney Joseph C &amp; Gertrude E</t>
  </si>
  <si>
    <t>Dietz Nicole</t>
  </si>
  <si>
    <t>043-000003675-00</t>
  </si>
  <si>
    <t>Moore Casey &amp; Turnbull</t>
  </si>
  <si>
    <t>E377</t>
  </si>
  <si>
    <t>037-00000214-00</t>
  </si>
  <si>
    <t>037-00000215-00</t>
  </si>
  <si>
    <t>Ramsey Joan M</t>
  </si>
  <si>
    <t>Ramsey Joan M and Donald E JLRS</t>
  </si>
  <si>
    <t>one check total of $4 for trf's E377, E378 &amp; E379</t>
  </si>
  <si>
    <t>E378</t>
  </si>
  <si>
    <t>003-00000314-03</t>
  </si>
  <si>
    <t>003-00000317-00</t>
  </si>
  <si>
    <t>003-00000318-00</t>
  </si>
  <si>
    <t>Ramsey Joan M and Donald E</t>
  </si>
  <si>
    <t>E379</t>
  </si>
  <si>
    <t>037-00000229-00</t>
  </si>
  <si>
    <t>037-00000228-00</t>
  </si>
  <si>
    <t>037-00000230-00</t>
  </si>
  <si>
    <t>029-00000131-00</t>
  </si>
  <si>
    <t>Hoffman Derek J &amp; Kerstan A JLRS</t>
  </si>
  <si>
    <t>043-00006492-00</t>
  </si>
  <si>
    <t>043-00003512-00</t>
  </si>
  <si>
    <t>34.84x150</t>
  </si>
  <si>
    <t>48.3x150</t>
  </si>
  <si>
    <t>hayes Patricia Saad</t>
  </si>
  <si>
    <t>Wagner Kyle B &amp; Karissa R</t>
  </si>
  <si>
    <t>037-00000424-00</t>
  </si>
  <si>
    <t>Gibson Brett TTEE</t>
  </si>
  <si>
    <t>MAVB LLC</t>
  </si>
  <si>
    <t>E380</t>
  </si>
  <si>
    <t>002-00000465-00</t>
  </si>
  <si>
    <t>Mullet Owen</t>
  </si>
  <si>
    <t>Mullet Owen &amp; Lonja JLRS</t>
  </si>
  <si>
    <t>002-00000465-02</t>
  </si>
  <si>
    <t>Mullet Samuel L</t>
  </si>
  <si>
    <t xml:space="preserve">Bailey Terri aka Bailey Teri aka Bailey Terresa </t>
  </si>
  <si>
    <t>Tyler Roger M and Nancy J</t>
  </si>
  <si>
    <t>2 checks $1892.52 &amp; $1.00</t>
  </si>
  <si>
    <t>LFP 18 LLC</t>
  </si>
  <si>
    <t>08/28/</t>
  </si>
  <si>
    <t>040-00000041-06</t>
  </si>
  <si>
    <t>04-000000041-05</t>
  </si>
  <si>
    <t>Kimberley Steven F &amp; Amber D</t>
  </si>
  <si>
    <t>Ball Thomas A &amp; Kristina</t>
  </si>
  <si>
    <t>E381</t>
  </si>
  <si>
    <t>040-00000264-00</t>
  </si>
  <si>
    <t>Wilson David D (dec'd)</t>
  </si>
  <si>
    <t>Wilson Patricia Lee aka Patricia L</t>
  </si>
  <si>
    <t>E382</t>
  </si>
  <si>
    <t>041-00000187-00</t>
  </si>
  <si>
    <t>041-00000187-05</t>
  </si>
  <si>
    <t xml:space="preserve">Smith Donald Estate of </t>
  </si>
  <si>
    <t>Smith Martha J</t>
  </si>
  <si>
    <t>008-00000190-05</t>
  </si>
  <si>
    <t>Miller Wesley W &amp; Lori M</t>
  </si>
  <si>
    <t>Barkman Ray Allen and Troyer Regina</t>
  </si>
  <si>
    <t>044-00000109-00</t>
  </si>
  <si>
    <t>Wilson Dennis L aka Dennis L Wilson II</t>
  </si>
  <si>
    <t>Gallagher Christi Carpenter &amp; Edward R JLRS</t>
  </si>
  <si>
    <t>018-00000523-04</t>
  </si>
  <si>
    <t>Bruner Land Company Inc</t>
  </si>
  <si>
    <t>Adams James Donald &amp; Stephanie J</t>
  </si>
  <si>
    <t>Murray Keith M</t>
  </si>
  <si>
    <t>Lemon Neana M</t>
  </si>
  <si>
    <t>020-00000266-00</t>
  </si>
  <si>
    <t>017-00000477-05</t>
  </si>
  <si>
    <t>Mast Junior N</t>
  </si>
  <si>
    <t>Mast Junior N &amp; Esther</t>
  </si>
  <si>
    <t>1 ck for TRF E383, 653 &amp; E384</t>
  </si>
  <si>
    <t>E393</t>
  </si>
  <si>
    <t xml:space="preserve">Mast  Junior N &amp; Martha </t>
  </si>
  <si>
    <t>Mast  Junior N &amp; Martha JLRS'</t>
  </si>
  <si>
    <t>E394</t>
  </si>
  <si>
    <t>007-000000002-05</t>
  </si>
  <si>
    <t>007-000000002-06</t>
  </si>
  <si>
    <t>043-00003990-00</t>
  </si>
  <si>
    <t>OUT LOT 150</t>
  </si>
  <si>
    <t>OUT LOT 51R</t>
  </si>
  <si>
    <t xml:space="preserve">Lewis Lori A </t>
  </si>
  <si>
    <t>KCD Real Estate LLC</t>
  </si>
  <si>
    <t>014-00000139-00</t>
  </si>
  <si>
    <t>Helmick Melissa, TTEE</t>
  </si>
  <si>
    <t>Schlabach Dalen R</t>
  </si>
  <si>
    <t>043-00003205-00</t>
  </si>
  <si>
    <t>Drown William Todd</t>
  </si>
  <si>
    <t>Naki Group, LLC</t>
  </si>
  <si>
    <t>018-00000579-31</t>
  </si>
  <si>
    <t>Snyder Matthew &amp; Everyly Margaret</t>
  </si>
  <si>
    <t>Wells Fargo Bank NA, TTEE</t>
  </si>
  <si>
    <t>E385</t>
  </si>
  <si>
    <t>020-00000061-00</t>
  </si>
  <si>
    <t>Lots 222 + 223</t>
  </si>
  <si>
    <t>Kready Paul</t>
  </si>
  <si>
    <t>Kready Paul &amp; Kay E  JLRS</t>
  </si>
  <si>
    <t>Provident Holdings LLC</t>
  </si>
  <si>
    <t>E386</t>
  </si>
  <si>
    <t>002-00000241-06</t>
  </si>
  <si>
    <t>Westhafer Karen J</t>
  </si>
  <si>
    <t>Westhafer Adam C</t>
  </si>
  <si>
    <t>E387</t>
  </si>
  <si>
    <t>043-00000856-00</t>
  </si>
  <si>
    <t>In Lot 2316</t>
  </si>
  <si>
    <t>Cooper Martha J &amp; Martha Jane</t>
  </si>
  <si>
    <t>Cooper Trevor M</t>
  </si>
  <si>
    <t>009-00000234-00</t>
  </si>
  <si>
    <t>Schlabach Joseph I</t>
  </si>
  <si>
    <t xml:space="preserve">Miller Michael D &amp; Mriam  </t>
  </si>
  <si>
    <t>002-00000530-00</t>
  </si>
  <si>
    <t xml:space="preserve">McBride Rodney J &amp; Laura </t>
  </si>
  <si>
    <t>Beechy James D &amp; Sarah E  JLRS</t>
  </si>
  <si>
    <t>043-00005452-00</t>
  </si>
  <si>
    <t>Brelsford Brian A, TTEE</t>
  </si>
  <si>
    <t>Saylor Jared C</t>
  </si>
  <si>
    <t>016-00000360-00</t>
  </si>
  <si>
    <t>016-00000361-00</t>
  </si>
  <si>
    <t>In lot 176</t>
  </si>
  <si>
    <t>In lot 177</t>
  </si>
  <si>
    <t>Bickel David A</t>
  </si>
  <si>
    <t>sa</t>
  </si>
  <si>
    <t>Mitchell Darby &amp; Vanessa Ann  JLRS</t>
  </si>
  <si>
    <t>In lot 2262</t>
  </si>
  <si>
    <t>In lot 2263</t>
  </si>
  <si>
    <t>Shaw Dana A</t>
  </si>
  <si>
    <t>020-00000736-00</t>
  </si>
  <si>
    <t>In lot 169</t>
  </si>
  <si>
    <t>Martin Ronald D &amp; Geneva J</t>
  </si>
  <si>
    <t>Trimmer Logan</t>
  </si>
  <si>
    <t>020-00000258-00</t>
  </si>
  <si>
    <t>020-00000259-00</t>
  </si>
  <si>
    <t>020-00000260-00</t>
  </si>
  <si>
    <t>In Lot 605</t>
  </si>
  <si>
    <t>In Lot 606</t>
  </si>
  <si>
    <t>In Lot 607</t>
  </si>
  <si>
    <t>Gress Lori L</t>
  </si>
  <si>
    <t>Ryan Matthew Carl &amp; Orr Taylor Mae    JLRS</t>
  </si>
  <si>
    <t>E389</t>
  </si>
  <si>
    <t>026-00000536-00</t>
  </si>
  <si>
    <t>Shoults Donald D aka Shoults Donald Dean and Shoults Jennifer S aka Shoults Jennifer Sue</t>
  </si>
  <si>
    <t>Shoults Donald D aka Shoults Donald Dean and Shoults Jennifer S aka Shoults Jennifer Sue JLRS</t>
  </si>
  <si>
    <t>E390</t>
  </si>
  <si>
    <t>016-00000208-00</t>
  </si>
  <si>
    <t>016-00000209-00</t>
  </si>
  <si>
    <t>026-00000537-00</t>
  </si>
  <si>
    <t>026-00000538-00</t>
  </si>
  <si>
    <t>026-00000894-00</t>
  </si>
  <si>
    <t>026-00000326-00</t>
  </si>
  <si>
    <t>026-00000240-00</t>
  </si>
  <si>
    <t>026-00000532-00</t>
  </si>
  <si>
    <t>Dilly Michael</t>
  </si>
  <si>
    <t>Dilly Susan</t>
  </si>
  <si>
    <t>$.50 check and $.50 cash</t>
  </si>
  <si>
    <t>033-00000244-00</t>
  </si>
  <si>
    <t>Durbin Jennifer L and Martha J co-ttees  TTEES of the Laughrey Family Revoc Trust dated Dec 23, 2003</t>
  </si>
  <si>
    <t>Laughrey Richard and Norma J TTEES of the Laughrey Family Revoc Trust dated Dec 23, 2003</t>
  </si>
  <si>
    <t>E391</t>
  </si>
  <si>
    <t>E392</t>
  </si>
  <si>
    <t>004-00000305-00</t>
  </si>
  <si>
    <t>Nelson James W dcd</t>
  </si>
  <si>
    <t>Nelson Sally Y</t>
  </si>
  <si>
    <t>043-00001530-00</t>
  </si>
  <si>
    <t>Ford Tana M aka Fischer</t>
  </si>
  <si>
    <t>Elson Erica S</t>
  </si>
  <si>
    <t>E388</t>
  </si>
  <si>
    <t>E395</t>
  </si>
  <si>
    <t>016-00000064-00</t>
  </si>
  <si>
    <t>016-00000075-00</t>
  </si>
  <si>
    <t>Bucklew Marilyn J</t>
  </si>
  <si>
    <t>Harrell Virginia A TTEE</t>
  </si>
  <si>
    <t>014-00000213-00</t>
  </si>
  <si>
    <t>016-00000014-00</t>
  </si>
  <si>
    <t>Bucklew Marilyn J TTEE</t>
  </si>
  <si>
    <t>Harrell Virginia Ann</t>
  </si>
  <si>
    <t>014-00000900-00</t>
  </si>
  <si>
    <t>014-00000902-00</t>
  </si>
  <si>
    <t>Helfrich Matthias &amp; Joanne</t>
  </si>
  <si>
    <t>Helfrich Matthias II &amp; Joanne M JLRS</t>
  </si>
  <si>
    <t>E396</t>
  </si>
  <si>
    <t>E397</t>
  </si>
  <si>
    <t>014-00000901-00</t>
  </si>
  <si>
    <t>014-00000903-00</t>
  </si>
  <si>
    <t>E398</t>
  </si>
  <si>
    <t>037-00000276-00</t>
  </si>
  <si>
    <t>037-00000277-00</t>
  </si>
  <si>
    <t>037-00000278-00</t>
  </si>
  <si>
    <t>Burris Karen and Albert</t>
  </si>
  <si>
    <t>Burris Albert</t>
  </si>
  <si>
    <t>013-00001263-00</t>
  </si>
  <si>
    <t>013-00001262-00</t>
  </si>
  <si>
    <t>Peveto William and Katie</t>
  </si>
  <si>
    <t xml:space="preserve">Wagler Norman E TTEE of the Norman E Wagler Rev Liv Trust </t>
  </si>
  <si>
    <t>029-00000588-00</t>
  </si>
  <si>
    <t>87x277</t>
  </si>
  <si>
    <t>Olinger Bradley Eugene &amp; Christine Ann</t>
  </si>
  <si>
    <t>E399</t>
  </si>
  <si>
    <t>043-00005159-00</t>
  </si>
  <si>
    <t>Felumlee Kathryn M &amp; Richard</t>
  </si>
  <si>
    <t>Camp Larry W aka Lawrence W</t>
  </si>
  <si>
    <t>016-00000406-00</t>
  </si>
  <si>
    <t>Lawrence Joseph D &amp; Angela Lynn</t>
  </si>
  <si>
    <t>McFarland Agency LLC</t>
  </si>
  <si>
    <t>004-00000462-00</t>
  </si>
  <si>
    <t xml:space="preserve">Blakeney Gary </t>
  </si>
  <si>
    <t>Robinson Kyle TTEE William J Robinson Trust</t>
  </si>
  <si>
    <t>E400</t>
  </si>
  <si>
    <t>009-00000074-00</t>
  </si>
  <si>
    <t>009-00000128-00</t>
  </si>
  <si>
    <t>009-00000129-00</t>
  </si>
  <si>
    <t>009-00000130-00</t>
  </si>
  <si>
    <t>009-00000131-00</t>
  </si>
  <si>
    <t>009-00000132-00</t>
  </si>
  <si>
    <t>042-00000169-02</t>
  </si>
  <si>
    <t>Olinger Larry R &amp; Jane A</t>
  </si>
  <si>
    <t>Olinger Larry R &amp; Jane A family Trust udt 09/30/2020</t>
  </si>
  <si>
    <t>Beagle Olon C</t>
  </si>
  <si>
    <t>2 checks $680 and $.5</t>
  </si>
  <si>
    <t>021-00000297-01</t>
  </si>
  <si>
    <t>Gilbert William C &amp; Melissa J</t>
  </si>
  <si>
    <t>Gilbert William C &amp; Melissa J   JLRS</t>
  </si>
  <si>
    <t>E401</t>
  </si>
  <si>
    <t>029-00000020-01</t>
  </si>
  <si>
    <t>Art Erna B</t>
  </si>
  <si>
    <t>Art Jack</t>
  </si>
  <si>
    <t>014-00000282-00</t>
  </si>
  <si>
    <t>Palange Richard H &amp; Mildred</t>
  </si>
  <si>
    <t>Sword Christopher W &amp; Kirstie L</t>
  </si>
  <si>
    <t>E402</t>
  </si>
  <si>
    <t>Hackenbracht Thomas E &amp; Marie A aka Marie E</t>
  </si>
  <si>
    <t>Hackenbracht Thomas E &amp; Marie A Co-TTEE of the Thomas E and Marie A Hackenbracht Joint Living Trust dated March 5, 2020</t>
  </si>
  <si>
    <t>E403</t>
  </si>
  <si>
    <t>043-00000265-00</t>
  </si>
  <si>
    <t>043-00000267-00</t>
  </si>
  <si>
    <t>043-00000269-00</t>
  </si>
  <si>
    <t>043-00000270-00</t>
  </si>
  <si>
    <t>043-00000271-00</t>
  </si>
  <si>
    <t>043-00000272-00</t>
  </si>
  <si>
    <t>043-00000273-00</t>
  </si>
  <si>
    <t>043-00000276-00</t>
  </si>
  <si>
    <t>043-00001507-00</t>
  </si>
  <si>
    <t>043-00001509-00</t>
  </si>
  <si>
    <t>043-00001511-00</t>
  </si>
  <si>
    <t>043-00001516</t>
  </si>
  <si>
    <t xml:space="preserve">Walnut Tree Investments, an Ohio Limited Liability </t>
  </si>
  <si>
    <t>040-00000116-00</t>
  </si>
  <si>
    <t>040-00000117-00</t>
  </si>
  <si>
    <t>041-00000356-00</t>
  </si>
  <si>
    <t>041-00000354-00</t>
  </si>
  <si>
    <t>E404</t>
  </si>
  <si>
    <t>McConnell Jean M (dec'd)</t>
  </si>
  <si>
    <t>McConnell James F, Susanne M Haffner, Joan E McConnell</t>
  </si>
  <si>
    <t>E405</t>
  </si>
  <si>
    <t>003-00000876-07</t>
  </si>
  <si>
    <t>Hoag Thomas Lee &amp; Barbara Ann</t>
  </si>
  <si>
    <t>AWBE Living Trust dated June 1, 2020</t>
  </si>
  <si>
    <t>002-00000349-00</t>
  </si>
  <si>
    <t>002-00000350-00</t>
  </si>
  <si>
    <t>56.7x132</t>
  </si>
  <si>
    <t>49.5x132</t>
  </si>
  <si>
    <t>Buckler Jared L &amp; Jan L</t>
  </si>
  <si>
    <t>Simms Robert L</t>
  </si>
  <si>
    <t>E406</t>
  </si>
  <si>
    <t>Secretary of Housing &amp; Urban Dev</t>
  </si>
  <si>
    <t>Olinger Christi &amp; Bridget</t>
  </si>
  <si>
    <t>041-00000441-11</t>
  </si>
  <si>
    <t>Schoch Jeffrey K</t>
  </si>
  <si>
    <t>Stotts Kevin A</t>
  </si>
  <si>
    <t>012-00000143-00</t>
  </si>
  <si>
    <t>012-00000144-00</t>
  </si>
  <si>
    <t>012-00000092-00</t>
  </si>
  <si>
    <t>012-21301002-03</t>
  </si>
  <si>
    <t>30x130</t>
  </si>
  <si>
    <t>84x135</t>
  </si>
  <si>
    <t>Pepper Pauline</t>
  </si>
  <si>
    <t>Soles Thomas Lee &amp; Britney</t>
  </si>
  <si>
    <t>010-00000662-04</t>
  </si>
  <si>
    <t>042-00000366-00</t>
  </si>
  <si>
    <t>Sandord Sandra K</t>
  </si>
  <si>
    <t>Goedel Eric</t>
  </si>
  <si>
    <t>E407</t>
  </si>
  <si>
    <t>029-00000358-01</t>
  </si>
  <si>
    <t>029-00000067-01</t>
  </si>
  <si>
    <t>Sonny &amp; Bliss LTD</t>
  </si>
  <si>
    <t>Clegg David Lee &amp; Nancy G JLRS</t>
  </si>
  <si>
    <t>043-00000954-00</t>
  </si>
  <si>
    <t>043-00000955-00</t>
  </si>
  <si>
    <t>043-00000956-00</t>
  </si>
  <si>
    <t>36x200</t>
  </si>
  <si>
    <t>53x200</t>
  </si>
  <si>
    <t>MHM Company</t>
  </si>
  <si>
    <t>Landis Jerry D</t>
  </si>
  <si>
    <t>016-00000171-00</t>
  </si>
  <si>
    <t>82.5x132</t>
  </si>
  <si>
    <t>Scifres Donnie R &amp; Serita D</t>
  </si>
  <si>
    <t>Lee Nathan</t>
  </si>
  <si>
    <t>010-00000602-00</t>
  </si>
  <si>
    <t>Federal Home Loan Mtg</t>
  </si>
  <si>
    <t>Mullen William Cole &amp; Beth Angela-Porteus</t>
  </si>
  <si>
    <t>013-00001272-00</t>
  </si>
  <si>
    <t>Van Dyne James E &amp; Vera E</t>
  </si>
  <si>
    <t>Hoover Joseph E &amp; Brenda M JLRS</t>
  </si>
  <si>
    <t>043-00004286-00</t>
  </si>
  <si>
    <t>Hoffman Velma P</t>
  </si>
  <si>
    <t>Crawford Peggy M</t>
  </si>
  <si>
    <t>035-00000620-00</t>
  </si>
  <si>
    <t>035-00000621-00</t>
  </si>
  <si>
    <t>new Hope Coshocton</t>
  </si>
  <si>
    <t>Baisden Michael</t>
  </si>
  <si>
    <t>020-00000846-00</t>
  </si>
  <si>
    <t>020-00000847-00</t>
  </si>
  <si>
    <t>Collins Wenda Jill</t>
  </si>
  <si>
    <t>E408</t>
  </si>
  <si>
    <t>Ertle John Edward Jr</t>
  </si>
  <si>
    <t xml:space="preserve">Thomas Robert B </t>
  </si>
  <si>
    <t>Sommers Penny L &amp; Joel Allen</t>
  </si>
  <si>
    <t>023-00000328-07</t>
  </si>
  <si>
    <t>023-00000328-10</t>
  </si>
  <si>
    <t>Hershberger Leroy J &amp; Ina E</t>
  </si>
  <si>
    <t>Mast Joseph I &amp; Leanna D JLRS &amp; Mast Milan I &amp; Ruth Ann JLRS</t>
  </si>
  <si>
    <t>001-00000021-00</t>
  </si>
  <si>
    <t>Morris Raymond H</t>
  </si>
  <si>
    <t>Westhafer David A</t>
  </si>
  <si>
    <t>Fortner Barbara</t>
  </si>
  <si>
    <t>037-00000377-00</t>
  </si>
  <si>
    <t>037-00000379-00</t>
  </si>
  <si>
    <t>037-00000376-00</t>
  </si>
  <si>
    <t>49x141</t>
  </si>
  <si>
    <t>Dile Robert L</t>
  </si>
  <si>
    <t>E409</t>
  </si>
  <si>
    <t>029-00000353-15</t>
  </si>
  <si>
    <t>Montague Michael J &amp; Sabrina C</t>
  </si>
  <si>
    <t>Montague Michael J</t>
  </si>
  <si>
    <t>032-00000305-08</t>
  </si>
  <si>
    <t>Dawson Shannon Renee &amp; Timothy</t>
  </si>
  <si>
    <t>Blaydes Kirra Allyn &amp; Nestor Jacob J</t>
  </si>
  <si>
    <t>E410</t>
  </si>
  <si>
    <t>002-00000050-00</t>
  </si>
  <si>
    <t>002-00000168-00</t>
  </si>
  <si>
    <t>Moore Walter Dean</t>
  </si>
  <si>
    <t>Moore Walter Dean &amp; Norma L JLRS</t>
  </si>
  <si>
    <t>E411</t>
  </si>
  <si>
    <t>Hickman Leroy D, Ronald A, Gene L, David W, JLRS</t>
  </si>
  <si>
    <t>E412</t>
  </si>
  <si>
    <t>020-00000126-00</t>
  </si>
  <si>
    <t>020-00000127-00</t>
  </si>
  <si>
    <t>Conrad Linda L</t>
  </si>
  <si>
    <t>Conrad Brian Keith</t>
  </si>
  <si>
    <t>043-00004779-00</t>
  </si>
  <si>
    <t>84.43x134.11</t>
  </si>
  <si>
    <t xml:space="preserve">Wise Agatha </t>
  </si>
  <si>
    <t>Sayre Bryan E</t>
  </si>
  <si>
    <t>043-00004914-00</t>
  </si>
  <si>
    <t>Beaumont Kimberly J</t>
  </si>
  <si>
    <t>Kaiden Robert &amp; Kristine JLRS</t>
  </si>
  <si>
    <t xml:space="preserve">Rizer April C </t>
  </si>
  <si>
    <t>021-00000037-00</t>
  </si>
  <si>
    <t>021-00000038-00</t>
  </si>
  <si>
    <t>Goings Joyce E &amp; Michael William Border JLRS</t>
  </si>
  <si>
    <t>006-00000014-00</t>
  </si>
  <si>
    <t>Guilliams Lewis J</t>
  </si>
  <si>
    <t>Hinds William J &amp; Robert M</t>
  </si>
  <si>
    <t>E413</t>
  </si>
  <si>
    <t>012-00000088-00</t>
  </si>
  <si>
    <t>Kohman Kenneth Estate</t>
  </si>
  <si>
    <t xml:space="preserve">Kohman Mildred Pauline </t>
  </si>
  <si>
    <t>E414</t>
  </si>
  <si>
    <t>037-15100063-01</t>
  </si>
  <si>
    <t>Elliott William L (Estate)</t>
  </si>
  <si>
    <t>Casey Charlotte Jean &amp; Warner Marion Elliott</t>
  </si>
  <si>
    <t>Casey Craigh A</t>
  </si>
  <si>
    <t>017-00000309-00</t>
  </si>
  <si>
    <t>Laudick Adam Scott</t>
  </si>
  <si>
    <t>022-00000083-00</t>
  </si>
  <si>
    <t>Bevins Christopher S &amp; Tonya K</t>
  </si>
  <si>
    <t>Lowe Jade C</t>
  </si>
  <si>
    <t>E415</t>
  </si>
  <si>
    <t>042-00000047-01</t>
  </si>
  <si>
    <t xml:space="preserve">Brown William E &amp; Lydia </t>
  </si>
  <si>
    <t>Brown Brian S &amp; Julia M   JLRS</t>
  </si>
  <si>
    <t>Estate Francis Leroy Hinds</t>
  </si>
  <si>
    <t>017-00000503-00</t>
  </si>
  <si>
    <t>017-00001075-00</t>
  </si>
  <si>
    <t>Tumblin Alan Dean (int)</t>
  </si>
  <si>
    <t>Dusthimer David A, TTEE (int)</t>
  </si>
  <si>
    <t>Tumblin Denise Louise &amp; Addy Justin Matthew  JLRS</t>
  </si>
  <si>
    <t>E416</t>
  </si>
  <si>
    <t>E417</t>
  </si>
  <si>
    <t>013-00000184-00</t>
  </si>
  <si>
    <t>West Richard A aka Richard Arthur</t>
  </si>
  <si>
    <t xml:space="preserve"> West Ashley C</t>
  </si>
  <si>
    <t>002-00000173-00</t>
  </si>
  <si>
    <t>Yoder Aaron E</t>
  </si>
  <si>
    <t>Yoder Aaron E &amp; Karen  JLRS</t>
  </si>
  <si>
    <t>017-00000217-03</t>
  </si>
  <si>
    <t>Nisley Andy J &amp; Linda A  JLRS</t>
  </si>
  <si>
    <t>017-00000217-00</t>
  </si>
  <si>
    <t>Miller Mervin D &amp; Martha</t>
  </si>
  <si>
    <t>Troyer Robert/ Troyer Steven</t>
  </si>
  <si>
    <t>002-00000293-01</t>
  </si>
  <si>
    <t>Miller Brendon J</t>
  </si>
  <si>
    <t>Meese Raven/ Crank Derek A</t>
  </si>
  <si>
    <t>Lyons Michael E et al</t>
  </si>
  <si>
    <t>Young Jennifer/ Chevalier William  JLRS</t>
  </si>
  <si>
    <t>E418</t>
  </si>
  <si>
    <t>043-00001189-00</t>
  </si>
  <si>
    <t>Keen Robert M</t>
  </si>
  <si>
    <t>Keen Barbara C</t>
  </si>
  <si>
    <t>043-00001696-00</t>
  </si>
  <si>
    <t>043-00001697-00</t>
  </si>
  <si>
    <t>Grason Properties LLC</t>
  </si>
  <si>
    <t>Michael's Rentals &amp; Renovations LLC</t>
  </si>
  <si>
    <t>044-00000472-00</t>
  </si>
  <si>
    <t>Tuckwell Investments LLC</t>
  </si>
  <si>
    <t>Roscoe Properties LTD</t>
  </si>
  <si>
    <t>020-00000618-00</t>
  </si>
  <si>
    <t>Chapdelaine Number 1, LLC</t>
  </si>
  <si>
    <t>Luke Renee Lenore</t>
  </si>
  <si>
    <t>E419</t>
  </si>
  <si>
    <t>013-00000663-02</t>
  </si>
  <si>
    <t>Scheetz Brian D &amp; Carrie E</t>
  </si>
  <si>
    <t>Scheetz Brian D</t>
  </si>
  <si>
    <t>E420</t>
  </si>
  <si>
    <t>Olinger Christi/ Olinger Bridget</t>
  </si>
  <si>
    <t>Olinger Christi &amp; Bridget  JLRS</t>
  </si>
  <si>
    <t>E421</t>
  </si>
  <si>
    <t>024-00000026-00</t>
  </si>
  <si>
    <t>024-00000060-00</t>
  </si>
  <si>
    <t>Yoder Ruth M</t>
  </si>
  <si>
    <t>Yoder Luke M &amp; Ruth M   Co-TTEES</t>
  </si>
  <si>
    <t>E422</t>
  </si>
  <si>
    <t>006-00000048-00</t>
  </si>
  <si>
    <t>E423</t>
  </si>
  <si>
    <t>026-00000824-00</t>
  </si>
  <si>
    <t>026-00000834-00</t>
  </si>
  <si>
    <t>Shreiner Thomas P et al</t>
  </si>
  <si>
    <t>Shreiner Thomas P &amp; Frances L   JLRS</t>
  </si>
  <si>
    <t>013-00000373-00</t>
  </si>
  <si>
    <t>Jamar Holdings aka J Mar Holdings</t>
  </si>
  <si>
    <t>Schlauch Todd</t>
  </si>
  <si>
    <t>043-00000688-00</t>
  </si>
  <si>
    <t>Meridios LTD</t>
  </si>
  <si>
    <t>Sharrock Stephanie R &amp; Keith M  JLRS</t>
  </si>
  <si>
    <t>002-00000530-10</t>
  </si>
  <si>
    <t>Zimmerman Bryan E &amp; Rebekah R</t>
  </si>
  <si>
    <t>Coblentz Maynard D</t>
  </si>
  <si>
    <t>Tubbs Timothy II aka Timothy &amp; Jessica aka Jessica N</t>
  </si>
  <si>
    <t>E424</t>
  </si>
  <si>
    <t>E707</t>
  </si>
  <si>
    <t>020-00000544-00</t>
  </si>
  <si>
    <t>020-00000570-00</t>
  </si>
  <si>
    <t>020-00000550-00</t>
  </si>
  <si>
    <t>020-00000549-00</t>
  </si>
  <si>
    <t>In Lots 460-463</t>
  </si>
  <si>
    <t>Lusk Ronald L</t>
  </si>
  <si>
    <t>Thomas Roy</t>
  </si>
  <si>
    <t>031-00000901-02</t>
  </si>
  <si>
    <t>Byler Jonas A &amp; Sara Ann</t>
  </si>
  <si>
    <t>Atherton Christin J &amp; Cunningham Timothy M  JLRS</t>
  </si>
  <si>
    <t>E425</t>
  </si>
  <si>
    <t>Richard Mary Elizabeth et al</t>
  </si>
  <si>
    <t>Ungurean Mary Sandra et al</t>
  </si>
  <si>
    <t>HDG</t>
  </si>
  <si>
    <t>037-15100068-01</t>
  </si>
  <si>
    <t>Wilson Tawnya and Thomas J</t>
  </si>
  <si>
    <t>Carroll Kaedyn</t>
  </si>
  <si>
    <t>E426</t>
  </si>
  <si>
    <t>E427</t>
  </si>
  <si>
    <t>013-00000350-01</t>
  </si>
  <si>
    <t>013-00000350-03</t>
  </si>
  <si>
    <t>013-00000350-02</t>
  </si>
  <si>
    <t>Hoop David A</t>
  </si>
  <si>
    <t>Hoop Jonathan &amp; Brandon TTEES of the Hoop Family Trust</t>
  </si>
  <si>
    <t>E428</t>
  </si>
  <si>
    <t>043-00002386-00</t>
  </si>
  <si>
    <t>37x148.58</t>
  </si>
  <si>
    <t>Connolly Rise E nka Boyles</t>
  </si>
  <si>
    <t>McCall John W &amp; Carol Ann</t>
  </si>
  <si>
    <t>E430</t>
  </si>
  <si>
    <t>044-00000441-00</t>
  </si>
  <si>
    <t>66x138</t>
  </si>
  <si>
    <t>Hunley Craig L &amp; Tammy L</t>
  </si>
  <si>
    <t>US Bank National Assoc</t>
  </si>
  <si>
    <t>E429</t>
  </si>
  <si>
    <t>029-00001155-04</t>
  </si>
  <si>
    <t>029-00001155-02</t>
  </si>
  <si>
    <t xml:space="preserve">Ruble Max </t>
  </si>
  <si>
    <t xml:space="preserve">Ruble Max L and Norma </t>
  </si>
  <si>
    <t>023-00000124-01</t>
  </si>
  <si>
    <t>Miller David M</t>
  </si>
  <si>
    <t>Miller Steven D &amp; Ellen A JLRS</t>
  </si>
  <si>
    <t>E431</t>
  </si>
  <si>
    <t>043-00000005-00</t>
  </si>
  <si>
    <t>Stiteler Richard E</t>
  </si>
  <si>
    <t>Stiteler Richard E &amp; DeAnna E JLRS</t>
  </si>
  <si>
    <t>E432</t>
  </si>
  <si>
    <t>035-00000704-00</t>
  </si>
  <si>
    <t>Kling Keith Estate of</t>
  </si>
  <si>
    <t>Kling Susan Kay</t>
  </si>
  <si>
    <t>031-00000055-13</t>
  </si>
  <si>
    <t>Nethers Matthew L &amp; Janet K</t>
  </si>
  <si>
    <t>Journey Timothy B</t>
  </si>
  <si>
    <t>Camp Lawrence W aka Camp Larry W</t>
  </si>
  <si>
    <t>Wilson Dennis L II aka Wilson Dennis L &amp; Clum Casey A</t>
  </si>
  <si>
    <t>009-00000236-00</t>
  </si>
  <si>
    <t>Schlabach Joseph I &amp; Viola O</t>
  </si>
  <si>
    <t>Miller Abe N</t>
  </si>
  <si>
    <t>E433</t>
  </si>
  <si>
    <t>043-00003453-00</t>
  </si>
  <si>
    <t>Rogers Rebecca Dcd</t>
  </si>
  <si>
    <t>Rogers Raymond II</t>
  </si>
  <si>
    <t>023-00000299-00</t>
  </si>
  <si>
    <t xml:space="preserve">Raber Ervin J &amp; Esther </t>
  </si>
  <si>
    <t>Raber David E &amp; Esther</t>
  </si>
  <si>
    <t>Peterson Vincent L &amp; Misty Sue</t>
  </si>
  <si>
    <t>E434</t>
  </si>
  <si>
    <t>014-00000272-11</t>
  </si>
  <si>
    <t>014-00000272-12</t>
  </si>
  <si>
    <t>014-00000272-14</t>
  </si>
  <si>
    <t>Gruhn Donald A &amp; Alice E</t>
  </si>
  <si>
    <t>Gruhn Donald A &amp; Alice E JLRS</t>
  </si>
  <si>
    <t>E435</t>
  </si>
  <si>
    <t>013-00001802-00</t>
  </si>
  <si>
    <t>Bliss Tangy Dale aka Woods Tangy Dale</t>
  </si>
  <si>
    <t>Bliss Tangy D</t>
  </si>
  <si>
    <t>E436</t>
  </si>
  <si>
    <t>Farrell Lawrence W</t>
  </si>
  <si>
    <t>Farrell Lawrence D TTEE</t>
  </si>
  <si>
    <t>E437</t>
  </si>
  <si>
    <t>032-00000033-00</t>
  </si>
  <si>
    <t>Ashcraft Burl &amp; Beverly J LE</t>
  </si>
  <si>
    <t>Ashcraft Beverly J Remove LE</t>
  </si>
  <si>
    <t>E438</t>
  </si>
  <si>
    <t>031-00000019-01</t>
  </si>
  <si>
    <t xml:space="preserve">Chapman Rick L III &amp; Charlotte </t>
  </si>
  <si>
    <t>Chapman Rick L III &amp; Charlotte JLRS</t>
  </si>
  <si>
    <t>E439</t>
  </si>
  <si>
    <t>026-00000919-03</t>
  </si>
  <si>
    <t>Kaufman Kimberly K, Dustin A, Derek L &amp; Dylan J</t>
  </si>
  <si>
    <t>Kaufman Kimberly K</t>
  </si>
  <si>
    <t>Kline Lance A &amp; Abigail D</t>
  </si>
  <si>
    <t>43x135</t>
  </si>
  <si>
    <t>Habitat for Hunamity East Central Ohio Inc</t>
  </si>
  <si>
    <t>McVay Kendra S</t>
  </si>
  <si>
    <t>020-00000825-00</t>
  </si>
  <si>
    <t>020-00000826-00</t>
  </si>
  <si>
    <t>020-00000827-00</t>
  </si>
  <si>
    <t>Warne Robert D &amp; Sueann B</t>
  </si>
  <si>
    <t>E440</t>
  </si>
  <si>
    <t>043-00003505-00</t>
  </si>
  <si>
    <t>Brillhart Daniel H</t>
  </si>
  <si>
    <t>Federal National Mortgage Assoc</t>
  </si>
  <si>
    <t>86.09x110</t>
  </si>
  <si>
    <t>Bryan Karen L &amp; John Thomas, Tracey L Thomas, Paula M Esselburn</t>
  </si>
  <si>
    <t>Murray Michael &amp; Michelle JLRS</t>
  </si>
  <si>
    <t>Lehman Frye Alli Shae</t>
  </si>
  <si>
    <t>002-00000530-11</t>
  </si>
  <si>
    <t>002-00000530-05</t>
  </si>
  <si>
    <t>Miller David O &amp; Lena J</t>
  </si>
  <si>
    <t>031-00000055-25</t>
  </si>
  <si>
    <t>Scheffer Daniel &amp; Amber</t>
  </si>
  <si>
    <t>Mosholder Haley N</t>
  </si>
  <si>
    <t>004-00000269-00</t>
  </si>
  <si>
    <t>Brady Gregory L</t>
  </si>
  <si>
    <t>Riley Matthew R &amp; Casandra JLRS</t>
  </si>
  <si>
    <t>Blevens Jason</t>
  </si>
  <si>
    <t>043-00004889-00</t>
  </si>
  <si>
    <t>043-00004890-00</t>
  </si>
  <si>
    <t>95x183.7</t>
  </si>
  <si>
    <t>Schmitt William Aaron &amp; Misty Brook</t>
  </si>
  <si>
    <t>McCreery Sarah L &amp; Jakob Corvette Condon JLRS</t>
  </si>
  <si>
    <t>043-00001165-00</t>
  </si>
  <si>
    <t>64x175</t>
  </si>
  <si>
    <t>Riley Matthew R &amp; Casandra R</t>
  </si>
  <si>
    <t>Dawson Robert S &amp; Debora M</t>
  </si>
  <si>
    <t>015-00000016-00</t>
  </si>
  <si>
    <t>Wilson Alicia</t>
  </si>
  <si>
    <t>018-00001041-00</t>
  </si>
  <si>
    <t>103.36x150</t>
  </si>
  <si>
    <t>Bradford Jeffrey O &amp; Michelle JLRS</t>
  </si>
  <si>
    <t>003-00000614-03</t>
  </si>
  <si>
    <t>Whiteus Cory E &amp; Kendra J</t>
  </si>
  <si>
    <t>Saylor Keith A &amp; Cramer Roberta A</t>
  </si>
  <si>
    <t>E441</t>
  </si>
  <si>
    <t>043-00001793-00</t>
  </si>
  <si>
    <t>Coshocton County Land Reutiliation Corp</t>
  </si>
  <si>
    <t>020-00000777-00</t>
  </si>
  <si>
    <t>020-00000778-00</t>
  </si>
  <si>
    <t>020-00000779-00</t>
  </si>
  <si>
    <t>Crown Kathi &amp; Karen Weaver</t>
  </si>
  <si>
    <t>Boatman Kristi &amp; Roger L</t>
  </si>
  <si>
    <t>035-00000230-00</t>
  </si>
  <si>
    <t>NGO Development Corp</t>
  </si>
  <si>
    <t>BA Leasing Coshocton LLC</t>
  </si>
  <si>
    <t>E442</t>
  </si>
  <si>
    <t>018-00001299-00</t>
  </si>
  <si>
    <t>Blair Larry L &amp; Judith R</t>
  </si>
  <si>
    <t>Womer Aleesa A TTEE</t>
  </si>
  <si>
    <t>E443</t>
  </si>
  <si>
    <t>004-00000956-01</t>
  </si>
  <si>
    <t>Wilkinson Paulene D</t>
  </si>
  <si>
    <t>Anderson Poppy A TTEE of the Wilkinson Family Pres Trust</t>
  </si>
  <si>
    <t>E444</t>
  </si>
  <si>
    <t>016-00000094-00</t>
  </si>
  <si>
    <t>Griffith Raymond E Wanda K</t>
  </si>
  <si>
    <t>Griffith Wanda K</t>
  </si>
  <si>
    <t>E445</t>
  </si>
  <si>
    <t>008-00000634-00</t>
  </si>
  <si>
    <t>042-00000127-00</t>
  </si>
  <si>
    <t>Goedel Eric D aka Goedel Eric</t>
  </si>
  <si>
    <t>Goedel Eric D and Amy R</t>
  </si>
  <si>
    <t>017-00001091-02</t>
  </si>
  <si>
    <t>Mast Christopher J &amp; Rosie</t>
  </si>
  <si>
    <t>Mounts Matthew V &amp; Brittany M JLRS</t>
  </si>
  <si>
    <t>E446</t>
  </si>
  <si>
    <t>006-00000339-00</t>
  </si>
  <si>
    <t>Byland Allen K Sr Suc-TTEE and Clara R Revocable Family Trust dtd 11/2/11</t>
  </si>
  <si>
    <t>Byland Allen K</t>
  </si>
  <si>
    <t>043-00000687-00</t>
  </si>
  <si>
    <t>63.08x136</t>
  </si>
  <si>
    <t>Graham Dick Brent &amp; Linda Jane</t>
  </si>
  <si>
    <t>The Maxwell Keystone Inheritance Trust</t>
  </si>
  <si>
    <t>E447</t>
  </si>
  <si>
    <t>118-818</t>
  </si>
  <si>
    <t>Lower Mike and Dave</t>
  </si>
  <si>
    <t>Lower Family Farm LLC</t>
  </si>
  <si>
    <t>003-00000018-01</t>
  </si>
  <si>
    <t>Boring Ruth A</t>
  </si>
  <si>
    <t>Shaw Darren</t>
  </si>
  <si>
    <t>E448</t>
  </si>
  <si>
    <t>021-00000359-00</t>
  </si>
  <si>
    <t>018-00000507-00</t>
  </si>
  <si>
    <t>018-00000396-00</t>
  </si>
  <si>
    <t>Shurtz Earl D TTEE of the Earl D Schurtz Living Trust</t>
  </si>
  <si>
    <t>Park National Bank, TTEE of the Earl D Schurtz Living Trust</t>
  </si>
  <si>
    <t>043-00001747-00</t>
  </si>
  <si>
    <t>Sturtz Robert L</t>
  </si>
  <si>
    <t>E449</t>
  </si>
  <si>
    <t>043-00000997-00</t>
  </si>
  <si>
    <t>48.3x78.5</t>
  </si>
  <si>
    <t>Albaugh Timothy R</t>
  </si>
  <si>
    <t>Hardesty Lisa J</t>
  </si>
  <si>
    <t>McConnell James F TTEE</t>
  </si>
  <si>
    <t>Little Lester</t>
  </si>
  <si>
    <t>043-00001736-00</t>
  </si>
  <si>
    <t>Hains James L (estate)</t>
  </si>
  <si>
    <t>Miller William L</t>
  </si>
  <si>
    <t>Shupert Timothy P, Megan R, John R &amp; Nancy S</t>
  </si>
  <si>
    <t>Hamilton Daniel C &amp; Stacey J</t>
  </si>
  <si>
    <t>041-00000354-02</t>
  </si>
  <si>
    <t>Fry Farm LLC</t>
  </si>
  <si>
    <t>041-00000354-01</t>
  </si>
  <si>
    <t>Miller Alan L &amp; Lois M</t>
  </si>
  <si>
    <t>E450</t>
  </si>
  <si>
    <t>018-00000580-00</t>
  </si>
  <si>
    <t>029-00001335-00</t>
  </si>
  <si>
    <t>Manning Vickie L</t>
  </si>
  <si>
    <t>McCoy Hooper J &amp; Allison F TTEES</t>
  </si>
  <si>
    <t>008-00000098-00</t>
  </si>
  <si>
    <t>Troyer Andrew L &amp; Leona D</t>
  </si>
  <si>
    <t>Miller John D</t>
  </si>
  <si>
    <t>E451</t>
  </si>
  <si>
    <t>020-00000697-00</t>
  </si>
  <si>
    <t>45.3x97.5</t>
  </si>
  <si>
    <t>Coshocton Community Housing Inc</t>
  </si>
  <si>
    <t>Miller Richard Wayne II</t>
  </si>
  <si>
    <t>043-00004221-00</t>
  </si>
  <si>
    <t>50x138</t>
  </si>
  <si>
    <t>Tompkins Thomas J TTEE</t>
  </si>
  <si>
    <t>Cox Kim</t>
  </si>
  <si>
    <t>005-00000201-00</t>
  </si>
  <si>
    <t>Miller Chad R</t>
  </si>
  <si>
    <t>Guthrie Mallory A</t>
  </si>
  <si>
    <t>017-00000187-03</t>
  </si>
  <si>
    <t>Summerfield Farms LLC</t>
  </si>
  <si>
    <t>Bradford Cindy Gute</t>
  </si>
  <si>
    <t>E452</t>
  </si>
  <si>
    <t>012-00000089-00</t>
  </si>
  <si>
    <t>60x142.1</t>
  </si>
  <si>
    <t>Walters Lisa Ray</t>
  </si>
  <si>
    <t>Patterson Lyndsey &amp; Shawn</t>
  </si>
  <si>
    <t>Split</t>
  </si>
  <si>
    <t>043-00003645-00</t>
  </si>
  <si>
    <t>043-00005166-00</t>
  </si>
  <si>
    <t>043-00000075-00</t>
  </si>
  <si>
    <t>018-00001247-00</t>
  </si>
  <si>
    <t>044-00000577-00</t>
  </si>
  <si>
    <t>In Lot 8</t>
  </si>
  <si>
    <t>In Lot 3769</t>
  </si>
  <si>
    <t>In Lot 614</t>
  </si>
  <si>
    <t>W Pt 1</t>
  </si>
  <si>
    <t>W side</t>
  </si>
  <si>
    <t>Forfeited - Hammond Carol J</t>
  </si>
  <si>
    <t>Forfeited - Hoffman Janilyn R</t>
  </si>
  <si>
    <t>Forfeited - Vickers Kathleen R</t>
  </si>
  <si>
    <t>Forfeited - Coshocton Residential Development Corp</t>
  </si>
  <si>
    <t>Forfeited - Wright Ronnie B</t>
  </si>
  <si>
    <t>Coshocton County Land Revitalization Corporation</t>
  </si>
  <si>
    <t>E454</t>
  </si>
  <si>
    <t>040-00000196-00</t>
  </si>
  <si>
    <t>In Lot 9</t>
  </si>
  <si>
    <t>In Lot 10</t>
  </si>
  <si>
    <t>Ugie Richard D &amp; Judith A  JLRS</t>
  </si>
  <si>
    <t>003-00000036-00</t>
  </si>
  <si>
    <t>Borden Richard Lee &amp; Reva J</t>
  </si>
  <si>
    <t>SE Land And Rentals LLC</t>
  </si>
  <si>
    <t>002-00000484-01</t>
  </si>
  <si>
    <t>Hough Roger et al</t>
  </si>
  <si>
    <t>Landis Randy Bruce &amp; Colt B</t>
  </si>
  <si>
    <t>043-00000822-00</t>
  </si>
  <si>
    <t>Thurman Gary A et al</t>
  </si>
  <si>
    <t>035-00000262-00</t>
  </si>
  <si>
    <t>Hough Jeremy L</t>
  </si>
  <si>
    <t>Hough James &amp; Hayes Brenda</t>
  </si>
  <si>
    <t>E453</t>
  </si>
  <si>
    <t>HG</t>
  </si>
  <si>
    <t>EXEMPT PARCEL</t>
  </si>
  <si>
    <t>CAUV</t>
  </si>
  <si>
    <t>Do after 736 split</t>
  </si>
  <si>
    <t>E455</t>
  </si>
  <si>
    <t>043-00000021-00</t>
  </si>
  <si>
    <t>043-00003085-00</t>
  </si>
  <si>
    <t>043-00000723-00</t>
  </si>
  <si>
    <t>043-00000072-00</t>
  </si>
  <si>
    <t>043-00001801-00</t>
  </si>
  <si>
    <t>Raber David J &amp; Susan A</t>
  </si>
  <si>
    <t>Raber Jacob D &amp; Fannie M  JLRS</t>
  </si>
  <si>
    <t>009-00000101-01</t>
  </si>
  <si>
    <t>Willard Darlene K &amp; Good Gloria</t>
  </si>
  <si>
    <t>Hixon Joshua R</t>
  </si>
  <si>
    <t>029-00000443-02</t>
  </si>
  <si>
    <t>Hoffman Douglas G &amp; Tanja L, TTEES</t>
  </si>
  <si>
    <t>Darr Rentals LLC</t>
  </si>
  <si>
    <t>014-00000448-07</t>
  </si>
  <si>
    <t>Leber Dennis T</t>
  </si>
  <si>
    <t>Beale Jerry L &amp; Renita J    JLRS</t>
  </si>
  <si>
    <t>043-00005414-00</t>
  </si>
  <si>
    <t>McCurdy Jeannine A</t>
  </si>
  <si>
    <t>Scheetz Carrie E</t>
  </si>
  <si>
    <t>043-15128027-00</t>
  </si>
  <si>
    <t>Neff Caryol Jean</t>
  </si>
  <si>
    <t>Dawson Trevor &amp; Allison JLRS</t>
  </si>
  <si>
    <t>014-00000686-00</t>
  </si>
  <si>
    <t>Frazer Timothy E</t>
  </si>
  <si>
    <t>Kusmits Joshua M &amp; Tessa F   JLRS</t>
  </si>
  <si>
    <t>E456</t>
  </si>
  <si>
    <t>In Lot 1655</t>
  </si>
  <si>
    <t>Carnes Leeann &amp; Rogers Raeann</t>
  </si>
  <si>
    <t>042-00000274-06</t>
  </si>
  <si>
    <t>McKee Michael D</t>
  </si>
  <si>
    <t>Barnett Marissa Lynn &amp; McKee Cameron Michael  JLRS</t>
  </si>
  <si>
    <t>043-00002848-01</t>
  </si>
  <si>
    <t>Gutierrez Joseph &amp; Carol A</t>
  </si>
  <si>
    <t>Metese Rentals 4 LLC</t>
  </si>
  <si>
    <t>E457</t>
  </si>
  <si>
    <t>014-00000413-11</t>
  </si>
  <si>
    <t>Flint Run Vallye Farmland LLC</t>
  </si>
  <si>
    <t>Haumschild Adam J</t>
  </si>
  <si>
    <t>E458</t>
  </si>
  <si>
    <t>Haumschild Adam J &amp; Whitney A</t>
  </si>
  <si>
    <t>e459</t>
  </si>
  <si>
    <t>043-00004508-00</t>
  </si>
  <si>
    <t>Williams Shirley Ann Estate of</t>
  </si>
  <si>
    <t>Terrell Anna G &amp; Williams David J</t>
  </si>
  <si>
    <t>020-00000249-00</t>
  </si>
  <si>
    <t>Hazlett Robin &amp; et al</t>
  </si>
  <si>
    <t>Todd Kipline L</t>
  </si>
  <si>
    <t>E460</t>
  </si>
  <si>
    <t>003-00000509-00</t>
  </si>
  <si>
    <t>Wells Cindy A</t>
  </si>
  <si>
    <t>Wells Michael D</t>
  </si>
  <si>
    <t>043-00006306-22</t>
  </si>
  <si>
    <t>073-00006306-17</t>
  </si>
  <si>
    <t>Simpson Robert S TTEE of the  Robert S Simpson Trust dtd 11/29/03</t>
  </si>
  <si>
    <t>Unger William A</t>
  </si>
  <si>
    <t>E461</t>
  </si>
  <si>
    <t>005-00000536-00</t>
  </si>
  <si>
    <t>Jackna Rose Estate</t>
  </si>
  <si>
    <t>Jackna Jacqueline</t>
  </si>
  <si>
    <t>033-00000065-00</t>
  </si>
  <si>
    <t>033-00000238-00</t>
  </si>
  <si>
    <t>Troyer Willis D</t>
  </si>
  <si>
    <t>Renfrew Jr Royal</t>
  </si>
  <si>
    <t>013-00000003-00</t>
  </si>
  <si>
    <t>Strongosky Chris &amp; Christine J</t>
  </si>
  <si>
    <t>Walsh Randy L and Dana M</t>
  </si>
  <si>
    <t>043-00002556-00</t>
  </si>
  <si>
    <t>Wilson Levern E &amp; Amanda</t>
  </si>
  <si>
    <t>Stonebraker Thomas R &amp; Taylor D</t>
  </si>
  <si>
    <t>033-00000353-00</t>
  </si>
  <si>
    <t>E462</t>
  </si>
  <si>
    <t>029-00000609-00</t>
  </si>
  <si>
    <t>020-00000729-00</t>
  </si>
  <si>
    <t>020-00000727-00</t>
  </si>
  <si>
    <t>Stover John E and Norma D</t>
  </si>
  <si>
    <t>Stover Norma D</t>
  </si>
  <si>
    <t>006-00000098-00</t>
  </si>
  <si>
    <t>Dobson Ronald Gene &amp; Kathleen aka Kathleen Foreman</t>
  </si>
  <si>
    <t>John Paul Foreman</t>
  </si>
  <si>
    <t>017-00001253-00</t>
  </si>
  <si>
    <t>West Karen  aka Stotts L Karen</t>
  </si>
  <si>
    <t>West Danny Dale</t>
  </si>
  <si>
    <t>E463</t>
  </si>
  <si>
    <t>E464</t>
  </si>
  <si>
    <t>020-00000775-00</t>
  </si>
  <si>
    <t>89x101</t>
  </si>
  <si>
    <t>Davis Shawn C</t>
  </si>
  <si>
    <t>Davis Julie</t>
  </si>
  <si>
    <t>61x157.7</t>
  </si>
  <si>
    <t>Kohman Mildred Pauline &amp; Lisa Ray Walters</t>
  </si>
  <si>
    <t>043-00000573-00</t>
  </si>
  <si>
    <t xml:space="preserve">Metz Linda Exec of Estate of Eloise M Bowman </t>
  </si>
  <si>
    <t>Edmunds Margaret Ann</t>
  </si>
  <si>
    <t>E465</t>
  </si>
  <si>
    <t>Webb Jesse P TTEE</t>
  </si>
  <si>
    <t>E466</t>
  </si>
  <si>
    <t>Webb Megan TTEE</t>
  </si>
  <si>
    <t>E467</t>
  </si>
  <si>
    <t>004-00000505-00</t>
  </si>
  <si>
    <t>Mansfield Gary S (dec'd)</t>
  </si>
  <si>
    <t>Mansfield Linda Eileen</t>
  </si>
  <si>
    <t>020-00000401-00</t>
  </si>
  <si>
    <t>Schimmel Colleen</t>
  </si>
  <si>
    <t>012-00000080-00</t>
  </si>
  <si>
    <t>Wade Shelly r</t>
  </si>
  <si>
    <t>Chevy Rentals LLC</t>
  </si>
  <si>
    <t>Tellez Richard L Jr</t>
  </si>
  <si>
    <t>027-00000740-00</t>
  </si>
  <si>
    <t xml:space="preserve">Baldridge Jason </t>
  </si>
  <si>
    <t>The Estate of Carl Brad &amp; Jane Noblet</t>
  </si>
  <si>
    <t>043-00004681-00</t>
  </si>
  <si>
    <t>3 Rivers LLC</t>
  </si>
  <si>
    <t>Schrock Family Rentals LLC</t>
  </si>
  <si>
    <t>016-00000096-00</t>
  </si>
  <si>
    <t>Pepper Larry and Rebecca Ashcraft</t>
  </si>
  <si>
    <t>Little Patience A</t>
  </si>
  <si>
    <t>E468</t>
  </si>
  <si>
    <t>032-00000890-00</t>
  </si>
  <si>
    <t>032-00000891-00</t>
  </si>
  <si>
    <t>Cannon Jennifer and Lowe Jason C</t>
  </si>
  <si>
    <t>Cannon Jennifer L, TTEE of the Lowe Family Preservation Trust</t>
  </si>
  <si>
    <t>E469</t>
  </si>
  <si>
    <t>Lowe Brian J and Shannon</t>
  </si>
  <si>
    <t>Cannon Jennifer L TTEE of the Lowe Family Preservation Trust</t>
  </si>
  <si>
    <t>Cannon Danny J</t>
  </si>
  <si>
    <t>023-00000077-00</t>
  </si>
  <si>
    <t>Prairie West LTD</t>
  </si>
  <si>
    <t>Nisley Paul, William, Abraham P</t>
  </si>
  <si>
    <t>033-00000018-00</t>
  </si>
  <si>
    <t>033-00000019-00</t>
  </si>
  <si>
    <t>RRS Holdings LLC</t>
  </si>
  <si>
    <t>Miller Lester D &amp; Ruby JLRS</t>
  </si>
  <si>
    <t>E470</t>
  </si>
  <si>
    <t>008-00000170-03</t>
  </si>
  <si>
    <t>008-00000170-04</t>
  </si>
  <si>
    <t>008-00000170-05</t>
  </si>
  <si>
    <t>008-00000170-00</t>
  </si>
  <si>
    <t>Raber Verna D release LE</t>
  </si>
  <si>
    <t>Raber Ervin J &amp; David J</t>
  </si>
  <si>
    <t>Miller Paul D &amp; Arlene I</t>
  </si>
  <si>
    <t>E471</t>
  </si>
  <si>
    <t>008-00000169-01</t>
  </si>
  <si>
    <t>Miller Mabel Release LE</t>
  </si>
  <si>
    <t>E472</t>
  </si>
  <si>
    <t>Miller Paul</t>
  </si>
  <si>
    <t>E470/777/E471/E472 same ck $816.70</t>
  </si>
  <si>
    <t>018-00001174-00</t>
  </si>
  <si>
    <t>Mansfield Darren J &amp; Leslie K</t>
  </si>
  <si>
    <t>McClendon Richard &amp; Barbara</t>
  </si>
  <si>
    <t>Yoder Lydia ann &amp; Micahel R</t>
  </si>
  <si>
    <t>003-00000643-25</t>
  </si>
  <si>
    <t>McFarland Danielle</t>
  </si>
  <si>
    <t>McFarland Jared C &amp; Hope R JLRS</t>
  </si>
  <si>
    <t>029-00000486-01</t>
  </si>
  <si>
    <t>Foster Mary M</t>
  </si>
  <si>
    <t>Steed Mary E</t>
  </si>
  <si>
    <t>E473</t>
  </si>
  <si>
    <t>013-00000750-00</t>
  </si>
  <si>
    <t>Oilfield Svs Inc</t>
  </si>
  <si>
    <t>Williams John F &amp; Sandra Trust</t>
  </si>
  <si>
    <t>E474</t>
  </si>
  <si>
    <t>031-00000186-02</t>
  </si>
  <si>
    <t>Helmick Gary W</t>
  </si>
  <si>
    <t>Helmick Randy W &amp; Dawn L JLRS</t>
  </si>
  <si>
    <t>E475</t>
  </si>
  <si>
    <t>031-00000186-01</t>
  </si>
  <si>
    <t>E476</t>
  </si>
  <si>
    <t>039-00000016-00</t>
  </si>
  <si>
    <t xml:space="preserve">Wukie Jesse &amp; Maritza </t>
  </si>
  <si>
    <t>Wukie Jesse &amp; Maritza JLRS</t>
  </si>
  <si>
    <t>043-00004580-00</t>
  </si>
  <si>
    <t>043-00004581-00</t>
  </si>
  <si>
    <t>Workman Robert &amp; Teresa</t>
  </si>
  <si>
    <t>Haines Kristopher</t>
  </si>
  <si>
    <t>E477</t>
  </si>
  <si>
    <t>014-00000387-00</t>
  </si>
  <si>
    <t>014-00000388-00</t>
  </si>
  <si>
    <t xml:space="preserve">Eldridge John &amp; Patricia </t>
  </si>
  <si>
    <t>Lockhart Ronnie G</t>
  </si>
  <si>
    <t>043-00002036-00</t>
  </si>
  <si>
    <t>043-00004405-00</t>
  </si>
  <si>
    <t>043-00004686-00</t>
  </si>
  <si>
    <t>Salmans Jacqueline C &amp; Todd A</t>
  </si>
  <si>
    <t>Eileen Properties LLC</t>
  </si>
  <si>
    <t>035-00000125-01</t>
  </si>
  <si>
    <t>Jones Raymond E</t>
  </si>
  <si>
    <t>Doty Carrie A</t>
  </si>
  <si>
    <t>E478</t>
  </si>
  <si>
    <t>E479</t>
  </si>
  <si>
    <t>Board of Trustees Tiverton Township</t>
  </si>
  <si>
    <t>043-00005835-00</t>
  </si>
  <si>
    <t>TPB Properties</t>
  </si>
  <si>
    <t>Moore Family Properties LLC</t>
  </si>
  <si>
    <t>E480</t>
  </si>
  <si>
    <t>026-00000163-00</t>
  </si>
  <si>
    <t>Handy Blaine J</t>
  </si>
  <si>
    <t>Handby  Barbara A</t>
  </si>
  <si>
    <t>037-00000362-00</t>
  </si>
  <si>
    <t>Camp Edward Leo</t>
  </si>
  <si>
    <t>Fitch Corey A</t>
  </si>
  <si>
    <t>E481</t>
  </si>
  <si>
    <t>Ruble Max L</t>
  </si>
  <si>
    <t>Bradford Sherri M</t>
  </si>
  <si>
    <t>013-00001627-00</t>
  </si>
  <si>
    <t>Griffith Carmen M</t>
  </si>
  <si>
    <t>Bradford Trevor A</t>
  </si>
  <si>
    <t>043-00005538-00</t>
  </si>
  <si>
    <t>Rodabaugh Donald Lee aka Donald L (Dec'd)</t>
  </si>
  <si>
    <t>Pownell Steve &amp; Judi JLRS</t>
  </si>
  <si>
    <t>003-00000509-02</t>
  </si>
  <si>
    <t xml:space="preserve">MacGregor John S &amp; Effie </t>
  </si>
  <si>
    <t>031-00000170-00</t>
  </si>
  <si>
    <t>JJ Detweiler Enterprises</t>
  </si>
  <si>
    <t xml:space="preserve">Nicholson Donald E JR &amp; Teresa R </t>
  </si>
  <si>
    <t>E482</t>
  </si>
  <si>
    <t>043-00000556-00</t>
  </si>
  <si>
    <t>51x215</t>
  </si>
  <si>
    <t>Keith Tylar A</t>
  </si>
  <si>
    <t>Keith Katelyn J</t>
  </si>
  <si>
    <t>043-00006564-23</t>
  </si>
  <si>
    <t>Simpston Juanita J Trust  TTEE</t>
  </si>
  <si>
    <t>Johnson Harry and Darlene S</t>
  </si>
  <si>
    <t>Hill III Arthur B TTEE &amp; Pouty Teresa SUC-TTEE of the King Family Rev Living Turst 10/1/03</t>
  </si>
  <si>
    <t>Miller Ben J and Sovilla E</t>
  </si>
  <si>
    <t>020-00000315-00</t>
  </si>
  <si>
    <t>Scott Vane S III &amp; Sue L</t>
  </si>
  <si>
    <t>Ronshausen Jimmie R</t>
  </si>
  <si>
    <t>51.2x150</t>
  </si>
  <si>
    <t>Tero Properties LLC</t>
  </si>
  <si>
    <t>E483</t>
  </si>
  <si>
    <t>002-00000298-00</t>
  </si>
  <si>
    <t>002-00000297-00</t>
  </si>
  <si>
    <t>002-00000296-00</t>
  </si>
  <si>
    <t>002-00000299-00</t>
  </si>
  <si>
    <t>002-00000295-00</t>
  </si>
  <si>
    <t xml:space="preserve">Zinkon Paul and Linda </t>
  </si>
  <si>
    <t>Zinkon Linda</t>
  </si>
  <si>
    <t>Troyer Firman A &amp; Arlene JLRS</t>
  </si>
  <si>
    <t>043-00002325-00</t>
  </si>
  <si>
    <t>51.2x83</t>
  </si>
  <si>
    <t>Sharrock Craig A</t>
  </si>
  <si>
    <t>Page Nickolas A</t>
  </si>
  <si>
    <t>043-00001199-00</t>
  </si>
  <si>
    <t>043-00000347-00</t>
  </si>
  <si>
    <t>50x130.6</t>
  </si>
  <si>
    <t>50x131</t>
  </si>
  <si>
    <t>Home Loan Saving Bank</t>
  </si>
  <si>
    <t>Gilkerson David L &amp; Glorean</t>
  </si>
  <si>
    <t>002-00000574-01</t>
  </si>
  <si>
    <t>002-00000574-02</t>
  </si>
  <si>
    <t>Carter Richard P</t>
  </si>
  <si>
    <t>Zedi Austine D</t>
  </si>
  <si>
    <t xml:space="preserve">COMBINE </t>
  </si>
  <si>
    <t>SPLIT/SPLIT/CMB</t>
  </si>
  <si>
    <t>Casey Charlotte Jean &amp; Elliott Warner Marion</t>
  </si>
  <si>
    <t xml:space="preserve">Casey Charlotte Jean </t>
  </si>
  <si>
    <t>026-00000466-04</t>
  </si>
  <si>
    <t>Loper John P &amp; Marcia M</t>
  </si>
  <si>
    <t>Loper Jason R &amp; Kelly J   JLRS</t>
  </si>
  <si>
    <t>E484</t>
  </si>
  <si>
    <t>013-00001273-00</t>
  </si>
  <si>
    <t>Tobin Jeffrey S &amp; Rose Deborah E</t>
  </si>
  <si>
    <t>Tobin Jeffery</t>
  </si>
  <si>
    <t>E485</t>
  </si>
  <si>
    <t>010-00000252-00</t>
  </si>
  <si>
    <t>010-00000025-01</t>
  </si>
  <si>
    <t>Jacobs Randy &amp; Shirley</t>
  </si>
  <si>
    <t>Jacobs Shirley</t>
  </si>
  <si>
    <t>E486</t>
  </si>
  <si>
    <t>010-00000011-00</t>
  </si>
  <si>
    <t>010-00000011-02</t>
  </si>
  <si>
    <t>Wells Michael D &amp; Cindy A</t>
  </si>
  <si>
    <t>031-00000639-05</t>
  </si>
  <si>
    <t>Schumann Trust</t>
  </si>
  <si>
    <t>Lemerand Kyle D &amp; Stephanie L  JLRS</t>
  </si>
  <si>
    <t>043-00004359-00</t>
  </si>
  <si>
    <t>043-00001017-00</t>
  </si>
  <si>
    <t>Vansickle Michael A</t>
  </si>
  <si>
    <t>Endsley Larry A &amp; Todd A</t>
  </si>
  <si>
    <t>003-00000876-23</t>
  </si>
  <si>
    <t>Bucksbarg Jason Scott</t>
  </si>
  <si>
    <t>E487</t>
  </si>
  <si>
    <t>023-00000289-01</t>
  </si>
  <si>
    <t>Montgomery Fred E</t>
  </si>
  <si>
    <t>Montgomery Rachel A</t>
  </si>
  <si>
    <t>041-00000144-05</t>
  </si>
  <si>
    <t>Carpenter Randy</t>
  </si>
  <si>
    <t>Ruton David N &amp; Suni   JLRS</t>
  </si>
  <si>
    <t>018-00001043-00</t>
  </si>
  <si>
    <t xml:space="preserve">Andrews Mark E </t>
  </si>
  <si>
    <t>Marlatt Chad &amp; Whitney   JLRS</t>
  </si>
  <si>
    <t>014-00001002-00</t>
  </si>
  <si>
    <t>E490</t>
  </si>
  <si>
    <t>E491</t>
  </si>
  <si>
    <t>023-00000199-00</t>
  </si>
  <si>
    <t>Conley Grant Ann</t>
  </si>
  <si>
    <t>Smith Laurel A</t>
  </si>
  <si>
    <t>Smith Laurel A Trust</t>
  </si>
  <si>
    <t>Troyer William D &amp; Erma Sue</t>
  </si>
  <si>
    <t>Miller Mervin U &amp; Mary M</t>
  </si>
  <si>
    <t>010-00000623-00</t>
  </si>
  <si>
    <t>010-00000624-00</t>
  </si>
  <si>
    <t>Haas Robert D &amp; Patricia Maple</t>
  </si>
  <si>
    <t>043-00005021-00</t>
  </si>
  <si>
    <t>Bish Robert L</t>
  </si>
  <si>
    <t>Brown Dylan J &amp; Brittany R Bradford</t>
  </si>
  <si>
    <t>042-00000235-13</t>
  </si>
  <si>
    <t>037-00000411-00</t>
  </si>
  <si>
    <t>037-00000412-00</t>
  </si>
  <si>
    <t>037-00000470-00</t>
  </si>
  <si>
    <t>Miller Wayne H</t>
  </si>
  <si>
    <t xml:space="preserve">Miller Carolyn S </t>
  </si>
  <si>
    <t>Sayers Faith</t>
  </si>
  <si>
    <t>043-00001733-00</t>
  </si>
  <si>
    <t>Shaw Tasha A NKA Tasha A Slaughter</t>
  </si>
  <si>
    <t>Dimichele Anthony</t>
  </si>
  <si>
    <t>043-00001906-00</t>
  </si>
  <si>
    <t>Kid Rentals LLC</t>
  </si>
  <si>
    <t xml:space="preserve">Dimichele Anthony </t>
  </si>
  <si>
    <t>E488</t>
  </si>
  <si>
    <t>018-00000384-00</t>
  </si>
  <si>
    <t>Jones Robin L</t>
  </si>
  <si>
    <t>Jones Beverly A</t>
  </si>
  <si>
    <t>E489</t>
  </si>
  <si>
    <t>017-00000049-01</t>
  </si>
  <si>
    <t>Hazzard Melvin R &amp; Brenda J</t>
  </si>
  <si>
    <t>Conkling Eric J &amp; Chrystal L JWRS</t>
  </si>
  <si>
    <t>Fechuch Matthew S &amp; Billie Jo JLRS</t>
  </si>
  <si>
    <t>Wright Todd A &amp; Amanda S JLRS</t>
  </si>
  <si>
    <t>Duling Michael D &amp; Heather J  JLRS</t>
  </si>
  <si>
    <t>043-00004543-00</t>
  </si>
  <si>
    <t xml:space="preserve">Wilson Joseph Jr </t>
  </si>
  <si>
    <t>Hoops Lewis R &amp; Lewis W Hoops</t>
  </si>
  <si>
    <t>043-00005433-00</t>
  </si>
  <si>
    <t>Shutt Kyle D</t>
  </si>
  <si>
    <t>JB</t>
  </si>
  <si>
    <t>043-00002766-00</t>
  </si>
  <si>
    <t>Evans Jimmie F &amp; Melony J</t>
  </si>
  <si>
    <t>Rose Karly B &amp; Nicholas Herman JLRS</t>
  </si>
  <si>
    <t>042-00000266-00</t>
  </si>
  <si>
    <t xml:space="preserve">Marlatt Chad W &amp; Whitney Jill </t>
  </si>
  <si>
    <t>Reigle Jordan &amp; &amp; Kyra D JLRS</t>
  </si>
  <si>
    <t>Handy Barbara J</t>
  </si>
  <si>
    <t>Yoder Dwaine J &amp; Katie Mae JLRS</t>
  </si>
  <si>
    <t>Burrell G Wayne and S Diane</t>
  </si>
  <si>
    <t>031-00000330-16</t>
  </si>
  <si>
    <t>Edgar Tabetha and Chad</t>
  </si>
  <si>
    <t>E493</t>
  </si>
  <si>
    <t>042-00000251-00</t>
  </si>
  <si>
    <t>042-00000879-00</t>
  </si>
  <si>
    <t>McAllister Jean remove LE</t>
  </si>
  <si>
    <t>Alloway Gregory A and Joyce</t>
  </si>
  <si>
    <t>009-00000079-01</t>
  </si>
  <si>
    <t>Schlabach Joseph I and Viola O LE Schlabach Ican R and Susie a</t>
  </si>
  <si>
    <t>Mast Eli E and Mary R miller</t>
  </si>
  <si>
    <t>013-00000118-00</t>
  </si>
  <si>
    <t xml:space="preserve">Oilfeild Svs aka Williams John </t>
  </si>
  <si>
    <t>Courtright Steven and Julie</t>
  </si>
  <si>
    <t>TRF 822 and 623 money together</t>
  </si>
  <si>
    <t xml:space="preserve">Williams John F trust and the sandra K </t>
  </si>
  <si>
    <t>014-00000007-00</t>
  </si>
  <si>
    <t>014-00000436-00</t>
  </si>
  <si>
    <t>Fulton George F &amp; Karen A</t>
  </si>
  <si>
    <t>BY holdings LLC</t>
  </si>
  <si>
    <t>013-0000102600</t>
  </si>
  <si>
    <t>Dolick Iona L</t>
  </si>
  <si>
    <t>Rohr Mark E</t>
  </si>
  <si>
    <t>E492</t>
  </si>
  <si>
    <t>029-00000814-00</t>
  </si>
  <si>
    <t>100x194</t>
  </si>
  <si>
    <t>Rush William D Jr &amp; Julie A Wells</t>
  </si>
  <si>
    <t>Wells Julie A</t>
  </si>
  <si>
    <t>E495</t>
  </si>
  <si>
    <t>040-00000288-02</t>
  </si>
  <si>
    <t>Lee Curtis D &amp; Toni L</t>
  </si>
  <si>
    <t>Lee Zared Wyatt</t>
  </si>
  <si>
    <t>E494</t>
  </si>
  <si>
    <t>Vacated Road</t>
  </si>
  <si>
    <t>Tiverton Twp</t>
  </si>
  <si>
    <t>Atwood Jonathan Carl et al</t>
  </si>
  <si>
    <t>043-0000349-00</t>
  </si>
  <si>
    <t>043-00003348-00</t>
  </si>
  <si>
    <t>Klein Mary Susan</t>
  </si>
  <si>
    <t>Snelling Niki S &amp; Elizabeth M</t>
  </si>
  <si>
    <t>check and $.50 clipped together</t>
  </si>
  <si>
    <t>E496</t>
  </si>
  <si>
    <t>040-00000143-00</t>
  </si>
  <si>
    <t>Osborne Brian W</t>
  </si>
  <si>
    <t>Osborne Vickie D</t>
  </si>
  <si>
    <t>043-000005622-00</t>
  </si>
  <si>
    <t>McKay Jacob and Alexa</t>
  </si>
  <si>
    <t>Latham John O Jr</t>
  </si>
  <si>
    <t>043-00000958-00</t>
  </si>
  <si>
    <t>Charden LLC</t>
  </si>
  <si>
    <t>Erman Taylor D</t>
  </si>
  <si>
    <t>043-00000123-00</t>
  </si>
  <si>
    <t>Wright Otis H &amp; Wright Jason aka Jason L</t>
  </si>
  <si>
    <t>Wright Jason L</t>
  </si>
  <si>
    <t>RRS Holdings</t>
  </si>
  <si>
    <t>Yoder Ian and Karin</t>
  </si>
  <si>
    <t>002-00000218-00</t>
  </si>
  <si>
    <t>030-00000128-03</t>
  </si>
  <si>
    <t>030-00000004-00</t>
  </si>
  <si>
    <t>030-00000128-00</t>
  </si>
  <si>
    <t>002-00000221-00</t>
  </si>
  <si>
    <t>Adams Terry, James and Scott Beverly</t>
  </si>
  <si>
    <t>Simic Farms LLC</t>
  </si>
  <si>
    <t>043-00003883-00</t>
  </si>
  <si>
    <t>Guilliams Timothy T aka Timorht Thomas &amp; Jong Sun</t>
  </si>
  <si>
    <t>Lopez William j</t>
  </si>
  <si>
    <t>012-00000193-00</t>
  </si>
  <si>
    <t>012-00000195-00</t>
  </si>
  <si>
    <t>Wesney Brandon W &amp; Brittany D</t>
  </si>
  <si>
    <t>Gossett Morgan E</t>
  </si>
  <si>
    <t>2 check and a $1 cash</t>
  </si>
  <si>
    <t>040-00000024-09</t>
  </si>
  <si>
    <t>Custer Dennis and Lori</t>
  </si>
  <si>
    <t>Sheridan Kevin &amp; Jill</t>
  </si>
  <si>
    <t>021-00000358-00</t>
  </si>
  <si>
    <t>AY Wood Products</t>
  </si>
  <si>
    <t>Miller Joseph D</t>
  </si>
  <si>
    <t>E497</t>
  </si>
  <si>
    <t>Stover Clifford Wade LE Stover Norma D</t>
  </si>
  <si>
    <t>032-00000160-00</t>
  </si>
  <si>
    <t>Wilson Rose Marie TTEE of the Freda M Kilpatrick Trust</t>
  </si>
  <si>
    <t>Byler Roy J &amp; Ida L</t>
  </si>
  <si>
    <t>E498</t>
  </si>
  <si>
    <t>004-00000227-00</t>
  </si>
  <si>
    <t xml:space="preserve">Balo Helen </t>
  </si>
  <si>
    <t>Body Donald and Helen</t>
  </si>
  <si>
    <t>E499</t>
  </si>
  <si>
    <t>043-000004508-00</t>
  </si>
  <si>
    <t>Terrell Anne G &amp; Williams David J</t>
  </si>
  <si>
    <t>Terrell Anne G &amp; Williams David J JLRS</t>
  </si>
  <si>
    <t>E500</t>
  </si>
  <si>
    <t>029-00000943-00</t>
  </si>
  <si>
    <t>Hootman Louise M</t>
  </si>
  <si>
    <t>Mullett Melissa &amp; Stoffer Michelle R</t>
  </si>
  <si>
    <t>E501</t>
  </si>
  <si>
    <t>016-00000078-00</t>
  </si>
  <si>
    <t>016-00000078-01</t>
  </si>
  <si>
    <t>Matheny Janet L Estate dcd</t>
  </si>
  <si>
    <t>Matheny Gerald N</t>
  </si>
  <si>
    <t>E502</t>
  </si>
  <si>
    <t>043-00005466-00</t>
  </si>
  <si>
    <t>Stout Raymond P</t>
  </si>
  <si>
    <t>Stout Raymond P &amp; Emily Jean</t>
  </si>
  <si>
    <t>E503</t>
  </si>
  <si>
    <t>027-00000064-00</t>
  </si>
  <si>
    <t>027-00000732-00</t>
  </si>
  <si>
    <t>027-00000201-00</t>
  </si>
  <si>
    <t>Toth Dennis &amp; Carol A</t>
  </si>
  <si>
    <t>Toth Dennis</t>
  </si>
  <si>
    <t>013-14400170-01</t>
  </si>
  <si>
    <t>Sheriff Rogers/Adams Mills Coal Co</t>
  </si>
  <si>
    <t>012-0000004-00</t>
  </si>
  <si>
    <t>DR LLC a Georgia Limited Liability Corp</t>
  </si>
  <si>
    <t>020-00000167-00</t>
  </si>
  <si>
    <t>63x51</t>
  </si>
  <si>
    <t>Pulley Benjamin R ttee of the Pamela Pulley Trust</t>
  </si>
  <si>
    <t>Wright Michelle</t>
  </si>
  <si>
    <t>043-00000959-00</t>
  </si>
  <si>
    <t>043-00004537-00</t>
  </si>
  <si>
    <t>Wilson Ralph A &amp; Loraine J</t>
  </si>
  <si>
    <t>Mozena Kayla D</t>
  </si>
  <si>
    <t>017-00001179-00</t>
  </si>
  <si>
    <t>Wilson Robert J &amp; Linda S</t>
  </si>
  <si>
    <t>Raber Wayne and Amanda</t>
  </si>
  <si>
    <t>043-00005302-00</t>
  </si>
  <si>
    <t>Guess Darlene TTEE</t>
  </si>
  <si>
    <t>Williamson Ricky</t>
  </si>
  <si>
    <t>Gray Krista L</t>
  </si>
  <si>
    <t>E504</t>
  </si>
  <si>
    <t>033-00000213-02</t>
  </si>
  <si>
    <t>033-00000213-03</t>
  </si>
  <si>
    <t>Cox Dennis C TTEE</t>
  </si>
  <si>
    <t>Hazen Austin, Suc TTEE of the Dennis C Cox Rev Trust</t>
  </si>
  <si>
    <t>PMT Rentals LLC</t>
  </si>
  <si>
    <t>E505</t>
  </si>
  <si>
    <t>Frame Kelley</t>
  </si>
  <si>
    <t>TRF's E504 &amp; 844 &amp; E505 - 1 check $2121.70</t>
  </si>
  <si>
    <t>043-00003889-00</t>
  </si>
  <si>
    <t>Dickerson Gregory L</t>
  </si>
  <si>
    <t>Eaton Stephen</t>
  </si>
  <si>
    <t>E506</t>
  </si>
  <si>
    <t>042-00000026-00</t>
  </si>
  <si>
    <t>McDonough Regina A</t>
  </si>
  <si>
    <t>McDonough Regina A TTEE oF the McDonough Family Trust</t>
  </si>
  <si>
    <t>jb</t>
  </si>
  <si>
    <t>026-00000377-02</t>
  </si>
  <si>
    <t>029-00000377-01</t>
  </si>
  <si>
    <t>Wengerd Kathleen L TTE</t>
  </si>
  <si>
    <t>Schlabach Matthew D &amp; Amanda Fisher</t>
  </si>
  <si>
    <t>043-00005557-00</t>
  </si>
  <si>
    <t>Thomas Eleanor L Estate</t>
  </si>
  <si>
    <t>Rhodes David A &amp; Tonya L</t>
  </si>
  <si>
    <t>E507</t>
  </si>
  <si>
    <t>029-00000699-00</t>
  </si>
  <si>
    <t>029-00000701-00</t>
  </si>
  <si>
    <t>029-00000702-00</t>
  </si>
  <si>
    <t>029-00000700-00</t>
  </si>
  <si>
    <t>029-00000703-00</t>
  </si>
  <si>
    <t>Cain Harold aka Cain Harold Eugene Estate</t>
  </si>
  <si>
    <t>Cain Flora J</t>
  </si>
  <si>
    <t>043-00006536-00</t>
  </si>
  <si>
    <t>E508</t>
  </si>
  <si>
    <t>020-00000100-00</t>
  </si>
  <si>
    <t>Crossley Frank J aka Frank Junrio</t>
  </si>
  <si>
    <t>Helbling Shelley E &amp; Geodel Amy R</t>
  </si>
  <si>
    <t xml:space="preserve">Ashcraft Charles L Mayfield Christina A </t>
  </si>
  <si>
    <t>Miller Conrad D &amp; Lois A</t>
  </si>
  <si>
    <t>E509</t>
  </si>
  <si>
    <t>008-00000364-00</t>
  </si>
  <si>
    <t>008-00000366-00</t>
  </si>
  <si>
    <t>008-00000365-00</t>
  </si>
  <si>
    <t>Stutzman Roman dcd</t>
  </si>
  <si>
    <t>Stutzman Edna Mae</t>
  </si>
  <si>
    <t>031-00000055-05</t>
  </si>
  <si>
    <t>Hall Rodney R &amp; Barbara aka Barbara Cheney</t>
  </si>
  <si>
    <t>Miller Nolan Dale &amp; Emmaline</t>
  </si>
  <si>
    <t>043-00002961-00</t>
  </si>
  <si>
    <t>46x74</t>
  </si>
  <si>
    <t>Bellarose Properties LLC</t>
  </si>
  <si>
    <t>Kocsis Fred D</t>
  </si>
  <si>
    <t>043-00000327-04</t>
  </si>
  <si>
    <t>Sheriff Sale/Dong David</t>
  </si>
  <si>
    <t>Miller Noal and Sons Concrete</t>
  </si>
  <si>
    <t>In TRF pending 2021 SS</t>
  </si>
  <si>
    <t>CMB/Resurvey</t>
  </si>
  <si>
    <t>040-00000199-00</t>
  </si>
  <si>
    <t>In Lot 15</t>
  </si>
  <si>
    <t>Snelling Elizabeth M</t>
  </si>
  <si>
    <t>Sims Adam &amp; Joanna  JLRS</t>
  </si>
  <si>
    <t>E510</t>
  </si>
  <si>
    <t>043-00006132-01</t>
  </si>
  <si>
    <t>043-00005312-00</t>
  </si>
  <si>
    <t>In Lot 3694</t>
  </si>
  <si>
    <t>In Lot 3693</t>
  </si>
  <si>
    <t>Frontz Jack E</t>
  </si>
  <si>
    <t>Frontz Sheryl J</t>
  </si>
  <si>
    <t xml:space="preserve">McVay Tracy N </t>
  </si>
  <si>
    <t>Donnell Chuck &amp; Tara JLRS</t>
  </si>
  <si>
    <t>002-00000094-05</t>
  </si>
  <si>
    <t>Wilson Stephanie et al</t>
  </si>
  <si>
    <t>Miller Maynard I</t>
  </si>
  <si>
    <t>E511</t>
  </si>
  <si>
    <t>Stewart Hayden M &amp; Hoy Adrianna aka Adriana</t>
  </si>
  <si>
    <t>Steward Hayden M &amp; Hoy Adriana M  JLRS</t>
  </si>
  <si>
    <t>023-00000308-00</t>
  </si>
  <si>
    <t>006-00000305-00</t>
  </si>
  <si>
    <t>Nighthawk Holdings LLC</t>
  </si>
  <si>
    <t>Turns Ryan &amp; Shirley  JLRS</t>
  </si>
  <si>
    <t>043-00003118-00</t>
  </si>
  <si>
    <t>Meridios Properties LLC</t>
  </si>
  <si>
    <t>Sheridan Kevin C &amp; Jill R  JLRS</t>
  </si>
  <si>
    <t>023-00000179-07</t>
  </si>
  <si>
    <t>Lot 26</t>
  </si>
  <si>
    <t>Lot 41</t>
  </si>
  <si>
    <t>Albright Frederick J (Estate) (%)</t>
  </si>
  <si>
    <t xml:space="preserve">Parker Dane </t>
  </si>
  <si>
    <t>Thompson Kathy A (%)</t>
  </si>
  <si>
    <t>043-15126008-01</t>
  </si>
  <si>
    <t>Bebout Rita A aka Treadway</t>
  </si>
  <si>
    <t>Edie Jennifer M</t>
  </si>
  <si>
    <t>013-00001737-00</t>
  </si>
  <si>
    <t>Garrett Dona J</t>
  </si>
  <si>
    <t>Harmon Scott &amp; Brandi   JLRS</t>
  </si>
  <si>
    <t>E512</t>
  </si>
  <si>
    <t>043-15128023-00</t>
  </si>
  <si>
    <t>Kinneer Richard (Estate)</t>
  </si>
  <si>
    <t>Kinneer Nancy J</t>
  </si>
  <si>
    <t>009-00000003-00</t>
  </si>
  <si>
    <t>042-00000007-01</t>
  </si>
  <si>
    <t>Miller Edwin I &amp; Rhoda A</t>
  </si>
  <si>
    <t>Miller Aden M &amp; Ruth    JLRS</t>
  </si>
  <si>
    <t>014-00000105-01</t>
  </si>
  <si>
    <t>McAlexander Susanne D</t>
  </si>
  <si>
    <t>Lusk Ronald L JR &amp; Jamie L   JLRS</t>
  </si>
  <si>
    <t>E513</t>
  </si>
  <si>
    <t>Carnes Clifford E SR</t>
  </si>
  <si>
    <t>Carnes Mary J</t>
  </si>
  <si>
    <t>032-00000013-04</t>
  </si>
  <si>
    <t>Anderson Timothy M &amp; Elizabeth A/ Anderson Valley LLC</t>
  </si>
  <si>
    <t>Brinker Ian M</t>
  </si>
  <si>
    <t>021-00000622-00</t>
  </si>
  <si>
    <t>021-00000623-02</t>
  </si>
  <si>
    <t>E514</t>
  </si>
  <si>
    <t>WL Vacated Alley</t>
  </si>
  <si>
    <t>Village of WL</t>
  </si>
  <si>
    <t>Wingard Linda Jo/ Mills Sandra L, TTEE</t>
  </si>
  <si>
    <t>E515</t>
  </si>
  <si>
    <t>Donna May Richard aka May Richard et al</t>
  </si>
  <si>
    <t>Troyer Aden A &amp; Mary Ann/ Daniel B Richard Trust</t>
  </si>
  <si>
    <t>Lapp David A &amp; Alana JLRS</t>
  </si>
  <si>
    <t>Richard Daniel B Trust</t>
  </si>
  <si>
    <t>Fisher JoAnn et al</t>
  </si>
  <si>
    <t>037-00000341-00</t>
  </si>
  <si>
    <t>Wright Stanley E &amp; Mary M</t>
  </si>
  <si>
    <t>E517</t>
  </si>
  <si>
    <t>014-00000413-04</t>
  </si>
  <si>
    <t>E516</t>
  </si>
  <si>
    <t>Flint Run Valley Farmland LLC</t>
  </si>
  <si>
    <t>Haumschild Adam J &amp; Whitney A  JLRS</t>
  </si>
  <si>
    <t>008-00000234-03</t>
  </si>
  <si>
    <t>Staufer Joan D</t>
  </si>
  <si>
    <t>Miller Dennis D &amp; Rose Mary   JLRS</t>
  </si>
  <si>
    <t>SPT/CMB</t>
  </si>
  <si>
    <t>Can't TRF until 844 is done.</t>
  </si>
  <si>
    <t>043-00003901-00</t>
  </si>
  <si>
    <t>Prince Peggy &amp; Jerrod S Gore</t>
  </si>
  <si>
    <t>Sturtz Susanne</t>
  </si>
  <si>
    <t>035-00000413-00</t>
  </si>
  <si>
    <t>Gore Jerrod S &amp; Peggy S JLRS</t>
  </si>
  <si>
    <t>018-00000392-00</t>
  </si>
  <si>
    <t>018-00000389-01</t>
  </si>
  <si>
    <t>CABR LLC</t>
  </si>
  <si>
    <t>River Bluff Timber LLC</t>
  </si>
  <si>
    <t>E518</t>
  </si>
  <si>
    <t>020-00000084-00</t>
  </si>
  <si>
    <t>Mizer John M (dec'd)</t>
  </si>
  <si>
    <t xml:space="preserve">Mizer Margaret L </t>
  </si>
  <si>
    <t>E519</t>
  </si>
  <si>
    <t>043-00001631-00</t>
  </si>
  <si>
    <t>47x260</t>
  </si>
  <si>
    <t>Sharier John E Jr (dec'd)</t>
  </si>
  <si>
    <t>Sharier Edith &amp; Marie Ann</t>
  </si>
  <si>
    <t>043-00001660-00</t>
  </si>
  <si>
    <t>Freeman Amanda J</t>
  </si>
  <si>
    <t>Arnett William A</t>
  </si>
  <si>
    <t>005-00000535-00</t>
  </si>
  <si>
    <t>Braxton Stanley C &amp; Nicole R</t>
  </si>
  <si>
    <t>Williamson Jason</t>
  </si>
  <si>
    <t>014-00000229-00</t>
  </si>
  <si>
    <t>Jones Edwin A aka Edwin Allen &amp; Cheryl L aka Cheryl Lynn</t>
  </si>
  <si>
    <t>Ohio River Pipe Line LLC</t>
  </si>
  <si>
    <t>50x112</t>
  </si>
  <si>
    <t>Anchor Church Inc</t>
  </si>
  <si>
    <t>005-00000214-00</t>
  </si>
  <si>
    <t>005-00000216-00</t>
  </si>
  <si>
    <t>005-00000318-00</t>
  </si>
  <si>
    <t>005-00000319-00</t>
  </si>
  <si>
    <t>005-00000320-00</t>
  </si>
  <si>
    <t>005-00000321-00</t>
  </si>
  <si>
    <t>005-00000322-00</t>
  </si>
  <si>
    <t>005-00000323-00</t>
  </si>
  <si>
    <t>005-00000324-00</t>
  </si>
  <si>
    <t>Blissful Water Properties</t>
  </si>
  <si>
    <t>Myers Devon</t>
  </si>
  <si>
    <t>SPT MINERALS</t>
  </si>
  <si>
    <t>Vacated Alley</t>
  </si>
  <si>
    <t>032-00000105-00</t>
  </si>
  <si>
    <t>Moore David C &amp; Nancy</t>
  </si>
  <si>
    <t>Sharples Acres LLC</t>
  </si>
  <si>
    <t>043-00005476-00</t>
  </si>
  <si>
    <t>Robertson Regena D</t>
  </si>
  <si>
    <t>McAtee Theresa S</t>
  </si>
  <si>
    <t>CMB</t>
  </si>
  <si>
    <t>Do after E516</t>
  </si>
  <si>
    <t>Split/CAUV/CRP</t>
  </si>
  <si>
    <t>017-00001157-00</t>
  </si>
  <si>
    <t>Lauvray Steven J  &amp; Ann E &amp; Lynn</t>
  </si>
  <si>
    <t>Hunter Kenneth J</t>
  </si>
  <si>
    <t>017-00001034-03</t>
  </si>
  <si>
    <t>Wills Steven D &amp; Mark R &amp; Darlene A &amp; Chad M</t>
  </si>
  <si>
    <t>043-00005001-00</t>
  </si>
  <si>
    <t>Tracy Mary E</t>
  </si>
  <si>
    <t>Resurvey/CAUV</t>
  </si>
  <si>
    <t>Gibson Nathan E &amp; Keirstin R JLRS</t>
  </si>
  <si>
    <t>026-00000360-01</t>
  </si>
  <si>
    <t>Weaver Elmer L &amp; Rosie O JLRS</t>
  </si>
  <si>
    <t>043-00004381-00</t>
  </si>
  <si>
    <t>Aaron Mark W &amp; Tina M</t>
  </si>
  <si>
    <t>E520</t>
  </si>
  <si>
    <t>041-00000441-03</t>
  </si>
  <si>
    <t>King Richard L TTEE</t>
  </si>
  <si>
    <t>E521</t>
  </si>
  <si>
    <t>E522</t>
  </si>
  <si>
    <t>E523</t>
  </si>
  <si>
    <t>E524</t>
  </si>
  <si>
    <t>E525</t>
  </si>
  <si>
    <t>006-00000171-00</t>
  </si>
  <si>
    <t>006-00000170-00</t>
  </si>
  <si>
    <t>006-00000367-00</t>
  </si>
  <si>
    <t>006-00000169-00</t>
  </si>
  <si>
    <t>Patterson Beverly A (dec'd)</t>
  </si>
  <si>
    <t>Patterson John R, Romona K Gayheart, Robert R. Patterson Jr</t>
  </si>
  <si>
    <t>033-00000070-01</t>
  </si>
  <si>
    <t>033-00000071-00</t>
  </si>
  <si>
    <t>Molnar Jean M</t>
  </si>
  <si>
    <t>Byler Christopher I &amp; Heather A JLRS</t>
  </si>
  <si>
    <t>E526</t>
  </si>
  <si>
    <t>043-00005753-02</t>
  </si>
  <si>
    <t>043-00005753-08</t>
  </si>
  <si>
    <t>Nelson James F &amp; Frances E</t>
  </si>
  <si>
    <t>Nelson Scott W &amp; Rossie D</t>
  </si>
  <si>
    <t>E527</t>
  </si>
  <si>
    <t>035-00000802-00</t>
  </si>
  <si>
    <t>035-00000810-00</t>
  </si>
  <si>
    <t>035-00000811-00</t>
  </si>
  <si>
    <t>Prime Healthcare Foundation Coshocton LLC</t>
  </si>
  <si>
    <t>Fuse: Pleasant Valley LLC</t>
  </si>
  <si>
    <t>E528</t>
  </si>
  <si>
    <t>017-00000141-06</t>
  </si>
  <si>
    <t>Ault Gary E (dec'd)</t>
  </si>
  <si>
    <t>Ault Beverly A</t>
  </si>
  <si>
    <t>043-00002580-00</t>
  </si>
  <si>
    <t xml:space="preserve">Carpenter Brandon M &amp; Andria </t>
  </si>
  <si>
    <t>Hughes Carl D</t>
  </si>
  <si>
    <t>031-00000039-00</t>
  </si>
  <si>
    <t>Dickerson Beth A</t>
  </si>
  <si>
    <t>Fought Danny W &amp; Jennifer E JLRS</t>
  </si>
  <si>
    <t>043-00002112-00</t>
  </si>
  <si>
    <t>50x132</t>
  </si>
  <si>
    <t>Gregory Dustin A &amp; Tiffany</t>
  </si>
  <si>
    <t>Treadway Chris R &amp; Rita A</t>
  </si>
  <si>
    <t>E529</t>
  </si>
  <si>
    <t>043-00005640-00</t>
  </si>
  <si>
    <t>87.83x170</t>
  </si>
  <si>
    <t xml:space="preserve">Walling Randy C &amp; Cynthia E </t>
  </si>
  <si>
    <t>Walling Randy C &amp; Cynthia E JLRS</t>
  </si>
  <si>
    <t>014-00000255-00</t>
  </si>
  <si>
    <t>Komorowski Lucinda D &amp; Joseph F</t>
  </si>
  <si>
    <t>Walhounding Hideaway LLC</t>
  </si>
  <si>
    <t>E530</t>
  </si>
  <si>
    <t>029-00000950-00</t>
  </si>
  <si>
    <t>110.7x162.77</t>
  </si>
  <si>
    <t>Hayes Michael C</t>
  </si>
  <si>
    <t>Hayes Michael C ttee of Michael C Hayes Living Trust</t>
  </si>
  <si>
    <t>005-00000151-00</t>
  </si>
  <si>
    <t>005-00000150-00</t>
  </si>
  <si>
    <t>005-00000149-00</t>
  </si>
  <si>
    <t>Myers George D &amp; Valerie A</t>
  </si>
  <si>
    <t>Myers Devon D</t>
  </si>
  <si>
    <t>029-00001229-00</t>
  </si>
  <si>
    <t>029-00000238-00</t>
  </si>
  <si>
    <t>029-00000031-00</t>
  </si>
  <si>
    <t>029-00001229-01</t>
  </si>
  <si>
    <t>029-00000427-00</t>
  </si>
  <si>
    <t>029-00000450-00</t>
  </si>
  <si>
    <t>029-00000451-00</t>
  </si>
  <si>
    <t>029-00000452-00</t>
  </si>
  <si>
    <t>029-00000453-00</t>
  </si>
  <si>
    <t>029-00000454-00</t>
  </si>
  <si>
    <t>E532</t>
  </si>
  <si>
    <t>Sharrock Helen M (dec'd)</t>
  </si>
  <si>
    <t>Sharrock Lester R</t>
  </si>
  <si>
    <t>032-00000092-00</t>
  </si>
  <si>
    <t>Frew Wesley M</t>
  </si>
  <si>
    <t>JPMorgan Chase Bank</t>
  </si>
  <si>
    <t>E531</t>
  </si>
  <si>
    <t>043-00000673-00</t>
  </si>
  <si>
    <t xml:space="preserve">Stubbs Jennifer </t>
  </si>
  <si>
    <t>Stubbs Jennifer aka Jennifer Brock and Terry</t>
  </si>
  <si>
    <t>043-00000200-00</t>
  </si>
  <si>
    <t>043-00000201-00</t>
  </si>
  <si>
    <t>24x118</t>
  </si>
  <si>
    <t>12x118</t>
  </si>
  <si>
    <t>BC&amp;C Rentals</t>
  </si>
  <si>
    <t>T&amp;B Rentals</t>
  </si>
  <si>
    <t>E533</t>
  </si>
  <si>
    <t>027-00000219-00</t>
  </si>
  <si>
    <t>027-00000220-00</t>
  </si>
  <si>
    <t>Cochran Gloria A</t>
  </si>
  <si>
    <t>Cochran Gloria A TTEE</t>
  </si>
  <si>
    <t>E534</t>
  </si>
  <si>
    <t>043-00000815-00</t>
  </si>
  <si>
    <t>043-00000807-00</t>
  </si>
  <si>
    <t>50x200</t>
  </si>
  <si>
    <t>E535</t>
  </si>
  <si>
    <t>043-00005349-00</t>
  </si>
  <si>
    <t>100x115</t>
  </si>
  <si>
    <t xml:space="preserve">Graphman Rhonda </t>
  </si>
  <si>
    <t>Sullivan Richard</t>
  </si>
  <si>
    <t>Martin Cheryl L</t>
  </si>
  <si>
    <t>TRF 892&amp;893 1 check</t>
  </si>
  <si>
    <t>E536</t>
  </si>
  <si>
    <t>010-00000625-00</t>
  </si>
  <si>
    <t>Haas Robert &amp; Mapel Patricia</t>
  </si>
  <si>
    <t>Haas Robert</t>
  </si>
  <si>
    <t>E537</t>
  </si>
  <si>
    <t>009-00000001-00</t>
  </si>
  <si>
    <t>009-00000002-00</t>
  </si>
  <si>
    <t>Miller Andrew M &amp; Clara M</t>
  </si>
  <si>
    <t>Miller Monroe A &amp; Iva A *LE ONLY</t>
  </si>
  <si>
    <t>E538</t>
  </si>
  <si>
    <t>020-00000865-00</t>
  </si>
  <si>
    <t>020-00000866-00</t>
  </si>
  <si>
    <t>Smith Timothy F &amp; Pamela H</t>
  </si>
  <si>
    <t>Smith Pamela H</t>
  </si>
  <si>
    <t>E539</t>
  </si>
  <si>
    <t>012-00000170-00</t>
  </si>
  <si>
    <t>Hittle Jack L</t>
  </si>
  <si>
    <t>Village of Conesville</t>
  </si>
  <si>
    <t>018-00001208-00</t>
  </si>
  <si>
    <t>Zink Katheryn and Harry</t>
  </si>
  <si>
    <t>018-00001706-00</t>
  </si>
  <si>
    <t>018-00000411-00</t>
  </si>
  <si>
    <t>PBF Company</t>
  </si>
  <si>
    <t>043-00000300-00</t>
  </si>
  <si>
    <t>Border Michael</t>
  </si>
  <si>
    <t>Deeds Shane M</t>
  </si>
  <si>
    <t>020-00000810-00</t>
  </si>
  <si>
    <t>Casey Timothy A &amp; Brandy D</t>
  </si>
  <si>
    <t>Lewis Brian &amp; Christa JLRS</t>
  </si>
  <si>
    <t>043-00003361-00</t>
  </si>
  <si>
    <t>043-00001268-00</t>
  </si>
  <si>
    <t>Moore Robert A (dec'd)</t>
  </si>
  <si>
    <t>Lower Annette M &amp; Larry R JLRS</t>
  </si>
  <si>
    <t>043-00000447-00</t>
  </si>
  <si>
    <t>Spang Wendy L</t>
  </si>
  <si>
    <t>Hall Corlee &amp; Lee Renner</t>
  </si>
  <si>
    <t>004-00000239-00</t>
  </si>
  <si>
    <t>004-00000483-00</t>
  </si>
  <si>
    <t>Brown Cory L TTEE</t>
  </si>
  <si>
    <t>Ward Montgomery D</t>
  </si>
  <si>
    <t>043-00005206-00</t>
  </si>
  <si>
    <t xml:space="preserve">VanDusen Mike </t>
  </si>
  <si>
    <t>Wiggins James D &amp; Kristen N</t>
  </si>
  <si>
    <t>013-00001742-00</t>
  </si>
  <si>
    <t>Wess Robert F &amp; Patricia A</t>
  </si>
  <si>
    <t>Jackson Jason Troy &amp; Shelly Marcia</t>
  </si>
  <si>
    <t>039-00000037-00</t>
  </si>
  <si>
    <t>Custer Benjamin J</t>
  </si>
  <si>
    <t>037-00000141-00</t>
  </si>
  <si>
    <t>Parrillo Ramona G</t>
  </si>
  <si>
    <t>King Scott A</t>
  </si>
  <si>
    <t>E540</t>
  </si>
  <si>
    <t>VanDusen Michael C &amp; Misty M  JLRS</t>
  </si>
  <si>
    <t>Bethel Kasey L &amp; Slentz Sierra   JLRS</t>
  </si>
  <si>
    <t xml:space="preserve">McGee Connie L &amp; Dena </t>
  </si>
  <si>
    <t>Thompson George D &amp; Fawn E   JLRS</t>
  </si>
  <si>
    <t>E541</t>
  </si>
  <si>
    <t>023-00000041-01</t>
  </si>
  <si>
    <t>Yoder Ervin A &amp; Mary E</t>
  </si>
  <si>
    <t>E542</t>
  </si>
  <si>
    <t>043-00005693-01</t>
  </si>
  <si>
    <t>Wharton Larry E</t>
  </si>
  <si>
    <t>Wharton April F</t>
  </si>
  <si>
    <t>E546</t>
  </si>
  <si>
    <t>E544</t>
  </si>
  <si>
    <t>E543</t>
  </si>
  <si>
    <t>E545</t>
  </si>
  <si>
    <t>003-00000134-00</t>
  </si>
  <si>
    <t xml:space="preserve">Fulkerson Mark &amp; Sarah </t>
  </si>
  <si>
    <t>Vore Robert E  JR</t>
  </si>
  <si>
    <t>037-00000032-00</t>
  </si>
  <si>
    <t>Goddard Carey L</t>
  </si>
  <si>
    <t>037-00000284-00</t>
  </si>
  <si>
    <t>037-00000673-00</t>
  </si>
  <si>
    <t>037-00000674-00</t>
  </si>
  <si>
    <t>037-00000352-00</t>
  </si>
  <si>
    <t xml:space="preserve">Guilliams Lester E &amp; Brenda  </t>
  </si>
  <si>
    <t>Guilliams Lester E &amp; Brenda   JLRS</t>
  </si>
  <si>
    <t xml:space="preserve">same   </t>
  </si>
  <si>
    <t>018-00000501-00</t>
  </si>
  <si>
    <t>021-00000292-04</t>
  </si>
  <si>
    <t>Fleck Christopher G</t>
  </si>
  <si>
    <t>Fleck Meka L</t>
  </si>
  <si>
    <t>020-00000324-00</t>
  </si>
  <si>
    <t>80x155</t>
  </si>
  <si>
    <t>Lewis Brian and Christa</t>
  </si>
  <si>
    <t>Richardson Tena A</t>
  </si>
  <si>
    <t>040-00000110-00</t>
  </si>
  <si>
    <t>040-00000111-00</t>
  </si>
  <si>
    <t>038-00000166-00</t>
  </si>
  <si>
    <t>Gaynier Stephen A &amp; Kelley M</t>
  </si>
  <si>
    <t>Shrock Matthew &amp; Jerry</t>
  </si>
  <si>
    <t>016-00000409-00</t>
  </si>
  <si>
    <t>66x128</t>
  </si>
  <si>
    <t xml:space="preserve">Kilpatrick Rev Trust </t>
  </si>
  <si>
    <t>Wood Timothy and Cheryl A</t>
  </si>
  <si>
    <t>043-00000892-00</t>
  </si>
  <si>
    <t>043-00003695-01</t>
  </si>
  <si>
    <t>Lincoln Humphreys Holding LLC</t>
  </si>
  <si>
    <t>Kno-Ho-Co-Ashalnd Community Action</t>
  </si>
  <si>
    <t>032-00000125-02</t>
  </si>
  <si>
    <t>Williams Frederic and Brenda</t>
  </si>
  <si>
    <t>Dinan Joseph A &amp; Christine M</t>
  </si>
  <si>
    <t>043-00003018-00</t>
  </si>
  <si>
    <t>75x32</t>
  </si>
  <si>
    <t>CPC Properties</t>
  </si>
  <si>
    <t>MAL Mae</t>
  </si>
  <si>
    <t>E547</t>
  </si>
  <si>
    <t>041-00000437-06</t>
  </si>
  <si>
    <t>England Home and Joyce E</t>
  </si>
  <si>
    <t>England Joyce E</t>
  </si>
  <si>
    <t>015-00000050-00</t>
  </si>
  <si>
    <t>015-00000052-01</t>
  </si>
  <si>
    <t>Ables Harry R and Mary R</t>
  </si>
  <si>
    <t>Roe Christopher C &amp; Billie J</t>
  </si>
  <si>
    <t>005-00000234-08</t>
  </si>
  <si>
    <t>Miller Jason W &amp; Linda M</t>
  </si>
  <si>
    <t>043-00000373-00</t>
  </si>
  <si>
    <t>Maxwell Todd and Karen</t>
  </si>
  <si>
    <t>Wilson Dennis L II &amp; Clum Casey</t>
  </si>
  <si>
    <t>E548</t>
  </si>
  <si>
    <t>043-00003386-00</t>
  </si>
  <si>
    <t>Martin Larry (dcd)</t>
  </si>
  <si>
    <t>Jennings Jen E formerly Martin</t>
  </si>
  <si>
    <t>043-00004235-00</t>
  </si>
  <si>
    <t>Williams David and Traci</t>
  </si>
  <si>
    <t>Ellis Justine M</t>
  </si>
  <si>
    <t>E549</t>
  </si>
  <si>
    <t>017-00001007-01</t>
  </si>
  <si>
    <t>Harter David A Estate of (dcd)</t>
  </si>
  <si>
    <t>Hater David P Rev Trust Monica A Harter TTEE</t>
  </si>
  <si>
    <t>E550</t>
  </si>
  <si>
    <t>043-00005285-00</t>
  </si>
  <si>
    <t>Hardesty Stanley E &amp; Yolanda</t>
  </si>
  <si>
    <t>Hardesty Randy Rachelle J and Lynn</t>
  </si>
  <si>
    <t>Hart Private Road Subdivision</t>
  </si>
  <si>
    <t>E551</t>
  </si>
  <si>
    <t>013-00001061-00</t>
  </si>
  <si>
    <t>Henry Sharon A</t>
  </si>
  <si>
    <t>The Sharon A Henry Family LLC</t>
  </si>
  <si>
    <t>043-00000562-00</t>
  </si>
  <si>
    <t>043-00000571-00</t>
  </si>
  <si>
    <t>043-00000572-00</t>
  </si>
  <si>
    <t>043-0000563-00</t>
  </si>
  <si>
    <t>043-00000564-00</t>
  </si>
  <si>
    <t>043-00000565-00</t>
  </si>
  <si>
    <t>043-00000566-00</t>
  </si>
  <si>
    <t>043-00000567-00</t>
  </si>
  <si>
    <t>043-00000568-00</t>
  </si>
  <si>
    <t>043-00000569-00</t>
  </si>
  <si>
    <t>043-00000570-00</t>
  </si>
  <si>
    <t>Hostetler, Jeffrey W and Marlene Rate</t>
  </si>
  <si>
    <t>Hostetler Jeffrey L</t>
  </si>
  <si>
    <t>E552</t>
  </si>
  <si>
    <t>002-00000316-01</t>
  </si>
  <si>
    <t xml:space="preserve"> Kready Evan </t>
  </si>
  <si>
    <t>Kready Evan P &amp; Patricia L</t>
  </si>
  <si>
    <t>E553</t>
  </si>
  <si>
    <t>033-00000891-00</t>
  </si>
  <si>
    <t>033-900000893-00</t>
  </si>
  <si>
    <t>026-00000405-02</t>
  </si>
  <si>
    <t>Kamm Lauren J</t>
  </si>
  <si>
    <t>Kamm David C Martinez Jessica and wilson Wendi k Co TTEE</t>
  </si>
  <si>
    <t>Do after TRF 897</t>
  </si>
  <si>
    <t>027-00000216-00</t>
  </si>
  <si>
    <t>Eberhardt Vincent G Jr &amp; Debra S</t>
  </si>
  <si>
    <t>Newcastle Landholdings, LLC</t>
  </si>
  <si>
    <t>E554</t>
  </si>
  <si>
    <t>031-00000055-06</t>
  </si>
  <si>
    <t>Cornman Lois</t>
  </si>
  <si>
    <t>Cornman Christopher and Lois</t>
  </si>
  <si>
    <t>044-00000763-00</t>
  </si>
  <si>
    <t>Bailey Jerome R &amp; Margaret D</t>
  </si>
  <si>
    <t>Peet Charles</t>
  </si>
  <si>
    <t>014-00000353-04</t>
  </si>
  <si>
    <t>042-00000393-04</t>
  </si>
  <si>
    <t>Yoder David A &amp; Dorothy A</t>
  </si>
  <si>
    <t>Gibson Dawn Marie</t>
  </si>
  <si>
    <t>Do after TRF 868/CAUV/CRP</t>
  </si>
  <si>
    <t>E555</t>
  </si>
  <si>
    <t>017-00000642-00</t>
  </si>
  <si>
    <t>Haas Robert D</t>
  </si>
  <si>
    <t>Ungurean Debbra &amp; Ridenbaugh Patricia E</t>
  </si>
  <si>
    <t>Reed Kevin P and Roxann R</t>
  </si>
  <si>
    <t>008-00000416-00</t>
  </si>
  <si>
    <t>Yoder Melvin E &amp; Ella R</t>
  </si>
  <si>
    <t>Schlabach Ruth Elaine &amp; Willis</t>
  </si>
  <si>
    <t>008-00000117-01</t>
  </si>
  <si>
    <t>Miller Steven</t>
  </si>
  <si>
    <t>Yoder John Mark &amp; Lena Marie</t>
  </si>
  <si>
    <t>033-00000188-00</t>
  </si>
  <si>
    <t>033-00000190-00</t>
  </si>
  <si>
    <t>033-00000186-00</t>
  </si>
  <si>
    <t>Hawkins Rick G &amp; Linda M</t>
  </si>
  <si>
    <t>Gingerich Jesse J &amp; Maryann</t>
  </si>
  <si>
    <t>043-00004785-00</t>
  </si>
  <si>
    <t>Grogro Henry Edward &amp; Laura Opal ttee of the Henry Edward and Laura Opal Grogro Family Trust dated 07/19/18</t>
  </si>
  <si>
    <t>Miskimens, Jessica Joy</t>
  </si>
  <si>
    <t>033-0000035-00</t>
  </si>
  <si>
    <t>EMIller Holding LLC</t>
  </si>
  <si>
    <t>Yoder Willis J &amp; Marilyn</t>
  </si>
  <si>
    <t>Miller David A &amp; Iva D</t>
  </si>
  <si>
    <t>CV Timber LLC</t>
  </si>
  <si>
    <t>Silver Creek Retreivers LLC</t>
  </si>
  <si>
    <t>Miller Allen J &amp; Marlene</t>
  </si>
  <si>
    <t>013-00000686-00</t>
  </si>
  <si>
    <t xml:space="preserve">Luce Devin M and Kayla </t>
  </si>
  <si>
    <t>Posey Kellyn</t>
  </si>
  <si>
    <t>043-00002694-00</t>
  </si>
  <si>
    <t xml:space="preserve">Miller William L </t>
  </si>
  <si>
    <t>Wood Brittany N</t>
  </si>
  <si>
    <t>E556</t>
  </si>
  <si>
    <t>043-00002854-00</t>
  </si>
  <si>
    <t>42x146.8</t>
  </si>
  <si>
    <t>McCarty David Remove OCC for Donald R Cuthsall</t>
  </si>
  <si>
    <t>McCarty David</t>
  </si>
  <si>
    <t>Hough Logan</t>
  </si>
  <si>
    <t>E557</t>
  </si>
  <si>
    <t>023-00000006-00</t>
  </si>
  <si>
    <t>Ames Roger W &amp; Jean H</t>
  </si>
  <si>
    <t>Ames Roger W</t>
  </si>
  <si>
    <t>E558</t>
  </si>
  <si>
    <t>040-00000001-02</t>
  </si>
  <si>
    <t>040-00000038-01</t>
  </si>
  <si>
    <t>Allen Lois aka Lois B</t>
  </si>
  <si>
    <t>Jacobs Harold JR</t>
  </si>
  <si>
    <t>043-00000805-00</t>
  </si>
  <si>
    <t>Unger Kimberly A &amp; Carroll James Keith</t>
  </si>
  <si>
    <t>D&amp;D Rentals of Coshocton LLC</t>
  </si>
  <si>
    <t>005-00000257-00</t>
  </si>
  <si>
    <t>Coen Peggy O</t>
  </si>
  <si>
    <t>043-00004064-00</t>
  </si>
  <si>
    <t>J Sutton Properties LTD</t>
  </si>
  <si>
    <t>Hern Alexia L</t>
  </si>
  <si>
    <t>McCarty David, Michelle, Donald</t>
  </si>
  <si>
    <t>Meyers Timothy E &amp; Karli M   JLRS</t>
  </si>
  <si>
    <t>008-00000234-00</t>
  </si>
  <si>
    <t>Stauffer Joan D</t>
  </si>
  <si>
    <t>WL5 Holdings LLC</t>
  </si>
  <si>
    <t>Workman Sarah Beth</t>
  </si>
  <si>
    <t>AT make note where you stopped at next time so I know what you have completed in office. Thanks</t>
  </si>
  <si>
    <t>E559</t>
  </si>
  <si>
    <t>014-00000994-01</t>
  </si>
  <si>
    <t>Shrum Eugene C</t>
  </si>
  <si>
    <t>Shrum Eugene C &amp; Zelinsky Marla</t>
  </si>
  <si>
    <t>Do after TRF 915/CAUV/CRP</t>
  </si>
  <si>
    <t>E560</t>
  </si>
  <si>
    <t>043-00001300-00</t>
  </si>
  <si>
    <t>Barker Herbert V &amp; Helen J</t>
  </si>
  <si>
    <t>Porter Michael Alan</t>
  </si>
  <si>
    <t>014-00000188-12</t>
  </si>
  <si>
    <t>Holman Thomas R</t>
  </si>
  <si>
    <t>Wendell Lawrence W &amp; Maryann S</t>
  </si>
  <si>
    <t>037-00000061-01</t>
  </si>
  <si>
    <t xml:space="preserve">Ferrell Delores C </t>
  </si>
  <si>
    <t>Coshocton County Port Authority</t>
  </si>
  <si>
    <t>029-00000160-00</t>
  </si>
  <si>
    <t>McPherson Donald W &amp; Carol</t>
  </si>
  <si>
    <t>McPherson Scott A &amp; Jacqueline S JLRs</t>
  </si>
  <si>
    <t>E561</t>
  </si>
  <si>
    <t>018-00001703-00</t>
  </si>
  <si>
    <t>Bridges Charles R</t>
  </si>
  <si>
    <t>White Nora L</t>
  </si>
  <si>
    <t>008-00000204-00</t>
  </si>
  <si>
    <t>Yoder David M C, David Jr Michael D &amp; Regina Herschberger</t>
  </si>
  <si>
    <t>Yoder Raymond H &amp; Lisa E JLRS</t>
  </si>
  <si>
    <t>Miller David R &amp; Luella A JLRS</t>
  </si>
  <si>
    <t>018-00000604-06</t>
  </si>
  <si>
    <t>Stiehl Paul A</t>
  </si>
  <si>
    <t>Buskirk Whitney</t>
  </si>
  <si>
    <t>018-00000180-01</t>
  </si>
  <si>
    <t>White Patrick</t>
  </si>
  <si>
    <t>E562</t>
  </si>
  <si>
    <t>043-00002231-00</t>
  </si>
  <si>
    <t>62x200</t>
  </si>
  <si>
    <t>Lillibridge Gregory W &amp; Kristy J</t>
  </si>
  <si>
    <t>Humphreys Michelle Rae &amp; Kimberly K Lillibridge JLRS</t>
  </si>
  <si>
    <t>043-00005702-00</t>
  </si>
  <si>
    <t>Shontz Wesley E &amp; Shannon  R</t>
  </si>
  <si>
    <t>Schultz George A &amp; Betty Jo JLRS</t>
  </si>
  <si>
    <t>E563</t>
  </si>
  <si>
    <t>042-00000327-00</t>
  </si>
  <si>
    <t>Deffenbaugh Wesley S (dec'd)</t>
  </si>
  <si>
    <t>Deffenbaugh Gloria A</t>
  </si>
  <si>
    <t>043-00006171-00</t>
  </si>
  <si>
    <t>104.98x171.15</t>
  </si>
  <si>
    <t>SUTCO INC</t>
  </si>
  <si>
    <t>Skelton Robert &amp; Stephanie Sutton</t>
  </si>
  <si>
    <t>E564</t>
  </si>
  <si>
    <t>044-00000082-00</t>
  </si>
  <si>
    <t>Edie's Properties LLC</t>
  </si>
  <si>
    <t>Berlin House Inc</t>
  </si>
  <si>
    <t>E565</t>
  </si>
  <si>
    <t>009-00000226-00</t>
  </si>
  <si>
    <t>009-00000227-02</t>
  </si>
  <si>
    <t>009-00000227-05</t>
  </si>
  <si>
    <t>016-00000402-00</t>
  </si>
  <si>
    <t>037-00000024-00</t>
  </si>
  <si>
    <t>Parrillo Ramona G (dec'd)</t>
  </si>
  <si>
    <t>King Jamie D</t>
  </si>
  <si>
    <t>044-00000075-00</t>
  </si>
  <si>
    <t>044-00000640-00</t>
  </si>
  <si>
    <t>035-00000150-01</t>
  </si>
  <si>
    <t>Miller Ruth Ann &amp; Reuben</t>
  </si>
  <si>
    <t>Cletis Enterprises LLC</t>
  </si>
  <si>
    <t>E566</t>
  </si>
  <si>
    <t>021-00000409-00</t>
  </si>
  <si>
    <t>Reid Bruce L (dec'd)</t>
  </si>
  <si>
    <t>Reid Kathy S</t>
  </si>
  <si>
    <t>040-00000299-00</t>
  </si>
  <si>
    <t>Lepi James &amp; Roberta</t>
  </si>
  <si>
    <t>Collopy Jeanie M &amp; Kevin S Spears</t>
  </si>
  <si>
    <t>029-00000426-00</t>
  </si>
  <si>
    <t>Rhodes James (dec'd)</t>
  </si>
  <si>
    <t>Warden Timothy L &amp; Tacy R JLRS</t>
  </si>
  <si>
    <t>Bell Michael A</t>
  </si>
  <si>
    <t>021-00000771-01</t>
  </si>
  <si>
    <t>Troyer Ivan N &amp; Susie D, Abe I</t>
  </si>
  <si>
    <t>Barger Rodney A</t>
  </si>
  <si>
    <t>PRIOR CORRECTION NEEDS DONE FIRST</t>
  </si>
  <si>
    <t>023-00000173-00</t>
  </si>
  <si>
    <t>Patterson John R &amp; Raymond P Jr &amp; Romona K Gayheart</t>
  </si>
  <si>
    <t>Miller Daniel B &amp; Ruby A JLRS</t>
  </si>
  <si>
    <t>Burkholder Adrian H &amp; Esta D JLRS</t>
  </si>
  <si>
    <t>Do after TRF 954</t>
  </si>
  <si>
    <t>035-00000034-00</t>
  </si>
  <si>
    <t>Albert Land Investments LLC</t>
  </si>
  <si>
    <t>Albert John W</t>
  </si>
  <si>
    <t>043-00005629-00</t>
  </si>
  <si>
    <t>Zalar John V</t>
  </si>
  <si>
    <t>Reiss Brianne N &amp; Kelsey M Ginikos JLRS</t>
  </si>
  <si>
    <t>E568</t>
  </si>
  <si>
    <t>017-00000218-00</t>
  </si>
  <si>
    <t>Kestler Kristy K &amp; et al</t>
  </si>
  <si>
    <t>E567</t>
  </si>
  <si>
    <t>029-00000186-03</t>
  </si>
  <si>
    <t>Ralston Colton J</t>
  </si>
  <si>
    <t>026-00000284-11</t>
  </si>
  <si>
    <t>026-00000248-09</t>
  </si>
  <si>
    <t>Mellor Wyatt D</t>
  </si>
  <si>
    <t>Doerflinger Max F</t>
  </si>
  <si>
    <t>014-00000029-00</t>
  </si>
  <si>
    <t>Yoder Alvin I &amp; Betty</t>
  </si>
  <si>
    <t>E569</t>
  </si>
  <si>
    <t>034-00000025-00</t>
  </si>
  <si>
    <t>033-00000368-00</t>
  </si>
  <si>
    <t>Spurgeon Elsie M</t>
  </si>
  <si>
    <t>Tabar Dorothy M, David C Glass, Paul E Spurgeon</t>
  </si>
  <si>
    <t>E570</t>
  </si>
  <si>
    <t>140.49x196.39</t>
  </si>
  <si>
    <t>173x120.2</t>
  </si>
  <si>
    <t>043-00005077-00</t>
  </si>
  <si>
    <t>043-00005076-00</t>
  </si>
  <si>
    <t>043-00005075-00</t>
  </si>
  <si>
    <t>63.93x97.03</t>
  </si>
  <si>
    <t>Burt Robert L</t>
  </si>
  <si>
    <t>Burt Linda L</t>
  </si>
  <si>
    <t>044-00000254-00</t>
  </si>
  <si>
    <t xml:space="preserve">Young Jennifer </t>
  </si>
  <si>
    <t>Stocker Carla</t>
  </si>
  <si>
    <t>004-00000451-00</t>
  </si>
  <si>
    <t>Weaver Lance</t>
  </si>
  <si>
    <t xml:space="preserve">Bethlehem Christian Fellowship </t>
  </si>
  <si>
    <t>043-00002649-00</t>
  </si>
  <si>
    <t>Leppla John A ttee of the John Leppla Trust</t>
  </si>
  <si>
    <t>TGI Distribution LLC</t>
  </si>
  <si>
    <t>043-00000038-00</t>
  </si>
  <si>
    <t>48.3x117</t>
  </si>
  <si>
    <t>Lockhart Ronnie</t>
  </si>
  <si>
    <t>043-00000804-00</t>
  </si>
  <si>
    <t>Kintz Justin</t>
  </si>
  <si>
    <t>Lemondade Properties</t>
  </si>
  <si>
    <t>E571</t>
  </si>
  <si>
    <t>043-00005447-00</t>
  </si>
  <si>
    <t>Head Robert G</t>
  </si>
  <si>
    <t>Head Glenn G</t>
  </si>
  <si>
    <t>100x208.01</t>
  </si>
  <si>
    <t>Young Michael and Sarah</t>
  </si>
  <si>
    <t>020-00000534-00</t>
  </si>
  <si>
    <t>Ott Elizabeth P Christina D Kathleen R Lori, Bantum Karen and Camacho Robin</t>
  </si>
  <si>
    <t>Renner Karen</t>
  </si>
  <si>
    <t>031-00000055-22</t>
  </si>
  <si>
    <t>031-00000055-23</t>
  </si>
  <si>
    <t>Cody Darin M &amp; Shelby J</t>
  </si>
  <si>
    <t>Eddy Caleb</t>
  </si>
  <si>
    <t>034-00000026-00</t>
  </si>
  <si>
    <t xml:space="preserve">Miller Ivan R &amp; Sue </t>
  </si>
  <si>
    <t>013-00000981-00</t>
  </si>
  <si>
    <t>Bailey Kenneth &amp; Arlene F</t>
  </si>
  <si>
    <t>Mihaila Alin and Cornelia</t>
  </si>
  <si>
    <t>031-00000247-01</t>
  </si>
  <si>
    <t>031-00001021-01</t>
  </si>
  <si>
    <t>Mitchem Garland R &amp; Nancy L</t>
  </si>
  <si>
    <t>Mitchem Nancy L</t>
  </si>
  <si>
    <t>043-00001821-00</t>
  </si>
  <si>
    <t>LFP18LLC</t>
  </si>
  <si>
    <t>Green Samuel &amp; Ekaternina</t>
  </si>
  <si>
    <t>043-00001096-00</t>
  </si>
  <si>
    <t>043-00003928-00</t>
  </si>
  <si>
    <t>85.34X12852</t>
  </si>
  <si>
    <t>Brown Nancy F</t>
  </si>
  <si>
    <t>Lauvray Leroy and logan Viviano Lesynda</t>
  </si>
  <si>
    <t>021-00000687-00</t>
  </si>
  <si>
    <t>Tidball James E</t>
  </si>
  <si>
    <t>McCune Albert &amp; Gail A</t>
  </si>
  <si>
    <t>043-00005249-00</t>
  </si>
  <si>
    <t>Brems Robert R and Suzanne</t>
  </si>
  <si>
    <t>Shaffer Theresa &amp; Randy</t>
  </si>
  <si>
    <t>008-00000153-01</t>
  </si>
  <si>
    <t>008-00000045-00</t>
  </si>
  <si>
    <t>Heritahge Values LLC</t>
  </si>
  <si>
    <t>Miller Daniel Rau</t>
  </si>
  <si>
    <t>E572</t>
  </si>
  <si>
    <t>043-00001105-00</t>
  </si>
  <si>
    <t xml:space="preserve">Barcus Charles </t>
  </si>
  <si>
    <t>Barcus Mitchell</t>
  </si>
  <si>
    <t>E573</t>
  </si>
  <si>
    <t>004-00000880-00</t>
  </si>
  <si>
    <t>014-00000074-00</t>
  </si>
  <si>
    <t>004-00000066-00</t>
  </si>
  <si>
    <t>Conrad Russell N (dec'd)</t>
  </si>
  <si>
    <t>Conrad Randall L et al</t>
  </si>
  <si>
    <t>R&amp;S Farm of Ohio LLC</t>
  </si>
  <si>
    <t>E574</t>
  </si>
  <si>
    <t>043-00004348-00</t>
  </si>
  <si>
    <t>94.8x140</t>
  </si>
  <si>
    <t>Hunt Kimberlin S</t>
  </si>
  <si>
    <t>Hunt William M</t>
  </si>
  <si>
    <t>044-00000167-27</t>
  </si>
  <si>
    <t xml:space="preserve">Brode Lousie </t>
  </si>
  <si>
    <t>Guess Heather J</t>
  </si>
  <si>
    <t>004-00000548-00</t>
  </si>
  <si>
    <t>Wells Ruth F</t>
  </si>
  <si>
    <t>Tennefoss Daniel</t>
  </si>
  <si>
    <t>013-00000957-00</t>
  </si>
  <si>
    <t>Widder Delores Jean</t>
  </si>
  <si>
    <t>Yoder Merline E</t>
  </si>
  <si>
    <t>013-00000958-00</t>
  </si>
  <si>
    <t>Yoder Aaron D &amp; Matthew L Miller</t>
  </si>
  <si>
    <t>Durben Nathan A &amp; Regina K JLRS</t>
  </si>
  <si>
    <t>043-00000105-00</t>
  </si>
  <si>
    <t>Estate of Flora Arnold</t>
  </si>
  <si>
    <t>Fisher Timothy P</t>
  </si>
  <si>
    <t>004-00000231-00</t>
  </si>
  <si>
    <t>Miller Monroe Jr &amp; Mary</t>
  </si>
  <si>
    <t>Yoder Delbert A Karen G</t>
  </si>
  <si>
    <t>E575</t>
  </si>
  <si>
    <t>043-00000372-00</t>
  </si>
  <si>
    <t>Bordenkircher William L (dec'd)</t>
  </si>
  <si>
    <t>Langdon Marci</t>
  </si>
  <si>
    <t>043-000005347-00</t>
  </si>
  <si>
    <t>Ricketts Brian and Tonya</t>
  </si>
  <si>
    <t>Grace UMC</t>
  </si>
  <si>
    <t>017-00000365-02</t>
  </si>
  <si>
    <t>Andrenok Ashley</t>
  </si>
  <si>
    <t>Schaar Byron D Jr</t>
  </si>
  <si>
    <t>036-00000009-05</t>
  </si>
  <si>
    <t>037-00000001-03</t>
  </si>
  <si>
    <t>Jones Ben A &amp; Catherine S</t>
  </si>
  <si>
    <t>Brickles Robert J &amp; Gail J Hardesty JLRS</t>
  </si>
  <si>
    <t>043-00004006-00</t>
  </si>
  <si>
    <t>Shaw Stephen and Debra</t>
  </si>
  <si>
    <t>Bellarose Properties</t>
  </si>
  <si>
    <t>043-00001310-00</t>
  </si>
  <si>
    <t>Nemeth Charles W</t>
  </si>
  <si>
    <t>Carroll Katlyn</t>
  </si>
  <si>
    <t>035-00000107-00</t>
  </si>
  <si>
    <t>Jacob Michael A</t>
  </si>
  <si>
    <t>Sharrock Craig A &amp; Jericha N JLRS</t>
  </si>
  <si>
    <t>008-00000515-02</t>
  </si>
  <si>
    <t>Troyer Roy A Marie A</t>
  </si>
  <si>
    <t xml:space="preserve">Troyer Alvin R &amp; Clara </t>
  </si>
  <si>
    <t>003-00000636-04</t>
  </si>
  <si>
    <t>Taggart Keith</t>
  </si>
  <si>
    <t>Campbell Robert D &amp; Andrea A</t>
  </si>
  <si>
    <t>008-00000274-01</t>
  </si>
  <si>
    <t>Stutzman Eli J &amp; Mary</t>
  </si>
  <si>
    <t>Troyer Michael L &amp; Lena D JLRS</t>
  </si>
  <si>
    <t>044-00000273-00</t>
  </si>
  <si>
    <t>Whitewoman Estate LTD</t>
  </si>
  <si>
    <t>Martin Jason S</t>
  </si>
  <si>
    <t>004-00000098-00</t>
  </si>
  <si>
    <t>004-00000097-01</t>
  </si>
  <si>
    <t>McKee Joshua M</t>
  </si>
  <si>
    <t>E576</t>
  </si>
  <si>
    <t>013-00001429-00</t>
  </si>
  <si>
    <t>Fesler Dwight Lewis (dec'd)</t>
  </si>
  <si>
    <t>Fesler Judith Ann</t>
  </si>
  <si>
    <t>043-00005693-00</t>
  </si>
  <si>
    <t>Bair Preston</t>
  </si>
  <si>
    <t>E577</t>
  </si>
  <si>
    <t xml:space="preserve">Cognion Tanya </t>
  </si>
  <si>
    <t>E578</t>
  </si>
  <si>
    <t>McCall John &amp; Carol</t>
  </si>
  <si>
    <t>McCall John &amp; Carol JLRS</t>
  </si>
  <si>
    <t>020-00000350-00</t>
  </si>
  <si>
    <t>Bradford Brandon s &amp; Emily A</t>
  </si>
  <si>
    <t>Griffith Trevor A &amp; Alisha R</t>
  </si>
  <si>
    <t>E579</t>
  </si>
  <si>
    <t>022-00000130-00</t>
  </si>
  <si>
    <t>Wilcox Kay Ex of estate of Sharrock Farrill</t>
  </si>
  <si>
    <t>Bradshaw Thomas V &amp; Diana S</t>
  </si>
  <si>
    <t>E580</t>
  </si>
  <si>
    <t>038-00000045-00</t>
  </si>
  <si>
    <t>03800000752-00</t>
  </si>
  <si>
    <t xml:space="preserve">Dobson Delmont </t>
  </si>
  <si>
    <t>Dobson Florence E</t>
  </si>
  <si>
    <t>012-00000126-00</t>
  </si>
  <si>
    <t>012-00000127-00</t>
  </si>
  <si>
    <t>012-00000128-00</t>
  </si>
  <si>
    <t>Pepper Shirley J</t>
  </si>
  <si>
    <t>Pepper Donald A Pfaff Janell D Barr Joni C</t>
  </si>
  <si>
    <t>E581</t>
  </si>
  <si>
    <t>013-00000510-14</t>
  </si>
  <si>
    <t>Skelton Robert A</t>
  </si>
  <si>
    <t>Fulks Lance M &amp; Dawn M</t>
  </si>
  <si>
    <t>044-00000742-00</t>
  </si>
  <si>
    <t>Gemini Company</t>
  </si>
  <si>
    <t xml:space="preserve">Stiehl Paul &amp; Orahhoske Judith </t>
  </si>
  <si>
    <t>023-00000010-00</t>
  </si>
  <si>
    <t>Troyer Abe H &amp; Rosie</t>
  </si>
  <si>
    <t>Yoder Allen A Andrew JC Alma robert</t>
  </si>
  <si>
    <t>E582</t>
  </si>
  <si>
    <t>035-00000045-00</t>
  </si>
  <si>
    <t>Catrow Gregory James &amp; Holt Debra</t>
  </si>
  <si>
    <t>Remove OCC Ivy P Catrow</t>
  </si>
  <si>
    <t>same check as 1006</t>
  </si>
  <si>
    <t>same check as E582</t>
  </si>
  <si>
    <t>Vickers Roxanna L</t>
  </si>
  <si>
    <t>043-00003134-00</t>
  </si>
  <si>
    <t>043-00003135-00</t>
  </si>
  <si>
    <t>10.6x150</t>
  </si>
  <si>
    <t>Odell Karen A (dec'd)</t>
  </si>
  <si>
    <t>Eaton Jordan S</t>
  </si>
  <si>
    <t>020-00000336-00</t>
  </si>
  <si>
    <t>Gildow Walter A &amp; Sharon A</t>
  </si>
  <si>
    <t>Lucas Hanna M &amp; James Kedigh JLRS</t>
  </si>
  <si>
    <t>044-00000010-00</t>
  </si>
  <si>
    <t>McIntire Tammi J</t>
  </si>
  <si>
    <t>033-00000268-07</t>
  </si>
  <si>
    <t>Hartley Debra J</t>
  </si>
  <si>
    <t>Yoder Daniel S &amp; Susie A JLRS, Yoder Nelson A &amp; Miriam J JLRS</t>
  </si>
  <si>
    <t>018-00001566-00</t>
  </si>
  <si>
    <t>Falappi Marci N</t>
  </si>
  <si>
    <t>Philabaum Craig A &amp; Jennifer N</t>
  </si>
  <si>
    <t>E583</t>
  </si>
  <si>
    <t>043-00005505-00</t>
  </si>
  <si>
    <t>Pooley Robert J &amp; Patricia B</t>
  </si>
  <si>
    <t>Moore Erin B Trustee of the Pooley Family Preservation Trust dated 10/27/20</t>
  </si>
  <si>
    <t>038-00000248-00</t>
  </si>
  <si>
    <t>Bookless Christy D</t>
  </si>
  <si>
    <t>Harstine Nicholas R &amp; Mollee Harstine</t>
  </si>
  <si>
    <t>E584</t>
  </si>
  <si>
    <t>042-00000707-03</t>
  </si>
  <si>
    <t>Lightell Donald R &amp; Beverly L</t>
  </si>
  <si>
    <t xml:space="preserve">Lightell Donald R </t>
  </si>
  <si>
    <t>023-00000173-01</t>
  </si>
  <si>
    <t>Patterson John R Gayheart Ramona and Patterson Raymond</t>
  </si>
  <si>
    <t>Raber Adrian V</t>
  </si>
  <si>
    <t>Yoder Paul A, Atlee &amp; Ada JLRS</t>
  </si>
  <si>
    <t>e585</t>
  </si>
  <si>
    <t>020-00000746-00</t>
  </si>
  <si>
    <t>Griffith Robert E</t>
  </si>
  <si>
    <t xml:space="preserve">Griffith Robert E &amp; Billy </t>
  </si>
  <si>
    <t>013-0000047-00</t>
  </si>
  <si>
    <t>Bailey Kenneth E &amp; Arlene F</t>
  </si>
  <si>
    <t>Kerr Alisa K &amp; Klinzing Michael L</t>
  </si>
  <si>
    <t>018-00000579-02</t>
  </si>
  <si>
    <t>Little Singing Hawk LLC</t>
  </si>
  <si>
    <t>Smith William G &amp; Paige M</t>
  </si>
  <si>
    <t>043-00002568-00</t>
  </si>
  <si>
    <t>Adams Terry  &amp; James &amp; Scott Beverly</t>
  </si>
  <si>
    <t>Adams Terry L</t>
  </si>
  <si>
    <t>Rugg Harold R</t>
  </si>
  <si>
    <t>Dawson Kenneith Leslie Tennant Gary and Terri</t>
  </si>
  <si>
    <t>Nugen George Allen &amp; Lori L</t>
  </si>
  <si>
    <t>E585</t>
  </si>
  <si>
    <t>043-00000893-00</t>
  </si>
  <si>
    <t>John Bandos Post No 1330 VFW</t>
  </si>
  <si>
    <t>Tippie Jerald</t>
  </si>
  <si>
    <t>043-00000533-00</t>
  </si>
  <si>
    <t>BTN Acceptance LLC</t>
  </si>
  <si>
    <t>Ulrich Jody Lynn</t>
  </si>
  <si>
    <t>043-00001065-00</t>
  </si>
  <si>
    <t>Webb Cheavis Barker Abbie</t>
  </si>
  <si>
    <t>044-00000538-00</t>
  </si>
  <si>
    <t>Mills Zachary</t>
  </si>
  <si>
    <t>Freedom Mortgage</t>
  </si>
  <si>
    <t>042-00000440-06</t>
  </si>
  <si>
    <t>042-00000475-00</t>
  </si>
  <si>
    <t>Wyler Brent E Wyler Peggy Marreiros Dino Wyler Catherine</t>
  </si>
  <si>
    <t>Ellis Kenneth</t>
  </si>
  <si>
    <t>E586</t>
  </si>
  <si>
    <t>044-00000167-00</t>
  </si>
  <si>
    <t>Bailey Robert E (dcd)</t>
  </si>
  <si>
    <t>Bailey Nancy L</t>
  </si>
  <si>
    <t>017-00000102-00</t>
  </si>
  <si>
    <t>Daughtery David Fred</t>
  </si>
  <si>
    <t>Mullett C Kay &amp; Daughtery Mary Ellen</t>
  </si>
  <si>
    <t>043-00004147-00</t>
  </si>
  <si>
    <t>Sampsel Austin M and White Elizabeth L</t>
  </si>
  <si>
    <t>Lapp Ashley N</t>
  </si>
  <si>
    <t>E587</t>
  </si>
  <si>
    <t>013-00000046-03</t>
  </si>
  <si>
    <t>013-00000046-04</t>
  </si>
  <si>
    <t>Baily Sandi LE</t>
  </si>
  <si>
    <t>Baily James A LE</t>
  </si>
  <si>
    <t>Langdon Marci &amp; Jack</t>
  </si>
  <si>
    <t>E588</t>
  </si>
  <si>
    <t>013-00001783-02</t>
  </si>
  <si>
    <t>Shaw Edward M (dec'd)</t>
  </si>
  <si>
    <t>Shaw Peggy L</t>
  </si>
  <si>
    <t>E589</t>
  </si>
  <si>
    <t>027-00000060-01</t>
  </si>
  <si>
    <t>017-00000393-00</t>
  </si>
  <si>
    <t>017-00000394-00</t>
  </si>
  <si>
    <t>Cool Spring Farm LLC</t>
  </si>
  <si>
    <t>Alpine Valley Holdings LLC</t>
  </si>
  <si>
    <t>003-00000876-09</t>
  </si>
  <si>
    <t>Radford Leah C</t>
  </si>
  <si>
    <t>Demetriadis Gregg &amp; Sherrie</t>
  </si>
  <si>
    <t>043-00000851-00</t>
  </si>
  <si>
    <t>KJACCO 2 LLC</t>
  </si>
  <si>
    <t>Allen Joseph E &amp; Sonia</t>
  </si>
  <si>
    <t>026-00000814-00</t>
  </si>
  <si>
    <t>026-00000692-02</t>
  </si>
  <si>
    <t>Sefcik Joseph P</t>
  </si>
  <si>
    <t>Miller Joseph J &amp; Gina M   JLRS</t>
  </si>
  <si>
    <t>043-00005049-00</t>
  </si>
  <si>
    <t>The Maxwell Keystone Trust</t>
  </si>
  <si>
    <t>Stremski Janet R</t>
  </si>
  <si>
    <t>021-00000720-01</t>
  </si>
  <si>
    <t>Maple Jesse L &amp; Ginger A</t>
  </si>
  <si>
    <t>E590</t>
  </si>
  <si>
    <t>003-00000643-21</t>
  </si>
  <si>
    <t>Bible Beth Amber</t>
  </si>
  <si>
    <t>Bible Beth Amber &amp; Audrey Elaine  JLRS</t>
  </si>
  <si>
    <t>013-14600025-01</t>
  </si>
  <si>
    <t>013-00000434-00</t>
  </si>
  <si>
    <t>Troyer Zachary &amp; Barbara</t>
  </si>
  <si>
    <t>Shetler John D &amp; Lavina Kay   JLRS</t>
  </si>
  <si>
    <t>043-00003204-00</t>
  </si>
  <si>
    <t>Dobson Delmont A III</t>
  </si>
  <si>
    <t>Wolford Kamery A</t>
  </si>
  <si>
    <t>020-16119041-00</t>
  </si>
  <si>
    <t>Freshwater Esther I</t>
  </si>
  <si>
    <t>Wright Matthew A &amp; Lisa JLRS</t>
  </si>
  <si>
    <t>E591</t>
  </si>
  <si>
    <t>E Main Holdings Coshocton LLC</t>
  </si>
  <si>
    <t>E592</t>
  </si>
  <si>
    <t>Lot 3</t>
  </si>
  <si>
    <t>Harl Wayne L (estate)</t>
  </si>
  <si>
    <t>Hart-Given Alisa L/ Mill Karen L/ Hart Ernest M II</t>
  </si>
  <si>
    <t>E593</t>
  </si>
  <si>
    <t>042-00000093-00</t>
  </si>
  <si>
    <t>Eick Forrest E &amp; Paulette J</t>
  </si>
  <si>
    <t>Eick Forrest E</t>
  </si>
  <si>
    <t>Yoder Andrew E &amp; Miriam A   JLRS</t>
  </si>
  <si>
    <t>029-00000227-00</t>
  </si>
  <si>
    <t>Jones Eugene G (estate)</t>
  </si>
  <si>
    <t>Wyler John F</t>
  </si>
  <si>
    <t>Do after Hart Private Rd Subdivision</t>
  </si>
  <si>
    <t>006-00000073-01</t>
  </si>
  <si>
    <t>006-00000099-00</t>
  </si>
  <si>
    <t>005-00000155-00</t>
  </si>
  <si>
    <t>006-00000138-00</t>
  </si>
  <si>
    <t>005-00000153-00</t>
  </si>
  <si>
    <t>Ross Sharon &amp; Gary</t>
  </si>
  <si>
    <t>Goytowski Clifford R &amp; Paulette A</t>
  </si>
  <si>
    <t>E594</t>
  </si>
  <si>
    <t>013-00001701-00</t>
  </si>
  <si>
    <t>West James P &amp; Carol A</t>
  </si>
  <si>
    <t xml:space="preserve">Bates Sherri L </t>
  </si>
  <si>
    <t>Patterson John R, Ramona K Gayheart, Raymond R Patterson</t>
  </si>
  <si>
    <t>Yoder Firman A &amp; Ervin A N JLRS</t>
  </si>
  <si>
    <t>Miller David N &amp; Edna R JLRs</t>
  </si>
  <si>
    <t>Yoder Andy L &amp; Levi G JLRS</t>
  </si>
  <si>
    <t>E595</t>
  </si>
  <si>
    <t>003-00000039-00</t>
  </si>
  <si>
    <t>Haines Richard M &amp; Anita M</t>
  </si>
  <si>
    <t>Haines Brad</t>
  </si>
  <si>
    <t>043-00000380-00</t>
  </si>
  <si>
    <t>Scott Vane S &amp; Sue l</t>
  </si>
  <si>
    <t>Chau Lisa</t>
  </si>
  <si>
    <t>E596</t>
  </si>
  <si>
    <t>018-00001642-00</t>
  </si>
  <si>
    <t>Cognion Sherry J</t>
  </si>
  <si>
    <t>Cognion Sherry J TTEE</t>
  </si>
  <si>
    <t>020-00000835-00</t>
  </si>
  <si>
    <t>Hursey Family Trust</t>
  </si>
  <si>
    <t>Henderson Jamie S</t>
  </si>
  <si>
    <t>004-00000853-00</t>
  </si>
  <si>
    <t>Nixon David L &amp; Beth A</t>
  </si>
  <si>
    <t>Landerman Justin T &amp; Kyleen F JLRS</t>
  </si>
  <si>
    <t>043-00005590-00</t>
  </si>
  <si>
    <t>Moore Joshua R</t>
  </si>
  <si>
    <t>Moore Melissa  aka Brown Melissa</t>
  </si>
  <si>
    <t>E597</t>
  </si>
  <si>
    <t>013-00001783-00</t>
  </si>
  <si>
    <t>Laughlin Kyle E</t>
  </si>
  <si>
    <t>039-00000031-00</t>
  </si>
  <si>
    <t>039-00000141-00</t>
  </si>
  <si>
    <t>Little Steven Phillip &amp; David Duane</t>
  </si>
  <si>
    <t>Popp John F &amp; Gail A Concannon-Popp</t>
  </si>
  <si>
    <t>Bendure Jesse and Ali Prince</t>
  </si>
  <si>
    <t>E598</t>
  </si>
  <si>
    <t xml:space="preserve">McCoy Ann E </t>
  </si>
  <si>
    <t>043-00005064-00</t>
  </si>
  <si>
    <t>Jones Theda Jo</t>
  </si>
  <si>
    <t>Noe Joshua B</t>
  </si>
  <si>
    <t>026-00000247-01</t>
  </si>
  <si>
    <t>026-00000246-02</t>
  </si>
  <si>
    <t>Large James w</t>
  </si>
  <si>
    <t>Miller Marcus I &amp; Rebecca F</t>
  </si>
  <si>
    <t>Endsley Larry A &amp;  Todd A</t>
  </si>
  <si>
    <t>E599</t>
  </si>
  <si>
    <t>017-00001277-00</t>
  </si>
  <si>
    <t xml:space="preserve">Saylor Judith </t>
  </si>
  <si>
    <t>Saylor Larence Donald</t>
  </si>
  <si>
    <t>043-00005550-00</t>
  </si>
  <si>
    <t>Guthrie Gregory P &amp; Carla L</t>
  </si>
  <si>
    <t>Caudy Corey L &amp; Pate Lacy M</t>
  </si>
  <si>
    <t>Fronczak Olivia L TTEE</t>
  </si>
  <si>
    <t>E600</t>
  </si>
  <si>
    <t>The Boonshoft School of Medicine</t>
  </si>
  <si>
    <t>Coshocton County Land Reutilization Corporation</t>
  </si>
  <si>
    <t>Murphy Christy aka Christy Ann</t>
  </si>
  <si>
    <t>029-00000418-00</t>
  </si>
  <si>
    <t xml:space="preserve"> Frey Paul Daniel &amp; Naomi S</t>
  </si>
  <si>
    <t>Erb Levi M</t>
  </si>
  <si>
    <t>E601</t>
  </si>
  <si>
    <t>004-00000724-00</t>
  </si>
  <si>
    <t xml:space="preserve">McCoy Darcy </t>
  </si>
  <si>
    <t>Remove LE Gladys Ogle</t>
  </si>
  <si>
    <t>McCoy Darcy Powell Andrea Burch Kim, McCoy Lincoln</t>
  </si>
  <si>
    <t>Erman Heather</t>
  </si>
  <si>
    <t>Kempf Scott F &amp; Deborah L JLRS</t>
  </si>
  <si>
    <t>Miller Monroe Jr and Mary</t>
  </si>
  <si>
    <t>043-00006043-00</t>
  </si>
  <si>
    <t>Hilscher-Clark Electric Co</t>
  </si>
  <si>
    <t>Goodfether LLC</t>
  </si>
  <si>
    <t>2 checks one for 1552.76 &amp; $.50</t>
  </si>
  <si>
    <t>043-00005493-00</t>
  </si>
  <si>
    <t xml:space="preserve">Callahan Danna </t>
  </si>
  <si>
    <t>Heading Thomas D &amp; Caroline S</t>
  </si>
  <si>
    <t>E602</t>
  </si>
  <si>
    <t>021-00000781-07</t>
  </si>
  <si>
    <t>Roahrig Matthew E &amp; Carrie K</t>
  </si>
  <si>
    <t>Sweitzer Yolanda K &amp; Nathan R</t>
  </si>
  <si>
    <t>021-00000315-04</t>
  </si>
  <si>
    <t>Roahrig Matthew</t>
  </si>
  <si>
    <t>E603</t>
  </si>
  <si>
    <t>043-00006132-00</t>
  </si>
  <si>
    <t>Oakes Mary C</t>
  </si>
  <si>
    <t>Callahan Danna L</t>
  </si>
  <si>
    <t>E604</t>
  </si>
  <si>
    <t>020-00000174-00</t>
  </si>
  <si>
    <t>Graham Debra</t>
  </si>
  <si>
    <t>Wenck Cassandra Jo</t>
  </si>
  <si>
    <t>E605</t>
  </si>
  <si>
    <t>035-00000731-00</t>
  </si>
  <si>
    <t>035-00000732-00</t>
  </si>
  <si>
    <t>Rogers Bruce A</t>
  </si>
  <si>
    <t>Rogers Sonny B</t>
  </si>
  <si>
    <t>018-00001663-00</t>
  </si>
  <si>
    <t>018-00001664-01</t>
  </si>
  <si>
    <t>Patterson Duane A &amp; Kristy J</t>
  </si>
  <si>
    <t>Patterson Duane M</t>
  </si>
  <si>
    <t>E606</t>
  </si>
  <si>
    <t>027-06200045-02</t>
  </si>
  <si>
    <t>027-00000270-00</t>
  </si>
  <si>
    <t>Walters Jeffrey D &amp; Diane</t>
  </si>
  <si>
    <t>Walters Jeffrey D</t>
  </si>
  <si>
    <t>008-00000071-00</t>
  </si>
  <si>
    <t>Miller Ferman D &amp; Mary Sue</t>
  </si>
  <si>
    <t>Yoder Miriam A</t>
  </si>
  <si>
    <t>004-00000655-00</t>
  </si>
  <si>
    <t>Green Nicholas Q &amp; Carol J</t>
  </si>
  <si>
    <t>Fox Andrew L &amp; Nettie JLRs</t>
  </si>
  <si>
    <t>018-00001673-00</t>
  </si>
  <si>
    <t>018-00001671-00</t>
  </si>
  <si>
    <t>018-00000149-03</t>
  </si>
  <si>
    <t>Kiser David Lee</t>
  </si>
  <si>
    <t>Kelley Erik and Stephanie K</t>
  </si>
  <si>
    <t>E607</t>
  </si>
  <si>
    <t>E608</t>
  </si>
  <si>
    <t>029-00000494-00</t>
  </si>
  <si>
    <t>Taylor Gloriaa J</t>
  </si>
  <si>
    <t>Elson Mary &amp; Howard Betty</t>
  </si>
  <si>
    <t>Do after E607</t>
  </si>
  <si>
    <t>Miller Brian R</t>
  </si>
  <si>
    <t>002-00000330-00</t>
  </si>
  <si>
    <t>002-00000331-00</t>
  </si>
  <si>
    <t>King Kyle Francis &amp; Marie Helen</t>
  </si>
  <si>
    <t>Rothacher Ashley</t>
  </si>
  <si>
    <t>E609</t>
  </si>
  <si>
    <t>027-00000451-00</t>
  </si>
  <si>
    <t>027-00000436-00</t>
  </si>
  <si>
    <t>Ferguson Deborah E Succ TTEE</t>
  </si>
  <si>
    <t>Ferguson Deborah E</t>
  </si>
  <si>
    <t>010-00000512-00</t>
  </si>
  <si>
    <t xml:space="preserve">Wright Mark </t>
  </si>
  <si>
    <t>Carpenter Eric &amp; Kelly</t>
  </si>
  <si>
    <t>E610</t>
  </si>
  <si>
    <t>043-00004757-00</t>
  </si>
  <si>
    <t>181.96x296.31</t>
  </si>
  <si>
    <t>Fennell Patricia E, Wade A &amp; Wade Thomas</t>
  </si>
  <si>
    <t>Fennell Wade T &amp; Tanya L JLRS</t>
  </si>
  <si>
    <t>E611</t>
  </si>
  <si>
    <t>010-00000352-02</t>
  </si>
  <si>
    <t>010-00000759-00</t>
  </si>
  <si>
    <t>010-00000758-00</t>
  </si>
  <si>
    <t>McCullough Stacie Jo (dec'd)</t>
  </si>
  <si>
    <t>McCullough Rand</t>
  </si>
  <si>
    <t>CMB/Resurvey/CAUV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</si>
</sst>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/d/yy;@"/>
    <numFmt numFmtId="165" formatCode="#,##0.00000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126">
    <xf numFmtId="0" fontId="0" fillId="0" borderId="0" xfId="0"/>
    <xf numFmtId="0" fontId="0" fillId="0" borderId="0" xfId="0" applyAlignme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7" fontId="1" fillId="0" borderId="0" xfId="0" applyNumberFormat="1" applyFont="1" applyBorder="1" applyAlignment="1"/>
    <xf numFmtId="7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0" xfId="0" applyNumberFormat="1" applyAlignment="1"/>
    <xf numFmtId="7" fontId="0" fillId="0" borderId="0" xfId="0" applyNumberFormat="1" applyAlignment="1"/>
    <xf numFmtId="7" fontId="0" fillId="0" borderId="0" xfId="0" applyNumberFormat="1" applyFont="1" applyAlignment="1">
      <alignment horizontal="centerContinuous"/>
    </xf>
    <xf numFmtId="7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20" fontId="0" fillId="0" borderId="0" xfId="0" applyNumberFormat="1" applyAlignment="1"/>
    <xf numFmtId="20" fontId="0" fillId="0" borderId="0" xfId="0" applyNumberFormat="1" applyFont="1" applyAlignment="1">
      <alignment horizontal="center"/>
    </xf>
    <xf numFmtId="0" fontId="0" fillId="2" borderId="0" xfId="0" applyFill="1" applyAlignment="1"/>
    <xf numFmtId="22" fontId="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/>
    <xf numFmtId="1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0" fontId="0" fillId="0" borderId="2" xfId="0" applyBorder="1"/>
    <xf numFmtId="165" fontId="0" fillId="0" borderId="0" xfId="0" applyNumberFormat="1" applyBorder="1"/>
    <xf numFmtId="165" fontId="0" fillId="0" borderId="2" xfId="0" applyNumberFormat="1" applyBorder="1"/>
    <xf numFmtId="15" fontId="3" fillId="0" borderId="0" xfId="0" quotePrefix="1" applyNumberFormat="1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5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/>
    <xf numFmtId="14" fontId="4" fillId="0" borderId="0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/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left"/>
    </xf>
    <xf numFmtId="15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/>
    <xf numFmtId="0" fontId="3" fillId="0" borderId="1" xfId="0" applyNumberFormat="1" applyFont="1" applyFill="1" applyBorder="1" applyAlignment="1">
      <alignment horizontal="left"/>
    </xf>
    <xf numFmtId="1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/>
    <xf numFmtId="14" fontId="0" fillId="0" borderId="0" xfId="0" applyNumberFormat="1"/>
    <xf numFmtId="4" fontId="3" fillId="3" borderId="0" xfId="0" applyNumberFormat="1" applyFont="1" applyFill="1" applyBorder="1" applyAlignment="1"/>
    <xf numFmtId="14" fontId="0" fillId="0" borderId="0" xfId="0" applyNumberFormat="1" applyFont="1"/>
    <xf numFmtId="0" fontId="0" fillId="0" borderId="0" xfId="0" applyFont="1"/>
    <xf numFmtId="14" fontId="0" fillId="0" borderId="0" xfId="0" applyNumberFormat="1" applyFont="1" applyAlignment="1">
      <alignment horizontal="center"/>
    </xf>
    <xf numFmtId="16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/>
    </xf>
    <xf numFmtId="0" fontId="0" fillId="0" borderId="0" xfId="0" applyFont="1" applyFill="1"/>
    <xf numFmtId="14" fontId="11" fillId="0" borderId="0" xfId="0" applyNumberFormat="1" applyFont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4" fillId="0" borderId="0" xfId="1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4" fillId="0" borderId="0" xfId="0" applyFont="1" applyFill="1"/>
    <xf numFmtId="0" fontId="4" fillId="0" borderId="0" xfId="1" applyFont="1" applyFill="1"/>
    <xf numFmtId="0" fontId="11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/>
    </xf>
    <xf numFmtId="15" fontId="3" fillId="5" borderId="0" xfId="0" applyNumberFormat="1" applyFont="1" applyFill="1" applyBorder="1" applyAlignment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4" fontId="3" fillId="5" borderId="0" xfId="0" applyNumberFormat="1" applyFont="1" applyFill="1" applyBorder="1" applyAlignment="1"/>
    <xf numFmtId="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14" fontId="3" fillId="5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/>
    <xf numFmtId="14" fontId="0" fillId="0" borderId="2" xfId="0" applyNumberFormat="1" applyBorder="1"/>
    <xf numFmtId="0" fontId="0" fillId="0" borderId="1" xfId="0" applyBorder="1"/>
    <xf numFmtId="10" fontId="0" fillId="0" borderId="0" xfId="0" applyNumberFormat="1" applyBorder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99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468"/>
  <sheetViews>
    <sheetView zoomScale="115" zoomScaleNormal="115" workbookViewId="0">
      <pane ySplit="1" topLeftCell="A1361" activePane="bottomLeft" state="frozen"/>
      <selection pane="bottomLeft" activeCell="A2" sqref="A2:L1369"/>
    </sheetView>
  </sheetViews>
  <sheetFormatPr defaultColWidth="9.140625" defaultRowHeight="12.75" x14ac:dyDescent="0.2"/>
  <cols>
    <col min="1" max="1" width="10" style="42" customWidth="1"/>
    <col min="2" max="2" width="2.5703125" style="21" customWidth="1"/>
    <col min="3" max="3" width="10.85546875" style="47" bestFit="1" customWidth="1"/>
    <col min="4" max="4" width="15.85546875" style="41" bestFit="1" customWidth="1"/>
    <col min="5" max="5" width="10.85546875" style="42" customWidth="1"/>
    <col min="6" max="6" width="25.42578125" style="43" customWidth="1"/>
    <col min="7" max="7" width="37.5703125" style="44" customWidth="1"/>
    <col min="8" max="8" width="11.42578125" style="43" customWidth="1"/>
    <col min="9" max="9" width="9.85546875" style="45" bestFit="1" customWidth="1"/>
    <col min="10" max="10" width="12.42578125" style="45" bestFit="1" customWidth="1"/>
    <col min="11" max="11" width="14.140625" style="45" customWidth="1"/>
    <col min="12" max="12" width="14.5703125" style="46" customWidth="1"/>
    <col min="13" max="13" width="11.140625" style="46" customWidth="1"/>
    <col min="14" max="14" width="8.85546875" style="45" bestFit="1" customWidth="1"/>
    <col min="15" max="15" width="27" style="82" customWidth="1"/>
    <col min="16" max="16" width="10.42578125" style="50" bestFit="1" customWidth="1"/>
    <col min="17" max="17" width="4.42578125" style="21" bestFit="1" customWidth="1"/>
    <col min="18" max="18" width="9.140625" style="43"/>
    <col min="19" max="19" width="5.140625" style="43" bestFit="1" customWidth="1"/>
    <col min="20" max="16384" width="9.140625" style="43"/>
  </cols>
  <sheetData>
    <row r="1" spans="1:17" s="28" customFormat="1" ht="69.75" customHeight="1" x14ac:dyDescent="0.25">
      <c r="A1" s="27" t="s">
        <v>13</v>
      </c>
      <c r="B1" s="20" t="s">
        <v>12</v>
      </c>
      <c r="C1" s="29" t="s">
        <v>11</v>
      </c>
      <c r="D1" s="23" t="s">
        <v>10</v>
      </c>
      <c r="E1" s="24" t="s">
        <v>73</v>
      </c>
      <c r="F1" s="22" t="s">
        <v>9</v>
      </c>
      <c r="G1" s="22" t="s">
        <v>8</v>
      </c>
      <c r="H1" s="22" t="s">
        <v>7</v>
      </c>
      <c r="I1" s="26" t="s">
        <v>6</v>
      </c>
      <c r="J1" s="26" t="s">
        <v>5</v>
      </c>
      <c r="K1" s="26" t="s">
        <v>4</v>
      </c>
      <c r="L1" s="26" t="s">
        <v>3</v>
      </c>
      <c r="M1" s="26" t="s">
        <v>2</v>
      </c>
      <c r="N1" s="26" t="s">
        <v>1</v>
      </c>
      <c r="O1" s="24" t="s">
        <v>0</v>
      </c>
      <c r="P1" s="71"/>
    </row>
    <row r="2" spans="1:17" x14ac:dyDescent="0.2">
      <c r="A2" s="42">
        <v>1</v>
      </c>
      <c r="C2" s="47">
        <v>43832</v>
      </c>
      <c r="D2" s="41" t="s">
        <v>125</v>
      </c>
      <c r="E2" s="42">
        <v>40.235999999999997</v>
      </c>
      <c r="F2" s="43" t="s">
        <v>127</v>
      </c>
      <c r="G2" s="44" t="s">
        <v>128</v>
      </c>
      <c r="H2" s="43">
        <v>1120</v>
      </c>
      <c r="I2" s="45">
        <v>1</v>
      </c>
      <c r="J2" s="45">
        <v>95010</v>
      </c>
      <c r="K2" s="45">
        <f t="shared" ref="K2:K8" si="0">ROUND(J2/0.35,-1)</f>
        <v>271460</v>
      </c>
      <c r="L2" s="46">
        <v>217176.33</v>
      </c>
    </row>
    <row r="3" spans="1:17" x14ac:dyDescent="0.2">
      <c r="D3" s="41" t="s">
        <v>126</v>
      </c>
      <c r="E3" s="42">
        <v>0.47599999999999998</v>
      </c>
      <c r="F3" s="43" t="s">
        <v>77</v>
      </c>
      <c r="K3" s="45">
        <f t="shared" si="0"/>
        <v>0</v>
      </c>
    </row>
    <row r="4" spans="1:17" x14ac:dyDescent="0.2">
      <c r="A4" s="42">
        <v>2</v>
      </c>
      <c r="C4" s="47">
        <v>43832</v>
      </c>
      <c r="D4" s="41" t="s">
        <v>129</v>
      </c>
      <c r="E4" s="42">
        <v>32.012999999999998</v>
      </c>
      <c r="F4" s="43" t="s">
        <v>127</v>
      </c>
      <c r="G4" s="44" t="s">
        <v>131</v>
      </c>
      <c r="H4" s="43">
        <v>1120</v>
      </c>
      <c r="I4" s="45">
        <v>1.5</v>
      </c>
      <c r="J4" s="45">
        <v>97160</v>
      </c>
      <c r="K4" s="45">
        <f t="shared" si="0"/>
        <v>277600</v>
      </c>
      <c r="L4" s="46">
        <v>223989.95</v>
      </c>
    </row>
    <row r="5" spans="1:17" x14ac:dyDescent="0.2">
      <c r="D5" s="41" t="s">
        <v>126</v>
      </c>
      <c r="E5" s="42">
        <v>1.143</v>
      </c>
      <c r="F5" s="43" t="s">
        <v>77</v>
      </c>
      <c r="K5" s="45">
        <f t="shared" si="0"/>
        <v>0</v>
      </c>
    </row>
    <row r="6" spans="1:17" x14ac:dyDescent="0.2">
      <c r="D6" s="41" t="s">
        <v>130</v>
      </c>
      <c r="E6" s="42">
        <v>6.9269999999999996</v>
      </c>
      <c r="F6" s="43" t="s">
        <v>77</v>
      </c>
      <c r="K6" s="45">
        <f t="shared" si="0"/>
        <v>0</v>
      </c>
    </row>
    <row r="7" spans="1:17" x14ac:dyDescent="0.2">
      <c r="A7" s="42">
        <v>3</v>
      </c>
      <c r="C7" s="47">
        <v>43832</v>
      </c>
      <c r="D7" s="41" t="s">
        <v>132</v>
      </c>
      <c r="E7" s="42">
        <v>0.45900000000000002</v>
      </c>
      <c r="F7" s="43" t="s">
        <v>134</v>
      </c>
      <c r="G7" s="44" t="s">
        <v>135</v>
      </c>
      <c r="H7" s="43">
        <v>1180</v>
      </c>
      <c r="I7" s="45">
        <v>1</v>
      </c>
      <c r="J7" s="45">
        <v>24360</v>
      </c>
      <c r="K7" s="45">
        <f t="shared" si="0"/>
        <v>69600</v>
      </c>
      <c r="L7" s="46">
        <v>250000</v>
      </c>
    </row>
    <row r="8" spans="1:17" s="65" customFormat="1" x14ac:dyDescent="0.2">
      <c r="A8" s="62"/>
      <c r="B8" s="63"/>
      <c r="C8" s="31"/>
      <c r="D8" s="64" t="s">
        <v>133</v>
      </c>
      <c r="E8" s="62">
        <v>41.929000000000002</v>
      </c>
      <c r="F8" s="65" t="s">
        <v>77</v>
      </c>
      <c r="G8" s="66" t="s">
        <v>77</v>
      </c>
      <c r="I8" s="32"/>
      <c r="J8" s="32"/>
      <c r="K8" s="32">
        <f t="shared" si="0"/>
        <v>0</v>
      </c>
      <c r="L8" s="33"/>
      <c r="M8" s="33"/>
      <c r="N8" s="32"/>
      <c r="O8" s="67"/>
      <c r="P8" s="72"/>
      <c r="Q8" s="63"/>
    </row>
    <row r="9" spans="1:17" x14ac:dyDescent="0.2">
      <c r="O9" s="82">
        <v>74463</v>
      </c>
      <c r="P9" s="50">
        <v>43832</v>
      </c>
      <c r="Q9" s="21" t="s">
        <v>136</v>
      </c>
    </row>
    <row r="10" spans="1:17" ht="25.5" x14ac:dyDescent="0.2">
      <c r="G10" s="43"/>
      <c r="O10" s="82" t="s">
        <v>137</v>
      </c>
    </row>
    <row r="12" spans="1:17" x14ac:dyDescent="0.2">
      <c r="A12" s="42">
        <v>4</v>
      </c>
      <c r="C12" s="47">
        <v>43832</v>
      </c>
      <c r="D12" s="41" t="s">
        <v>129</v>
      </c>
      <c r="E12" s="42">
        <v>23.786000000000001</v>
      </c>
      <c r="F12" s="43" t="s">
        <v>127</v>
      </c>
      <c r="G12" s="44" t="s">
        <v>139</v>
      </c>
      <c r="H12" s="43">
        <v>1120</v>
      </c>
      <c r="I12" s="45">
        <v>1.5</v>
      </c>
      <c r="J12" s="45">
        <v>110210</v>
      </c>
      <c r="K12" s="45">
        <f t="shared" ref="K12:K23" si="1">ROUND(J12/0.35,-1)</f>
        <v>314890</v>
      </c>
      <c r="L12" s="46">
        <v>422440.87</v>
      </c>
      <c r="O12" s="82" t="s">
        <v>140</v>
      </c>
    </row>
    <row r="13" spans="1:17" x14ac:dyDescent="0.2">
      <c r="D13" s="41" t="s">
        <v>138</v>
      </c>
      <c r="E13" s="42">
        <v>2.9089999999999998</v>
      </c>
      <c r="F13" s="43" t="s">
        <v>77</v>
      </c>
      <c r="G13" s="44" t="s">
        <v>77</v>
      </c>
      <c r="K13" s="45">
        <f t="shared" si="1"/>
        <v>0</v>
      </c>
    </row>
    <row r="14" spans="1:17" x14ac:dyDescent="0.2">
      <c r="D14" s="41" t="s">
        <v>125</v>
      </c>
      <c r="E14" s="42">
        <v>1.4E-2</v>
      </c>
      <c r="F14" s="43" t="s">
        <v>77</v>
      </c>
      <c r="G14" s="44" t="s">
        <v>77</v>
      </c>
      <c r="K14" s="45">
        <f t="shared" si="1"/>
        <v>0</v>
      </c>
    </row>
    <row r="15" spans="1:17" x14ac:dyDescent="0.2">
      <c r="A15" s="42">
        <v>6</v>
      </c>
      <c r="C15" s="47">
        <v>43833</v>
      </c>
      <c r="D15" s="41" t="s">
        <v>149</v>
      </c>
      <c r="E15" s="42">
        <v>0.505</v>
      </c>
      <c r="F15" s="43" t="s">
        <v>151</v>
      </c>
      <c r="G15" s="44" t="s">
        <v>152</v>
      </c>
      <c r="H15" s="43">
        <v>1080</v>
      </c>
      <c r="I15" s="45">
        <v>1</v>
      </c>
      <c r="J15" s="45">
        <v>55580</v>
      </c>
      <c r="K15" s="45">
        <f t="shared" si="1"/>
        <v>158800</v>
      </c>
      <c r="L15" s="46">
        <v>125000</v>
      </c>
    </row>
    <row r="16" spans="1:17" x14ac:dyDescent="0.2">
      <c r="D16" s="41" t="s">
        <v>150</v>
      </c>
      <c r="E16" s="42">
        <v>0.503</v>
      </c>
      <c r="F16" s="43" t="s">
        <v>77</v>
      </c>
      <c r="K16" s="45">
        <f t="shared" si="1"/>
        <v>0</v>
      </c>
    </row>
    <row r="17" spans="1:17" x14ac:dyDescent="0.2">
      <c r="A17" s="42">
        <v>7</v>
      </c>
      <c r="B17" s="21" t="s">
        <v>79</v>
      </c>
      <c r="C17" s="47">
        <v>43833</v>
      </c>
      <c r="D17" s="41" t="s">
        <v>158</v>
      </c>
      <c r="E17" s="42" t="s">
        <v>159</v>
      </c>
      <c r="F17" s="43" t="s">
        <v>160</v>
      </c>
      <c r="G17" s="44" t="s">
        <v>161</v>
      </c>
      <c r="H17" s="43">
        <v>3010</v>
      </c>
      <c r="I17" s="45">
        <v>0.5</v>
      </c>
      <c r="J17" s="45">
        <v>12010</v>
      </c>
      <c r="K17" s="45">
        <f t="shared" si="1"/>
        <v>34310</v>
      </c>
      <c r="L17" s="46">
        <v>3737.93</v>
      </c>
      <c r="O17" s="82" t="s">
        <v>162</v>
      </c>
    </row>
    <row r="18" spans="1:17" x14ac:dyDescent="0.2">
      <c r="A18" s="42">
        <v>9</v>
      </c>
      <c r="C18" s="47">
        <v>43833</v>
      </c>
      <c r="D18" s="41" t="s">
        <v>114</v>
      </c>
      <c r="E18" s="42">
        <v>5.0503</v>
      </c>
      <c r="F18" s="43" t="s">
        <v>85</v>
      </c>
      <c r="G18" s="44" t="s">
        <v>163</v>
      </c>
      <c r="H18" s="43">
        <v>1050</v>
      </c>
      <c r="I18" s="45">
        <v>0.5</v>
      </c>
      <c r="J18" s="45">
        <v>15040</v>
      </c>
      <c r="K18" s="45">
        <f t="shared" si="1"/>
        <v>42970</v>
      </c>
      <c r="L18" s="46">
        <v>55000</v>
      </c>
    </row>
    <row r="19" spans="1:17" x14ac:dyDescent="0.2">
      <c r="A19" s="42">
        <v>8</v>
      </c>
      <c r="C19" s="47">
        <v>43833</v>
      </c>
      <c r="D19" s="41" t="s">
        <v>164</v>
      </c>
      <c r="E19" s="42" t="s">
        <v>165</v>
      </c>
      <c r="F19" s="43" t="s">
        <v>166</v>
      </c>
      <c r="G19" s="44" t="s">
        <v>167</v>
      </c>
      <c r="H19" s="43">
        <v>3010</v>
      </c>
      <c r="I19" s="45">
        <v>0.5</v>
      </c>
      <c r="J19" s="45">
        <v>21410</v>
      </c>
      <c r="K19" s="45">
        <f t="shared" si="1"/>
        <v>61170</v>
      </c>
      <c r="L19" s="46">
        <v>70000</v>
      </c>
    </row>
    <row r="20" spans="1:17" x14ac:dyDescent="0.2">
      <c r="A20" s="42">
        <v>10</v>
      </c>
      <c r="B20" s="21" t="s">
        <v>79</v>
      </c>
      <c r="C20" s="47">
        <v>43833</v>
      </c>
      <c r="D20" s="41" t="s">
        <v>168</v>
      </c>
      <c r="E20" s="42">
        <v>1</v>
      </c>
      <c r="F20" s="43" t="s">
        <v>169</v>
      </c>
      <c r="G20" s="44" t="s">
        <v>170</v>
      </c>
      <c r="H20" s="43">
        <v>1020</v>
      </c>
      <c r="I20" s="45">
        <v>0.5</v>
      </c>
      <c r="J20" s="45">
        <v>1120</v>
      </c>
      <c r="K20" s="45">
        <f t="shared" si="1"/>
        <v>3200</v>
      </c>
      <c r="L20" s="46">
        <v>2525.9299999999998</v>
      </c>
      <c r="O20" s="82" t="s">
        <v>171</v>
      </c>
    </row>
    <row r="21" spans="1:17" x14ac:dyDescent="0.2">
      <c r="A21" s="42">
        <v>5</v>
      </c>
      <c r="C21" s="47">
        <v>43833</v>
      </c>
      <c r="D21" s="41" t="s">
        <v>154</v>
      </c>
      <c r="E21" s="42" t="s">
        <v>155</v>
      </c>
      <c r="F21" s="43" t="s">
        <v>156</v>
      </c>
      <c r="G21" s="44" t="s">
        <v>157</v>
      </c>
      <c r="H21" s="43">
        <v>1120</v>
      </c>
      <c r="I21" s="45">
        <v>0.5</v>
      </c>
      <c r="J21" s="45">
        <v>62810</v>
      </c>
      <c r="K21" s="45">
        <f t="shared" si="1"/>
        <v>179460</v>
      </c>
      <c r="L21" s="46">
        <v>263500</v>
      </c>
    </row>
    <row r="22" spans="1:17" x14ac:dyDescent="0.2">
      <c r="A22" s="42">
        <v>11</v>
      </c>
      <c r="C22" s="47">
        <v>43833</v>
      </c>
      <c r="D22" s="41" t="s">
        <v>173</v>
      </c>
      <c r="E22" s="42">
        <v>0.316</v>
      </c>
      <c r="F22" s="43" t="s">
        <v>174</v>
      </c>
      <c r="G22" s="43" t="s">
        <v>175</v>
      </c>
      <c r="H22" s="43">
        <v>2050</v>
      </c>
      <c r="I22" s="45">
        <v>0.5</v>
      </c>
      <c r="J22" s="45">
        <v>18400</v>
      </c>
      <c r="K22" s="45">
        <f t="shared" si="1"/>
        <v>52570</v>
      </c>
      <c r="L22" s="46">
        <v>65000</v>
      </c>
    </row>
    <row r="23" spans="1:17" s="65" customFormat="1" x14ac:dyDescent="0.2">
      <c r="A23" s="62">
        <v>12</v>
      </c>
      <c r="B23" s="63"/>
      <c r="C23" s="31">
        <v>43833</v>
      </c>
      <c r="D23" s="64" t="s">
        <v>173</v>
      </c>
      <c r="E23" s="62">
        <v>0.316</v>
      </c>
      <c r="F23" s="65" t="s">
        <v>175</v>
      </c>
      <c r="G23" s="66" t="s">
        <v>176</v>
      </c>
      <c r="H23" s="65">
        <v>2050</v>
      </c>
      <c r="I23" s="32">
        <v>0.5</v>
      </c>
      <c r="J23" s="32">
        <v>18400</v>
      </c>
      <c r="K23" s="32">
        <f t="shared" si="1"/>
        <v>52570</v>
      </c>
      <c r="L23" s="33">
        <v>95000</v>
      </c>
      <c r="M23" s="33"/>
      <c r="N23" s="32"/>
      <c r="O23" s="67"/>
      <c r="P23" s="72"/>
      <c r="Q23" s="63"/>
    </row>
    <row r="24" spans="1:17" x14ac:dyDescent="0.2">
      <c r="O24" s="82">
        <v>74479</v>
      </c>
      <c r="P24" s="50">
        <v>43833</v>
      </c>
      <c r="Q24" s="21" t="s">
        <v>177</v>
      </c>
    </row>
    <row r="26" spans="1:17" x14ac:dyDescent="0.2">
      <c r="A26" s="42" t="s">
        <v>145</v>
      </c>
      <c r="C26" s="47">
        <v>43833</v>
      </c>
      <c r="D26" s="41" t="s">
        <v>146</v>
      </c>
      <c r="E26" s="42">
        <v>2.7532000000000001</v>
      </c>
      <c r="F26" s="43" t="s">
        <v>147</v>
      </c>
      <c r="G26" s="44" t="s">
        <v>148</v>
      </c>
      <c r="H26" s="43">
        <v>1180</v>
      </c>
      <c r="I26" s="45">
        <v>0.5</v>
      </c>
      <c r="J26" s="45">
        <v>3160</v>
      </c>
      <c r="K26" s="45">
        <f t="shared" ref="K26:K41" si="2">ROUND(J26/0.35,-1)</f>
        <v>9030</v>
      </c>
    </row>
    <row r="27" spans="1:17" x14ac:dyDescent="0.2">
      <c r="A27" s="42" t="s">
        <v>153</v>
      </c>
      <c r="C27" s="47">
        <v>43833</v>
      </c>
      <c r="D27" s="41" t="s">
        <v>141</v>
      </c>
      <c r="E27" s="42" t="s">
        <v>142</v>
      </c>
      <c r="F27" s="43" t="s">
        <v>143</v>
      </c>
      <c r="G27" s="44" t="s">
        <v>144</v>
      </c>
      <c r="H27" s="43">
        <v>3010</v>
      </c>
      <c r="I27" s="45">
        <v>0.5</v>
      </c>
      <c r="J27" s="45">
        <v>31110</v>
      </c>
      <c r="K27" s="45">
        <f t="shared" si="2"/>
        <v>88890</v>
      </c>
    </row>
    <row r="28" spans="1:17" x14ac:dyDescent="0.2">
      <c r="A28" s="42" t="s">
        <v>172</v>
      </c>
      <c r="C28" s="47">
        <v>43833</v>
      </c>
      <c r="D28" s="41" t="s">
        <v>183</v>
      </c>
      <c r="E28" s="42">
        <v>111.5</v>
      </c>
      <c r="F28" s="43" t="s">
        <v>189</v>
      </c>
      <c r="G28" s="44" t="s">
        <v>190</v>
      </c>
      <c r="H28" s="43">
        <v>1120</v>
      </c>
      <c r="I28" s="45">
        <v>3</v>
      </c>
      <c r="J28" s="45">
        <v>691300</v>
      </c>
      <c r="K28" s="45">
        <f t="shared" si="2"/>
        <v>1975140</v>
      </c>
    </row>
    <row r="29" spans="1:17" x14ac:dyDescent="0.2">
      <c r="D29" s="41" t="s">
        <v>184</v>
      </c>
      <c r="E29" s="42">
        <v>5</v>
      </c>
      <c r="F29" s="43" t="s">
        <v>77</v>
      </c>
      <c r="G29" s="44" t="s">
        <v>77</v>
      </c>
      <c r="K29" s="45">
        <f t="shared" si="2"/>
        <v>0</v>
      </c>
    </row>
    <row r="30" spans="1:17" x14ac:dyDescent="0.2">
      <c r="D30" s="41" t="s">
        <v>185</v>
      </c>
      <c r="E30" s="42">
        <v>80</v>
      </c>
      <c r="F30" s="43" t="s">
        <v>77</v>
      </c>
      <c r="G30" s="44" t="s">
        <v>77</v>
      </c>
      <c r="K30" s="45">
        <f t="shared" si="2"/>
        <v>0</v>
      </c>
    </row>
    <row r="31" spans="1:17" x14ac:dyDescent="0.2">
      <c r="D31" s="41" t="s">
        <v>186</v>
      </c>
      <c r="E31" s="42">
        <v>32.950000000000003</v>
      </c>
      <c r="F31" s="43" t="s">
        <v>77</v>
      </c>
      <c r="G31" s="44" t="s">
        <v>77</v>
      </c>
      <c r="K31" s="45">
        <f t="shared" si="2"/>
        <v>0</v>
      </c>
    </row>
    <row r="32" spans="1:17" x14ac:dyDescent="0.2">
      <c r="D32" s="41" t="s">
        <v>187</v>
      </c>
      <c r="E32" s="42">
        <v>40</v>
      </c>
      <c r="F32" s="43" t="s">
        <v>77</v>
      </c>
      <c r="G32" s="44" t="s">
        <v>77</v>
      </c>
      <c r="K32" s="45">
        <f t="shared" si="2"/>
        <v>0</v>
      </c>
    </row>
    <row r="33" spans="1:17" x14ac:dyDescent="0.2">
      <c r="D33" s="41" t="s">
        <v>188</v>
      </c>
      <c r="E33" s="42">
        <v>80</v>
      </c>
      <c r="F33" s="43" t="s">
        <v>77</v>
      </c>
      <c r="G33" s="44" t="s">
        <v>77</v>
      </c>
      <c r="K33" s="45">
        <f t="shared" si="2"/>
        <v>0</v>
      </c>
    </row>
    <row r="34" spans="1:17" x14ac:dyDescent="0.2">
      <c r="A34" s="42" t="s">
        <v>191</v>
      </c>
      <c r="C34" s="47">
        <v>43836</v>
      </c>
      <c r="D34" s="41" t="s">
        <v>192</v>
      </c>
      <c r="E34" s="42" t="s">
        <v>193</v>
      </c>
      <c r="F34" s="43" t="s">
        <v>194</v>
      </c>
      <c r="G34" s="44" t="s">
        <v>195</v>
      </c>
      <c r="H34" s="43">
        <v>3010</v>
      </c>
      <c r="I34" s="45">
        <v>0.5</v>
      </c>
      <c r="J34" s="45">
        <v>23220</v>
      </c>
      <c r="K34" s="45">
        <f t="shared" si="2"/>
        <v>66340</v>
      </c>
    </row>
    <row r="35" spans="1:17" x14ac:dyDescent="0.2">
      <c r="A35" s="42" t="s">
        <v>196</v>
      </c>
      <c r="C35" s="47">
        <v>43836</v>
      </c>
      <c r="D35" s="41" t="s">
        <v>197</v>
      </c>
      <c r="E35" s="42" t="s">
        <v>198</v>
      </c>
      <c r="F35" s="43" t="s">
        <v>199</v>
      </c>
      <c r="G35" s="44" t="s">
        <v>200</v>
      </c>
      <c r="H35" s="43">
        <v>3010</v>
      </c>
      <c r="I35" s="45">
        <v>0.5</v>
      </c>
      <c r="J35" s="45">
        <v>31340</v>
      </c>
      <c r="K35" s="45">
        <f t="shared" si="2"/>
        <v>89540</v>
      </c>
    </row>
    <row r="36" spans="1:17" x14ac:dyDescent="0.2">
      <c r="A36" s="42" t="s">
        <v>201</v>
      </c>
      <c r="C36" s="47">
        <v>43836</v>
      </c>
      <c r="D36" s="41" t="s">
        <v>202</v>
      </c>
      <c r="E36" s="42">
        <v>0.872</v>
      </c>
      <c r="F36" s="43" t="s">
        <v>204</v>
      </c>
      <c r="G36" s="44" t="s">
        <v>205</v>
      </c>
      <c r="H36" s="43">
        <v>1090</v>
      </c>
      <c r="I36" s="45">
        <v>1</v>
      </c>
      <c r="J36" s="45">
        <v>53310</v>
      </c>
      <c r="K36" s="45">
        <f t="shared" si="2"/>
        <v>152310</v>
      </c>
    </row>
    <row r="37" spans="1:17" x14ac:dyDescent="0.2">
      <c r="D37" s="41" t="s">
        <v>203</v>
      </c>
      <c r="E37" s="42">
        <v>0.21579999999999999</v>
      </c>
      <c r="F37" s="43" t="s">
        <v>77</v>
      </c>
      <c r="G37" s="43"/>
      <c r="K37" s="45">
        <f t="shared" si="2"/>
        <v>0</v>
      </c>
    </row>
    <row r="38" spans="1:17" x14ac:dyDescent="0.2">
      <c r="A38" s="42">
        <v>13</v>
      </c>
      <c r="C38" s="47">
        <v>43836</v>
      </c>
      <c r="D38" s="41" t="s">
        <v>206</v>
      </c>
      <c r="E38" s="42">
        <v>30.843</v>
      </c>
      <c r="F38" s="43" t="s">
        <v>207</v>
      </c>
      <c r="G38" s="43" t="s">
        <v>208</v>
      </c>
      <c r="H38" s="43">
        <v>1120</v>
      </c>
      <c r="I38" s="45">
        <v>0.5</v>
      </c>
      <c r="J38" s="45">
        <v>56360</v>
      </c>
      <c r="K38" s="45">
        <f t="shared" si="2"/>
        <v>161030</v>
      </c>
      <c r="L38" s="46">
        <v>128923.74</v>
      </c>
    </row>
    <row r="39" spans="1:17" x14ac:dyDescent="0.2">
      <c r="A39" s="42" t="s">
        <v>209</v>
      </c>
      <c r="C39" s="47">
        <v>43836</v>
      </c>
      <c r="D39" s="41" t="s">
        <v>210</v>
      </c>
      <c r="E39" s="42">
        <v>28.954000000000001</v>
      </c>
      <c r="F39" s="43" t="s">
        <v>207</v>
      </c>
      <c r="G39" s="44" t="s">
        <v>211</v>
      </c>
      <c r="H39" s="43">
        <v>1120</v>
      </c>
      <c r="I39" s="45">
        <v>0.5</v>
      </c>
      <c r="J39" s="45">
        <v>52910</v>
      </c>
      <c r="K39" s="45">
        <f t="shared" si="2"/>
        <v>151170</v>
      </c>
    </row>
    <row r="40" spans="1:17" x14ac:dyDescent="0.2">
      <c r="A40" s="42" t="s">
        <v>212</v>
      </c>
      <c r="C40" s="47">
        <v>43836</v>
      </c>
      <c r="D40" s="41" t="s">
        <v>213</v>
      </c>
      <c r="E40" s="42">
        <v>0.1061</v>
      </c>
      <c r="F40" s="43" t="s">
        <v>215</v>
      </c>
      <c r="G40" s="44" t="s">
        <v>216</v>
      </c>
      <c r="H40" s="43">
        <v>2040</v>
      </c>
      <c r="I40" s="45">
        <v>1</v>
      </c>
      <c r="K40" s="45">
        <f t="shared" si="2"/>
        <v>0</v>
      </c>
    </row>
    <row r="41" spans="1:17" s="65" customFormat="1" x14ac:dyDescent="0.2">
      <c r="A41" s="62"/>
      <c r="B41" s="63"/>
      <c r="C41" s="31"/>
      <c r="D41" s="64" t="s">
        <v>214</v>
      </c>
      <c r="E41" s="62">
        <v>7.9500000000000001E-2</v>
      </c>
      <c r="F41" s="65" t="s">
        <v>77</v>
      </c>
      <c r="G41" s="66" t="s">
        <v>77</v>
      </c>
      <c r="I41" s="32"/>
      <c r="J41" s="32"/>
      <c r="K41" s="32">
        <f t="shared" si="2"/>
        <v>0</v>
      </c>
      <c r="L41" s="33"/>
      <c r="M41" s="33"/>
      <c r="N41" s="32"/>
      <c r="O41" s="67"/>
      <c r="P41" s="72"/>
      <c r="Q41" s="63"/>
    </row>
    <row r="42" spans="1:17" x14ac:dyDescent="0.2">
      <c r="O42" s="82">
        <v>74495</v>
      </c>
      <c r="P42" s="50">
        <v>43836</v>
      </c>
      <c r="Q42" s="21" t="s">
        <v>136</v>
      </c>
    </row>
    <row r="44" spans="1:17" x14ac:dyDescent="0.2">
      <c r="A44" s="42" t="s">
        <v>217</v>
      </c>
      <c r="C44" s="47">
        <v>43833</v>
      </c>
      <c r="D44" s="41" t="s">
        <v>222</v>
      </c>
      <c r="E44" s="42" t="s">
        <v>223</v>
      </c>
      <c r="F44" s="43" t="s">
        <v>226</v>
      </c>
      <c r="G44" s="44" t="s">
        <v>227</v>
      </c>
      <c r="H44" s="43">
        <v>3010</v>
      </c>
      <c r="I44" s="45">
        <v>1</v>
      </c>
      <c r="J44" s="45">
        <v>20230</v>
      </c>
      <c r="K44" s="45">
        <v>57770</v>
      </c>
    </row>
    <row r="45" spans="1:17" x14ac:dyDescent="0.2">
      <c r="D45" s="41" t="s">
        <v>224</v>
      </c>
      <c r="E45" s="42" t="s">
        <v>225</v>
      </c>
      <c r="K45" s="45">
        <f t="shared" ref="K45:K54" si="3">ROUND(J45/0.35,-1)</f>
        <v>0</v>
      </c>
    </row>
    <row r="46" spans="1:17" x14ac:dyDescent="0.2">
      <c r="A46" s="42" t="s">
        <v>218</v>
      </c>
      <c r="C46" s="47">
        <v>43836</v>
      </c>
      <c r="D46" s="41" t="s">
        <v>219</v>
      </c>
      <c r="E46" s="42">
        <v>1.26</v>
      </c>
      <c r="F46" s="43" t="s">
        <v>220</v>
      </c>
      <c r="G46" s="44" t="s">
        <v>221</v>
      </c>
      <c r="H46" s="43">
        <v>1060</v>
      </c>
      <c r="I46" s="45">
        <v>0.5</v>
      </c>
      <c r="J46" s="45">
        <v>28390</v>
      </c>
      <c r="K46" s="45">
        <f t="shared" si="3"/>
        <v>81110</v>
      </c>
    </row>
    <row r="47" spans="1:17" x14ac:dyDescent="0.2">
      <c r="A47" s="42">
        <v>14</v>
      </c>
      <c r="C47" s="47">
        <v>43836</v>
      </c>
      <c r="D47" s="41" t="s">
        <v>228</v>
      </c>
      <c r="E47" s="42">
        <v>158.226</v>
      </c>
      <c r="F47" s="43" t="s">
        <v>232</v>
      </c>
      <c r="G47" s="44" t="s">
        <v>233</v>
      </c>
      <c r="H47" s="43" t="s">
        <v>234</v>
      </c>
      <c r="I47" s="45">
        <v>2</v>
      </c>
      <c r="J47" s="45">
        <v>398030</v>
      </c>
      <c r="K47" s="45">
        <f t="shared" si="3"/>
        <v>1137230</v>
      </c>
      <c r="L47" s="46">
        <v>925000</v>
      </c>
    </row>
    <row r="48" spans="1:17" x14ac:dyDescent="0.2">
      <c r="D48" s="41" t="s">
        <v>229</v>
      </c>
      <c r="E48" s="42">
        <v>28.931999999999999</v>
      </c>
      <c r="F48" s="43" t="s">
        <v>77</v>
      </c>
      <c r="K48" s="45">
        <f t="shared" si="3"/>
        <v>0</v>
      </c>
    </row>
    <row r="49" spans="1:17" x14ac:dyDescent="0.2">
      <c r="D49" s="41" t="s">
        <v>230</v>
      </c>
      <c r="E49" s="42">
        <v>19.2</v>
      </c>
      <c r="F49" s="43" t="s">
        <v>77</v>
      </c>
      <c r="K49" s="45">
        <f t="shared" si="3"/>
        <v>0</v>
      </c>
    </row>
    <row r="50" spans="1:17" x14ac:dyDescent="0.2">
      <c r="D50" s="41" t="s">
        <v>231</v>
      </c>
      <c r="E50" s="42">
        <v>14.131</v>
      </c>
      <c r="F50" s="43" t="s">
        <v>77</v>
      </c>
      <c r="K50" s="45">
        <f t="shared" si="3"/>
        <v>0</v>
      </c>
    </row>
    <row r="51" spans="1:17" x14ac:dyDescent="0.2">
      <c r="A51" s="42">
        <v>16</v>
      </c>
      <c r="C51" s="47">
        <v>43836</v>
      </c>
      <c r="D51" s="41" t="s">
        <v>235</v>
      </c>
      <c r="E51" s="42" t="s">
        <v>236</v>
      </c>
      <c r="F51" s="43" t="s">
        <v>237</v>
      </c>
      <c r="G51" s="44" t="s">
        <v>238</v>
      </c>
      <c r="H51" s="43">
        <v>3010</v>
      </c>
      <c r="I51" s="45">
        <v>0.5</v>
      </c>
      <c r="J51" s="45">
        <v>49470</v>
      </c>
      <c r="K51" s="45">
        <f t="shared" si="3"/>
        <v>141340</v>
      </c>
      <c r="L51" s="46">
        <v>167000</v>
      </c>
    </row>
    <row r="52" spans="1:17" x14ac:dyDescent="0.2">
      <c r="A52" s="42" t="s">
        <v>241</v>
      </c>
      <c r="C52" s="47">
        <v>43836</v>
      </c>
      <c r="D52" s="41" t="s">
        <v>242</v>
      </c>
      <c r="E52" s="42">
        <v>3.81</v>
      </c>
      <c r="F52" s="43" t="s">
        <v>243</v>
      </c>
      <c r="G52" s="44" t="s">
        <v>244</v>
      </c>
      <c r="H52" s="43">
        <v>1050</v>
      </c>
      <c r="I52" s="45">
        <v>0.5</v>
      </c>
      <c r="J52" s="45">
        <v>36990</v>
      </c>
      <c r="K52" s="45">
        <f t="shared" si="3"/>
        <v>105690</v>
      </c>
    </row>
    <row r="53" spans="1:17" x14ac:dyDescent="0.2">
      <c r="A53" s="42" t="s">
        <v>245</v>
      </c>
      <c r="C53" s="47">
        <v>43836</v>
      </c>
      <c r="D53" s="41" t="s">
        <v>239</v>
      </c>
      <c r="E53" s="42" t="s">
        <v>246</v>
      </c>
      <c r="F53" s="43" t="s">
        <v>247</v>
      </c>
      <c r="G53" s="44" t="s">
        <v>248</v>
      </c>
      <c r="H53" s="43">
        <v>2050</v>
      </c>
      <c r="I53" s="45">
        <v>0.5</v>
      </c>
      <c r="J53" s="45">
        <v>18800</v>
      </c>
      <c r="K53" s="45">
        <f t="shared" si="3"/>
        <v>53710</v>
      </c>
    </row>
    <row r="54" spans="1:17" s="65" customFormat="1" x14ac:dyDescent="0.2">
      <c r="A54" s="62">
        <v>15</v>
      </c>
      <c r="B54" s="63"/>
      <c r="C54" s="31">
        <v>43836</v>
      </c>
      <c r="D54" s="64" t="s">
        <v>239</v>
      </c>
      <c r="E54" s="62" t="s">
        <v>246</v>
      </c>
      <c r="F54" s="65" t="s">
        <v>240</v>
      </c>
      <c r="G54" s="66" t="s">
        <v>249</v>
      </c>
      <c r="H54" s="65">
        <v>2050</v>
      </c>
      <c r="I54" s="32">
        <v>0.5</v>
      </c>
      <c r="J54" s="32">
        <v>18800</v>
      </c>
      <c r="K54" s="32">
        <f t="shared" si="3"/>
        <v>53710</v>
      </c>
      <c r="L54" s="33">
        <v>56000</v>
      </c>
      <c r="M54" s="33"/>
      <c r="N54" s="32"/>
      <c r="O54" s="67"/>
      <c r="P54" s="72"/>
      <c r="Q54" s="63"/>
    </row>
    <row r="55" spans="1:17" x14ac:dyDescent="0.2">
      <c r="O55" s="82">
        <v>74510</v>
      </c>
      <c r="P55" s="50">
        <v>43837</v>
      </c>
      <c r="Q55" s="21" t="s">
        <v>136</v>
      </c>
    </row>
    <row r="56" spans="1:17" x14ac:dyDescent="0.2">
      <c r="G56" s="43"/>
    </row>
    <row r="57" spans="1:17" x14ac:dyDescent="0.2">
      <c r="A57" s="42" t="s">
        <v>178</v>
      </c>
      <c r="C57" s="47">
        <v>43836</v>
      </c>
      <c r="D57" s="41" t="s">
        <v>179</v>
      </c>
      <c r="E57" s="42" t="s">
        <v>180</v>
      </c>
      <c r="F57" s="43" t="s">
        <v>181</v>
      </c>
      <c r="G57" s="44" t="s">
        <v>182</v>
      </c>
      <c r="H57" s="43">
        <v>3010</v>
      </c>
      <c r="I57" s="45">
        <v>0.5</v>
      </c>
      <c r="J57" s="45">
        <v>12650</v>
      </c>
      <c r="K57" s="45">
        <f t="shared" ref="K57:K62" si="4">ROUND(J57/0.35,-1)</f>
        <v>36140</v>
      </c>
    </row>
    <row r="58" spans="1:17" x14ac:dyDescent="0.2">
      <c r="A58" s="42">
        <v>17</v>
      </c>
      <c r="C58" s="47">
        <v>43836</v>
      </c>
      <c r="D58" s="41" t="s">
        <v>250</v>
      </c>
      <c r="E58" s="42">
        <v>6.2439999999999998</v>
      </c>
      <c r="F58" s="43" t="s">
        <v>251</v>
      </c>
      <c r="G58" s="44" t="s">
        <v>252</v>
      </c>
      <c r="H58" s="43">
        <v>1090</v>
      </c>
      <c r="I58" s="45">
        <v>0.5</v>
      </c>
      <c r="J58" s="45">
        <v>76870</v>
      </c>
      <c r="K58" s="45">
        <f t="shared" si="4"/>
        <v>219630</v>
      </c>
      <c r="L58" s="46">
        <v>161000</v>
      </c>
    </row>
    <row r="59" spans="1:17" x14ac:dyDescent="0.2">
      <c r="A59" s="42">
        <v>18</v>
      </c>
      <c r="C59" s="47">
        <v>43837</v>
      </c>
      <c r="D59" s="41" t="s">
        <v>253</v>
      </c>
      <c r="E59" s="42">
        <v>1.056</v>
      </c>
      <c r="F59" s="43" t="s">
        <v>254</v>
      </c>
      <c r="G59" s="44" t="s">
        <v>255</v>
      </c>
      <c r="H59" s="43">
        <v>1070</v>
      </c>
      <c r="I59" s="45">
        <v>0.5</v>
      </c>
      <c r="J59" s="45">
        <v>47690</v>
      </c>
      <c r="K59" s="45">
        <f t="shared" si="4"/>
        <v>136260</v>
      </c>
      <c r="L59" s="46">
        <v>129900</v>
      </c>
    </row>
    <row r="60" spans="1:17" x14ac:dyDescent="0.2">
      <c r="A60" s="42" t="s">
        <v>256</v>
      </c>
      <c r="C60" s="47">
        <v>43838</v>
      </c>
      <c r="D60" s="41" t="s">
        <v>257</v>
      </c>
      <c r="E60" s="42">
        <v>7.5330000000000004</v>
      </c>
      <c r="F60" s="43" t="s">
        <v>258</v>
      </c>
      <c r="G60" s="44" t="s">
        <v>259</v>
      </c>
      <c r="H60" s="43">
        <v>3010</v>
      </c>
      <c r="I60" s="45">
        <v>0.5</v>
      </c>
      <c r="J60" s="45">
        <v>27450</v>
      </c>
      <c r="K60" s="45">
        <f t="shared" si="4"/>
        <v>78430</v>
      </c>
    </row>
    <row r="61" spans="1:17" x14ac:dyDescent="0.2">
      <c r="A61" s="42">
        <v>19</v>
      </c>
      <c r="C61" s="47">
        <v>43838</v>
      </c>
      <c r="D61" s="41" t="s">
        <v>260</v>
      </c>
      <c r="E61" s="42">
        <v>53.789000000000001</v>
      </c>
      <c r="F61" s="43" t="s">
        <v>261</v>
      </c>
      <c r="G61" s="44" t="s">
        <v>262</v>
      </c>
      <c r="H61" s="43">
        <v>1090</v>
      </c>
      <c r="I61" s="45">
        <v>0.5</v>
      </c>
      <c r="J61" s="45">
        <v>138440</v>
      </c>
      <c r="K61" s="45">
        <f t="shared" si="4"/>
        <v>395540</v>
      </c>
      <c r="L61" s="46">
        <v>550000</v>
      </c>
    </row>
    <row r="62" spans="1:17" s="65" customFormat="1" x14ac:dyDescent="0.2">
      <c r="A62" s="62">
        <v>20</v>
      </c>
      <c r="B62" s="63"/>
      <c r="C62" s="31">
        <v>43838</v>
      </c>
      <c r="D62" s="64" t="s">
        <v>263</v>
      </c>
      <c r="E62" s="62">
        <v>1.115</v>
      </c>
      <c r="F62" s="65" t="s">
        <v>264</v>
      </c>
      <c r="G62" s="66" t="s">
        <v>262</v>
      </c>
      <c r="H62" s="65">
        <v>1090</v>
      </c>
      <c r="I62" s="32">
        <v>0.5</v>
      </c>
      <c r="J62" s="32">
        <v>63260</v>
      </c>
      <c r="K62" s="32">
        <f t="shared" si="4"/>
        <v>180740</v>
      </c>
      <c r="L62" s="33">
        <v>106667</v>
      </c>
      <c r="M62" s="33"/>
      <c r="N62" s="32"/>
      <c r="O62" s="67"/>
      <c r="P62" s="72"/>
      <c r="Q62" s="63"/>
    </row>
    <row r="63" spans="1:17" x14ac:dyDescent="0.2">
      <c r="O63" s="82">
        <v>74529</v>
      </c>
      <c r="P63" s="50">
        <v>43838</v>
      </c>
      <c r="Q63" s="21" t="s">
        <v>136</v>
      </c>
    </row>
    <row r="65" spans="1:17" x14ac:dyDescent="0.2">
      <c r="A65" s="42" t="s">
        <v>267</v>
      </c>
      <c r="C65" s="47">
        <v>43838</v>
      </c>
      <c r="D65" s="41" t="s">
        <v>268</v>
      </c>
      <c r="E65" s="42">
        <v>86.314300000000003</v>
      </c>
      <c r="F65" s="43" t="s">
        <v>269</v>
      </c>
      <c r="G65" s="44" t="s">
        <v>270</v>
      </c>
      <c r="H65" s="43">
        <v>1100</v>
      </c>
      <c r="I65" s="45">
        <v>0.5</v>
      </c>
      <c r="J65" s="45">
        <v>63790</v>
      </c>
      <c r="K65" s="45">
        <f t="shared" ref="K65:K76" si="5">ROUND(J65/0.35,-1)</f>
        <v>182260</v>
      </c>
    </row>
    <row r="66" spans="1:17" x14ac:dyDescent="0.2">
      <c r="A66" s="42">
        <v>21</v>
      </c>
      <c r="C66" s="47">
        <v>43838</v>
      </c>
      <c r="D66" s="41" t="s">
        <v>129</v>
      </c>
      <c r="E66" s="42">
        <v>30.24</v>
      </c>
      <c r="F66" s="43" t="s">
        <v>265</v>
      </c>
      <c r="G66" s="44" t="s">
        <v>266</v>
      </c>
      <c r="H66" s="43">
        <v>1120</v>
      </c>
      <c r="I66" s="45">
        <v>1</v>
      </c>
      <c r="J66" s="45">
        <v>54156</v>
      </c>
      <c r="K66" s="45">
        <f t="shared" si="5"/>
        <v>154730</v>
      </c>
      <c r="L66" s="46">
        <v>159297.35999999999</v>
      </c>
    </row>
    <row r="67" spans="1:17" x14ac:dyDescent="0.2">
      <c r="D67" s="41" t="s">
        <v>126</v>
      </c>
      <c r="F67" s="43" t="s">
        <v>77</v>
      </c>
      <c r="G67" s="44" t="s">
        <v>77</v>
      </c>
      <c r="K67" s="45">
        <f t="shared" si="5"/>
        <v>0</v>
      </c>
    </row>
    <row r="68" spans="1:17" x14ac:dyDescent="0.2">
      <c r="A68" s="42" t="s">
        <v>271</v>
      </c>
      <c r="C68" s="47">
        <v>43838</v>
      </c>
      <c r="D68" s="41" t="s">
        <v>272</v>
      </c>
      <c r="E68" s="42">
        <v>39.622</v>
      </c>
      <c r="F68" s="43" t="s">
        <v>273</v>
      </c>
      <c r="G68" s="44" t="s">
        <v>274</v>
      </c>
      <c r="H68" s="43">
        <v>1210</v>
      </c>
      <c r="I68" s="45">
        <v>0.5</v>
      </c>
      <c r="J68" s="45">
        <v>28010</v>
      </c>
      <c r="K68" s="45">
        <f t="shared" si="5"/>
        <v>80030</v>
      </c>
    </row>
    <row r="69" spans="1:17" x14ac:dyDescent="0.2">
      <c r="A69" s="42">
        <v>22</v>
      </c>
      <c r="C69" s="47">
        <v>43838</v>
      </c>
      <c r="D69" s="41" t="s">
        <v>275</v>
      </c>
      <c r="E69" s="42">
        <v>1.0851</v>
      </c>
      <c r="F69" s="43" t="s">
        <v>276</v>
      </c>
      <c r="G69" s="44" t="s">
        <v>277</v>
      </c>
      <c r="H69" s="43">
        <v>3010</v>
      </c>
      <c r="I69" s="45">
        <v>0.5</v>
      </c>
      <c r="J69" s="45">
        <v>44000</v>
      </c>
      <c r="K69" s="45">
        <f t="shared" si="5"/>
        <v>125710</v>
      </c>
      <c r="L69" s="46">
        <v>170000</v>
      </c>
    </row>
    <row r="70" spans="1:17" x14ac:dyDescent="0.2">
      <c r="A70" s="42">
        <v>23</v>
      </c>
      <c r="C70" s="47">
        <v>43838</v>
      </c>
      <c r="D70" s="41" t="s">
        <v>278</v>
      </c>
      <c r="E70" s="42" t="s">
        <v>279</v>
      </c>
      <c r="F70" s="43" t="s">
        <v>280</v>
      </c>
      <c r="G70" s="44" t="s">
        <v>281</v>
      </c>
      <c r="H70" s="43">
        <v>3010</v>
      </c>
      <c r="I70" s="45">
        <v>0.5</v>
      </c>
      <c r="J70" s="45">
        <v>7640</v>
      </c>
      <c r="K70" s="45">
        <f t="shared" si="5"/>
        <v>21830</v>
      </c>
      <c r="L70" s="46">
        <v>120000</v>
      </c>
    </row>
    <row r="71" spans="1:17" x14ac:dyDescent="0.2">
      <c r="A71" s="42">
        <v>24</v>
      </c>
      <c r="C71" s="47">
        <v>43838</v>
      </c>
      <c r="D71" s="41" t="s">
        <v>282</v>
      </c>
      <c r="E71" s="42">
        <v>21.404</v>
      </c>
      <c r="F71" s="43" t="s">
        <v>284</v>
      </c>
      <c r="G71" s="44" t="s">
        <v>285</v>
      </c>
      <c r="H71" s="43">
        <v>1070</v>
      </c>
      <c r="I71" s="45">
        <v>1</v>
      </c>
      <c r="J71" s="45">
        <v>77100</v>
      </c>
      <c r="K71" s="45">
        <f t="shared" si="5"/>
        <v>220290</v>
      </c>
      <c r="L71" s="46">
        <v>110150</v>
      </c>
    </row>
    <row r="72" spans="1:17" x14ac:dyDescent="0.2">
      <c r="D72" s="41" t="s">
        <v>283</v>
      </c>
      <c r="E72" s="42">
        <v>0.57399999999999995</v>
      </c>
      <c r="F72" s="43" t="s">
        <v>77</v>
      </c>
      <c r="G72" s="44" t="s">
        <v>77</v>
      </c>
      <c r="K72" s="45">
        <f t="shared" si="5"/>
        <v>0</v>
      </c>
    </row>
    <row r="73" spans="1:17" x14ac:dyDescent="0.2">
      <c r="A73" s="42">
        <v>25</v>
      </c>
      <c r="C73" s="47">
        <v>43839</v>
      </c>
      <c r="D73" s="41" t="s">
        <v>286</v>
      </c>
      <c r="E73" s="42" t="s">
        <v>287</v>
      </c>
      <c r="F73" s="43" t="s">
        <v>290</v>
      </c>
      <c r="G73" s="44" t="s">
        <v>84</v>
      </c>
      <c r="H73" s="43">
        <v>3010</v>
      </c>
      <c r="I73" s="45">
        <v>1.5</v>
      </c>
      <c r="J73" s="45">
        <v>21160</v>
      </c>
      <c r="K73" s="45">
        <f t="shared" si="5"/>
        <v>60460</v>
      </c>
      <c r="L73" s="46">
        <v>27000</v>
      </c>
    </row>
    <row r="74" spans="1:17" x14ac:dyDescent="0.2">
      <c r="D74" s="41" t="s">
        <v>288</v>
      </c>
      <c r="E74" s="42" t="s">
        <v>287</v>
      </c>
      <c r="F74" s="43" t="s">
        <v>77</v>
      </c>
      <c r="G74" s="44" t="s">
        <v>77</v>
      </c>
      <c r="K74" s="45">
        <f t="shared" si="5"/>
        <v>0</v>
      </c>
    </row>
    <row r="75" spans="1:17" x14ac:dyDescent="0.2">
      <c r="D75" s="41" t="s">
        <v>289</v>
      </c>
      <c r="E75" s="42" t="s">
        <v>287</v>
      </c>
      <c r="F75" s="43" t="s">
        <v>77</v>
      </c>
      <c r="G75" s="44" t="s">
        <v>77</v>
      </c>
      <c r="K75" s="45">
        <f t="shared" si="5"/>
        <v>0</v>
      </c>
    </row>
    <row r="76" spans="1:17" s="65" customFormat="1" x14ac:dyDescent="0.2">
      <c r="A76" s="62">
        <v>26</v>
      </c>
      <c r="B76" s="63"/>
      <c r="C76" s="31">
        <v>43839</v>
      </c>
      <c r="D76" s="64" t="s">
        <v>291</v>
      </c>
      <c r="E76" s="62">
        <v>5.0759999999999996</v>
      </c>
      <c r="F76" s="65" t="s">
        <v>292</v>
      </c>
      <c r="G76" s="66" t="s">
        <v>293</v>
      </c>
      <c r="H76" s="65">
        <v>1120</v>
      </c>
      <c r="I76" s="32">
        <v>0.5</v>
      </c>
      <c r="J76" s="32">
        <v>63750</v>
      </c>
      <c r="K76" s="32">
        <f t="shared" si="5"/>
        <v>182140</v>
      </c>
      <c r="L76" s="33">
        <v>280500</v>
      </c>
      <c r="M76" s="33"/>
      <c r="N76" s="32"/>
      <c r="O76" s="67" t="s">
        <v>294</v>
      </c>
      <c r="P76" s="72"/>
      <c r="Q76" s="63"/>
    </row>
    <row r="77" spans="1:17" x14ac:dyDescent="0.2">
      <c r="O77" s="82">
        <v>74547</v>
      </c>
      <c r="P77" s="50">
        <v>43839</v>
      </c>
      <c r="Q77" s="21" t="s">
        <v>136</v>
      </c>
    </row>
    <row r="79" spans="1:17" x14ac:dyDescent="0.2">
      <c r="A79" s="42" t="s">
        <v>295</v>
      </c>
      <c r="C79" s="47">
        <v>43839</v>
      </c>
      <c r="D79" s="41" t="s">
        <v>296</v>
      </c>
      <c r="E79" s="42" t="s">
        <v>297</v>
      </c>
      <c r="F79" s="43" t="s">
        <v>298</v>
      </c>
      <c r="G79" s="44" t="s">
        <v>299</v>
      </c>
      <c r="H79" s="43">
        <v>3010</v>
      </c>
      <c r="I79" s="45">
        <v>0.5</v>
      </c>
      <c r="J79" s="45">
        <v>44780</v>
      </c>
      <c r="K79" s="45">
        <f t="shared" ref="K79:K86" si="6">ROUND(J79/0.35,-1)</f>
        <v>127940</v>
      </c>
    </row>
    <row r="80" spans="1:17" x14ac:dyDescent="0.2">
      <c r="A80" s="42">
        <v>29</v>
      </c>
      <c r="C80" s="47">
        <v>43839</v>
      </c>
      <c r="D80" s="41" t="s">
        <v>301</v>
      </c>
      <c r="E80" s="42">
        <v>2.8809999999999998</v>
      </c>
      <c r="F80" s="43" t="s">
        <v>302</v>
      </c>
      <c r="G80" s="44" t="s">
        <v>303</v>
      </c>
      <c r="H80" s="43">
        <v>1090</v>
      </c>
      <c r="I80" s="45">
        <v>0.5</v>
      </c>
      <c r="J80" s="45">
        <v>3060</v>
      </c>
      <c r="K80" s="45">
        <f t="shared" si="6"/>
        <v>8740</v>
      </c>
      <c r="L80" s="46">
        <v>15845.5</v>
      </c>
    </row>
    <row r="81" spans="1:17" x14ac:dyDescent="0.2">
      <c r="A81" s="42">
        <v>30</v>
      </c>
      <c r="C81" s="47">
        <v>43839</v>
      </c>
      <c r="D81" s="41" t="s">
        <v>304</v>
      </c>
      <c r="E81" s="42" t="s">
        <v>305</v>
      </c>
      <c r="F81" s="43" t="s">
        <v>306</v>
      </c>
      <c r="G81" s="44" t="s">
        <v>307</v>
      </c>
      <c r="H81" s="43">
        <v>1090</v>
      </c>
      <c r="I81" s="45">
        <v>0.5</v>
      </c>
      <c r="J81" s="45">
        <v>4140</v>
      </c>
      <c r="K81" s="45">
        <f t="shared" si="6"/>
        <v>11830</v>
      </c>
      <c r="L81" s="46">
        <v>13000</v>
      </c>
    </row>
    <row r="82" spans="1:17" x14ac:dyDescent="0.2">
      <c r="A82" s="42">
        <v>31</v>
      </c>
      <c r="C82" s="47">
        <v>43839</v>
      </c>
      <c r="D82" s="41" t="s">
        <v>94</v>
      </c>
      <c r="E82" s="42" t="s">
        <v>95</v>
      </c>
      <c r="F82" s="43" t="s">
        <v>96</v>
      </c>
      <c r="G82" s="44" t="s">
        <v>308</v>
      </c>
      <c r="H82" s="43">
        <v>3010</v>
      </c>
      <c r="I82" s="45">
        <v>0.5</v>
      </c>
      <c r="J82" s="45">
        <v>18970</v>
      </c>
      <c r="K82" s="45">
        <f t="shared" si="6"/>
        <v>54200</v>
      </c>
      <c r="L82" s="46">
        <v>27200</v>
      </c>
    </row>
    <row r="83" spans="1:17" x14ac:dyDescent="0.2">
      <c r="A83" s="42">
        <v>32</v>
      </c>
      <c r="C83" s="47">
        <v>43839</v>
      </c>
      <c r="D83" s="41" t="s">
        <v>309</v>
      </c>
      <c r="E83" s="42">
        <v>0.76</v>
      </c>
      <c r="F83" s="43" t="s">
        <v>310</v>
      </c>
      <c r="G83" s="44" t="s">
        <v>311</v>
      </c>
      <c r="H83" s="43">
        <v>1180</v>
      </c>
      <c r="I83" s="45">
        <v>0.5</v>
      </c>
      <c r="J83" s="45">
        <v>6100</v>
      </c>
      <c r="K83" s="45">
        <f t="shared" si="6"/>
        <v>17430</v>
      </c>
      <c r="L83" s="46">
        <v>7500</v>
      </c>
    </row>
    <row r="84" spans="1:17" x14ac:dyDescent="0.2">
      <c r="A84" s="42" t="s">
        <v>315</v>
      </c>
      <c r="C84" s="47">
        <v>43839</v>
      </c>
      <c r="D84" s="41" t="s">
        <v>312</v>
      </c>
      <c r="E84" s="42" t="s">
        <v>313</v>
      </c>
      <c r="F84" s="43" t="s">
        <v>314</v>
      </c>
      <c r="G84" s="43" t="s">
        <v>314</v>
      </c>
      <c r="H84" s="43">
        <v>2100</v>
      </c>
      <c r="I84" s="45">
        <v>0.5</v>
      </c>
      <c r="J84" s="45">
        <v>19460</v>
      </c>
      <c r="K84" s="45">
        <f t="shared" si="6"/>
        <v>55600</v>
      </c>
    </row>
    <row r="85" spans="1:17" s="65" customFormat="1" x14ac:dyDescent="0.2">
      <c r="A85" s="62">
        <v>34</v>
      </c>
      <c r="B85" s="63"/>
      <c r="C85" s="31">
        <v>43840</v>
      </c>
      <c r="D85" s="64" t="s">
        <v>321</v>
      </c>
      <c r="E85" s="62">
        <v>5.2232000000000003</v>
      </c>
      <c r="F85" s="65" t="s">
        <v>322</v>
      </c>
      <c r="G85" s="66" t="s">
        <v>323</v>
      </c>
      <c r="H85" s="65">
        <v>1070</v>
      </c>
      <c r="I85" s="32">
        <v>0.5</v>
      </c>
      <c r="J85" s="32">
        <v>102680</v>
      </c>
      <c r="K85" s="32">
        <f t="shared" si="6"/>
        <v>293370</v>
      </c>
      <c r="L85" s="33">
        <v>300000</v>
      </c>
      <c r="M85" s="33"/>
      <c r="N85" s="32"/>
      <c r="O85" s="67"/>
      <c r="P85" s="72"/>
      <c r="Q85" s="63"/>
    </row>
    <row r="86" spans="1:17" x14ac:dyDescent="0.2">
      <c r="K86" s="45">
        <f t="shared" si="6"/>
        <v>0</v>
      </c>
      <c r="O86" s="82">
        <v>74570</v>
      </c>
      <c r="P86" s="50">
        <v>43840</v>
      </c>
      <c r="Q86" s="21" t="s">
        <v>333</v>
      </c>
    </row>
    <row r="88" spans="1:17" x14ac:dyDescent="0.2">
      <c r="A88" s="42" t="s">
        <v>316</v>
      </c>
      <c r="C88" s="47">
        <v>43839</v>
      </c>
      <c r="D88" s="41" t="s">
        <v>317</v>
      </c>
      <c r="E88" s="42" t="s">
        <v>318</v>
      </c>
      <c r="F88" s="43" t="s">
        <v>319</v>
      </c>
      <c r="G88" s="44" t="s">
        <v>320</v>
      </c>
      <c r="H88" s="43">
        <v>2050</v>
      </c>
      <c r="I88" s="45">
        <v>0.5</v>
      </c>
      <c r="J88" s="45">
        <v>29820</v>
      </c>
      <c r="K88" s="45">
        <f t="shared" ref="K88:K100" si="7">ROUND(J88/0.35,-1)</f>
        <v>85200</v>
      </c>
    </row>
    <row r="89" spans="1:17" x14ac:dyDescent="0.2">
      <c r="A89" s="42" t="s">
        <v>300</v>
      </c>
      <c r="C89" s="47">
        <v>43839</v>
      </c>
      <c r="D89" s="41" t="s">
        <v>344</v>
      </c>
      <c r="E89" s="42">
        <v>27.321999999999999</v>
      </c>
      <c r="F89" s="43" t="s">
        <v>345</v>
      </c>
      <c r="G89" s="44" t="s">
        <v>346</v>
      </c>
      <c r="H89" s="43">
        <v>1130</v>
      </c>
      <c r="I89" s="45">
        <v>0.5</v>
      </c>
      <c r="J89" s="45">
        <v>34530</v>
      </c>
      <c r="K89" s="45">
        <f t="shared" si="7"/>
        <v>98660</v>
      </c>
    </row>
    <row r="90" spans="1:17" x14ac:dyDescent="0.2">
      <c r="A90" s="42">
        <v>27</v>
      </c>
      <c r="C90" s="47">
        <v>43839</v>
      </c>
      <c r="D90" s="41" t="s">
        <v>347</v>
      </c>
      <c r="E90" s="42" t="s">
        <v>348</v>
      </c>
      <c r="F90" s="43" t="s">
        <v>349</v>
      </c>
      <c r="G90" s="44" t="s">
        <v>350</v>
      </c>
      <c r="H90" s="43">
        <v>3010</v>
      </c>
      <c r="I90" s="45">
        <v>0.5</v>
      </c>
      <c r="J90" s="45">
        <v>59590</v>
      </c>
      <c r="K90" s="45">
        <f t="shared" si="7"/>
        <v>170260</v>
      </c>
      <c r="L90" s="46">
        <v>129500</v>
      </c>
    </row>
    <row r="91" spans="1:17" x14ac:dyDescent="0.2">
      <c r="A91" s="42">
        <v>28</v>
      </c>
      <c r="C91" s="47">
        <v>43839</v>
      </c>
      <c r="D91" s="41" t="s">
        <v>351</v>
      </c>
      <c r="E91" s="42">
        <v>3.9051</v>
      </c>
      <c r="F91" s="43" t="s">
        <v>352</v>
      </c>
      <c r="G91" s="44" t="s">
        <v>353</v>
      </c>
      <c r="H91" s="43">
        <v>1170</v>
      </c>
      <c r="I91" s="45">
        <v>0.5</v>
      </c>
      <c r="J91" s="45">
        <v>34090</v>
      </c>
      <c r="K91" s="45">
        <f t="shared" si="7"/>
        <v>97400</v>
      </c>
      <c r="L91" s="46">
        <v>126000</v>
      </c>
      <c r="P91" s="49"/>
    </row>
    <row r="92" spans="1:17" x14ac:dyDescent="0.2">
      <c r="A92" s="42">
        <v>33</v>
      </c>
      <c r="C92" s="47">
        <v>43840</v>
      </c>
      <c r="D92" s="41" t="s">
        <v>354</v>
      </c>
      <c r="E92" s="42">
        <v>0.94</v>
      </c>
      <c r="F92" s="43" t="s">
        <v>355</v>
      </c>
      <c r="G92" s="44" t="s">
        <v>356</v>
      </c>
      <c r="H92" s="43">
        <v>1060</v>
      </c>
      <c r="I92" s="45">
        <v>0.5</v>
      </c>
      <c r="J92" s="45">
        <v>16230</v>
      </c>
      <c r="K92" s="45">
        <f t="shared" si="7"/>
        <v>46370</v>
      </c>
      <c r="L92" s="46">
        <v>30000</v>
      </c>
    </row>
    <row r="93" spans="1:17" x14ac:dyDescent="0.2">
      <c r="A93" s="42">
        <v>35</v>
      </c>
      <c r="C93" s="47">
        <v>43840</v>
      </c>
      <c r="D93" s="41" t="s">
        <v>324</v>
      </c>
      <c r="E93" s="42">
        <v>5.0999999999999996</v>
      </c>
      <c r="F93" s="43" t="s">
        <v>325</v>
      </c>
      <c r="G93" s="44" t="s">
        <v>326</v>
      </c>
      <c r="H93" s="43">
        <v>1120</v>
      </c>
      <c r="I93" s="45">
        <v>0.5</v>
      </c>
      <c r="J93" s="45">
        <v>62650</v>
      </c>
      <c r="K93" s="45">
        <f t="shared" si="7"/>
        <v>179000</v>
      </c>
      <c r="L93" s="46">
        <v>140000</v>
      </c>
    </row>
    <row r="94" spans="1:17" x14ac:dyDescent="0.2">
      <c r="A94" s="42">
        <v>36</v>
      </c>
      <c r="C94" s="47">
        <v>43840</v>
      </c>
      <c r="D94" s="41" t="s">
        <v>327</v>
      </c>
      <c r="E94" s="42">
        <v>5.5</v>
      </c>
      <c r="F94" s="43" t="s">
        <v>325</v>
      </c>
      <c r="G94" s="44" t="s">
        <v>328</v>
      </c>
      <c r="H94" s="43">
        <v>1120</v>
      </c>
      <c r="I94" s="45">
        <v>0.5</v>
      </c>
      <c r="J94" s="45">
        <v>10160</v>
      </c>
      <c r="K94" s="45">
        <f t="shared" si="7"/>
        <v>29030</v>
      </c>
      <c r="L94" s="46">
        <v>88000</v>
      </c>
    </row>
    <row r="95" spans="1:17" x14ac:dyDescent="0.2">
      <c r="A95" s="42">
        <v>37</v>
      </c>
      <c r="C95" s="47">
        <v>43840</v>
      </c>
      <c r="D95" s="41" t="s">
        <v>329</v>
      </c>
      <c r="E95" s="42">
        <v>31.015000000000001</v>
      </c>
      <c r="F95" s="43" t="s">
        <v>325</v>
      </c>
      <c r="G95" s="44" t="s">
        <v>331</v>
      </c>
      <c r="H95" s="43">
        <v>1120</v>
      </c>
      <c r="I95" s="45">
        <v>1</v>
      </c>
      <c r="J95" s="45">
        <v>128150</v>
      </c>
      <c r="K95" s="45">
        <f t="shared" si="7"/>
        <v>366140</v>
      </c>
      <c r="L95" s="46">
        <v>416190</v>
      </c>
    </row>
    <row r="96" spans="1:17" x14ac:dyDescent="0.2">
      <c r="D96" s="41" t="s">
        <v>330</v>
      </c>
      <c r="E96" s="42">
        <v>38.35</v>
      </c>
      <c r="F96" s="43" t="s">
        <v>332</v>
      </c>
      <c r="G96" s="44" t="s">
        <v>332</v>
      </c>
      <c r="K96" s="45">
        <f t="shared" si="7"/>
        <v>0</v>
      </c>
    </row>
    <row r="97" spans="1:17" x14ac:dyDescent="0.2">
      <c r="A97" s="42" t="s">
        <v>334</v>
      </c>
      <c r="C97" s="47">
        <v>43843</v>
      </c>
      <c r="D97" s="41" t="s">
        <v>335</v>
      </c>
      <c r="E97" s="42">
        <v>58.201999999999998</v>
      </c>
      <c r="F97" s="43" t="s">
        <v>338</v>
      </c>
      <c r="G97" s="44" t="s">
        <v>339</v>
      </c>
      <c r="H97" s="43">
        <v>1170</v>
      </c>
      <c r="I97" s="45">
        <v>1.5</v>
      </c>
      <c r="J97" s="45">
        <v>121360</v>
      </c>
      <c r="K97" s="45">
        <f t="shared" si="7"/>
        <v>346740</v>
      </c>
    </row>
    <row r="98" spans="1:17" x14ac:dyDescent="0.2">
      <c r="D98" s="41" t="s">
        <v>336</v>
      </c>
      <c r="E98" s="42">
        <v>5.38</v>
      </c>
      <c r="F98" s="43" t="s">
        <v>77</v>
      </c>
      <c r="G98" s="44" t="s">
        <v>332</v>
      </c>
      <c r="K98" s="45">
        <f t="shared" si="7"/>
        <v>0</v>
      </c>
    </row>
    <row r="99" spans="1:17" x14ac:dyDescent="0.2">
      <c r="D99" s="41" t="s">
        <v>337</v>
      </c>
      <c r="E99" s="42">
        <v>5.2080000000000002</v>
      </c>
      <c r="F99" s="43" t="s">
        <v>332</v>
      </c>
      <c r="G99" s="44" t="s">
        <v>332</v>
      </c>
      <c r="K99" s="45">
        <f t="shared" si="7"/>
        <v>0</v>
      </c>
    </row>
    <row r="100" spans="1:17" s="65" customFormat="1" x14ac:dyDescent="0.2">
      <c r="A100" s="62" t="s">
        <v>340</v>
      </c>
      <c r="B100" s="63"/>
      <c r="C100" s="31">
        <v>43843</v>
      </c>
      <c r="D100" s="64" t="s">
        <v>341</v>
      </c>
      <c r="E100" s="62">
        <v>6.3890000000000002</v>
      </c>
      <c r="F100" s="65" t="s">
        <v>342</v>
      </c>
      <c r="G100" s="66" t="s">
        <v>343</v>
      </c>
      <c r="H100" s="65">
        <v>1140</v>
      </c>
      <c r="I100" s="32">
        <v>0.5</v>
      </c>
      <c r="J100" s="32">
        <v>7190</v>
      </c>
      <c r="K100" s="32">
        <f t="shared" si="7"/>
        <v>20540</v>
      </c>
      <c r="L100" s="33"/>
      <c r="M100" s="33"/>
      <c r="N100" s="32"/>
      <c r="O100" s="67"/>
      <c r="P100" s="72"/>
      <c r="Q100" s="63"/>
    </row>
    <row r="101" spans="1:17" x14ac:dyDescent="0.2">
      <c r="O101" s="82">
        <v>74608</v>
      </c>
      <c r="P101" s="50">
        <v>43843</v>
      </c>
      <c r="Q101" s="21" t="s">
        <v>136</v>
      </c>
    </row>
    <row r="103" spans="1:17" x14ac:dyDescent="0.2">
      <c r="A103" s="42" t="s">
        <v>357</v>
      </c>
      <c r="C103" s="47">
        <v>43843</v>
      </c>
      <c r="D103" s="41" t="s">
        <v>375</v>
      </c>
      <c r="E103" s="42">
        <v>0.52</v>
      </c>
      <c r="F103" s="43" t="s">
        <v>377</v>
      </c>
      <c r="G103" s="44" t="s">
        <v>376</v>
      </c>
      <c r="H103" s="43">
        <v>1090</v>
      </c>
      <c r="I103" s="45">
        <v>0.5</v>
      </c>
      <c r="J103" s="45">
        <v>12220</v>
      </c>
      <c r="K103" s="45">
        <f t="shared" ref="K103:K115" si="8">ROUND(J103/0.35,-1)</f>
        <v>34910</v>
      </c>
    </row>
    <row r="104" spans="1:17" x14ac:dyDescent="0.2">
      <c r="A104" s="42" t="s">
        <v>358</v>
      </c>
      <c r="C104" s="47">
        <v>43843</v>
      </c>
      <c r="D104" s="41" t="s">
        <v>359</v>
      </c>
      <c r="E104" s="42">
        <v>0.17219999999999999</v>
      </c>
      <c r="F104" s="43" t="s">
        <v>361</v>
      </c>
      <c r="G104" s="44" t="s">
        <v>362</v>
      </c>
      <c r="H104" s="43">
        <v>2050</v>
      </c>
      <c r="I104" s="45">
        <v>1</v>
      </c>
      <c r="J104" s="45">
        <v>24380</v>
      </c>
      <c r="K104" s="45">
        <f t="shared" si="8"/>
        <v>69660</v>
      </c>
    </row>
    <row r="105" spans="1:17" x14ac:dyDescent="0.2">
      <c r="D105" s="41" t="s">
        <v>360</v>
      </c>
      <c r="E105" s="42">
        <v>0.17219999999999999</v>
      </c>
      <c r="F105" s="43" t="s">
        <v>77</v>
      </c>
      <c r="G105" s="44" t="s">
        <v>77</v>
      </c>
      <c r="K105" s="45">
        <f t="shared" si="8"/>
        <v>0</v>
      </c>
    </row>
    <row r="106" spans="1:17" x14ac:dyDescent="0.2">
      <c r="A106" s="42" t="s">
        <v>367</v>
      </c>
      <c r="C106" s="47">
        <v>43843</v>
      </c>
      <c r="D106" s="41" t="s">
        <v>363</v>
      </c>
      <c r="E106" s="42">
        <v>1.1952</v>
      </c>
      <c r="F106" s="43" t="s">
        <v>365</v>
      </c>
      <c r="G106" s="44" t="s">
        <v>366</v>
      </c>
      <c r="H106" s="43">
        <v>3010</v>
      </c>
      <c r="I106" s="45">
        <v>1</v>
      </c>
      <c r="J106" s="45">
        <v>32840</v>
      </c>
      <c r="K106" s="45">
        <f t="shared" si="8"/>
        <v>93830</v>
      </c>
    </row>
    <row r="107" spans="1:17" x14ac:dyDescent="0.2">
      <c r="D107" s="41" t="s">
        <v>364</v>
      </c>
      <c r="H107" s="43">
        <v>1070</v>
      </c>
      <c r="K107" s="45">
        <f t="shared" si="8"/>
        <v>0</v>
      </c>
    </row>
    <row r="108" spans="1:17" x14ac:dyDescent="0.2">
      <c r="A108" s="42" t="s">
        <v>368</v>
      </c>
      <c r="C108" s="47">
        <v>43843</v>
      </c>
      <c r="D108" s="41" t="s">
        <v>369</v>
      </c>
      <c r="E108" s="42" t="s">
        <v>106</v>
      </c>
      <c r="F108" s="43" t="s">
        <v>370</v>
      </c>
      <c r="G108" s="44" t="s">
        <v>371</v>
      </c>
      <c r="H108" s="43">
        <v>2050</v>
      </c>
      <c r="I108" s="45">
        <v>0.5</v>
      </c>
      <c r="J108" s="45">
        <v>27450</v>
      </c>
      <c r="K108" s="45">
        <f t="shared" si="8"/>
        <v>78430</v>
      </c>
    </row>
    <row r="109" spans="1:17" x14ac:dyDescent="0.2">
      <c r="A109" s="42">
        <v>38</v>
      </c>
      <c r="C109" s="47">
        <v>43843</v>
      </c>
      <c r="D109" s="41" t="s">
        <v>372</v>
      </c>
      <c r="E109" s="42">
        <v>24.006</v>
      </c>
      <c r="F109" s="43" t="s">
        <v>373</v>
      </c>
      <c r="G109" s="44" t="s">
        <v>374</v>
      </c>
      <c r="H109" s="43">
        <v>1220</v>
      </c>
      <c r="I109" s="45">
        <v>0.5</v>
      </c>
      <c r="J109" s="45">
        <v>41260</v>
      </c>
      <c r="K109" s="45">
        <f t="shared" si="8"/>
        <v>117890</v>
      </c>
      <c r="L109" s="46">
        <v>73000</v>
      </c>
    </row>
    <row r="110" spans="1:17" x14ac:dyDescent="0.2">
      <c r="A110" s="42">
        <v>39</v>
      </c>
      <c r="C110" s="47">
        <v>43844</v>
      </c>
      <c r="D110" s="41" t="s">
        <v>382</v>
      </c>
      <c r="E110" s="42">
        <v>0.15190000000000001</v>
      </c>
      <c r="F110" s="43" t="s">
        <v>383</v>
      </c>
      <c r="G110" s="44" t="s">
        <v>384</v>
      </c>
      <c r="H110" s="43">
        <v>3010</v>
      </c>
      <c r="I110" s="45">
        <v>0.5</v>
      </c>
      <c r="J110" s="45">
        <v>14970</v>
      </c>
      <c r="K110" s="45">
        <f t="shared" si="8"/>
        <v>42770</v>
      </c>
      <c r="L110" s="46">
        <v>17000</v>
      </c>
    </row>
    <row r="111" spans="1:17" x14ac:dyDescent="0.2">
      <c r="A111" s="42">
        <v>40</v>
      </c>
      <c r="C111" s="47">
        <v>43844</v>
      </c>
      <c r="D111" s="41" t="s">
        <v>385</v>
      </c>
      <c r="E111" s="42">
        <v>2.1520000000000001</v>
      </c>
      <c r="F111" s="43" t="s">
        <v>386</v>
      </c>
      <c r="G111" s="44" t="s">
        <v>387</v>
      </c>
      <c r="H111" s="43">
        <v>1030</v>
      </c>
      <c r="I111" s="45">
        <v>0.5</v>
      </c>
      <c r="J111" s="45">
        <v>65660</v>
      </c>
      <c r="K111" s="45">
        <f t="shared" si="8"/>
        <v>187600</v>
      </c>
      <c r="L111" s="46">
        <v>252000</v>
      </c>
    </row>
    <row r="112" spans="1:17" x14ac:dyDescent="0.2">
      <c r="A112" s="42">
        <v>41</v>
      </c>
      <c r="C112" s="47">
        <v>43844</v>
      </c>
      <c r="D112" s="41" t="s">
        <v>388</v>
      </c>
      <c r="E112" s="42">
        <v>0.85799999999999998</v>
      </c>
      <c r="F112" s="43" t="s">
        <v>389</v>
      </c>
      <c r="G112" s="44" t="s">
        <v>390</v>
      </c>
      <c r="H112" s="43">
        <v>3010</v>
      </c>
      <c r="I112" s="45">
        <v>0.5</v>
      </c>
      <c r="J112" s="45">
        <v>45670</v>
      </c>
      <c r="K112" s="45">
        <f t="shared" si="8"/>
        <v>130490</v>
      </c>
      <c r="L112" s="46">
        <v>112000</v>
      </c>
    </row>
    <row r="113" spans="1:17" x14ac:dyDescent="0.2">
      <c r="A113" s="42">
        <v>42</v>
      </c>
      <c r="C113" s="47">
        <v>43844</v>
      </c>
      <c r="D113" s="41" t="s">
        <v>391</v>
      </c>
      <c r="E113" s="42">
        <v>0.82640000000000002</v>
      </c>
      <c r="F113" s="43" t="s">
        <v>392</v>
      </c>
      <c r="G113" s="44" t="s">
        <v>393</v>
      </c>
      <c r="H113" s="43">
        <v>1030</v>
      </c>
      <c r="I113" s="45">
        <v>0.5</v>
      </c>
      <c r="J113" s="45">
        <v>26160</v>
      </c>
      <c r="K113" s="45">
        <f t="shared" si="8"/>
        <v>74740</v>
      </c>
      <c r="L113" s="46">
        <v>88000</v>
      </c>
    </row>
    <row r="114" spans="1:17" x14ac:dyDescent="0.2">
      <c r="A114" s="42">
        <v>43</v>
      </c>
      <c r="C114" s="47">
        <v>43844</v>
      </c>
      <c r="D114" s="41" t="s">
        <v>394</v>
      </c>
      <c r="E114" s="42">
        <v>9.64E-2</v>
      </c>
      <c r="F114" s="43" t="s">
        <v>395</v>
      </c>
      <c r="G114" s="44" t="s">
        <v>396</v>
      </c>
      <c r="H114" s="43">
        <v>3010</v>
      </c>
      <c r="I114" s="45">
        <v>0.5</v>
      </c>
      <c r="J114" s="45">
        <v>19820</v>
      </c>
      <c r="K114" s="45">
        <f t="shared" si="8"/>
        <v>56630</v>
      </c>
    </row>
    <row r="115" spans="1:17" s="65" customFormat="1" x14ac:dyDescent="0.2">
      <c r="A115" s="62">
        <v>44</v>
      </c>
      <c r="B115" s="63"/>
      <c r="C115" s="31">
        <v>43844</v>
      </c>
      <c r="D115" s="64" t="s">
        <v>101</v>
      </c>
      <c r="E115" s="62">
        <v>6.4740000000000002</v>
      </c>
      <c r="F115" s="65" t="s">
        <v>397</v>
      </c>
      <c r="G115" s="66" t="s">
        <v>398</v>
      </c>
      <c r="H115" s="65">
        <v>1070</v>
      </c>
      <c r="I115" s="32">
        <v>0.5</v>
      </c>
      <c r="J115" s="32">
        <v>10460</v>
      </c>
      <c r="K115" s="32">
        <f t="shared" si="8"/>
        <v>29890</v>
      </c>
      <c r="L115" s="33">
        <v>35000</v>
      </c>
      <c r="M115" s="33"/>
      <c r="N115" s="32"/>
      <c r="O115" s="67"/>
      <c r="P115" s="72"/>
      <c r="Q115" s="63"/>
    </row>
    <row r="116" spans="1:17" x14ac:dyDescent="0.2">
      <c r="O116" s="82">
        <v>74638</v>
      </c>
      <c r="P116" s="50">
        <v>43844</v>
      </c>
      <c r="Q116" s="21" t="s">
        <v>136</v>
      </c>
    </row>
    <row r="118" spans="1:17" x14ac:dyDescent="0.2">
      <c r="A118" s="42" t="s">
        <v>378</v>
      </c>
      <c r="C118" s="47">
        <v>43843</v>
      </c>
      <c r="D118" s="41" t="s">
        <v>379</v>
      </c>
      <c r="E118" s="42">
        <v>6.67</v>
      </c>
      <c r="F118" s="43" t="s">
        <v>380</v>
      </c>
      <c r="G118" s="44" t="s">
        <v>381</v>
      </c>
      <c r="H118" s="43">
        <v>1120</v>
      </c>
      <c r="I118" s="45">
        <v>0.5</v>
      </c>
      <c r="J118" s="45">
        <v>18860</v>
      </c>
      <c r="K118" s="45">
        <f t="shared" ref="K118:K131" si="9">ROUND(J118/0.35,-1)</f>
        <v>53890</v>
      </c>
    </row>
    <row r="119" spans="1:17" x14ac:dyDescent="0.2">
      <c r="A119" s="42">
        <v>45</v>
      </c>
      <c r="C119" s="47">
        <v>43479</v>
      </c>
      <c r="D119" s="41" t="s">
        <v>399</v>
      </c>
      <c r="E119" s="42">
        <v>89.092500000000001</v>
      </c>
      <c r="F119" s="43" t="s">
        <v>401</v>
      </c>
      <c r="G119" s="43" t="s">
        <v>402</v>
      </c>
      <c r="H119" s="43">
        <v>1050</v>
      </c>
      <c r="I119" s="45">
        <v>1</v>
      </c>
      <c r="J119" s="45">
        <v>316260</v>
      </c>
      <c r="K119" s="45">
        <f t="shared" si="9"/>
        <v>903600</v>
      </c>
      <c r="L119" s="46">
        <v>200000</v>
      </c>
    </row>
    <row r="120" spans="1:17" x14ac:dyDescent="0.2">
      <c r="D120" s="41" t="s">
        <v>400</v>
      </c>
      <c r="E120" s="42">
        <v>2.8464</v>
      </c>
      <c r="F120" s="43" t="s">
        <v>77</v>
      </c>
      <c r="G120" s="44" t="s">
        <v>77</v>
      </c>
      <c r="K120" s="45">
        <f t="shared" si="9"/>
        <v>0</v>
      </c>
    </row>
    <row r="121" spans="1:17" x14ac:dyDescent="0.2">
      <c r="A121" s="42" t="s">
        <v>403</v>
      </c>
      <c r="C121" s="47">
        <v>43844</v>
      </c>
      <c r="D121" s="41" t="s">
        <v>404</v>
      </c>
      <c r="E121" s="42" t="s">
        <v>405</v>
      </c>
      <c r="F121" s="43" t="s">
        <v>406</v>
      </c>
      <c r="G121" s="43" t="s">
        <v>407</v>
      </c>
      <c r="H121" s="43">
        <v>1030</v>
      </c>
      <c r="I121" s="45">
        <v>0.5</v>
      </c>
      <c r="J121" s="45">
        <v>24940</v>
      </c>
      <c r="K121" s="45">
        <f t="shared" si="9"/>
        <v>71260</v>
      </c>
    </row>
    <row r="122" spans="1:17" x14ac:dyDescent="0.2">
      <c r="A122" s="42" t="s">
        <v>408</v>
      </c>
      <c r="C122" s="47">
        <v>43845</v>
      </c>
      <c r="D122" s="41" t="s">
        <v>409</v>
      </c>
      <c r="E122" s="42" t="s">
        <v>411</v>
      </c>
      <c r="F122" s="43" t="s">
        <v>414</v>
      </c>
      <c r="G122" s="44" t="s">
        <v>413</v>
      </c>
      <c r="H122" s="43">
        <v>1060</v>
      </c>
      <c r="I122" s="45">
        <v>1</v>
      </c>
      <c r="J122" s="45">
        <v>23070</v>
      </c>
      <c r="K122" s="45">
        <f t="shared" si="9"/>
        <v>65910</v>
      </c>
    </row>
    <row r="123" spans="1:17" x14ac:dyDescent="0.2">
      <c r="D123" s="41" t="s">
        <v>410</v>
      </c>
      <c r="E123" s="42" t="s">
        <v>412</v>
      </c>
      <c r="F123" s="43" t="s">
        <v>77</v>
      </c>
      <c r="G123" s="44" t="s">
        <v>77</v>
      </c>
      <c r="K123" s="45">
        <f t="shared" si="9"/>
        <v>0</v>
      </c>
    </row>
    <row r="124" spans="1:17" x14ac:dyDescent="0.2">
      <c r="A124" s="42" t="s">
        <v>415</v>
      </c>
      <c r="C124" s="47">
        <v>43845</v>
      </c>
      <c r="D124" s="41" t="s">
        <v>416</v>
      </c>
      <c r="E124" s="42">
        <v>5.0179999999999998</v>
      </c>
      <c r="F124" s="43" t="s">
        <v>418</v>
      </c>
      <c r="G124" s="44" t="s">
        <v>419</v>
      </c>
      <c r="H124" s="43">
        <v>1130</v>
      </c>
      <c r="I124" s="45">
        <v>1</v>
      </c>
      <c r="J124" s="45">
        <v>62800</v>
      </c>
      <c r="K124" s="45">
        <f t="shared" si="9"/>
        <v>179430</v>
      </c>
    </row>
    <row r="125" spans="1:17" x14ac:dyDescent="0.2">
      <c r="D125" s="41" t="s">
        <v>417</v>
      </c>
      <c r="E125" s="42">
        <v>3.6059999999999999</v>
      </c>
      <c r="F125" s="43" t="s">
        <v>77</v>
      </c>
      <c r="G125" s="44" t="s">
        <v>77</v>
      </c>
      <c r="K125" s="45">
        <f t="shared" si="9"/>
        <v>0</v>
      </c>
    </row>
    <row r="126" spans="1:17" x14ac:dyDescent="0.2">
      <c r="A126" s="42" t="s">
        <v>420</v>
      </c>
      <c r="C126" s="47">
        <v>43845</v>
      </c>
      <c r="D126" s="41" t="s">
        <v>421</v>
      </c>
      <c r="E126" s="42">
        <v>0.17599999999999999</v>
      </c>
      <c r="F126" s="43" t="s">
        <v>422</v>
      </c>
      <c r="G126" s="44" t="s">
        <v>423</v>
      </c>
      <c r="H126" s="43">
        <v>3010</v>
      </c>
      <c r="I126" s="45">
        <v>0.5</v>
      </c>
      <c r="J126" s="45">
        <v>14480</v>
      </c>
      <c r="K126" s="45">
        <f t="shared" si="9"/>
        <v>41370</v>
      </c>
    </row>
    <row r="127" spans="1:17" x14ac:dyDescent="0.2">
      <c r="A127" s="42">
        <v>48</v>
      </c>
      <c r="C127" s="47">
        <v>43845</v>
      </c>
      <c r="D127" s="41" t="s">
        <v>424</v>
      </c>
      <c r="E127" s="42">
        <v>2.1949999999999998</v>
      </c>
      <c r="F127" s="43" t="s">
        <v>425</v>
      </c>
      <c r="G127" s="44" t="s">
        <v>426</v>
      </c>
      <c r="H127" s="43">
        <v>1210</v>
      </c>
      <c r="I127" s="45">
        <v>0.5</v>
      </c>
      <c r="J127" s="45">
        <v>25720</v>
      </c>
      <c r="K127" s="45">
        <f t="shared" si="9"/>
        <v>73490</v>
      </c>
      <c r="L127" s="46">
        <v>105000</v>
      </c>
    </row>
    <row r="128" spans="1:17" x14ac:dyDescent="0.2">
      <c r="A128" s="42" t="s">
        <v>427</v>
      </c>
      <c r="C128" s="47">
        <v>43844</v>
      </c>
      <c r="D128" s="41" t="s">
        <v>428</v>
      </c>
      <c r="E128" s="42">
        <v>1.1020000000000001</v>
      </c>
      <c r="F128" s="43" t="s">
        <v>430</v>
      </c>
      <c r="G128" s="44" t="s">
        <v>431</v>
      </c>
      <c r="H128" s="43">
        <v>1059</v>
      </c>
      <c r="I128" s="45">
        <v>1</v>
      </c>
      <c r="J128" s="45">
        <v>38880</v>
      </c>
      <c r="K128" s="45">
        <f t="shared" si="9"/>
        <v>111090</v>
      </c>
    </row>
    <row r="129" spans="1:17" x14ac:dyDescent="0.2">
      <c r="D129" s="41" t="s">
        <v>429</v>
      </c>
      <c r="E129" s="42">
        <v>0.32100000000000001</v>
      </c>
      <c r="F129" s="43" t="s">
        <v>77</v>
      </c>
      <c r="G129" s="44" t="s">
        <v>77</v>
      </c>
      <c r="K129" s="45">
        <f t="shared" si="9"/>
        <v>0</v>
      </c>
    </row>
    <row r="130" spans="1:17" x14ac:dyDescent="0.2">
      <c r="A130" s="42">
        <v>46</v>
      </c>
      <c r="C130" s="47">
        <v>43844</v>
      </c>
      <c r="D130" s="41" t="s">
        <v>432</v>
      </c>
      <c r="E130" s="42">
        <v>10.01</v>
      </c>
      <c r="F130" s="43" t="s">
        <v>325</v>
      </c>
      <c r="G130" s="44" t="s">
        <v>433</v>
      </c>
      <c r="H130" s="43">
        <v>1120</v>
      </c>
      <c r="I130" s="45">
        <v>0.5</v>
      </c>
      <c r="J130" s="45">
        <v>22220</v>
      </c>
      <c r="K130" s="45">
        <f t="shared" si="9"/>
        <v>63490</v>
      </c>
      <c r="L130" s="46">
        <v>90090</v>
      </c>
    </row>
    <row r="131" spans="1:17" s="65" customFormat="1" x14ac:dyDescent="0.2">
      <c r="A131" s="62">
        <v>47</v>
      </c>
      <c r="B131" s="63"/>
      <c r="C131" s="31">
        <v>43845</v>
      </c>
      <c r="D131" s="64" t="s">
        <v>434</v>
      </c>
      <c r="E131" s="62">
        <v>0.48699999999999999</v>
      </c>
      <c r="F131" s="65" t="s">
        <v>435</v>
      </c>
      <c r="G131" s="66" t="s">
        <v>436</v>
      </c>
      <c r="H131" s="65">
        <v>1210</v>
      </c>
      <c r="I131" s="32">
        <v>0.5</v>
      </c>
      <c r="J131" s="32">
        <v>10070</v>
      </c>
      <c r="K131" s="32">
        <f t="shared" si="9"/>
        <v>28770</v>
      </c>
      <c r="L131" s="33">
        <v>50000</v>
      </c>
      <c r="M131" s="33"/>
      <c r="N131" s="32"/>
      <c r="O131" s="67"/>
      <c r="P131" s="72"/>
      <c r="Q131" s="63"/>
    </row>
    <row r="132" spans="1:17" x14ac:dyDescent="0.2">
      <c r="O132" s="82">
        <v>74668</v>
      </c>
      <c r="P132" s="50">
        <v>43845</v>
      </c>
      <c r="Q132" s="21" t="s">
        <v>136</v>
      </c>
    </row>
    <row r="134" spans="1:17" x14ac:dyDescent="0.2">
      <c r="A134" s="42">
        <v>50</v>
      </c>
      <c r="C134" s="47">
        <v>43845</v>
      </c>
      <c r="D134" s="41" t="s">
        <v>437</v>
      </c>
      <c r="E134" s="42">
        <v>3.1280000000000001</v>
      </c>
      <c r="F134" s="43" t="s">
        <v>440</v>
      </c>
      <c r="G134" s="44" t="s">
        <v>441</v>
      </c>
      <c r="H134" s="43">
        <v>1120</v>
      </c>
      <c r="I134" s="45">
        <v>1.5</v>
      </c>
      <c r="J134" s="45">
        <v>10200</v>
      </c>
      <c r="K134" s="45">
        <f t="shared" ref="K134:K142" si="10">ROUND(J134/0.35,-1)</f>
        <v>29140</v>
      </c>
      <c r="L134" s="46">
        <v>25000</v>
      </c>
    </row>
    <row r="135" spans="1:17" x14ac:dyDescent="0.2">
      <c r="D135" s="41" t="s">
        <v>438</v>
      </c>
      <c r="F135" s="43" t="s">
        <v>77</v>
      </c>
      <c r="G135" s="44" t="s">
        <v>77</v>
      </c>
      <c r="K135" s="45">
        <f t="shared" si="10"/>
        <v>0</v>
      </c>
    </row>
    <row r="136" spans="1:17" x14ac:dyDescent="0.2">
      <c r="D136" s="41" t="s">
        <v>439</v>
      </c>
      <c r="F136" s="43" t="s">
        <v>77</v>
      </c>
      <c r="G136" s="44" t="s">
        <v>77</v>
      </c>
      <c r="K136" s="45">
        <f t="shared" si="10"/>
        <v>0</v>
      </c>
    </row>
    <row r="137" spans="1:17" x14ac:dyDescent="0.2">
      <c r="A137" s="42" t="s">
        <v>442</v>
      </c>
      <c r="C137" s="47">
        <v>43845</v>
      </c>
      <c r="D137" s="41" t="s">
        <v>443</v>
      </c>
      <c r="E137" s="42">
        <v>27.536000000000001</v>
      </c>
      <c r="F137" s="43" t="s">
        <v>446</v>
      </c>
      <c r="G137" s="44" t="s">
        <v>447</v>
      </c>
      <c r="H137" s="43">
        <v>1190</v>
      </c>
      <c r="I137" s="45">
        <v>1.5</v>
      </c>
      <c r="J137" s="45">
        <v>95710</v>
      </c>
      <c r="K137" s="45">
        <f t="shared" si="10"/>
        <v>273460</v>
      </c>
    </row>
    <row r="138" spans="1:17" x14ac:dyDescent="0.2">
      <c r="D138" s="41" t="s">
        <v>444</v>
      </c>
      <c r="E138" s="42">
        <v>8.7240000000000002</v>
      </c>
      <c r="F138" s="43" t="s">
        <v>77</v>
      </c>
      <c r="G138" s="44" t="s">
        <v>77</v>
      </c>
      <c r="K138" s="45">
        <f t="shared" si="10"/>
        <v>0</v>
      </c>
    </row>
    <row r="139" spans="1:17" x14ac:dyDescent="0.2">
      <c r="D139" s="41" t="s">
        <v>445</v>
      </c>
      <c r="E139" s="42">
        <v>1.27</v>
      </c>
      <c r="F139" s="43" t="s">
        <v>77</v>
      </c>
      <c r="G139" s="44" t="s">
        <v>77</v>
      </c>
      <c r="K139" s="45">
        <f t="shared" si="10"/>
        <v>0</v>
      </c>
    </row>
    <row r="140" spans="1:17" x14ac:dyDescent="0.2">
      <c r="A140" s="42">
        <v>51</v>
      </c>
      <c r="C140" s="47">
        <v>43845</v>
      </c>
      <c r="D140" s="41" t="s">
        <v>448</v>
      </c>
      <c r="E140" s="42">
        <v>5.5</v>
      </c>
      <c r="F140" s="43" t="s">
        <v>325</v>
      </c>
      <c r="G140" s="44" t="s">
        <v>449</v>
      </c>
      <c r="H140" s="43">
        <v>1120</v>
      </c>
      <c r="I140" s="45">
        <v>0.5</v>
      </c>
      <c r="J140" s="45">
        <v>10160</v>
      </c>
      <c r="K140" s="45">
        <f t="shared" si="10"/>
        <v>29030</v>
      </c>
      <c r="L140" s="46">
        <v>66000</v>
      </c>
    </row>
    <row r="141" spans="1:17" x14ac:dyDescent="0.2">
      <c r="A141" s="42">
        <v>52</v>
      </c>
      <c r="C141" s="47">
        <v>43846</v>
      </c>
      <c r="D141" s="41" t="s">
        <v>450</v>
      </c>
      <c r="E141" s="42">
        <v>0.13980000000000001</v>
      </c>
      <c r="F141" s="43" t="s">
        <v>451</v>
      </c>
      <c r="G141" s="44" t="s">
        <v>452</v>
      </c>
      <c r="H141" s="43">
        <v>3010</v>
      </c>
      <c r="I141" s="45">
        <v>0.5</v>
      </c>
      <c r="J141" s="45">
        <v>16390</v>
      </c>
      <c r="K141" s="45">
        <f t="shared" si="10"/>
        <v>46830</v>
      </c>
      <c r="L141" s="46">
        <v>106500</v>
      </c>
    </row>
    <row r="142" spans="1:17" s="65" customFormat="1" x14ac:dyDescent="0.2">
      <c r="A142" s="62">
        <v>53</v>
      </c>
      <c r="B142" s="63"/>
      <c r="C142" s="31">
        <v>43846</v>
      </c>
      <c r="D142" s="64" t="s">
        <v>453</v>
      </c>
      <c r="E142" s="62">
        <v>54.447000000000003</v>
      </c>
      <c r="F142" s="65" t="s">
        <v>454</v>
      </c>
      <c r="G142" s="66" t="s">
        <v>455</v>
      </c>
      <c r="H142" s="65">
        <v>1120</v>
      </c>
      <c r="I142" s="32">
        <v>0.5</v>
      </c>
      <c r="J142" s="32">
        <v>156020</v>
      </c>
      <c r="K142" s="32">
        <f t="shared" si="10"/>
        <v>445770</v>
      </c>
      <c r="L142" s="33">
        <v>62795</v>
      </c>
      <c r="M142" s="33"/>
      <c r="N142" s="32"/>
      <c r="O142" s="67"/>
      <c r="P142" s="72"/>
      <c r="Q142" s="63"/>
    </row>
    <row r="143" spans="1:17" x14ac:dyDescent="0.2">
      <c r="O143" s="82">
        <v>74686</v>
      </c>
      <c r="P143" s="50">
        <v>43846</v>
      </c>
      <c r="Q143" s="21" t="s">
        <v>136</v>
      </c>
    </row>
    <row r="145" spans="1:17" x14ac:dyDescent="0.2">
      <c r="A145" s="42">
        <v>54</v>
      </c>
      <c r="C145" s="47">
        <v>43846</v>
      </c>
      <c r="D145" s="41" t="s">
        <v>457</v>
      </c>
      <c r="E145" s="42">
        <v>59.780999999999999</v>
      </c>
      <c r="F145" s="43" t="s">
        <v>85</v>
      </c>
      <c r="G145" s="44" t="s">
        <v>458</v>
      </c>
      <c r="H145" s="43">
        <v>1220</v>
      </c>
      <c r="I145" s="45">
        <v>0.5</v>
      </c>
      <c r="J145" s="45">
        <v>65830</v>
      </c>
      <c r="K145" s="45">
        <f t="shared" ref="K145:K152" si="11">ROUND(J145/0.35,-1)</f>
        <v>188090</v>
      </c>
      <c r="L145" s="46">
        <v>329000</v>
      </c>
    </row>
    <row r="146" spans="1:17" x14ac:dyDescent="0.2">
      <c r="A146" s="42">
        <v>55</v>
      </c>
      <c r="C146" s="47">
        <v>43846</v>
      </c>
      <c r="D146" s="41" t="s">
        <v>459</v>
      </c>
      <c r="E146" s="42">
        <v>25</v>
      </c>
      <c r="F146" s="43" t="s">
        <v>325</v>
      </c>
      <c r="G146" s="44" t="s">
        <v>460</v>
      </c>
      <c r="H146" s="43">
        <v>1120</v>
      </c>
      <c r="I146" s="45">
        <v>0.5</v>
      </c>
      <c r="J146" s="45">
        <v>46190</v>
      </c>
      <c r="K146" s="45">
        <f t="shared" si="11"/>
        <v>131970</v>
      </c>
      <c r="L146" s="46">
        <v>212500</v>
      </c>
    </row>
    <row r="147" spans="1:17" x14ac:dyDescent="0.2">
      <c r="A147" s="42" t="s">
        <v>456</v>
      </c>
      <c r="C147" s="47">
        <v>43847</v>
      </c>
      <c r="D147" s="41" t="s">
        <v>461</v>
      </c>
      <c r="E147" s="42" t="s">
        <v>463</v>
      </c>
      <c r="F147" s="43" t="s">
        <v>464</v>
      </c>
      <c r="G147" s="44" t="s">
        <v>465</v>
      </c>
      <c r="H147" s="43">
        <v>2010</v>
      </c>
      <c r="I147" s="45">
        <v>1</v>
      </c>
      <c r="J147" s="45">
        <v>10080</v>
      </c>
      <c r="K147" s="45">
        <f t="shared" si="11"/>
        <v>28800</v>
      </c>
    </row>
    <row r="148" spans="1:17" x14ac:dyDescent="0.2">
      <c r="D148" s="41" t="s">
        <v>462</v>
      </c>
      <c r="E148" s="42" t="s">
        <v>463</v>
      </c>
      <c r="F148" s="43" t="s">
        <v>77</v>
      </c>
      <c r="G148" s="44" t="s">
        <v>77</v>
      </c>
      <c r="K148" s="45">
        <f t="shared" si="11"/>
        <v>0</v>
      </c>
    </row>
    <row r="149" spans="1:17" x14ac:dyDescent="0.2">
      <c r="A149" s="42">
        <v>56</v>
      </c>
      <c r="C149" s="47">
        <v>43847</v>
      </c>
      <c r="D149" s="41" t="s">
        <v>466</v>
      </c>
      <c r="E149" s="42">
        <v>14.148999999999999</v>
      </c>
      <c r="F149" s="43" t="s">
        <v>325</v>
      </c>
      <c r="G149" s="44" t="s">
        <v>467</v>
      </c>
      <c r="H149" s="43">
        <v>1120</v>
      </c>
      <c r="I149" s="45">
        <v>0.5</v>
      </c>
      <c r="J149" s="45">
        <v>74700</v>
      </c>
      <c r="K149" s="45">
        <f t="shared" si="11"/>
        <v>213430</v>
      </c>
      <c r="L149" s="46">
        <v>120266.5</v>
      </c>
    </row>
    <row r="150" spans="1:17" x14ac:dyDescent="0.2">
      <c r="A150" s="42">
        <v>57</v>
      </c>
      <c r="C150" s="47">
        <v>43847</v>
      </c>
      <c r="D150" s="41" t="s">
        <v>468</v>
      </c>
      <c r="E150" s="42">
        <v>140.70699999999999</v>
      </c>
      <c r="F150" s="43" t="s">
        <v>325</v>
      </c>
      <c r="G150" s="44" t="s">
        <v>469</v>
      </c>
      <c r="H150" s="43">
        <v>1120</v>
      </c>
      <c r="I150" s="45">
        <v>0.5</v>
      </c>
      <c r="J150" s="45">
        <v>282310</v>
      </c>
      <c r="K150" s="45">
        <f t="shared" si="11"/>
        <v>806600</v>
      </c>
      <c r="L150" s="46">
        <v>870000</v>
      </c>
    </row>
    <row r="151" spans="1:17" s="65" customFormat="1" x14ac:dyDescent="0.2">
      <c r="A151" s="62">
        <v>58</v>
      </c>
      <c r="B151" s="63"/>
      <c r="C151" s="31">
        <v>43851</v>
      </c>
      <c r="D151" s="64" t="s">
        <v>470</v>
      </c>
      <c r="E151" s="62">
        <v>6.7081</v>
      </c>
      <c r="F151" s="65" t="s">
        <v>471</v>
      </c>
      <c r="G151" s="66" t="s">
        <v>472</v>
      </c>
      <c r="H151" s="65">
        <v>1170</v>
      </c>
      <c r="I151" s="32">
        <v>0.5</v>
      </c>
      <c r="J151" s="32">
        <v>31860</v>
      </c>
      <c r="K151" s="32">
        <f t="shared" si="11"/>
        <v>91030</v>
      </c>
      <c r="L151" s="33">
        <v>115000</v>
      </c>
      <c r="M151" s="33"/>
      <c r="N151" s="32"/>
      <c r="O151" s="67"/>
      <c r="P151" s="72"/>
      <c r="Q151" s="63"/>
    </row>
    <row r="152" spans="1:17" x14ac:dyDescent="0.2">
      <c r="K152" s="45">
        <f t="shared" si="11"/>
        <v>0</v>
      </c>
      <c r="O152" s="82">
        <v>74748</v>
      </c>
      <c r="P152" s="50">
        <v>43851</v>
      </c>
      <c r="Q152" s="21" t="s">
        <v>333</v>
      </c>
    </row>
    <row r="154" spans="1:17" x14ac:dyDescent="0.2">
      <c r="A154" s="42">
        <v>60</v>
      </c>
      <c r="C154" s="47">
        <v>43851</v>
      </c>
      <c r="D154" s="41" t="s">
        <v>473</v>
      </c>
      <c r="E154" s="42" t="s">
        <v>475</v>
      </c>
      <c r="F154" s="43" t="s">
        <v>476</v>
      </c>
      <c r="G154" s="44" t="s">
        <v>477</v>
      </c>
      <c r="H154" s="43">
        <v>1080</v>
      </c>
      <c r="I154" s="45">
        <v>1</v>
      </c>
      <c r="J154" s="45">
        <v>26000</v>
      </c>
      <c r="K154" s="45">
        <f>ROUND(J154/0.35,-1)</f>
        <v>74290</v>
      </c>
      <c r="L154" s="46">
        <v>99000</v>
      </c>
    </row>
    <row r="155" spans="1:17" x14ac:dyDescent="0.2">
      <c r="D155" s="41" t="s">
        <v>474</v>
      </c>
      <c r="E155" s="42" t="s">
        <v>475</v>
      </c>
      <c r="F155" s="44" t="s">
        <v>332</v>
      </c>
      <c r="G155" s="44" t="s">
        <v>332</v>
      </c>
      <c r="K155" s="45">
        <f>ROUND(J155/0.35,-1)</f>
        <v>0</v>
      </c>
    </row>
    <row r="156" spans="1:17" x14ac:dyDescent="0.2">
      <c r="A156" s="42">
        <v>61</v>
      </c>
      <c r="C156" s="47">
        <v>43852</v>
      </c>
      <c r="D156" s="41" t="s">
        <v>478</v>
      </c>
      <c r="E156" s="42">
        <v>9.4E-2</v>
      </c>
      <c r="F156" s="43" t="s">
        <v>480</v>
      </c>
      <c r="G156" s="44" t="s">
        <v>481</v>
      </c>
      <c r="H156" s="43">
        <v>3010</v>
      </c>
      <c r="I156" s="45">
        <v>1</v>
      </c>
      <c r="J156" s="45">
        <v>13610</v>
      </c>
      <c r="K156" s="45">
        <f>ROUND(J156/0.35,-1)</f>
        <v>38890</v>
      </c>
      <c r="L156" s="46">
        <v>45000</v>
      </c>
    </row>
    <row r="157" spans="1:17" s="65" customFormat="1" x14ac:dyDescent="0.2">
      <c r="A157" s="62"/>
      <c r="B157" s="63"/>
      <c r="C157" s="31"/>
      <c r="D157" s="64" t="s">
        <v>479</v>
      </c>
      <c r="E157" s="62">
        <v>4.8000000000000001E-2</v>
      </c>
      <c r="F157" s="66" t="s">
        <v>332</v>
      </c>
      <c r="G157" s="66" t="s">
        <v>332</v>
      </c>
      <c r="I157" s="32"/>
      <c r="J157" s="32"/>
      <c r="K157" s="32">
        <f>ROUND(J157/0.35,-1)</f>
        <v>0</v>
      </c>
      <c r="L157" s="33"/>
      <c r="M157" s="33"/>
      <c r="N157" s="32"/>
      <c r="O157" s="67"/>
      <c r="P157" s="72"/>
      <c r="Q157" s="63"/>
    </row>
    <row r="158" spans="1:17" x14ac:dyDescent="0.2">
      <c r="A158" s="43"/>
      <c r="B158" s="43"/>
      <c r="C158" s="43"/>
      <c r="D158" s="43"/>
      <c r="E158" s="30"/>
      <c r="G158" s="43"/>
      <c r="I158" s="43"/>
      <c r="J158" s="43"/>
      <c r="K158" s="43"/>
      <c r="L158" s="43"/>
      <c r="M158" s="43"/>
      <c r="O158" s="82">
        <v>74767</v>
      </c>
      <c r="P158" s="50">
        <v>43852</v>
      </c>
      <c r="Q158" s="21" t="s">
        <v>136</v>
      </c>
    </row>
    <row r="159" spans="1:17" x14ac:dyDescent="0.2">
      <c r="A159" s="43"/>
      <c r="B159" s="43"/>
      <c r="C159" s="43"/>
      <c r="D159" s="43"/>
      <c r="E159" s="30"/>
      <c r="G159" s="43"/>
      <c r="I159" s="43"/>
      <c r="J159" s="43"/>
      <c r="K159" s="43"/>
      <c r="L159" s="43"/>
      <c r="M159" s="43"/>
      <c r="N159" s="43"/>
    </row>
    <row r="160" spans="1:17" x14ac:dyDescent="0.2">
      <c r="A160" s="42">
        <v>62</v>
      </c>
      <c r="B160" s="21" t="s">
        <v>79</v>
      </c>
      <c r="C160" s="47">
        <v>43852</v>
      </c>
      <c r="D160" s="41" t="s">
        <v>503</v>
      </c>
      <c r="E160" s="42" t="s">
        <v>504</v>
      </c>
      <c r="F160" s="43" t="s">
        <v>505</v>
      </c>
      <c r="G160" s="44" t="s">
        <v>506</v>
      </c>
      <c r="H160" s="43">
        <v>2010</v>
      </c>
      <c r="I160" s="45">
        <v>0.5</v>
      </c>
      <c r="J160" s="45">
        <v>18980</v>
      </c>
      <c r="K160" s="45">
        <f t="shared" ref="K160:K169" si="12">ROUND(J160/0.35,-1)</f>
        <v>54230</v>
      </c>
      <c r="L160" s="46">
        <v>49425</v>
      </c>
    </row>
    <row r="161" spans="1:17" x14ac:dyDescent="0.2">
      <c r="A161" s="42">
        <v>63</v>
      </c>
      <c r="B161" s="21" t="s">
        <v>79</v>
      </c>
      <c r="C161" s="47">
        <v>43852</v>
      </c>
      <c r="D161" s="41" t="s">
        <v>499</v>
      </c>
      <c r="E161" s="42" t="s">
        <v>500</v>
      </c>
      <c r="F161" s="43" t="s">
        <v>502</v>
      </c>
      <c r="G161" s="43" t="s">
        <v>501</v>
      </c>
      <c r="H161" s="43">
        <v>1190</v>
      </c>
      <c r="I161" s="45">
        <v>0.5</v>
      </c>
      <c r="J161" s="45">
        <v>4680</v>
      </c>
      <c r="K161" s="45">
        <f t="shared" si="12"/>
        <v>13370</v>
      </c>
      <c r="L161" s="46">
        <v>12000</v>
      </c>
    </row>
    <row r="162" spans="1:17" x14ac:dyDescent="0.2">
      <c r="A162" s="42" t="s">
        <v>489</v>
      </c>
      <c r="C162" s="47">
        <v>43852</v>
      </c>
      <c r="D162" s="41" t="s">
        <v>490</v>
      </c>
      <c r="E162" s="42">
        <v>110.114</v>
      </c>
      <c r="F162" s="43" t="s">
        <v>491</v>
      </c>
      <c r="G162" s="44" t="s">
        <v>492</v>
      </c>
      <c r="H162" s="43">
        <v>1140</v>
      </c>
      <c r="I162" s="45">
        <v>0.5</v>
      </c>
      <c r="J162" s="45">
        <v>180000</v>
      </c>
      <c r="K162" s="45">
        <f t="shared" si="12"/>
        <v>514290</v>
      </c>
    </row>
    <row r="163" spans="1:17" x14ac:dyDescent="0.2">
      <c r="A163" s="42" t="s">
        <v>488</v>
      </c>
      <c r="C163" s="47">
        <v>43852</v>
      </c>
      <c r="D163" s="41" t="s">
        <v>493</v>
      </c>
      <c r="E163" s="42">
        <v>50.5</v>
      </c>
      <c r="F163" s="43" t="s">
        <v>491</v>
      </c>
      <c r="G163" s="44" t="s">
        <v>494</v>
      </c>
      <c r="H163" s="43">
        <v>1160</v>
      </c>
      <c r="I163" s="45">
        <v>0.5</v>
      </c>
      <c r="J163" s="45">
        <v>69240</v>
      </c>
      <c r="K163" s="45">
        <f t="shared" si="12"/>
        <v>197830</v>
      </c>
    </row>
    <row r="164" spans="1:17" x14ac:dyDescent="0.2">
      <c r="A164" s="42" t="s">
        <v>487</v>
      </c>
      <c r="C164" s="47">
        <v>43852</v>
      </c>
      <c r="D164" s="41" t="s">
        <v>495</v>
      </c>
      <c r="E164" s="42">
        <v>23.096</v>
      </c>
      <c r="F164" s="43" t="s">
        <v>485</v>
      </c>
      <c r="G164" s="44" t="s">
        <v>486</v>
      </c>
      <c r="H164" s="43">
        <v>2019</v>
      </c>
      <c r="I164" s="45">
        <v>0.5</v>
      </c>
      <c r="J164" s="45">
        <v>31530</v>
      </c>
      <c r="K164" s="45">
        <f t="shared" si="12"/>
        <v>90090</v>
      </c>
    </row>
    <row r="165" spans="1:17" x14ac:dyDescent="0.2">
      <c r="A165" s="42" t="s">
        <v>482</v>
      </c>
      <c r="C165" s="47">
        <v>43852</v>
      </c>
      <c r="D165" s="41" t="s">
        <v>483</v>
      </c>
      <c r="E165" s="42">
        <v>0.46600000000000003</v>
      </c>
      <c r="F165" s="43" t="s">
        <v>485</v>
      </c>
      <c r="G165" s="44" t="s">
        <v>486</v>
      </c>
      <c r="H165" s="43">
        <v>1160</v>
      </c>
      <c r="I165" s="45">
        <v>1</v>
      </c>
      <c r="J165" s="45">
        <v>30220</v>
      </c>
      <c r="K165" s="45">
        <f t="shared" si="12"/>
        <v>86340</v>
      </c>
    </row>
    <row r="166" spans="1:17" x14ac:dyDescent="0.2">
      <c r="D166" s="41" t="s">
        <v>484</v>
      </c>
      <c r="E166" s="42">
        <v>0.44</v>
      </c>
      <c r="F166" s="43" t="s">
        <v>332</v>
      </c>
      <c r="G166" s="44" t="s">
        <v>332</v>
      </c>
      <c r="K166" s="45">
        <f t="shared" si="12"/>
        <v>0</v>
      </c>
    </row>
    <row r="167" spans="1:17" x14ac:dyDescent="0.2">
      <c r="A167" s="42">
        <v>64</v>
      </c>
      <c r="C167" s="47">
        <v>43852</v>
      </c>
      <c r="D167" s="41" t="s">
        <v>496</v>
      </c>
      <c r="E167" s="42">
        <v>6.9580000000000002</v>
      </c>
      <c r="F167" s="43" t="s">
        <v>325</v>
      </c>
      <c r="G167" s="44" t="s">
        <v>498</v>
      </c>
      <c r="H167" s="43">
        <v>1120</v>
      </c>
      <c r="I167" s="45">
        <v>1</v>
      </c>
      <c r="J167" s="45">
        <v>31630</v>
      </c>
      <c r="K167" s="45">
        <f t="shared" si="12"/>
        <v>90370</v>
      </c>
      <c r="L167" s="46">
        <v>142058</v>
      </c>
    </row>
    <row r="168" spans="1:17" x14ac:dyDescent="0.2">
      <c r="D168" s="41" t="s">
        <v>497</v>
      </c>
      <c r="E168" s="42">
        <v>10.164</v>
      </c>
      <c r="F168" s="43" t="s">
        <v>332</v>
      </c>
      <c r="G168" s="44" t="s">
        <v>332</v>
      </c>
      <c r="K168" s="45">
        <f t="shared" si="12"/>
        <v>0</v>
      </c>
    </row>
    <row r="169" spans="1:17" s="65" customFormat="1" x14ac:dyDescent="0.2">
      <c r="A169" s="62">
        <v>59</v>
      </c>
      <c r="B169" s="63"/>
      <c r="C169" s="31">
        <v>43851</v>
      </c>
      <c r="D169" s="64" t="s">
        <v>507</v>
      </c>
      <c r="E169" s="62">
        <v>21.266999999999999</v>
      </c>
      <c r="F169" s="65" t="s">
        <v>325</v>
      </c>
      <c r="G169" s="66" t="s">
        <v>508</v>
      </c>
      <c r="H169" s="65">
        <v>1120</v>
      </c>
      <c r="I169" s="32">
        <v>0.5</v>
      </c>
      <c r="J169" s="32">
        <v>39290</v>
      </c>
      <c r="K169" s="32">
        <f t="shared" si="12"/>
        <v>112260</v>
      </c>
      <c r="L169" s="33">
        <v>191403</v>
      </c>
      <c r="M169" s="33"/>
      <c r="N169" s="32"/>
      <c r="O169" s="67"/>
      <c r="P169" s="72"/>
      <c r="Q169" s="63"/>
    </row>
    <row r="170" spans="1:17" x14ac:dyDescent="0.2">
      <c r="O170" s="82">
        <v>74787</v>
      </c>
      <c r="P170" s="50">
        <v>43853</v>
      </c>
      <c r="Q170" s="21" t="s">
        <v>136</v>
      </c>
    </row>
    <row r="172" spans="1:17" x14ac:dyDescent="0.2">
      <c r="A172" s="42">
        <v>49</v>
      </c>
      <c r="C172" s="47">
        <v>43845</v>
      </c>
      <c r="D172" s="41" t="s">
        <v>509</v>
      </c>
      <c r="E172" s="42">
        <v>5.1470000000000002</v>
      </c>
      <c r="F172" s="43" t="s">
        <v>511</v>
      </c>
      <c r="G172" s="44" t="s">
        <v>512</v>
      </c>
      <c r="H172" s="43">
        <v>1120</v>
      </c>
      <c r="I172" s="45">
        <v>1</v>
      </c>
      <c r="J172" s="45">
        <v>35940</v>
      </c>
      <c r="K172" s="45">
        <f t="shared" ref="K172:K177" si="13">ROUND(J172/0.35,-1)</f>
        <v>102690</v>
      </c>
      <c r="L172" s="46">
        <v>304853</v>
      </c>
    </row>
    <row r="173" spans="1:17" x14ac:dyDescent="0.2">
      <c r="D173" s="41" t="s">
        <v>510</v>
      </c>
      <c r="E173" s="42">
        <v>0.40500000000000003</v>
      </c>
      <c r="F173" s="43" t="s">
        <v>77</v>
      </c>
      <c r="G173" s="44" t="s">
        <v>77</v>
      </c>
      <c r="K173" s="45">
        <f t="shared" si="13"/>
        <v>0</v>
      </c>
    </row>
    <row r="174" spans="1:17" x14ac:dyDescent="0.2">
      <c r="A174" s="42" t="s">
        <v>513</v>
      </c>
      <c r="C174" s="47">
        <v>43853</v>
      </c>
      <c r="D174" s="41" t="s">
        <v>514</v>
      </c>
      <c r="E174" s="42">
        <v>1.427</v>
      </c>
      <c r="F174" s="43" t="s">
        <v>515</v>
      </c>
      <c r="G174" s="43" t="s">
        <v>516</v>
      </c>
      <c r="H174" s="43">
        <v>1060</v>
      </c>
      <c r="I174" s="45">
        <v>0.5</v>
      </c>
      <c r="J174" s="45">
        <v>29070</v>
      </c>
      <c r="K174" s="45">
        <f t="shared" si="13"/>
        <v>83060</v>
      </c>
    </row>
    <row r="175" spans="1:17" x14ac:dyDescent="0.2">
      <c r="A175" s="42" t="s">
        <v>517</v>
      </c>
      <c r="C175" s="47">
        <v>43853</v>
      </c>
      <c r="D175" s="41" t="s">
        <v>518</v>
      </c>
      <c r="E175" s="42">
        <v>101.93899999999999</v>
      </c>
      <c r="F175" s="41" t="s">
        <v>519</v>
      </c>
      <c r="G175" s="44" t="s">
        <v>520</v>
      </c>
      <c r="H175" s="43">
        <v>1090</v>
      </c>
      <c r="I175" s="45">
        <v>0.5</v>
      </c>
      <c r="J175" s="45">
        <v>204590</v>
      </c>
      <c r="K175" s="45">
        <f t="shared" si="13"/>
        <v>584540</v>
      </c>
    </row>
    <row r="176" spans="1:17" x14ac:dyDescent="0.2">
      <c r="A176" s="42" t="s">
        <v>521</v>
      </c>
      <c r="C176" s="47">
        <v>43853</v>
      </c>
      <c r="D176" s="41" t="s">
        <v>522</v>
      </c>
      <c r="E176" s="42">
        <v>0.91700000000000004</v>
      </c>
      <c r="F176" s="43" t="s">
        <v>523</v>
      </c>
      <c r="G176" s="44" t="s">
        <v>107</v>
      </c>
      <c r="H176" s="43">
        <v>3010</v>
      </c>
      <c r="I176" s="45">
        <v>0.5</v>
      </c>
      <c r="J176" s="45">
        <v>49800</v>
      </c>
      <c r="K176" s="45">
        <f t="shared" si="13"/>
        <v>142290</v>
      </c>
    </row>
    <row r="177" spans="1:17" x14ac:dyDescent="0.2">
      <c r="A177" s="42" t="s">
        <v>524</v>
      </c>
      <c r="C177" s="47">
        <v>43854</v>
      </c>
      <c r="D177" s="41" t="s">
        <v>525</v>
      </c>
      <c r="E177" s="42">
        <v>10.009</v>
      </c>
      <c r="F177" s="43" t="s">
        <v>526</v>
      </c>
      <c r="G177" s="44" t="s">
        <v>527</v>
      </c>
      <c r="H177" s="43">
        <v>1170</v>
      </c>
      <c r="I177" s="45">
        <v>0.5</v>
      </c>
      <c r="J177" s="45">
        <v>51310</v>
      </c>
      <c r="K177" s="45">
        <f t="shared" si="13"/>
        <v>146600</v>
      </c>
    </row>
    <row r="181" spans="1:17" x14ac:dyDescent="0.2">
      <c r="A181" s="42">
        <v>66</v>
      </c>
      <c r="C181" s="47">
        <v>43854</v>
      </c>
      <c r="D181" s="41" t="s">
        <v>539</v>
      </c>
      <c r="E181" s="42" t="s">
        <v>540</v>
      </c>
      <c r="F181" s="43" t="s">
        <v>541</v>
      </c>
      <c r="G181" s="44" t="s">
        <v>542</v>
      </c>
      <c r="H181" s="43">
        <v>3010</v>
      </c>
      <c r="I181" s="45">
        <v>0.5</v>
      </c>
      <c r="J181" s="45">
        <v>10130</v>
      </c>
      <c r="K181" s="45">
        <f t="shared" ref="K181:K186" si="14">ROUND(J181/0.35,-1)</f>
        <v>28940</v>
      </c>
      <c r="L181" s="46">
        <v>10130</v>
      </c>
    </row>
    <row r="182" spans="1:17" x14ac:dyDescent="0.2">
      <c r="A182" s="42" t="s">
        <v>543</v>
      </c>
      <c r="C182" s="47">
        <v>43854</v>
      </c>
      <c r="D182" s="41" t="s">
        <v>544</v>
      </c>
      <c r="E182" s="42" t="s">
        <v>547</v>
      </c>
      <c r="F182" s="43" t="s">
        <v>548</v>
      </c>
      <c r="G182" s="44" t="s">
        <v>549</v>
      </c>
      <c r="H182" s="43">
        <v>1150</v>
      </c>
      <c r="I182" s="45">
        <v>1.5</v>
      </c>
      <c r="J182" s="45">
        <v>39450</v>
      </c>
      <c r="K182" s="45">
        <f t="shared" si="14"/>
        <v>112710</v>
      </c>
    </row>
    <row r="183" spans="1:17" x14ac:dyDescent="0.2">
      <c r="D183" s="41" t="s">
        <v>545</v>
      </c>
      <c r="E183" s="42" t="s">
        <v>547</v>
      </c>
      <c r="F183" s="43" t="s">
        <v>77</v>
      </c>
      <c r="G183" s="44" t="s">
        <v>77</v>
      </c>
      <c r="K183" s="45">
        <f t="shared" si="14"/>
        <v>0</v>
      </c>
    </row>
    <row r="184" spans="1:17" x14ac:dyDescent="0.2">
      <c r="D184" s="41" t="s">
        <v>546</v>
      </c>
      <c r="E184" s="42" t="s">
        <v>547</v>
      </c>
      <c r="F184" s="43" t="s">
        <v>77</v>
      </c>
      <c r="G184" s="44" t="s">
        <v>77</v>
      </c>
      <c r="K184" s="45">
        <f t="shared" si="14"/>
        <v>0</v>
      </c>
    </row>
    <row r="185" spans="1:17" x14ac:dyDescent="0.2">
      <c r="A185" s="42">
        <v>67</v>
      </c>
      <c r="C185" s="47">
        <v>43854</v>
      </c>
      <c r="D185" s="41" t="s">
        <v>550</v>
      </c>
      <c r="E185" s="42">
        <v>3.2410000000000001</v>
      </c>
      <c r="F185" s="43" t="s">
        <v>552</v>
      </c>
      <c r="G185" s="44" t="s">
        <v>553</v>
      </c>
      <c r="H185" s="43">
        <v>1060</v>
      </c>
      <c r="I185" s="45">
        <v>1</v>
      </c>
      <c r="J185" s="45">
        <v>59440</v>
      </c>
      <c r="K185" s="45">
        <f t="shared" si="14"/>
        <v>169830</v>
      </c>
      <c r="L185" s="46">
        <v>155000</v>
      </c>
    </row>
    <row r="186" spans="1:17" s="65" customFormat="1" x14ac:dyDescent="0.2">
      <c r="A186" s="62"/>
      <c r="B186" s="63"/>
      <c r="C186" s="31"/>
      <c r="D186" s="64" t="s">
        <v>551</v>
      </c>
      <c r="E186" s="62">
        <v>0.24099999999999999</v>
      </c>
      <c r="F186" s="65" t="s">
        <v>77</v>
      </c>
      <c r="G186" s="66" t="s">
        <v>77</v>
      </c>
      <c r="I186" s="32"/>
      <c r="J186" s="32"/>
      <c r="K186" s="32">
        <f t="shared" si="14"/>
        <v>0</v>
      </c>
      <c r="L186" s="33"/>
      <c r="M186" s="33"/>
      <c r="N186" s="32"/>
      <c r="O186" s="67"/>
      <c r="P186" s="72"/>
      <c r="Q186" s="63"/>
    </row>
    <row r="187" spans="1:17" x14ac:dyDescent="0.2">
      <c r="O187" s="82">
        <v>74824</v>
      </c>
      <c r="P187" s="50">
        <v>43854</v>
      </c>
      <c r="Q187" s="21" t="s">
        <v>136</v>
      </c>
    </row>
    <row r="189" spans="1:17" x14ac:dyDescent="0.2">
      <c r="A189" s="42" t="s">
        <v>532</v>
      </c>
      <c r="C189" s="47">
        <v>43854</v>
      </c>
      <c r="D189" s="41" t="s">
        <v>533</v>
      </c>
      <c r="E189" s="42">
        <v>0.40400000000000003</v>
      </c>
      <c r="F189" s="41" t="s">
        <v>119</v>
      </c>
      <c r="G189" s="44" t="s">
        <v>534</v>
      </c>
      <c r="H189" s="43">
        <v>3010</v>
      </c>
      <c r="I189" s="45">
        <v>0.5</v>
      </c>
      <c r="J189" s="45">
        <v>990</v>
      </c>
      <c r="K189" s="45">
        <f t="shared" ref="K189:K195" si="15">ROUND(J189/0.35,-1)</f>
        <v>2830</v>
      </c>
    </row>
    <row r="190" spans="1:17" x14ac:dyDescent="0.2">
      <c r="A190" s="42" t="s">
        <v>535</v>
      </c>
      <c r="C190" s="47">
        <v>43854</v>
      </c>
      <c r="D190" s="41" t="s">
        <v>536</v>
      </c>
      <c r="E190" s="42">
        <v>6.3339999999999996</v>
      </c>
      <c r="F190" s="43" t="s">
        <v>537</v>
      </c>
      <c r="G190" s="44" t="s">
        <v>538</v>
      </c>
      <c r="H190" s="43">
        <v>1160</v>
      </c>
      <c r="I190" s="45">
        <v>0.5</v>
      </c>
      <c r="J190" s="45">
        <v>11250</v>
      </c>
      <c r="K190" s="45">
        <f t="shared" si="15"/>
        <v>32140</v>
      </c>
    </row>
    <row r="191" spans="1:17" x14ac:dyDescent="0.2">
      <c r="A191" s="42">
        <v>68</v>
      </c>
      <c r="C191" s="47">
        <v>43854</v>
      </c>
      <c r="D191" s="41" t="s">
        <v>558</v>
      </c>
      <c r="E191" s="42">
        <v>13.004</v>
      </c>
      <c r="F191" s="43" t="s">
        <v>559</v>
      </c>
      <c r="G191" s="44" t="s">
        <v>560</v>
      </c>
      <c r="H191" s="43">
        <v>1170</v>
      </c>
      <c r="I191" s="45">
        <v>0.5</v>
      </c>
      <c r="J191" s="45">
        <v>59540</v>
      </c>
      <c r="K191" s="45">
        <f t="shared" si="15"/>
        <v>170110</v>
      </c>
      <c r="L191" s="46">
        <v>196000</v>
      </c>
    </row>
    <row r="192" spans="1:17" x14ac:dyDescent="0.2">
      <c r="A192" s="42">
        <v>70</v>
      </c>
      <c r="C192" s="47">
        <v>43857</v>
      </c>
      <c r="D192" s="41" t="s">
        <v>561</v>
      </c>
      <c r="E192" s="42" t="s">
        <v>562</v>
      </c>
      <c r="F192" s="43" t="s">
        <v>563</v>
      </c>
      <c r="G192" s="44" t="s">
        <v>564</v>
      </c>
      <c r="H192" s="43">
        <v>3010</v>
      </c>
      <c r="I192" s="45">
        <v>0.5</v>
      </c>
      <c r="J192" s="45">
        <v>14130</v>
      </c>
      <c r="K192" s="45">
        <f t="shared" si="15"/>
        <v>40370</v>
      </c>
      <c r="L192" s="46">
        <v>22500</v>
      </c>
    </row>
    <row r="193" spans="1:17" x14ac:dyDescent="0.2">
      <c r="A193" s="42">
        <v>71</v>
      </c>
      <c r="C193" s="47">
        <v>43857</v>
      </c>
      <c r="D193" s="41" t="s">
        <v>565</v>
      </c>
      <c r="E193" s="42">
        <v>6.157</v>
      </c>
      <c r="F193" s="43" t="s">
        <v>566</v>
      </c>
      <c r="G193" s="44" t="s">
        <v>567</v>
      </c>
      <c r="H193" s="43">
        <v>1100</v>
      </c>
      <c r="I193" s="45">
        <v>0.5</v>
      </c>
      <c r="J193" s="45">
        <v>8120</v>
      </c>
      <c r="K193" s="45">
        <f t="shared" si="15"/>
        <v>23200</v>
      </c>
      <c r="L193" s="46">
        <v>30000</v>
      </c>
    </row>
    <row r="194" spans="1:17" x14ac:dyDescent="0.2">
      <c r="A194" s="42" t="s">
        <v>568</v>
      </c>
      <c r="C194" s="47">
        <v>43857</v>
      </c>
      <c r="D194" s="41" t="s">
        <v>569</v>
      </c>
      <c r="E194" s="42">
        <v>5</v>
      </c>
      <c r="F194" s="43" t="s">
        <v>570</v>
      </c>
      <c r="G194" s="44" t="s">
        <v>571</v>
      </c>
      <c r="H194" s="43">
        <v>1040</v>
      </c>
      <c r="I194" s="45">
        <v>0.5</v>
      </c>
      <c r="J194" s="45">
        <v>50160</v>
      </c>
      <c r="K194" s="45">
        <f t="shared" si="15"/>
        <v>143310</v>
      </c>
    </row>
    <row r="195" spans="1:17" s="65" customFormat="1" x14ac:dyDescent="0.2">
      <c r="A195" s="62">
        <v>72</v>
      </c>
      <c r="B195" s="63"/>
      <c r="C195" s="31">
        <v>43857</v>
      </c>
      <c r="D195" s="64" t="s">
        <v>572</v>
      </c>
      <c r="E195" s="62">
        <v>3.2000000000000001E-2</v>
      </c>
      <c r="F195" s="65" t="s">
        <v>105</v>
      </c>
      <c r="G195" s="66" t="s">
        <v>103</v>
      </c>
      <c r="H195" s="65">
        <v>1050</v>
      </c>
      <c r="I195" s="32">
        <v>0.5</v>
      </c>
      <c r="J195" s="32">
        <v>8580</v>
      </c>
      <c r="K195" s="32">
        <f t="shared" si="15"/>
        <v>24510</v>
      </c>
      <c r="L195" s="33">
        <v>3000</v>
      </c>
      <c r="M195" s="33"/>
      <c r="N195" s="32"/>
      <c r="O195" s="67"/>
      <c r="P195" s="72"/>
      <c r="Q195" s="63"/>
    </row>
    <row r="196" spans="1:17" x14ac:dyDescent="0.2">
      <c r="O196" s="82">
        <v>74840</v>
      </c>
      <c r="P196" s="50">
        <v>43857</v>
      </c>
      <c r="Q196" s="21" t="s">
        <v>136</v>
      </c>
    </row>
    <row r="198" spans="1:17" x14ac:dyDescent="0.2">
      <c r="A198" s="42">
        <v>69</v>
      </c>
      <c r="C198" s="47">
        <v>43854</v>
      </c>
      <c r="D198" s="41" t="s">
        <v>574</v>
      </c>
      <c r="E198" s="42">
        <v>0.3</v>
      </c>
      <c r="F198" s="43" t="s">
        <v>575</v>
      </c>
      <c r="G198" s="44" t="s">
        <v>576</v>
      </c>
      <c r="H198" s="43">
        <v>1220</v>
      </c>
      <c r="I198" s="45">
        <v>0.5</v>
      </c>
      <c r="J198" s="45">
        <v>530</v>
      </c>
      <c r="K198" s="45">
        <f t="shared" ref="K198:K206" si="16">ROUND(J198/0.35,-1)</f>
        <v>1510</v>
      </c>
      <c r="L198" s="46">
        <v>2413.29</v>
      </c>
    </row>
    <row r="199" spans="1:17" x14ac:dyDescent="0.2">
      <c r="A199" s="42" t="s">
        <v>528</v>
      </c>
      <c r="C199" s="47">
        <v>43854</v>
      </c>
      <c r="D199" s="41" t="s">
        <v>529</v>
      </c>
      <c r="E199" s="42">
        <v>2.3460000000000001</v>
      </c>
      <c r="F199" s="43" t="s">
        <v>530</v>
      </c>
      <c r="G199" s="44" t="s">
        <v>531</v>
      </c>
      <c r="H199" s="43">
        <v>1170</v>
      </c>
      <c r="I199" s="45">
        <v>0.5</v>
      </c>
      <c r="J199" s="45">
        <v>41290</v>
      </c>
      <c r="K199" s="45">
        <f t="shared" si="16"/>
        <v>117970</v>
      </c>
      <c r="P199" s="50">
        <v>43854</v>
      </c>
      <c r="Q199" s="21" t="s">
        <v>177</v>
      </c>
    </row>
    <row r="200" spans="1:17" x14ac:dyDescent="0.2">
      <c r="A200" s="42" t="s">
        <v>554</v>
      </c>
      <c r="C200" s="47">
        <v>43854</v>
      </c>
      <c r="D200" s="41" t="s">
        <v>555</v>
      </c>
      <c r="E200" s="42">
        <v>0.9</v>
      </c>
      <c r="F200" s="43" t="s">
        <v>556</v>
      </c>
      <c r="G200" s="44" t="s">
        <v>557</v>
      </c>
      <c r="H200" s="43">
        <v>1090</v>
      </c>
      <c r="I200" s="45">
        <v>0.5</v>
      </c>
      <c r="J200" s="45">
        <v>42800</v>
      </c>
      <c r="K200" s="45">
        <f t="shared" si="16"/>
        <v>122290</v>
      </c>
      <c r="P200" s="50">
        <v>43857</v>
      </c>
      <c r="Q200" s="21" t="s">
        <v>573</v>
      </c>
    </row>
    <row r="201" spans="1:17" x14ac:dyDescent="0.2">
      <c r="A201" s="42">
        <v>73</v>
      </c>
      <c r="C201" s="47">
        <v>43857</v>
      </c>
      <c r="D201" s="41" t="s">
        <v>577</v>
      </c>
      <c r="E201" s="42" t="s">
        <v>81</v>
      </c>
      <c r="F201" s="43" t="s">
        <v>578</v>
      </c>
      <c r="G201" s="44" t="s">
        <v>579</v>
      </c>
      <c r="H201" s="43">
        <v>3010</v>
      </c>
      <c r="I201" s="45">
        <v>0.5</v>
      </c>
      <c r="J201" s="45">
        <v>6650</v>
      </c>
      <c r="K201" s="45">
        <f t="shared" si="16"/>
        <v>19000</v>
      </c>
      <c r="L201" s="46">
        <v>34100</v>
      </c>
    </row>
    <row r="202" spans="1:17" x14ac:dyDescent="0.2">
      <c r="A202" s="42" t="s">
        <v>580</v>
      </c>
      <c r="C202" s="47">
        <v>43858</v>
      </c>
      <c r="D202" s="41" t="s">
        <v>581</v>
      </c>
      <c r="E202" s="42" t="s">
        <v>582</v>
      </c>
      <c r="F202" s="43" t="s">
        <v>583</v>
      </c>
      <c r="G202" s="44" t="s">
        <v>584</v>
      </c>
      <c r="H202" s="43">
        <v>3010</v>
      </c>
      <c r="I202" s="45">
        <v>0.5</v>
      </c>
      <c r="J202" s="45">
        <v>14100</v>
      </c>
      <c r="K202" s="45">
        <f t="shared" si="16"/>
        <v>40290</v>
      </c>
      <c r="P202" s="50">
        <v>43858</v>
      </c>
      <c r="Q202" s="21" t="s">
        <v>573</v>
      </c>
    </row>
    <row r="203" spans="1:17" x14ac:dyDescent="0.2">
      <c r="A203" s="42">
        <v>74</v>
      </c>
      <c r="C203" s="47">
        <v>43858</v>
      </c>
      <c r="D203" s="41" t="s">
        <v>585</v>
      </c>
      <c r="E203" s="42">
        <v>5.0353000000000003</v>
      </c>
      <c r="F203" s="43" t="s">
        <v>587</v>
      </c>
      <c r="G203" s="44" t="s">
        <v>588</v>
      </c>
      <c r="H203" s="43">
        <v>1070</v>
      </c>
      <c r="I203" s="45">
        <v>1</v>
      </c>
      <c r="J203" s="45">
        <v>19980</v>
      </c>
      <c r="K203" s="45">
        <f t="shared" si="16"/>
        <v>57090</v>
      </c>
      <c r="L203" s="46">
        <v>98500</v>
      </c>
    </row>
    <row r="204" spans="1:17" x14ac:dyDescent="0.2">
      <c r="D204" s="41" t="s">
        <v>586</v>
      </c>
      <c r="E204" s="42">
        <v>10.0044</v>
      </c>
      <c r="F204" s="43" t="s">
        <v>77</v>
      </c>
      <c r="G204" s="44" t="s">
        <v>77</v>
      </c>
      <c r="K204" s="45">
        <f t="shared" si="16"/>
        <v>0</v>
      </c>
    </row>
    <row r="205" spans="1:17" x14ac:dyDescent="0.2">
      <c r="A205" s="42">
        <v>75</v>
      </c>
      <c r="C205" s="47">
        <v>43858</v>
      </c>
      <c r="D205" s="41" t="s">
        <v>589</v>
      </c>
      <c r="E205" s="42">
        <v>2.0840000000000001</v>
      </c>
      <c r="F205" s="43" t="s">
        <v>590</v>
      </c>
      <c r="G205" s="43" t="s">
        <v>591</v>
      </c>
      <c r="H205" s="43">
        <v>1080</v>
      </c>
      <c r="I205" s="45">
        <v>0.5</v>
      </c>
      <c r="J205" s="45">
        <v>42980</v>
      </c>
      <c r="K205" s="45">
        <f t="shared" si="16"/>
        <v>122800</v>
      </c>
      <c r="L205" s="46">
        <v>149000</v>
      </c>
    </row>
    <row r="206" spans="1:17" s="65" customFormat="1" x14ac:dyDescent="0.2">
      <c r="A206" s="62">
        <v>76</v>
      </c>
      <c r="B206" s="63"/>
      <c r="C206" s="31">
        <v>43858</v>
      </c>
      <c r="D206" s="64" t="s">
        <v>602</v>
      </c>
      <c r="E206" s="62">
        <v>10</v>
      </c>
      <c r="F206" s="65" t="s">
        <v>603</v>
      </c>
      <c r="G206" s="66" t="s">
        <v>604</v>
      </c>
      <c r="H206" s="65">
        <v>1050</v>
      </c>
      <c r="I206" s="32">
        <v>0.5</v>
      </c>
      <c r="J206" s="32">
        <v>16920</v>
      </c>
      <c r="K206" s="32">
        <f t="shared" si="16"/>
        <v>48340</v>
      </c>
      <c r="L206" s="33">
        <v>100000</v>
      </c>
      <c r="M206" s="33"/>
      <c r="N206" s="32"/>
      <c r="O206" s="67"/>
      <c r="P206" s="72"/>
      <c r="Q206" s="63"/>
    </row>
    <row r="207" spans="1:17" x14ac:dyDescent="0.2">
      <c r="O207" s="82">
        <v>74869</v>
      </c>
      <c r="P207" s="50">
        <v>43858</v>
      </c>
      <c r="Q207" s="21" t="s">
        <v>136</v>
      </c>
    </row>
    <row r="209" spans="1:11" x14ac:dyDescent="0.2">
      <c r="A209" s="42" t="s">
        <v>592</v>
      </c>
      <c r="C209" s="47">
        <v>43858</v>
      </c>
      <c r="D209" s="41" t="s">
        <v>593</v>
      </c>
      <c r="E209" s="42">
        <v>0.13089999999999999</v>
      </c>
      <c r="F209" s="43" t="s">
        <v>600</v>
      </c>
      <c r="G209" s="43" t="s">
        <v>601</v>
      </c>
      <c r="H209" s="43">
        <v>1190</v>
      </c>
      <c r="I209" s="45">
        <v>3.5</v>
      </c>
      <c r="J209" s="45">
        <v>31190</v>
      </c>
      <c r="K209" s="45">
        <f t="shared" ref="K209:K227" si="17">ROUND(J209/0.35,-1)</f>
        <v>89110</v>
      </c>
    </row>
    <row r="210" spans="1:11" x14ac:dyDescent="0.2">
      <c r="D210" s="41" t="s">
        <v>594</v>
      </c>
      <c r="E210" s="42">
        <v>0.1331</v>
      </c>
      <c r="F210" s="43" t="s">
        <v>77</v>
      </c>
      <c r="G210" s="43" t="s">
        <v>77</v>
      </c>
      <c r="K210" s="45">
        <f t="shared" si="17"/>
        <v>0</v>
      </c>
    </row>
    <row r="211" spans="1:11" x14ac:dyDescent="0.2">
      <c r="D211" s="41" t="s">
        <v>595</v>
      </c>
      <c r="E211" s="42">
        <v>0.33729999999999999</v>
      </c>
      <c r="F211" s="43" t="s">
        <v>77</v>
      </c>
      <c r="G211" s="44" t="s">
        <v>77</v>
      </c>
      <c r="K211" s="45">
        <f t="shared" si="17"/>
        <v>0</v>
      </c>
    </row>
    <row r="212" spans="1:11" x14ac:dyDescent="0.2">
      <c r="D212" s="41" t="s">
        <v>598</v>
      </c>
      <c r="E212" s="42">
        <v>0.1787</v>
      </c>
      <c r="F212" s="43" t="s">
        <v>77</v>
      </c>
      <c r="G212" s="43" t="s">
        <v>77</v>
      </c>
      <c r="K212" s="45">
        <f t="shared" si="17"/>
        <v>0</v>
      </c>
    </row>
    <row r="213" spans="1:11" x14ac:dyDescent="0.2">
      <c r="D213" s="41" t="s">
        <v>596</v>
      </c>
      <c r="E213" s="42">
        <v>0.21049999999999999</v>
      </c>
      <c r="F213" s="43" t="s">
        <v>77</v>
      </c>
      <c r="G213" s="44" t="s">
        <v>77</v>
      </c>
      <c r="K213" s="45">
        <f t="shared" si="17"/>
        <v>0</v>
      </c>
    </row>
    <row r="214" spans="1:11" x14ac:dyDescent="0.2">
      <c r="D214" s="41" t="s">
        <v>597</v>
      </c>
      <c r="E214" s="42">
        <v>0.12740000000000001</v>
      </c>
      <c r="F214" s="44" t="s">
        <v>77</v>
      </c>
      <c r="G214" s="43" t="s">
        <v>77</v>
      </c>
      <c r="K214" s="45">
        <f t="shared" si="17"/>
        <v>0</v>
      </c>
    </row>
    <row r="215" spans="1:11" x14ac:dyDescent="0.2">
      <c r="D215" s="41" t="s">
        <v>599</v>
      </c>
      <c r="E215" s="42">
        <v>0.1217</v>
      </c>
      <c r="F215" s="43" t="s">
        <v>77</v>
      </c>
      <c r="G215" s="44" t="s">
        <v>77</v>
      </c>
      <c r="K215" s="45">
        <f t="shared" si="17"/>
        <v>0</v>
      </c>
    </row>
    <row r="216" spans="1:11" x14ac:dyDescent="0.2">
      <c r="A216" s="42" t="s">
        <v>605</v>
      </c>
      <c r="C216" s="47">
        <v>43858</v>
      </c>
      <c r="D216" s="41" t="s">
        <v>606</v>
      </c>
      <c r="E216" s="42" t="s">
        <v>607</v>
      </c>
      <c r="F216" s="43" t="s">
        <v>608</v>
      </c>
      <c r="G216" s="44" t="s">
        <v>609</v>
      </c>
      <c r="H216" s="43">
        <v>3010</v>
      </c>
      <c r="I216" s="45">
        <v>0.5</v>
      </c>
      <c r="J216" s="45">
        <v>10400</v>
      </c>
      <c r="K216" s="45">
        <f t="shared" si="17"/>
        <v>29710</v>
      </c>
    </row>
    <row r="217" spans="1:11" x14ac:dyDescent="0.2">
      <c r="A217" s="42" t="s">
        <v>610</v>
      </c>
      <c r="C217" s="47">
        <v>43859</v>
      </c>
      <c r="D217" s="41" t="s">
        <v>611</v>
      </c>
      <c r="E217" s="42">
        <v>7.0000000000000007E-2</v>
      </c>
      <c r="F217" s="43" t="s">
        <v>616</v>
      </c>
      <c r="G217" s="44" t="s">
        <v>617</v>
      </c>
      <c r="H217" s="43">
        <v>1150</v>
      </c>
      <c r="I217" s="45">
        <v>2.5</v>
      </c>
      <c r="J217" s="45">
        <v>13340</v>
      </c>
      <c r="K217" s="45">
        <f t="shared" si="17"/>
        <v>38110</v>
      </c>
    </row>
    <row r="218" spans="1:11" x14ac:dyDescent="0.2">
      <c r="D218" s="41" t="s">
        <v>612</v>
      </c>
      <c r="E218" s="42">
        <v>0.14230000000000001</v>
      </c>
      <c r="F218" s="43" t="s">
        <v>77</v>
      </c>
      <c r="G218" s="44" t="s">
        <v>77</v>
      </c>
      <c r="K218" s="45">
        <f t="shared" si="17"/>
        <v>0</v>
      </c>
    </row>
    <row r="219" spans="1:11" x14ac:dyDescent="0.2">
      <c r="D219" s="41" t="s">
        <v>613</v>
      </c>
      <c r="E219" s="42">
        <v>0.14230000000000001</v>
      </c>
      <c r="F219" s="43" t="s">
        <v>77</v>
      </c>
      <c r="G219" s="44" t="s">
        <v>77</v>
      </c>
      <c r="K219" s="45">
        <f t="shared" si="17"/>
        <v>0</v>
      </c>
    </row>
    <row r="220" spans="1:11" x14ac:dyDescent="0.2">
      <c r="D220" s="41" t="s">
        <v>614</v>
      </c>
      <c r="E220" s="42">
        <v>0.14230000000000001</v>
      </c>
      <c r="F220" s="43" t="s">
        <v>77</v>
      </c>
      <c r="G220" s="44" t="s">
        <v>77</v>
      </c>
      <c r="K220" s="45">
        <f t="shared" si="17"/>
        <v>0</v>
      </c>
    </row>
    <row r="221" spans="1:11" x14ac:dyDescent="0.2">
      <c r="D221" s="41" t="s">
        <v>615</v>
      </c>
      <c r="E221" s="42">
        <v>0.1148</v>
      </c>
      <c r="F221" s="43" t="s">
        <v>77</v>
      </c>
      <c r="G221" s="44" t="s">
        <v>77</v>
      </c>
      <c r="K221" s="45">
        <f t="shared" si="17"/>
        <v>0</v>
      </c>
    </row>
    <row r="222" spans="1:11" x14ac:dyDescent="0.2">
      <c r="A222" s="50" t="s">
        <v>618</v>
      </c>
      <c r="C222" s="47">
        <v>43859</v>
      </c>
      <c r="D222" s="41" t="s">
        <v>619</v>
      </c>
      <c r="E222" s="42">
        <v>15.593</v>
      </c>
      <c r="F222" s="43" t="s">
        <v>625</v>
      </c>
      <c r="G222" s="44" t="s">
        <v>626</v>
      </c>
      <c r="I222" s="45">
        <v>3</v>
      </c>
      <c r="J222" s="45">
        <v>236930</v>
      </c>
      <c r="K222" s="45">
        <f t="shared" si="17"/>
        <v>676940</v>
      </c>
    </row>
    <row r="223" spans="1:11" x14ac:dyDescent="0.2">
      <c r="D223" s="41" t="s">
        <v>620</v>
      </c>
      <c r="E223" s="42">
        <v>67.007000000000005</v>
      </c>
      <c r="F223" s="43" t="s">
        <v>77</v>
      </c>
      <c r="G223" s="44" t="s">
        <v>77</v>
      </c>
      <c r="K223" s="45">
        <f t="shared" si="17"/>
        <v>0</v>
      </c>
    </row>
    <row r="224" spans="1:11" x14ac:dyDescent="0.2">
      <c r="D224" s="41" t="s">
        <v>621</v>
      </c>
      <c r="E224" s="42">
        <v>56.747</v>
      </c>
      <c r="F224" s="43" t="s">
        <v>77</v>
      </c>
      <c r="G224" s="44" t="s">
        <v>77</v>
      </c>
      <c r="K224" s="45">
        <f t="shared" si="17"/>
        <v>0</v>
      </c>
    </row>
    <row r="225" spans="1:17" x14ac:dyDescent="0.2">
      <c r="D225" s="41" t="s">
        <v>622</v>
      </c>
      <c r="E225" s="42">
        <v>21.902999999999999</v>
      </c>
      <c r="F225" s="43" t="s">
        <v>77</v>
      </c>
      <c r="G225" s="44" t="s">
        <v>77</v>
      </c>
      <c r="K225" s="45">
        <f t="shared" si="17"/>
        <v>0</v>
      </c>
    </row>
    <row r="226" spans="1:17" x14ac:dyDescent="0.2">
      <c r="D226" s="41" t="s">
        <v>623</v>
      </c>
      <c r="E226" s="42">
        <v>39.524000000000001</v>
      </c>
      <c r="F226" s="43" t="s">
        <v>77</v>
      </c>
      <c r="G226" s="44" t="s">
        <v>77</v>
      </c>
      <c r="K226" s="45">
        <f t="shared" si="17"/>
        <v>0</v>
      </c>
    </row>
    <row r="227" spans="1:17" x14ac:dyDescent="0.2">
      <c r="D227" s="41" t="s">
        <v>624</v>
      </c>
      <c r="E227" s="42">
        <v>20.696999999999999</v>
      </c>
      <c r="F227" s="43" t="s">
        <v>77</v>
      </c>
      <c r="G227" s="44" t="s">
        <v>77</v>
      </c>
      <c r="K227" s="45">
        <f t="shared" si="17"/>
        <v>0</v>
      </c>
    </row>
    <row r="229" spans="1:17" x14ac:dyDescent="0.2">
      <c r="A229" s="42">
        <v>77</v>
      </c>
      <c r="C229" s="47">
        <v>43860</v>
      </c>
      <c r="D229" s="41" t="s">
        <v>631</v>
      </c>
      <c r="E229" s="42">
        <v>3.25</v>
      </c>
      <c r="F229" s="43" t="s">
        <v>638</v>
      </c>
      <c r="G229" s="43" t="s">
        <v>632</v>
      </c>
      <c r="H229" s="43">
        <v>1210</v>
      </c>
      <c r="I229" s="45">
        <v>0.5</v>
      </c>
      <c r="J229" s="45">
        <v>10770</v>
      </c>
      <c r="K229" s="45">
        <f>ROUND(J229/0.35,-1)</f>
        <v>30770</v>
      </c>
      <c r="L229" s="46">
        <v>19000</v>
      </c>
    </row>
    <row r="230" spans="1:17" x14ac:dyDescent="0.2">
      <c r="A230" s="42" t="s">
        <v>633</v>
      </c>
      <c r="C230" s="47">
        <v>43860</v>
      </c>
      <c r="D230" s="41" t="s">
        <v>550</v>
      </c>
      <c r="E230" s="42">
        <v>3.2410000000000001</v>
      </c>
      <c r="F230" s="43" t="s">
        <v>634</v>
      </c>
      <c r="G230" s="44" t="s">
        <v>552</v>
      </c>
      <c r="H230" s="43">
        <v>1060</v>
      </c>
      <c r="I230" s="45">
        <v>1</v>
      </c>
      <c r="J230" s="45">
        <v>59440</v>
      </c>
      <c r="K230" s="45">
        <f>ROUND(J230/0.35,-1)</f>
        <v>169830</v>
      </c>
    </row>
    <row r="231" spans="1:17" x14ac:dyDescent="0.2">
      <c r="D231" s="41" t="s">
        <v>551</v>
      </c>
      <c r="E231" s="42">
        <v>0.24099999999999999</v>
      </c>
      <c r="F231" s="43" t="s">
        <v>77</v>
      </c>
      <c r="G231" s="44" t="s">
        <v>77</v>
      </c>
      <c r="K231" s="45">
        <f>ROUND(J231/0.35,-1)</f>
        <v>0</v>
      </c>
    </row>
    <row r="232" spans="1:17" s="65" customFormat="1" x14ac:dyDescent="0.2">
      <c r="A232" s="62">
        <v>78</v>
      </c>
      <c r="B232" s="63"/>
      <c r="C232" s="31">
        <v>43860</v>
      </c>
      <c r="D232" s="64" t="s">
        <v>635</v>
      </c>
      <c r="E232" s="62">
        <v>1.3340000000000001</v>
      </c>
      <c r="F232" s="65" t="s">
        <v>636</v>
      </c>
      <c r="G232" s="66" t="s">
        <v>637</v>
      </c>
      <c r="H232" s="65">
        <v>1100</v>
      </c>
      <c r="I232" s="32">
        <v>0.5</v>
      </c>
      <c r="J232" s="32">
        <v>42520</v>
      </c>
      <c r="K232" s="32">
        <f>ROUND(J232/0.35,-1)</f>
        <v>121490</v>
      </c>
      <c r="L232" s="33">
        <v>150000</v>
      </c>
      <c r="M232" s="33"/>
      <c r="N232" s="32"/>
      <c r="O232" s="67"/>
      <c r="P232" s="72"/>
      <c r="Q232" s="63"/>
    </row>
    <row r="233" spans="1:17" x14ac:dyDescent="0.2">
      <c r="O233" s="82">
        <v>74907</v>
      </c>
      <c r="P233" s="50">
        <v>43860</v>
      </c>
      <c r="Q233" s="21" t="s">
        <v>136</v>
      </c>
    </row>
    <row r="235" spans="1:17" x14ac:dyDescent="0.2">
      <c r="A235" s="42">
        <v>65</v>
      </c>
      <c r="C235" s="47">
        <v>43860</v>
      </c>
      <c r="D235" s="41" t="s">
        <v>639</v>
      </c>
      <c r="E235" s="42">
        <v>0.23699999999999999</v>
      </c>
      <c r="F235" s="43" t="s">
        <v>640</v>
      </c>
      <c r="G235" s="44" t="s">
        <v>641</v>
      </c>
      <c r="H235" s="43">
        <v>2050</v>
      </c>
      <c r="I235" s="45">
        <v>0.5</v>
      </c>
      <c r="J235" s="45">
        <v>38090</v>
      </c>
      <c r="K235" s="45">
        <f>ROUND(J235/0.35,-1)</f>
        <v>108830</v>
      </c>
      <c r="L235" s="46">
        <v>115000</v>
      </c>
    </row>
    <row r="236" spans="1:17" x14ac:dyDescent="0.2">
      <c r="A236" s="42" t="s">
        <v>627</v>
      </c>
      <c r="C236" s="47">
        <v>43860</v>
      </c>
      <c r="D236" s="41" t="s">
        <v>628</v>
      </c>
      <c r="E236" s="42">
        <v>53.002000000000002</v>
      </c>
      <c r="F236" s="43" t="s">
        <v>629</v>
      </c>
      <c r="G236" s="44" t="s">
        <v>630</v>
      </c>
      <c r="H236" s="43">
        <v>1220</v>
      </c>
      <c r="I236" s="45">
        <v>0.5</v>
      </c>
      <c r="J236" s="45">
        <v>152570</v>
      </c>
      <c r="K236" s="45">
        <f>ROUND(J236/0.35,-1)</f>
        <v>435910</v>
      </c>
    </row>
    <row r="237" spans="1:17" x14ac:dyDescent="0.2">
      <c r="A237" s="42">
        <v>79</v>
      </c>
      <c r="C237" s="47">
        <v>43860</v>
      </c>
      <c r="D237" s="41" t="s">
        <v>642</v>
      </c>
      <c r="E237" s="42">
        <v>15</v>
      </c>
      <c r="F237" s="43" t="s">
        <v>644</v>
      </c>
      <c r="G237" s="44" t="s">
        <v>99</v>
      </c>
      <c r="H237" s="43">
        <v>1050</v>
      </c>
      <c r="I237" s="45">
        <v>1</v>
      </c>
      <c r="J237" s="45">
        <v>49970</v>
      </c>
      <c r="K237" s="45">
        <f>ROUND(J237/0.35,-1)</f>
        <v>142770</v>
      </c>
      <c r="L237" s="46">
        <v>260000</v>
      </c>
    </row>
    <row r="238" spans="1:17" x14ac:dyDescent="0.2">
      <c r="D238" s="41" t="s">
        <v>643</v>
      </c>
      <c r="E238" s="42">
        <v>1.4219999999999999</v>
      </c>
      <c r="F238" s="43" t="s">
        <v>77</v>
      </c>
      <c r="G238" s="44" t="s">
        <v>77</v>
      </c>
      <c r="K238" s="45">
        <f>ROUND(J238/0.35,-1)</f>
        <v>0</v>
      </c>
    </row>
    <row r="239" spans="1:17" s="65" customFormat="1" x14ac:dyDescent="0.2">
      <c r="A239" s="62">
        <v>80</v>
      </c>
      <c r="B239" s="63"/>
      <c r="C239" s="31">
        <v>43860</v>
      </c>
      <c r="D239" s="64" t="s">
        <v>645</v>
      </c>
      <c r="E239" s="62" t="s">
        <v>646</v>
      </c>
      <c r="F239" s="65" t="s">
        <v>647</v>
      </c>
      <c r="G239" s="66" t="s">
        <v>648</v>
      </c>
      <c r="H239" s="65">
        <v>2030</v>
      </c>
      <c r="I239" s="32">
        <v>0.5</v>
      </c>
      <c r="J239" s="32">
        <v>26510</v>
      </c>
      <c r="K239" s="32">
        <f>ROUND(J239/0.35,-1)</f>
        <v>75740</v>
      </c>
      <c r="L239" s="33">
        <v>100000</v>
      </c>
      <c r="M239" s="33"/>
      <c r="N239" s="32"/>
      <c r="O239" s="67"/>
      <c r="P239" s="72"/>
      <c r="Q239" s="63"/>
    </row>
    <row r="240" spans="1:17" x14ac:dyDescent="0.2">
      <c r="A240" s="43"/>
      <c r="B240" s="43"/>
      <c r="C240" s="43"/>
      <c r="D240" s="43"/>
      <c r="E240" s="30"/>
      <c r="G240" s="43"/>
      <c r="I240" s="43"/>
      <c r="J240" s="43"/>
      <c r="K240" s="43"/>
      <c r="L240" s="43"/>
      <c r="M240" s="43"/>
      <c r="O240" s="30">
        <v>74949</v>
      </c>
      <c r="P240" s="50">
        <v>43861</v>
      </c>
      <c r="Q240" s="21" t="s">
        <v>136</v>
      </c>
    </row>
    <row r="241" spans="1:17" x14ac:dyDescent="0.2">
      <c r="A241" s="43"/>
      <c r="B241" s="43"/>
      <c r="C241" s="43"/>
      <c r="D241" s="43"/>
      <c r="E241" s="30"/>
      <c r="G241" s="43"/>
      <c r="I241" s="43"/>
      <c r="J241" s="43"/>
      <c r="K241" s="43"/>
      <c r="L241" s="43"/>
      <c r="M241" s="43"/>
      <c r="N241" s="43"/>
      <c r="O241" s="30"/>
    </row>
    <row r="243" spans="1:17" x14ac:dyDescent="0.2">
      <c r="A243" s="42" t="s">
        <v>649</v>
      </c>
      <c r="C243" s="47">
        <v>43861</v>
      </c>
      <c r="D243" s="41" t="s">
        <v>650</v>
      </c>
      <c r="E243" s="42">
        <v>13.438000000000001</v>
      </c>
      <c r="F243" s="43" t="s">
        <v>652</v>
      </c>
      <c r="G243" s="44" t="s">
        <v>653</v>
      </c>
      <c r="H243" s="43">
        <v>1200</v>
      </c>
      <c r="I243" s="45">
        <v>1</v>
      </c>
      <c r="J243" s="45">
        <v>60740</v>
      </c>
      <c r="K243" s="45">
        <f t="shared" ref="K243:K254" si="18">ROUND(J243/0.35,-1)</f>
        <v>173540</v>
      </c>
    </row>
    <row r="244" spans="1:17" x14ac:dyDescent="0.2">
      <c r="D244" s="41" t="s">
        <v>651</v>
      </c>
      <c r="E244" s="42">
        <v>6.298</v>
      </c>
      <c r="F244" s="43" t="s">
        <v>77</v>
      </c>
      <c r="G244" s="44" t="s">
        <v>77</v>
      </c>
      <c r="H244" s="43">
        <v>1060</v>
      </c>
      <c r="K244" s="45">
        <f t="shared" si="18"/>
        <v>0</v>
      </c>
    </row>
    <row r="245" spans="1:17" x14ac:dyDescent="0.2">
      <c r="A245" s="42" t="s">
        <v>654</v>
      </c>
      <c r="C245" s="47">
        <v>43861</v>
      </c>
      <c r="D245" s="41" t="s">
        <v>655</v>
      </c>
      <c r="E245" s="42">
        <v>281.97899999999998</v>
      </c>
      <c r="F245" s="43" t="s">
        <v>662</v>
      </c>
      <c r="G245" s="44" t="s">
        <v>663</v>
      </c>
      <c r="H245" s="43">
        <v>1110</v>
      </c>
      <c r="I245" s="45">
        <v>4</v>
      </c>
      <c r="J245" s="45">
        <v>1861940</v>
      </c>
      <c r="K245" s="45">
        <f t="shared" si="18"/>
        <v>5319830</v>
      </c>
      <c r="O245" s="82" t="s">
        <v>666</v>
      </c>
    </row>
    <row r="246" spans="1:17" x14ac:dyDescent="0.2">
      <c r="D246" s="68" t="s">
        <v>656</v>
      </c>
      <c r="E246" s="42">
        <v>258.17099999999999</v>
      </c>
      <c r="F246" s="43" t="s">
        <v>77</v>
      </c>
      <c r="G246" s="44" t="s">
        <v>77</v>
      </c>
      <c r="K246" s="45">
        <f t="shared" si="18"/>
        <v>0</v>
      </c>
    </row>
    <row r="247" spans="1:17" x14ac:dyDescent="0.2">
      <c r="D247" s="41" t="s">
        <v>657</v>
      </c>
      <c r="E247" s="42">
        <v>88.164000000000001</v>
      </c>
      <c r="F247" s="43" t="s">
        <v>77</v>
      </c>
      <c r="G247" s="43" t="s">
        <v>77</v>
      </c>
      <c r="K247" s="45">
        <f t="shared" si="18"/>
        <v>0</v>
      </c>
    </row>
    <row r="248" spans="1:17" x14ac:dyDescent="0.2">
      <c r="D248" s="41" t="s">
        <v>658</v>
      </c>
      <c r="E248" s="42">
        <v>85.57</v>
      </c>
      <c r="F248" s="43" t="s">
        <v>77</v>
      </c>
      <c r="G248" s="43" t="s">
        <v>77</v>
      </c>
      <c r="K248" s="45">
        <f t="shared" si="18"/>
        <v>0</v>
      </c>
    </row>
    <row r="249" spans="1:17" x14ac:dyDescent="0.2">
      <c r="D249" s="41" t="s">
        <v>659</v>
      </c>
      <c r="E249" s="42">
        <v>299.03699999999998</v>
      </c>
      <c r="F249" s="43" t="s">
        <v>77</v>
      </c>
      <c r="G249" s="43" t="s">
        <v>77</v>
      </c>
      <c r="K249" s="45">
        <f t="shared" si="18"/>
        <v>0</v>
      </c>
    </row>
    <row r="250" spans="1:17" x14ac:dyDescent="0.2">
      <c r="D250" s="41" t="s">
        <v>660</v>
      </c>
      <c r="E250" s="42">
        <v>172.00299999999999</v>
      </c>
      <c r="F250" s="43" t="s">
        <v>77</v>
      </c>
      <c r="G250" s="43" t="s">
        <v>77</v>
      </c>
      <c r="K250" s="45">
        <f t="shared" si="18"/>
        <v>0</v>
      </c>
    </row>
    <row r="251" spans="1:17" x14ac:dyDescent="0.2">
      <c r="D251" s="41" t="s">
        <v>661</v>
      </c>
      <c r="E251" s="42">
        <v>411.72800000000001</v>
      </c>
      <c r="F251" s="43" t="s">
        <v>77</v>
      </c>
      <c r="G251" s="43" t="s">
        <v>77</v>
      </c>
      <c r="K251" s="45">
        <f t="shared" si="18"/>
        <v>0</v>
      </c>
    </row>
    <row r="252" spans="1:17" x14ac:dyDescent="0.2">
      <c r="D252" s="41" t="s">
        <v>660</v>
      </c>
      <c r="E252" s="42">
        <v>172.00299999999999</v>
      </c>
      <c r="F252" s="43" t="s">
        <v>77</v>
      </c>
      <c r="G252" s="43" t="s">
        <v>77</v>
      </c>
      <c r="K252" s="45">
        <f t="shared" si="18"/>
        <v>0</v>
      </c>
    </row>
    <row r="253" spans="1:17" ht="25.5" x14ac:dyDescent="0.2">
      <c r="A253" s="30">
        <v>82</v>
      </c>
      <c r="B253" s="43"/>
      <c r="C253" s="48">
        <v>43861</v>
      </c>
      <c r="D253" s="43" t="s">
        <v>660</v>
      </c>
      <c r="E253" s="30">
        <v>66.564999999999998</v>
      </c>
      <c r="F253" s="43" t="s">
        <v>662</v>
      </c>
      <c r="G253" s="43" t="s">
        <v>664</v>
      </c>
      <c r="H253" s="43">
        <v>1110</v>
      </c>
      <c r="I253" s="43">
        <v>0.5</v>
      </c>
      <c r="J253" s="43">
        <v>47310</v>
      </c>
      <c r="K253" s="45">
        <f t="shared" si="18"/>
        <v>135170</v>
      </c>
      <c r="L253" s="46">
        <v>150000</v>
      </c>
      <c r="O253" s="82" t="s">
        <v>665</v>
      </c>
    </row>
    <row r="254" spans="1:17" s="65" customFormat="1" x14ac:dyDescent="0.2">
      <c r="A254" s="69" t="s">
        <v>667</v>
      </c>
      <c r="C254" s="70">
        <v>43864</v>
      </c>
      <c r="D254" s="65" t="s">
        <v>668</v>
      </c>
      <c r="E254" s="69">
        <v>10</v>
      </c>
      <c r="F254" s="65" t="s">
        <v>669</v>
      </c>
      <c r="G254" s="65" t="s">
        <v>670</v>
      </c>
      <c r="H254" s="65">
        <v>1130</v>
      </c>
      <c r="I254" s="65">
        <v>0.5</v>
      </c>
      <c r="J254" s="65">
        <v>27340</v>
      </c>
      <c r="K254" s="32">
        <f t="shared" si="18"/>
        <v>78110</v>
      </c>
      <c r="L254" s="33"/>
      <c r="M254" s="33"/>
      <c r="N254" s="32"/>
      <c r="O254" s="67"/>
      <c r="P254" s="72"/>
      <c r="Q254" s="63"/>
    </row>
    <row r="255" spans="1:17" x14ac:dyDescent="0.2">
      <c r="O255" s="82">
        <v>74969</v>
      </c>
      <c r="P255" s="50">
        <v>43864</v>
      </c>
      <c r="Q255" s="21" t="s">
        <v>136</v>
      </c>
    </row>
    <row r="257" spans="1:17" x14ac:dyDescent="0.2">
      <c r="A257" s="42">
        <v>81</v>
      </c>
      <c r="B257" s="21" t="s">
        <v>79</v>
      </c>
      <c r="C257" s="47">
        <v>43861</v>
      </c>
      <c r="D257" s="41" t="s">
        <v>683</v>
      </c>
      <c r="E257" s="42" t="s">
        <v>685</v>
      </c>
      <c r="F257" s="43" t="s">
        <v>686</v>
      </c>
      <c r="G257" s="44" t="s">
        <v>115</v>
      </c>
      <c r="H257" s="43">
        <v>3010</v>
      </c>
      <c r="I257" s="45">
        <v>1</v>
      </c>
      <c r="J257" s="45">
        <v>25480</v>
      </c>
      <c r="K257" s="45">
        <f>ROUND(J257/0.35,-1)</f>
        <v>72800</v>
      </c>
      <c r="L257" s="46">
        <v>36000</v>
      </c>
    </row>
    <row r="258" spans="1:17" x14ac:dyDescent="0.2">
      <c r="D258" s="41" t="s">
        <v>684</v>
      </c>
      <c r="E258" s="42" t="s">
        <v>685</v>
      </c>
      <c r="F258" s="43" t="s">
        <v>77</v>
      </c>
      <c r="G258" s="44" t="s">
        <v>77</v>
      </c>
    </row>
    <row r="259" spans="1:17" x14ac:dyDescent="0.2">
      <c r="A259" s="42">
        <v>83</v>
      </c>
      <c r="C259" s="47">
        <v>43864</v>
      </c>
      <c r="D259" s="41" t="s">
        <v>671</v>
      </c>
      <c r="E259" s="42">
        <v>10.579000000000001</v>
      </c>
      <c r="F259" s="43" t="s">
        <v>672</v>
      </c>
      <c r="G259" s="44" t="s">
        <v>669</v>
      </c>
      <c r="H259" s="43">
        <v>1130</v>
      </c>
      <c r="I259" s="45">
        <v>10.579000000000001</v>
      </c>
      <c r="J259" s="45">
        <v>12400</v>
      </c>
      <c r="K259" s="45">
        <f t="shared" ref="K259:K271" si="19">ROUND(J259/0.35,-1)</f>
        <v>35430</v>
      </c>
      <c r="L259" s="46">
        <v>52895</v>
      </c>
    </row>
    <row r="260" spans="1:17" x14ac:dyDescent="0.2">
      <c r="A260" s="42">
        <v>84</v>
      </c>
      <c r="C260" s="47">
        <v>43864</v>
      </c>
      <c r="D260" s="41" t="s">
        <v>673</v>
      </c>
      <c r="E260" s="42">
        <v>2.7629999999999999</v>
      </c>
      <c r="F260" s="43" t="s">
        <v>674</v>
      </c>
      <c r="G260" s="44" t="s">
        <v>675</v>
      </c>
      <c r="H260" s="43">
        <v>1080</v>
      </c>
      <c r="I260" s="45">
        <v>0.5</v>
      </c>
      <c r="J260" s="45">
        <v>63120</v>
      </c>
      <c r="K260" s="45">
        <f t="shared" si="19"/>
        <v>180340</v>
      </c>
      <c r="L260" s="46">
        <v>215000</v>
      </c>
    </row>
    <row r="261" spans="1:17" x14ac:dyDescent="0.2">
      <c r="A261" s="42">
        <v>85</v>
      </c>
      <c r="C261" s="47">
        <v>43864</v>
      </c>
      <c r="D261" s="41" t="s">
        <v>676</v>
      </c>
      <c r="E261" s="42">
        <v>8.9410000000000007</v>
      </c>
      <c r="F261" s="43" t="s">
        <v>678</v>
      </c>
      <c r="G261" s="44" t="s">
        <v>679</v>
      </c>
      <c r="H261" s="43">
        <v>1210</v>
      </c>
      <c r="I261" s="45">
        <v>1</v>
      </c>
      <c r="J261" s="45">
        <v>24880</v>
      </c>
      <c r="K261" s="45">
        <f t="shared" si="19"/>
        <v>71090</v>
      </c>
      <c r="L261" s="46">
        <v>109000</v>
      </c>
    </row>
    <row r="262" spans="1:17" x14ac:dyDescent="0.2">
      <c r="D262" s="41" t="s">
        <v>677</v>
      </c>
      <c r="E262" s="42">
        <v>1.6379999999999999</v>
      </c>
      <c r="F262" s="43" t="s">
        <v>77</v>
      </c>
      <c r="G262" s="43" t="s">
        <v>77</v>
      </c>
      <c r="K262" s="45">
        <f t="shared" si="19"/>
        <v>0</v>
      </c>
    </row>
    <row r="263" spans="1:17" x14ac:dyDescent="0.2">
      <c r="A263" s="42">
        <v>86</v>
      </c>
      <c r="C263" s="47">
        <v>43865</v>
      </c>
      <c r="D263" s="41" t="s">
        <v>680</v>
      </c>
      <c r="E263" s="42">
        <v>0.11940000000000001</v>
      </c>
      <c r="F263" s="43" t="s">
        <v>681</v>
      </c>
      <c r="G263" s="44" t="s">
        <v>682</v>
      </c>
      <c r="H263" s="43">
        <v>3010</v>
      </c>
      <c r="I263" s="45">
        <v>0.5</v>
      </c>
      <c r="J263" s="45">
        <v>45700</v>
      </c>
      <c r="K263" s="45">
        <f t="shared" si="19"/>
        <v>130570</v>
      </c>
      <c r="L263" s="46">
        <v>66000</v>
      </c>
    </row>
    <row r="264" spans="1:17" x14ac:dyDescent="0.2">
      <c r="A264" s="42">
        <v>87</v>
      </c>
      <c r="C264" s="47">
        <v>43865</v>
      </c>
      <c r="D264" s="41" t="s">
        <v>687</v>
      </c>
      <c r="E264" s="42">
        <v>5.1449999999999996</v>
      </c>
      <c r="F264" s="43" t="s">
        <v>689</v>
      </c>
      <c r="G264" s="44" t="s">
        <v>690</v>
      </c>
      <c r="H264" s="43">
        <v>1210</v>
      </c>
      <c r="I264" s="45">
        <v>1</v>
      </c>
      <c r="J264" s="45">
        <v>52300</v>
      </c>
      <c r="K264" s="45">
        <f t="shared" si="19"/>
        <v>149430</v>
      </c>
      <c r="L264" s="46">
        <v>60500</v>
      </c>
    </row>
    <row r="265" spans="1:17" x14ac:dyDescent="0.2">
      <c r="D265" s="41" t="s">
        <v>688</v>
      </c>
      <c r="E265" s="42">
        <v>5.0999999999999996</v>
      </c>
      <c r="F265" s="43" t="s">
        <v>77</v>
      </c>
      <c r="G265" s="44" t="s">
        <v>77</v>
      </c>
      <c r="K265" s="45">
        <f t="shared" si="19"/>
        <v>0</v>
      </c>
    </row>
    <row r="266" spans="1:17" x14ac:dyDescent="0.2">
      <c r="A266" s="42" t="s">
        <v>691</v>
      </c>
      <c r="C266" s="47">
        <v>43865</v>
      </c>
      <c r="D266" s="41" t="s">
        <v>692</v>
      </c>
      <c r="E266" s="42" t="s">
        <v>695</v>
      </c>
      <c r="F266" s="43" t="s">
        <v>696</v>
      </c>
      <c r="G266" s="44" t="s">
        <v>107</v>
      </c>
      <c r="H266" s="43">
        <v>3010</v>
      </c>
      <c r="I266" s="45">
        <v>1.5</v>
      </c>
      <c r="J266" s="45">
        <v>67800</v>
      </c>
      <c r="K266" s="45">
        <f t="shared" si="19"/>
        <v>193710</v>
      </c>
    </row>
    <row r="267" spans="1:17" x14ac:dyDescent="0.2">
      <c r="D267" s="41" t="s">
        <v>693</v>
      </c>
      <c r="E267" s="42" t="s">
        <v>80</v>
      </c>
      <c r="F267" s="43" t="s">
        <v>77</v>
      </c>
      <c r="G267" s="44" t="s">
        <v>77</v>
      </c>
      <c r="K267" s="45">
        <f t="shared" si="19"/>
        <v>0</v>
      </c>
    </row>
    <row r="268" spans="1:17" x14ac:dyDescent="0.2">
      <c r="D268" s="41" t="s">
        <v>694</v>
      </c>
      <c r="E268" s="42" t="s">
        <v>80</v>
      </c>
      <c r="F268" s="43" t="s">
        <v>77</v>
      </c>
      <c r="G268" s="44" t="s">
        <v>77</v>
      </c>
      <c r="K268" s="45">
        <f t="shared" si="19"/>
        <v>0</v>
      </c>
    </row>
    <row r="269" spans="1:17" x14ac:dyDescent="0.2">
      <c r="A269" s="42" t="s">
        <v>697</v>
      </c>
      <c r="C269" s="47">
        <v>43865</v>
      </c>
      <c r="D269" s="41" t="s">
        <v>692</v>
      </c>
      <c r="E269" s="42" t="s">
        <v>695</v>
      </c>
      <c r="F269" s="44" t="s">
        <v>107</v>
      </c>
      <c r="G269" s="44" t="s">
        <v>698</v>
      </c>
      <c r="H269" s="43">
        <v>3010</v>
      </c>
      <c r="I269" s="45">
        <v>1.5</v>
      </c>
      <c r="J269" s="45">
        <v>67800</v>
      </c>
      <c r="K269" s="45">
        <f t="shared" si="19"/>
        <v>193710</v>
      </c>
    </row>
    <row r="270" spans="1:17" x14ac:dyDescent="0.2">
      <c r="D270" s="41" t="s">
        <v>693</v>
      </c>
      <c r="E270" s="42" t="s">
        <v>80</v>
      </c>
      <c r="F270" s="43" t="s">
        <v>77</v>
      </c>
      <c r="G270" s="44" t="s">
        <v>77</v>
      </c>
      <c r="K270" s="45">
        <f t="shared" si="19"/>
        <v>0</v>
      </c>
    </row>
    <row r="271" spans="1:17" s="65" customFormat="1" x14ac:dyDescent="0.2">
      <c r="A271" s="62"/>
      <c r="B271" s="63"/>
      <c r="C271" s="31"/>
      <c r="D271" s="64" t="s">
        <v>694</v>
      </c>
      <c r="E271" s="62" t="s">
        <v>80</v>
      </c>
      <c r="F271" s="65" t="s">
        <v>77</v>
      </c>
      <c r="G271" s="66" t="s">
        <v>77</v>
      </c>
      <c r="I271" s="32"/>
      <c r="J271" s="32"/>
      <c r="K271" s="32">
        <f t="shared" si="19"/>
        <v>0</v>
      </c>
      <c r="L271" s="33"/>
      <c r="M271" s="33"/>
      <c r="N271" s="32"/>
      <c r="O271" s="67"/>
      <c r="P271" s="72"/>
      <c r="Q271" s="63"/>
    </row>
    <row r="272" spans="1:17" x14ac:dyDescent="0.2">
      <c r="O272" s="82">
        <v>75010</v>
      </c>
      <c r="P272" s="50">
        <v>43866</v>
      </c>
      <c r="Q272" s="21" t="s">
        <v>136</v>
      </c>
    </row>
    <row r="274" spans="1:12" x14ac:dyDescent="0.2">
      <c r="A274" s="42" t="s">
        <v>699</v>
      </c>
      <c r="C274" s="47">
        <v>43867</v>
      </c>
      <c r="D274" s="41" t="s">
        <v>700</v>
      </c>
      <c r="E274" s="42">
        <v>86.5</v>
      </c>
      <c r="F274" s="43" t="s">
        <v>704</v>
      </c>
      <c r="G274" s="44" t="s">
        <v>705</v>
      </c>
      <c r="H274" s="43">
        <v>1160</v>
      </c>
      <c r="I274" s="45">
        <v>2</v>
      </c>
      <c r="J274" s="45">
        <v>362530</v>
      </c>
      <c r="K274" s="45">
        <f t="shared" ref="K274:K292" si="20">ROUND(J274/0.35,-1)</f>
        <v>1035800</v>
      </c>
    </row>
    <row r="275" spans="1:12" x14ac:dyDescent="0.2">
      <c r="D275" s="41" t="s">
        <v>701</v>
      </c>
      <c r="E275" s="42">
        <v>24</v>
      </c>
      <c r="F275" s="43" t="s">
        <v>77</v>
      </c>
      <c r="G275" s="44" t="s">
        <v>77</v>
      </c>
      <c r="H275" s="43">
        <v>1160</v>
      </c>
      <c r="K275" s="45">
        <f t="shared" si="20"/>
        <v>0</v>
      </c>
    </row>
    <row r="276" spans="1:12" x14ac:dyDescent="0.2">
      <c r="D276" s="41" t="s">
        <v>702</v>
      </c>
      <c r="E276" s="42">
        <v>60</v>
      </c>
      <c r="F276" s="43" t="s">
        <v>77</v>
      </c>
      <c r="G276" s="44" t="s">
        <v>77</v>
      </c>
      <c r="H276" s="43">
        <v>1020</v>
      </c>
      <c r="K276" s="45">
        <f t="shared" si="20"/>
        <v>0</v>
      </c>
    </row>
    <row r="277" spans="1:12" x14ac:dyDescent="0.2">
      <c r="D277" s="41" t="s">
        <v>703</v>
      </c>
      <c r="E277" s="42">
        <v>55</v>
      </c>
      <c r="F277" s="43" t="s">
        <v>77</v>
      </c>
      <c r="G277" s="44" t="s">
        <v>77</v>
      </c>
      <c r="H277" s="43">
        <v>1160</v>
      </c>
      <c r="K277" s="45">
        <f t="shared" si="20"/>
        <v>0</v>
      </c>
    </row>
    <row r="278" spans="1:12" x14ac:dyDescent="0.2">
      <c r="A278" s="42" t="s">
        <v>706</v>
      </c>
      <c r="C278" s="47">
        <v>43867</v>
      </c>
      <c r="D278" s="41" t="s">
        <v>707</v>
      </c>
      <c r="E278" s="42" t="s">
        <v>712</v>
      </c>
      <c r="F278" s="43" t="s">
        <v>710</v>
      </c>
      <c r="G278" s="44" t="s">
        <v>711</v>
      </c>
      <c r="H278" s="42">
        <v>2040</v>
      </c>
      <c r="I278" s="45">
        <v>1.5</v>
      </c>
      <c r="J278" s="45">
        <v>20580</v>
      </c>
      <c r="K278" s="45">
        <f t="shared" si="20"/>
        <v>58800</v>
      </c>
    </row>
    <row r="279" spans="1:12" x14ac:dyDescent="0.2">
      <c r="D279" s="41" t="s">
        <v>708</v>
      </c>
      <c r="E279" s="42" t="s">
        <v>713</v>
      </c>
      <c r="F279" s="43" t="s">
        <v>77</v>
      </c>
      <c r="G279" s="44" t="s">
        <v>77</v>
      </c>
      <c r="H279" s="42">
        <v>2040</v>
      </c>
      <c r="K279" s="45">
        <f t="shared" si="20"/>
        <v>0</v>
      </c>
    </row>
    <row r="280" spans="1:12" x14ac:dyDescent="0.2">
      <c r="D280" s="41" t="s">
        <v>709</v>
      </c>
      <c r="E280" s="42" t="s">
        <v>714</v>
      </c>
      <c r="F280" s="43" t="s">
        <v>77</v>
      </c>
      <c r="G280" s="44" t="s">
        <v>77</v>
      </c>
      <c r="H280" s="42">
        <v>1130</v>
      </c>
      <c r="K280" s="45">
        <f t="shared" si="20"/>
        <v>0</v>
      </c>
    </row>
    <row r="281" spans="1:12" x14ac:dyDescent="0.2">
      <c r="A281" s="42">
        <v>88</v>
      </c>
      <c r="C281" s="47">
        <v>43867</v>
      </c>
      <c r="D281" s="41" t="s">
        <v>312</v>
      </c>
      <c r="E281" s="42">
        <v>0.20610000000000001</v>
      </c>
      <c r="F281" s="43" t="s">
        <v>314</v>
      </c>
      <c r="G281" s="44" t="s">
        <v>715</v>
      </c>
      <c r="H281" s="43">
        <v>2010</v>
      </c>
      <c r="I281" s="45">
        <v>0.5</v>
      </c>
      <c r="J281" s="45">
        <v>18460</v>
      </c>
      <c r="K281" s="45">
        <f t="shared" si="20"/>
        <v>52740</v>
      </c>
      <c r="L281" s="46">
        <v>10000</v>
      </c>
    </row>
    <row r="282" spans="1:12" x14ac:dyDescent="0.2">
      <c r="A282" s="42">
        <v>89</v>
      </c>
      <c r="C282" s="47">
        <v>43867</v>
      </c>
      <c r="D282" s="41" t="s">
        <v>716</v>
      </c>
      <c r="E282" s="42">
        <v>16.722200000000001</v>
      </c>
      <c r="F282" s="43" t="s">
        <v>717</v>
      </c>
      <c r="G282" s="44" t="s">
        <v>718</v>
      </c>
      <c r="H282" s="43">
        <v>1110</v>
      </c>
      <c r="I282" s="45">
        <v>0.5</v>
      </c>
      <c r="J282" s="45">
        <v>19830</v>
      </c>
      <c r="K282" s="45">
        <f t="shared" si="20"/>
        <v>56660</v>
      </c>
      <c r="L282" s="46">
        <v>50000</v>
      </c>
    </row>
    <row r="283" spans="1:12" x14ac:dyDescent="0.2">
      <c r="A283" s="42">
        <v>90</v>
      </c>
      <c r="C283" s="47">
        <v>43867</v>
      </c>
      <c r="D283" s="41" t="s">
        <v>719</v>
      </c>
      <c r="E283" s="42">
        <v>0.2135</v>
      </c>
      <c r="F283" s="43" t="s">
        <v>720</v>
      </c>
      <c r="G283" s="44" t="s">
        <v>721</v>
      </c>
      <c r="H283" s="43">
        <v>3010</v>
      </c>
      <c r="I283" s="45">
        <v>0.5</v>
      </c>
      <c r="J283" s="45">
        <v>16640</v>
      </c>
      <c r="K283" s="45">
        <f t="shared" si="20"/>
        <v>47540</v>
      </c>
      <c r="L283" s="46">
        <v>55000</v>
      </c>
    </row>
    <row r="284" spans="1:12" x14ac:dyDescent="0.2">
      <c r="A284" s="42">
        <v>91</v>
      </c>
      <c r="C284" s="47">
        <v>43867</v>
      </c>
      <c r="D284" s="41" t="s">
        <v>722</v>
      </c>
      <c r="E284" s="42">
        <v>2.0665</v>
      </c>
      <c r="F284" s="43" t="s">
        <v>723</v>
      </c>
      <c r="G284" s="44" t="s">
        <v>498</v>
      </c>
      <c r="H284" s="43">
        <v>1120</v>
      </c>
      <c r="I284" s="45">
        <v>0.5</v>
      </c>
      <c r="J284" s="45">
        <v>17970</v>
      </c>
      <c r="K284" s="45">
        <f t="shared" si="20"/>
        <v>51340</v>
      </c>
      <c r="L284" s="46">
        <v>25000</v>
      </c>
    </row>
    <row r="285" spans="1:12" x14ac:dyDescent="0.2">
      <c r="A285" s="42">
        <v>92</v>
      </c>
      <c r="C285" s="47">
        <v>43867</v>
      </c>
      <c r="D285" s="41" t="s">
        <v>724</v>
      </c>
      <c r="E285" s="42">
        <v>0.17219999999999999</v>
      </c>
      <c r="F285" s="43" t="s">
        <v>725</v>
      </c>
      <c r="G285" s="44" t="s">
        <v>726</v>
      </c>
      <c r="H285" s="43">
        <v>3010</v>
      </c>
      <c r="I285" s="45">
        <v>0.5</v>
      </c>
      <c r="J285" s="45">
        <v>30210</v>
      </c>
      <c r="K285" s="45">
        <f t="shared" si="20"/>
        <v>86310</v>
      </c>
      <c r="L285" s="46">
        <v>56100</v>
      </c>
    </row>
    <row r="286" spans="1:12" x14ac:dyDescent="0.2">
      <c r="A286" s="42">
        <v>93</v>
      </c>
      <c r="C286" s="47">
        <v>43867</v>
      </c>
      <c r="D286" s="41" t="s">
        <v>727</v>
      </c>
      <c r="E286" s="42">
        <v>5.2412000000000001</v>
      </c>
      <c r="F286" s="43" t="s">
        <v>728</v>
      </c>
      <c r="G286" s="44" t="s">
        <v>729</v>
      </c>
      <c r="H286" s="43">
        <v>1150</v>
      </c>
      <c r="I286" s="45">
        <v>0.5</v>
      </c>
      <c r="J286" s="45">
        <v>7940</v>
      </c>
      <c r="K286" s="45">
        <f t="shared" si="20"/>
        <v>22690</v>
      </c>
      <c r="L286" s="46">
        <v>25000</v>
      </c>
    </row>
    <row r="287" spans="1:12" x14ac:dyDescent="0.2">
      <c r="A287" s="42" t="s">
        <v>618</v>
      </c>
      <c r="C287" s="47">
        <v>43867</v>
      </c>
      <c r="D287" s="41" t="s">
        <v>730</v>
      </c>
      <c r="E287" s="42">
        <v>0.21</v>
      </c>
      <c r="F287" s="43" t="s">
        <v>731</v>
      </c>
      <c r="G287" s="44" t="s">
        <v>732</v>
      </c>
      <c r="H287" s="43">
        <v>3010</v>
      </c>
      <c r="I287" s="45">
        <v>0.5</v>
      </c>
      <c r="J287" s="45">
        <v>30750</v>
      </c>
      <c r="K287" s="45">
        <f t="shared" si="20"/>
        <v>87860</v>
      </c>
    </row>
    <row r="288" spans="1:12" x14ac:dyDescent="0.2">
      <c r="A288" s="42" t="s">
        <v>733</v>
      </c>
      <c r="C288" s="47">
        <v>43867</v>
      </c>
      <c r="D288" s="41" t="s">
        <v>734</v>
      </c>
      <c r="E288" s="42">
        <v>68.398899999999998</v>
      </c>
      <c r="F288" s="43" t="s">
        <v>735</v>
      </c>
      <c r="G288" s="44" t="s">
        <v>736</v>
      </c>
      <c r="H288" s="43">
        <v>1150</v>
      </c>
      <c r="I288" s="45">
        <v>0.5</v>
      </c>
      <c r="J288" s="45">
        <v>72100</v>
      </c>
      <c r="K288" s="45">
        <f t="shared" si="20"/>
        <v>206000</v>
      </c>
    </row>
    <row r="289" spans="1:15" x14ac:dyDescent="0.2">
      <c r="A289" s="42" t="s">
        <v>737</v>
      </c>
      <c r="C289" s="47">
        <v>43867</v>
      </c>
      <c r="D289" s="41" t="s">
        <v>738</v>
      </c>
      <c r="E289" s="42">
        <v>0.20200000000000001</v>
      </c>
      <c r="F289" s="43" t="s">
        <v>739</v>
      </c>
      <c r="G289" s="44" t="s">
        <v>740</v>
      </c>
      <c r="H289" s="43">
        <v>2020</v>
      </c>
      <c r="I289" s="45">
        <v>0.5</v>
      </c>
      <c r="J289" s="45">
        <v>21230</v>
      </c>
      <c r="K289" s="45">
        <f t="shared" si="20"/>
        <v>60660</v>
      </c>
    </row>
    <row r="290" spans="1:15" x14ac:dyDescent="0.2">
      <c r="A290" s="42" t="s">
        <v>741</v>
      </c>
      <c r="C290" s="47">
        <v>43867</v>
      </c>
      <c r="D290" s="41" t="s">
        <v>742</v>
      </c>
      <c r="E290" s="42" t="s">
        <v>744</v>
      </c>
      <c r="F290" s="43" t="s">
        <v>746</v>
      </c>
      <c r="G290" s="44" t="s">
        <v>747</v>
      </c>
      <c r="H290" s="43">
        <v>2050</v>
      </c>
      <c r="I290" s="45">
        <v>1</v>
      </c>
      <c r="J290" s="45">
        <v>31130</v>
      </c>
      <c r="K290" s="45">
        <f t="shared" si="20"/>
        <v>88940</v>
      </c>
    </row>
    <row r="291" spans="1:15" x14ac:dyDescent="0.2">
      <c r="D291" s="41" t="s">
        <v>743</v>
      </c>
      <c r="E291" s="42" t="s">
        <v>745</v>
      </c>
      <c r="F291" s="43" t="s">
        <v>77</v>
      </c>
      <c r="G291" s="44" t="s">
        <v>77</v>
      </c>
      <c r="K291" s="45">
        <f t="shared" si="20"/>
        <v>0</v>
      </c>
    </row>
    <row r="292" spans="1:15" x14ac:dyDescent="0.2">
      <c r="A292" s="42" t="s">
        <v>748</v>
      </c>
      <c r="C292" s="47">
        <v>43867</v>
      </c>
      <c r="D292" s="41" t="s">
        <v>749</v>
      </c>
      <c r="E292" s="42">
        <v>0.91200000000000003</v>
      </c>
      <c r="F292" s="43" t="s">
        <v>750</v>
      </c>
      <c r="G292" s="44" t="s">
        <v>751</v>
      </c>
      <c r="H292" s="43">
        <v>1160</v>
      </c>
      <c r="I292" s="45">
        <v>0.5</v>
      </c>
      <c r="J292" s="45">
        <v>1160</v>
      </c>
      <c r="K292" s="45">
        <f t="shared" si="20"/>
        <v>3310</v>
      </c>
    </row>
    <row r="294" spans="1:15" x14ac:dyDescent="0.2">
      <c r="A294" s="42">
        <v>94</v>
      </c>
      <c r="C294" s="47">
        <v>43867</v>
      </c>
      <c r="D294" s="41" t="s">
        <v>756</v>
      </c>
      <c r="E294" s="42" t="s">
        <v>81</v>
      </c>
      <c r="F294" s="43" t="s">
        <v>757</v>
      </c>
      <c r="G294" s="44" t="s">
        <v>758</v>
      </c>
      <c r="H294" s="43">
        <v>3010</v>
      </c>
      <c r="I294" s="45">
        <v>0.5</v>
      </c>
      <c r="J294" s="45">
        <v>18600</v>
      </c>
      <c r="K294" s="45">
        <f t="shared" ref="K294:K306" si="21">ROUND(J294/0.35,-1)</f>
        <v>53140</v>
      </c>
      <c r="L294" s="46">
        <v>76500</v>
      </c>
    </row>
    <row r="295" spans="1:15" x14ac:dyDescent="0.2">
      <c r="A295" s="42" t="s">
        <v>759</v>
      </c>
      <c r="C295" s="47">
        <v>43868</v>
      </c>
      <c r="D295" s="41" t="s">
        <v>760</v>
      </c>
      <c r="E295" s="42">
        <v>10.363</v>
      </c>
      <c r="F295" s="43" t="s">
        <v>764</v>
      </c>
      <c r="G295" s="43" t="s">
        <v>765</v>
      </c>
      <c r="H295" s="43">
        <v>1160</v>
      </c>
      <c r="I295" s="45">
        <v>2</v>
      </c>
      <c r="J295" s="45">
        <v>67910</v>
      </c>
      <c r="K295" s="45">
        <f t="shared" si="21"/>
        <v>194030</v>
      </c>
    </row>
    <row r="296" spans="1:15" x14ac:dyDescent="0.2">
      <c r="D296" s="41" t="s">
        <v>761</v>
      </c>
      <c r="E296" s="42">
        <v>10.417</v>
      </c>
      <c r="F296" s="43" t="s">
        <v>77</v>
      </c>
      <c r="G296" s="44" t="s">
        <v>77</v>
      </c>
      <c r="K296" s="45">
        <f t="shared" si="21"/>
        <v>0</v>
      </c>
    </row>
    <row r="297" spans="1:15" x14ac:dyDescent="0.2">
      <c r="D297" s="41" t="s">
        <v>762</v>
      </c>
      <c r="E297" s="42">
        <v>10.352</v>
      </c>
      <c r="F297" s="43" t="s">
        <v>77</v>
      </c>
      <c r="G297" s="44" t="s">
        <v>77</v>
      </c>
      <c r="K297" s="45">
        <f t="shared" si="21"/>
        <v>0</v>
      </c>
    </row>
    <row r="298" spans="1:15" x14ac:dyDescent="0.2">
      <c r="D298" s="41" t="s">
        <v>763</v>
      </c>
      <c r="E298" s="42">
        <v>10.409000000000001</v>
      </c>
      <c r="F298" s="43" t="s">
        <v>77</v>
      </c>
      <c r="G298" s="44" t="s">
        <v>766</v>
      </c>
      <c r="K298" s="45">
        <f t="shared" si="21"/>
        <v>0</v>
      </c>
    </row>
    <row r="299" spans="1:15" x14ac:dyDescent="0.2">
      <c r="A299" s="42">
        <v>95</v>
      </c>
      <c r="C299" s="47">
        <v>43868</v>
      </c>
      <c r="D299" s="41" t="s">
        <v>760</v>
      </c>
      <c r="E299" s="42">
        <v>10.363</v>
      </c>
      <c r="F299" s="43" t="s">
        <v>764</v>
      </c>
      <c r="G299" s="44" t="s">
        <v>767</v>
      </c>
      <c r="H299" s="43">
        <v>1160</v>
      </c>
      <c r="I299" s="45">
        <v>2</v>
      </c>
      <c r="J299" s="45">
        <v>67910</v>
      </c>
      <c r="K299" s="45">
        <f t="shared" si="21"/>
        <v>194030</v>
      </c>
      <c r="L299" s="46">
        <v>167200</v>
      </c>
      <c r="O299" s="82" t="s">
        <v>768</v>
      </c>
    </row>
    <row r="300" spans="1:15" x14ac:dyDescent="0.2">
      <c r="D300" s="41" t="s">
        <v>761</v>
      </c>
      <c r="E300" s="42">
        <v>10.417</v>
      </c>
      <c r="F300" s="43" t="s">
        <v>77</v>
      </c>
      <c r="G300" s="44" t="s">
        <v>77</v>
      </c>
      <c r="K300" s="45">
        <f t="shared" si="21"/>
        <v>0</v>
      </c>
    </row>
    <row r="301" spans="1:15" x14ac:dyDescent="0.2">
      <c r="D301" s="41" t="s">
        <v>762</v>
      </c>
      <c r="E301" s="42">
        <v>10.352</v>
      </c>
      <c r="F301" s="43" t="s">
        <v>77</v>
      </c>
      <c r="G301" s="44" t="s">
        <v>77</v>
      </c>
      <c r="K301" s="45">
        <f t="shared" si="21"/>
        <v>0</v>
      </c>
    </row>
    <row r="302" spans="1:15" x14ac:dyDescent="0.2">
      <c r="D302" s="41" t="s">
        <v>763</v>
      </c>
      <c r="E302" s="42">
        <v>10.409000000000001</v>
      </c>
      <c r="F302" s="43" t="s">
        <v>77</v>
      </c>
      <c r="G302" s="44" t="s">
        <v>77</v>
      </c>
      <c r="K302" s="45">
        <f t="shared" si="21"/>
        <v>0</v>
      </c>
    </row>
    <row r="303" spans="1:15" x14ac:dyDescent="0.2">
      <c r="A303" s="42">
        <v>96</v>
      </c>
      <c r="C303" s="47">
        <v>43868</v>
      </c>
      <c r="D303" s="41" t="s">
        <v>769</v>
      </c>
      <c r="E303" s="42">
        <v>0.25509999999999999</v>
      </c>
      <c r="F303" s="43" t="s">
        <v>773</v>
      </c>
      <c r="G303" s="44" t="s">
        <v>774</v>
      </c>
      <c r="H303" s="43">
        <v>1170</v>
      </c>
      <c r="I303" s="45">
        <v>2</v>
      </c>
      <c r="J303" s="45">
        <v>22610</v>
      </c>
      <c r="K303" s="45">
        <f t="shared" si="21"/>
        <v>64600</v>
      </c>
      <c r="L303" s="46">
        <v>13000</v>
      </c>
    </row>
    <row r="304" spans="1:15" x14ac:dyDescent="0.2">
      <c r="D304" s="41" t="s">
        <v>770</v>
      </c>
      <c r="E304" s="42">
        <v>1.2679</v>
      </c>
      <c r="F304" s="43" t="s">
        <v>77</v>
      </c>
      <c r="G304" s="44" t="s">
        <v>77</v>
      </c>
      <c r="K304" s="45">
        <f t="shared" si="21"/>
        <v>0</v>
      </c>
    </row>
    <row r="305" spans="1:19" x14ac:dyDescent="0.2">
      <c r="D305" s="41" t="s">
        <v>771</v>
      </c>
      <c r="E305" s="42">
        <v>0.38169999999999998</v>
      </c>
      <c r="F305" s="43" t="s">
        <v>77</v>
      </c>
      <c r="G305" s="44" t="s">
        <v>77</v>
      </c>
      <c r="K305" s="45">
        <f t="shared" si="21"/>
        <v>0</v>
      </c>
    </row>
    <row r="306" spans="1:19" s="65" customFormat="1" x14ac:dyDescent="0.2">
      <c r="A306" s="62"/>
      <c r="B306" s="63"/>
      <c r="C306" s="31"/>
      <c r="D306" s="64" t="s">
        <v>772</v>
      </c>
      <c r="E306" s="62">
        <v>0.65569999999999995</v>
      </c>
      <c r="F306" s="65" t="s">
        <v>77</v>
      </c>
      <c r="G306" s="66" t="s">
        <v>77</v>
      </c>
      <c r="I306" s="32"/>
      <c r="J306" s="32"/>
      <c r="K306" s="32">
        <f t="shared" si="21"/>
        <v>0</v>
      </c>
      <c r="L306" s="33"/>
      <c r="M306" s="33"/>
      <c r="N306" s="32"/>
      <c r="O306" s="67"/>
      <c r="P306" s="72"/>
      <c r="Q306" s="63"/>
    </row>
    <row r="307" spans="1:19" x14ac:dyDescent="0.2">
      <c r="A307" s="43"/>
      <c r="B307" s="43"/>
      <c r="C307" s="43"/>
      <c r="D307" s="43"/>
      <c r="E307" s="43"/>
      <c r="G307" s="43"/>
      <c r="I307" s="43"/>
      <c r="J307" s="43"/>
      <c r="K307" s="43"/>
      <c r="L307" s="43"/>
      <c r="M307" s="43"/>
      <c r="O307" s="30">
        <v>75040</v>
      </c>
      <c r="P307" s="50">
        <v>43868</v>
      </c>
      <c r="Q307" s="21" t="s">
        <v>136</v>
      </c>
    </row>
    <row r="309" spans="1:19" x14ac:dyDescent="0.2">
      <c r="A309" s="42">
        <v>97</v>
      </c>
      <c r="C309" s="47">
        <v>43868</v>
      </c>
      <c r="D309" s="41" t="s">
        <v>790</v>
      </c>
      <c r="E309" s="42">
        <v>0.2893</v>
      </c>
      <c r="F309" s="43" t="s">
        <v>791</v>
      </c>
      <c r="G309" s="44" t="s">
        <v>792</v>
      </c>
      <c r="H309" s="43">
        <v>3010</v>
      </c>
      <c r="I309" s="45">
        <v>0.5</v>
      </c>
      <c r="J309" s="45">
        <v>63580</v>
      </c>
      <c r="K309" s="45">
        <f t="shared" ref="K309:K319" si="22">ROUND(J309/0.35,-1)</f>
        <v>181660</v>
      </c>
      <c r="L309" s="46">
        <v>215000</v>
      </c>
      <c r="R309" s="34"/>
      <c r="S309" s="34"/>
    </row>
    <row r="310" spans="1:19" x14ac:dyDescent="0.2">
      <c r="A310" s="42">
        <v>98</v>
      </c>
      <c r="C310" s="47">
        <v>43871</v>
      </c>
      <c r="D310" s="41" t="s">
        <v>781</v>
      </c>
      <c r="E310" s="42">
        <v>50.286999999999999</v>
      </c>
      <c r="F310" s="43" t="s">
        <v>782</v>
      </c>
      <c r="G310" s="44" t="s">
        <v>783</v>
      </c>
      <c r="H310" s="43">
        <v>1070</v>
      </c>
      <c r="I310" s="45">
        <v>0.5</v>
      </c>
      <c r="J310" s="45">
        <v>69200</v>
      </c>
      <c r="K310" s="45">
        <f t="shared" si="22"/>
        <v>197710</v>
      </c>
      <c r="L310" s="46">
        <v>245500</v>
      </c>
    </row>
    <row r="311" spans="1:19" x14ac:dyDescent="0.2">
      <c r="A311" s="42" t="s">
        <v>752</v>
      </c>
      <c r="C311" s="47">
        <v>43867</v>
      </c>
      <c r="D311" s="41" t="s">
        <v>753</v>
      </c>
      <c r="E311" s="42">
        <v>15.750999999999999</v>
      </c>
      <c r="F311" s="43" t="s">
        <v>754</v>
      </c>
      <c r="G311" s="44" t="s">
        <v>755</v>
      </c>
      <c r="H311" s="43">
        <v>1170</v>
      </c>
      <c r="I311" s="45">
        <v>1</v>
      </c>
      <c r="J311" s="45">
        <v>117080</v>
      </c>
      <c r="K311" s="45">
        <f t="shared" si="22"/>
        <v>334510</v>
      </c>
    </row>
    <row r="312" spans="1:19" x14ac:dyDescent="0.2">
      <c r="D312" s="41" t="s">
        <v>793</v>
      </c>
      <c r="E312" s="42">
        <v>0.51700000000000002</v>
      </c>
      <c r="F312" s="43" t="s">
        <v>77</v>
      </c>
      <c r="G312" s="44" t="s">
        <v>77</v>
      </c>
      <c r="K312" s="45">
        <f t="shared" si="22"/>
        <v>0</v>
      </c>
    </row>
    <row r="313" spans="1:19" x14ac:dyDescent="0.2">
      <c r="A313" s="42" t="s">
        <v>780</v>
      </c>
      <c r="C313" s="47">
        <v>43867</v>
      </c>
      <c r="D313" s="41" t="s">
        <v>802</v>
      </c>
      <c r="E313" s="42">
        <v>1.0029999999999999</v>
      </c>
      <c r="F313" s="43" t="s">
        <v>803</v>
      </c>
      <c r="G313" s="44" t="s">
        <v>804</v>
      </c>
      <c r="H313" s="43">
        <v>1150</v>
      </c>
      <c r="I313" s="45">
        <v>0.5</v>
      </c>
      <c r="J313" s="45">
        <v>49790</v>
      </c>
      <c r="K313" s="45">
        <f t="shared" si="22"/>
        <v>142260</v>
      </c>
    </row>
    <row r="314" spans="1:19" x14ac:dyDescent="0.2">
      <c r="A314" s="42" t="s">
        <v>775</v>
      </c>
      <c r="C314" s="47">
        <v>43868</v>
      </c>
      <c r="D314" s="41" t="s">
        <v>776</v>
      </c>
      <c r="E314" s="42">
        <v>116.107</v>
      </c>
      <c r="F314" s="43" t="s">
        <v>777</v>
      </c>
      <c r="G314" s="44" t="s">
        <v>778</v>
      </c>
      <c r="H314" s="43">
        <v>1130</v>
      </c>
      <c r="I314" s="45">
        <v>0.5</v>
      </c>
      <c r="J314" s="45">
        <v>161760</v>
      </c>
      <c r="K314" s="45">
        <f t="shared" si="22"/>
        <v>462170</v>
      </c>
    </row>
    <row r="315" spans="1:19" x14ac:dyDescent="0.2">
      <c r="A315" s="42">
        <v>99</v>
      </c>
      <c r="C315" s="47">
        <v>43872</v>
      </c>
      <c r="D315" s="41" t="s">
        <v>784</v>
      </c>
      <c r="E315" s="42">
        <v>54.273000000000003</v>
      </c>
      <c r="F315" s="43" t="s">
        <v>785</v>
      </c>
      <c r="G315" s="44" t="s">
        <v>786</v>
      </c>
      <c r="H315" s="43">
        <v>1020</v>
      </c>
      <c r="I315" s="45">
        <v>0.5</v>
      </c>
      <c r="J315" s="45">
        <v>105450</v>
      </c>
      <c r="K315" s="45">
        <f t="shared" si="22"/>
        <v>301290</v>
      </c>
      <c r="L315" s="46">
        <v>291500</v>
      </c>
    </row>
    <row r="316" spans="1:19" x14ac:dyDescent="0.2">
      <c r="A316" s="42">
        <v>100</v>
      </c>
      <c r="C316" s="47">
        <v>43872</v>
      </c>
      <c r="D316" s="41" t="s">
        <v>787</v>
      </c>
      <c r="E316" s="42">
        <v>25.806000000000001</v>
      </c>
      <c r="F316" s="43" t="s">
        <v>788</v>
      </c>
      <c r="G316" s="44" t="s">
        <v>789</v>
      </c>
      <c r="H316" s="43">
        <v>1080</v>
      </c>
      <c r="I316" s="45">
        <v>0.5</v>
      </c>
      <c r="J316" s="45">
        <v>124530</v>
      </c>
      <c r="K316" s="45">
        <f t="shared" si="22"/>
        <v>355800</v>
      </c>
      <c r="L316" s="46">
        <v>332000</v>
      </c>
    </row>
    <row r="317" spans="1:19" s="34" customFormat="1" x14ac:dyDescent="0.2">
      <c r="A317" s="42" t="s">
        <v>779</v>
      </c>
      <c r="B317" s="21"/>
      <c r="C317" s="47">
        <v>43867</v>
      </c>
      <c r="D317" s="41" t="s">
        <v>794</v>
      </c>
      <c r="E317" s="42" t="s">
        <v>797</v>
      </c>
      <c r="F317" s="43" t="s">
        <v>801</v>
      </c>
      <c r="G317" s="44" t="s">
        <v>800</v>
      </c>
      <c r="H317" s="43">
        <v>1100</v>
      </c>
      <c r="I317" s="45">
        <v>1.5</v>
      </c>
      <c r="J317" s="45">
        <v>37540</v>
      </c>
      <c r="K317" s="45">
        <f t="shared" si="22"/>
        <v>107260</v>
      </c>
      <c r="L317" s="46"/>
      <c r="M317" s="46"/>
      <c r="N317" s="45"/>
      <c r="O317" s="82"/>
      <c r="P317" s="50"/>
      <c r="Q317" s="21"/>
      <c r="R317" s="43"/>
      <c r="S317" s="43"/>
    </row>
    <row r="318" spans="1:19" s="34" customFormat="1" x14ac:dyDescent="0.2">
      <c r="A318" s="42"/>
      <c r="B318" s="21"/>
      <c r="C318" s="47"/>
      <c r="D318" s="41" t="s">
        <v>795</v>
      </c>
      <c r="E318" s="42" t="s">
        <v>798</v>
      </c>
      <c r="F318" s="43" t="s">
        <v>77</v>
      </c>
      <c r="G318" s="44" t="s">
        <v>77</v>
      </c>
      <c r="H318" s="43"/>
      <c r="I318" s="45"/>
      <c r="J318" s="45"/>
      <c r="K318" s="45">
        <f t="shared" si="22"/>
        <v>0</v>
      </c>
      <c r="L318" s="46"/>
      <c r="M318" s="46"/>
      <c r="N318" s="45"/>
      <c r="O318" s="82"/>
      <c r="P318" s="50"/>
      <c r="Q318" s="21"/>
    </row>
    <row r="319" spans="1:19" s="74" customFormat="1" x14ac:dyDescent="0.2">
      <c r="A319" s="62"/>
      <c r="B319" s="63"/>
      <c r="C319" s="31"/>
      <c r="D319" s="64" t="s">
        <v>796</v>
      </c>
      <c r="E319" s="62" t="s">
        <v>799</v>
      </c>
      <c r="F319" s="65" t="s">
        <v>77</v>
      </c>
      <c r="G319" s="66" t="s">
        <v>77</v>
      </c>
      <c r="H319" s="65"/>
      <c r="I319" s="32"/>
      <c r="J319" s="32"/>
      <c r="K319" s="32">
        <f t="shared" si="22"/>
        <v>0</v>
      </c>
      <c r="L319" s="33"/>
      <c r="M319" s="33"/>
      <c r="N319" s="32"/>
      <c r="O319" s="67"/>
      <c r="P319" s="72"/>
      <c r="Q319" s="63"/>
    </row>
    <row r="320" spans="1:19" x14ac:dyDescent="0.2">
      <c r="O320" s="82">
        <v>75072</v>
      </c>
      <c r="P320" s="50">
        <v>43872</v>
      </c>
      <c r="Q320" s="21" t="s">
        <v>136</v>
      </c>
    </row>
    <row r="323" spans="1:17" x14ac:dyDescent="0.2">
      <c r="A323" s="42">
        <v>102</v>
      </c>
      <c r="C323" s="47">
        <v>43872</v>
      </c>
      <c r="D323" s="41" t="s">
        <v>808</v>
      </c>
      <c r="E323" s="42">
        <v>100</v>
      </c>
      <c r="F323" s="43" t="s">
        <v>806</v>
      </c>
      <c r="G323" s="44" t="s">
        <v>807</v>
      </c>
      <c r="H323" s="43">
        <v>1180</v>
      </c>
      <c r="I323" s="45">
        <v>1</v>
      </c>
      <c r="J323" s="45">
        <v>306480</v>
      </c>
      <c r="K323" s="45">
        <f t="shared" ref="K323:K336" si="23">ROUND(J323/0.35,-1)</f>
        <v>875660</v>
      </c>
      <c r="L323" s="46">
        <v>1350211.5</v>
      </c>
    </row>
    <row r="324" spans="1:17" x14ac:dyDescent="0.2">
      <c r="D324" s="41" t="s">
        <v>809</v>
      </c>
      <c r="E324" s="42">
        <v>145.49299999999999</v>
      </c>
      <c r="F324" s="43" t="s">
        <v>77</v>
      </c>
      <c r="G324" s="43" t="s">
        <v>77</v>
      </c>
      <c r="K324" s="45">
        <f t="shared" si="23"/>
        <v>0</v>
      </c>
    </row>
    <row r="325" spans="1:17" x14ac:dyDescent="0.2">
      <c r="A325" s="42" t="s">
        <v>810</v>
      </c>
      <c r="C325" s="47">
        <v>43873</v>
      </c>
      <c r="D325" s="41" t="s">
        <v>813</v>
      </c>
      <c r="E325" s="42">
        <v>6.1150000000000002</v>
      </c>
      <c r="F325" s="43" t="s">
        <v>815</v>
      </c>
      <c r="G325" s="44" t="s">
        <v>816</v>
      </c>
      <c r="H325" s="43">
        <v>1070</v>
      </c>
      <c r="I325" s="45">
        <v>1</v>
      </c>
      <c r="J325" s="45">
        <v>54890</v>
      </c>
      <c r="K325" s="45">
        <f t="shared" si="23"/>
        <v>156830</v>
      </c>
    </row>
    <row r="326" spans="1:17" x14ac:dyDescent="0.2">
      <c r="D326" s="41" t="s">
        <v>814</v>
      </c>
      <c r="F326" s="43" t="s">
        <v>77</v>
      </c>
      <c r="G326" s="44" t="s">
        <v>77</v>
      </c>
      <c r="K326" s="45">
        <f t="shared" si="23"/>
        <v>0</v>
      </c>
    </row>
    <row r="327" spans="1:17" x14ac:dyDescent="0.2">
      <c r="A327" s="42" t="s">
        <v>811</v>
      </c>
      <c r="C327" s="47">
        <v>43873</v>
      </c>
      <c r="D327" s="41" t="s">
        <v>817</v>
      </c>
      <c r="E327" s="42">
        <v>10.0853</v>
      </c>
      <c r="F327" s="43" t="s">
        <v>815</v>
      </c>
      <c r="G327" s="44" t="s">
        <v>816</v>
      </c>
      <c r="H327" s="43">
        <v>1070</v>
      </c>
      <c r="I327" s="45">
        <v>1</v>
      </c>
      <c r="J327" s="45">
        <v>26500</v>
      </c>
      <c r="K327" s="45">
        <f t="shared" si="23"/>
        <v>75710</v>
      </c>
    </row>
    <row r="328" spans="1:17" x14ac:dyDescent="0.2">
      <c r="D328" s="41" t="s">
        <v>818</v>
      </c>
      <c r="E328" s="42">
        <v>9.1929999999999996</v>
      </c>
      <c r="F328" s="43" t="s">
        <v>77</v>
      </c>
      <c r="G328" s="44" t="s">
        <v>77</v>
      </c>
      <c r="K328" s="45">
        <f t="shared" si="23"/>
        <v>0</v>
      </c>
    </row>
    <row r="329" spans="1:17" x14ac:dyDescent="0.2">
      <c r="A329" s="42" t="s">
        <v>812</v>
      </c>
      <c r="C329" s="47">
        <v>43873</v>
      </c>
      <c r="D329" s="41" t="s">
        <v>819</v>
      </c>
      <c r="E329" s="42">
        <v>109.545</v>
      </c>
      <c r="F329" s="43" t="s">
        <v>815</v>
      </c>
      <c r="G329" s="44" t="s">
        <v>816</v>
      </c>
      <c r="H329" s="43">
        <v>1070</v>
      </c>
      <c r="I329" s="45">
        <v>0.5</v>
      </c>
      <c r="J329" s="45">
        <v>147220</v>
      </c>
      <c r="K329" s="45">
        <f t="shared" si="23"/>
        <v>420630</v>
      </c>
    </row>
    <row r="330" spans="1:17" x14ac:dyDescent="0.2">
      <c r="A330" s="42">
        <v>105</v>
      </c>
      <c r="C330" s="47">
        <v>43873</v>
      </c>
      <c r="D330" s="41" t="s">
        <v>820</v>
      </c>
      <c r="E330" s="42">
        <v>112.482</v>
      </c>
      <c r="F330" s="43" t="s">
        <v>822</v>
      </c>
      <c r="G330" s="44" t="s">
        <v>821</v>
      </c>
      <c r="H330" s="43">
        <v>1110</v>
      </c>
      <c r="I330" s="45">
        <v>0.5</v>
      </c>
      <c r="J330" s="45">
        <v>133260</v>
      </c>
      <c r="K330" s="45">
        <f t="shared" si="23"/>
        <v>380740</v>
      </c>
      <c r="L330" s="46">
        <v>119982.14</v>
      </c>
    </row>
    <row r="331" spans="1:17" x14ac:dyDescent="0.2">
      <c r="A331" s="42">
        <v>106</v>
      </c>
      <c r="C331" s="47">
        <v>43873</v>
      </c>
      <c r="D331" s="41" t="s">
        <v>824</v>
      </c>
      <c r="E331" s="42">
        <v>112.482</v>
      </c>
      <c r="F331" s="43" t="s">
        <v>823</v>
      </c>
      <c r="G331" s="44" t="s">
        <v>821</v>
      </c>
      <c r="H331" s="43">
        <v>1110</v>
      </c>
      <c r="I331" s="45">
        <v>0.5</v>
      </c>
      <c r="J331" s="45">
        <v>133260</v>
      </c>
      <c r="K331" s="45">
        <f t="shared" si="23"/>
        <v>380740</v>
      </c>
      <c r="L331" s="46">
        <v>119982.14</v>
      </c>
    </row>
    <row r="332" spans="1:17" x14ac:dyDescent="0.2">
      <c r="A332" s="42">
        <v>107</v>
      </c>
      <c r="C332" s="47">
        <v>43873</v>
      </c>
      <c r="D332" s="41" t="s">
        <v>825</v>
      </c>
      <c r="E332" s="42" t="s">
        <v>826</v>
      </c>
      <c r="F332" s="43" t="s">
        <v>827</v>
      </c>
      <c r="G332" s="44" t="s">
        <v>828</v>
      </c>
      <c r="H332" s="43">
        <v>3010</v>
      </c>
      <c r="I332" s="45">
        <v>0.5</v>
      </c>
      <c r="J332" s="45">
        <v>30600</v>
      </c>
      <c r="K332" s="45">
        <f t="shared" si="23"/>
        <v>87430</v>
      </c>
      <c r="L332" s="46">
        <v>75000</v>
      </c>
    </row>
    <row r="333" spans="1:17" x14ac:dyDescent="0.2">
      <c r="A333" s="42" t="s">
        <v>829</v>
      </c>
      <c r="C333" s="47">
        <v>43873</v>
      </c>
      <c r="D333" s="41" t="s">
        <v>830</v>
      </c>
      <c r="E333" s="42" t="s">
        <v>831</v>
      </c>
      <c r="F333" s="43" t="s">
        <v>832</v>
      </c>
      <c r="G333" s="44" t="s">
        <v>833</v>
      </c>
      <c r="H333" s="43">
        <v>3010</v>
      </c>
      <c r="I333" s="45">
        <v>0.5</v>
      </c>
      <c r="J333" s="45">
        <v>31250</v>
      </c>
      <c r="K333" s="45">
        <f t="shared" si="23"/>
        <v>89290</v>
      </c>
    </row>
    <row r="334" spans="1:17" x14ac:dyDescent="0.2">
      <c r="A334" s="42">
        <v>108</v>
      </c>
      <c r="C334" s="47">
        <v>43873</v>
      </c>
      <c r="D334" s="41" t="s">
        <v>834</v>
      </c>
      <c r="E334" s="42" t="s">
        <v>835</v>
      </c>
      <c r="F334" s="43" t="s">
        <v>836</v>
      </c>
      <c r="G334" s="43" t="s">
        <v>837</v>
      </c>
      <c r="H334" s="43">
        <v>3010</v>
      </c>
      <c r="I334" s="45">
        <v>0.5</v>
      </c>
      <c r="J334" s="45">
        <v>1730</v>
      </c>
      <c r="K334" s="45">
        <f t="shared" si="23"/>
        <v>4940</v>
      </c>
      <c r="L334" s="46">
        <v>1200</v>
      </c>
    </row>
    <row r="335" spans="1:17" x14ac:dyDescent="0.2">
      <c r="A335" s="42">
        <v>109</v>
      </c>
      <c r="C335" s="47">
        <v>43873</v>
      </c>
      <c r="D335" s="41" t="s">
        <v>838</v>
      </c>
      <c r="E335" s="42" t="s">
        <v>839</v>
      </c>
      <c r="F335" s="43" t="s">
        <v>97</v>
      </c>
      <c r="G335" s="43" t="s">
        <v>840</v>
      </c>
      <c r="H335" s="43">
        <v>3010</v>
      </c>
      <c r="I335" s="45">
        <v>0.5</v>
      </c>
      <c r="J335" s="45">
        <v>6310</v>
      </c>
      <c r="K335" s="45">
        <f t="shared" si="23"/>
        <v>18030</v>
      </c>
      <c r="L335" s="46">
        <v>35000</v>
      </c>
    </row>
    <row r="336" spans="1:17" s="65" customFormat="1" x14ac:dyDescent="0.2">
      <c r="A336" s="62">
        <v>110</v>
      </c>
      <c r="B336" s="63"/>
      <c r="C336" s="31">
        <v>43873</v>
      </c>
      <c r="D336" s="64" t="s">
        <v>841</v>
      </c>
      <c r="E336" s="62">
        <v>9.8100000000000007E-2</v>
      </c>
      <c r="F336" s="65" t="s">
        <v>842</v>
      </c>
      <c r="G336" s="66" t="s">
        <v>843</v>
      </c>
      <c r="H336" s="65">
        <v>3010</v>
      </c>
      <c r="I336" s="32">
        <v>0.5</v>
      </c>
      <c r="J336" s="32">
        <v>1450</v>
      </c>
      <c r="K336" s="32">
        <f t="shared" si="23"/>
        <v>4140</v>
      </c>
      <c r="L336" s="33">
        <v>4130</v>
      </c>
      <c r="M336" s="33"/>
      <c r="N336" s="32"/>
      <c r="O336" s="67"/>
      <c r="P336" s="72"/>
      <c r="Q336" s="63"/>
    </row>
    <row r="337" spans="1:17" x14ac:dyDescent="0.2">
      <c r="O337" s="82">
        <v>75098</v>
      </c>
      <c r="P337" s="50">
        <v>43873</v>
      </c>
      <c r="Q337" s="21" t="s">
        <v>844</v>
      </c>
    </row>
    <row r="340" spans="1:17" x14ac:dyDescent="0.2">
      <c r="A340" s="42" t="s">
        <v>849</v>
      </c>
      <c r="C340" s="47">
        <v>43874</v>
      </c>
      <c r="D340" s="41" t="s">
        <v>850</v>
      </c>
      <c r="E340" s="42">
        <v>0.45910000000000001</v>
      </c>
      <c r="F340" s="43" t="s">
        <v>851</v>
      </c>
      <c r="G340" s="43" t="s">
        <v>852</v>
      </c>
      <c r="H340" s="43">
        <v>1100</v>
      </c>
      <c r="I340" s="45">
        <v>0.5</v>
      </c>
      <c r="J340" s="45">
        <v>75390</v>
      </c>
      <c r="K340" s="45">
        <f>ROUND(J340/0.35,-1)</f>
        <v>215400</v>
      </c>
    </row>
    <row r="341" spans="1:17" x14ac:dyDescent="0.2">
      <c r="A341" s="42" t="s">
        <v>853</v>
      </c>
      <c r="C341" s="47">
        <v>43874</v>
      </c>
      <c r="D341" s="41" t="s">
        <v>854</v>
      </c>
      <c r="E341" s="42">
        <v>0.86</v>
      </c>
      <c r="F341" s="43" t="s">
        <v>855</v>
      </c>
      <c r="G341" s="44" t="s">
        <v>856</v>
      </c>
      <c r="H341" s="43">
        <v>1220</v>
      </c>
      <c r="I341" s="45">
        <v>0.5</v>
      </c>
      <c r="J341" s="45">
        <v>24360</v>
      </c>
      <c r="K341" s="45">
        <f>ROUND(J341/0.35,-1)</f>
        <v>69600</v>
      </c>
    </row>
    <row r="342" spans="1:17" x14ac:dyDescent="0.2">
      <c r="A342" s="42">
        <v>112</v>
      </c>
      <c r="C342" s="47">
        <v>43874</v>
      </c>
      <c r="D342" s="41" t="s">
        <v>857</v>
      </c>
      <c r="E342" s="42">
        <v>42.314999999999998</v>
      </c>
      <c r="F342" s="43" t="s">
        <v>858</v>
      </c>
      <c r="G342" s="43" t="s">
        <v>859</v>
      </c>
      <c r="H342" s="43">
        <v>1010</v>
      </c>
      <c r="I342" s="45">
        <v>0.5</v>
      </c>
      <c r="J342" s="45">
        <v>74140</v>
      </c>
      <c r="K342" s="45">
        <f>ROUND(J342/0.35,-1)</f>
        <v>211830</v>
      </c>
      <c r="L342" s="46">
        <v>203112</v>
      </c>
    </row>
    <row r="343" spans="1:17" s="65" customFormat="1" x14ac:dyDescent="0.2">
      <c r="A343" s="62" t="s">
        <v>860</v>
      </c>
      <c r="B343" s="63"/>
      <c r="C343" s="31">
        <v>43874</v>
      </c>
      <c r="D343" s="64" t="s">
        <v>861</v>
      </c>
      <c r="E343" s="62">
        <v>0.45900000000000002</v>
      </c>
      <c r="F343" s="65" t="s">
        <v>862</v>
      </c>
      <c r="G343" s="66" t="s">
        <v>863</v>
      </c>
      <c r="H343" s="65">
        <v>1150</v>
      </c>
      <c r="I343" s="32">
        <v>0.5</v>
      </c>
      <c r="J343" s="32">
        <v>32060</v>
      </c>
      <c r="K343" s="32">
        <f>ROUND(J343/0.35,-1)</f>
        <v>91600</v>
      </c>
      <c r="L343" s="33"/>
      <c r="M343" s="33"/>
      <c r="N343" s="32"/>
      <c r="O343" s="67"/>
      <c r="P343" s="72"/>
      <c r="Q343" s="63"/>
    </row>
    <row r="344" spans="1:17" x14ac:dyDescent="0.2">
      <c r="O344" s="82">
        <v>75121</v>
      </c>
      <c r="P344" s="50">
        <v>43875</v>
      </c>
      <c r="Q344" s="21" t="s">
        <v>333</v>
      </c>
    </row>
    <row r="347" spans="1:17" x14ac:dyDescent="0.2">
      <c r="A347" s="42">
        <v>101</v>
      </c>
      <c r="C347" s="47">
        <v>43872</v>
      </c>
      <c r="D347" s="41" t="s">
        <v>805</v>
      </c>
      <c r="E347" s="42">
        <v>11.868</v>
      </c>
      <c r="F347" s="43" t="s">
        <v>806</v>
      </c>
      <c r="G347" s="44" t="s">
        <v>807</v>
      </c>
      <c r="H347" s="43">
        <v>1180</v>
      </c>
      <c r="I347" s="45">
        <v>0.5</v>
      </c>
      <c r="J347" s="45">
        <v>19980</v>
      </c>
      <c r="K347" s="45">
        <f t="shared" ref="K347:K352" si="24">ROUND(J347/0.35,-1)</f>
        <v>57090</v>
      </c>
      <c r="L347" s="46">
        <v>65274</v>
      </c>
    </row>
    <row r="348" spans="1:17" x14ac:dyDescent="0.2">
      <c r="A348" s="42">
        <v>111</v>
      </c>
      <c r="C348" s="47">
        <v>43873</v>
      </c>
      <c r="D348" s="41" t="s">
        <v>845</v>
      </c>
      <c r="E348" s="42" t="s">
        <v>106</v>
      </c>
      <c r="F348" s="43" t="s">
        <v>847</v>
      </c>
      <c r="G348" s="43" t="s">
        <v>848</v>
      </c>
      <c r="H348" s="43">
        <v>2050</v>
      </c>
      <c r="I348" s="45">
        <v>1</v>
      </c>
      <c r="J348" s="45">
        <v>28770</v>
      </c>
      <c r="K348" s="45">
        <f t="shared" si="24"/>
        <v>82200</v>
      </c>
      <c r="L348" s="46">
        <v>110000</v>
      </c>
    </row>
    <row r="349" spans="1:17" x14ac:dyDescent="0.2">
      <c r="D349" s="41" t="s">
        <v>846</v>
      </c>
      <c r="E349" s="42" t="s">
        <v>106</v>
      </c>
      <c r="F349" s="44" t="s">
        <v>77</v>
      </c>
      <c r="G349" s="44" t="s">
        <v>77</v>
      </c>
      <c r="K349" s="45">
        <f t="shared" si="24"/>
        <v>0</v>
      </c>
    </row>
    <row r="350" spans="1:17" x14ac:dyDescent="0.2">
      <c r="A350" s="42">
        <v>115</v>
      </c>
      <c r="C350" s="47">
        <v>43875</v>
      </c>
      <c r="D350" s="41" t="s">
        <v>865</v>
      </c>
      <c r="E350" s="42" t="s">
        <v>866</v>
      </c>
      <c r="F350" s="43" t="s">
        <v>867</v>
      </c>
      <c r="G350" s="44" t="s">
        <v>868</v>
      </c>
      <c r="H350" s="43">
        <v>3010</v>
      </c>
      <c r="I350" s="45">
        <v>0.5</v>
      </c>
      <c r="J350" s="45">
        <v>25620</v>
      </c>
      <c r="K350" s="45">
        <f t="shared" si="24"/>
        <v>73200</v>
      </c>
      <c r="L350" s="46">
        <v>30000</v>
      </c>
    </row>
    <row r="351" spans="1:17" x14ac:dyDescent="0.2">
      <c r="A351" s="42">
        <v>114</v>
      </c>
      <c r="C351" s="47">
        <v>43875</v>
      </c>
      <c r="D351" s="41" t="s">
        <v>869</v>
      </c>
      <c r="E351" s="42" t="s">
        <v>871</v>
      </c>
      <c r="F351" s="43" t="s">
        <v>872</v>
      </c>
      <c r="G351" s="44" t="s">
        <v>873</v>
      </c>
      <c r="H351" s="43">
        <v>2050</v>
      </c>
      <c r="I351" s="45">
        <v>1</v>
      </c>
      <c r="J351" s="45">
        <v>32130</v>
      </c>
      <c r="K351" s="45">
        <f t="shared" si="24"/>
        <v>91800</v>
      </c>
      <c r="L351" s="46">
        <v>160000</v>
      </c>
    </row>
    <row r="352" spans="1:17" x14ac:dyDescent="0.2">
      <c r="D352" s="41" t="s">
        <v>870</v>
      </c>
      <c r="E352" s="42" t="s">
        <v>871</v>
      </c>
      <c r="F352" s="43" t="s">
        <v>77</v>
      </c>
      <c r="G352" s="44" t="s">
        <v>77</v>
      </c>
      <c r="K352" s="45">
        <f t="shared" si="24"/>
        <v>0</v>
      </c>
    </row>
    <row r="354" spans="1:17" x14ac:dyDescent="0.2">
      <c r="A354" s="42" t="s">
        <v>879</v>
      </c>
      <c r="C354" s="47">
        <v>43875</v>
      </c>
      <c r="D354" s="41" t="s">
        <v>880</v>
      </c>
      <c r="E354" s="42">
        <v>9.3200000000000005E-2</v>
      </c>
      <c r="F354" s="43" t="s">
        <v>882</v>
      </c>
      <c r="G354" s="44" t="s">
        <v>883</v>
      </c>
      <c r="H354" s="43">
        <v>1150</v>
      </c>
      <c r="I354" s="45">
        <v>1</v>
      </c>
      <c r="J354" s="45">
        <v>22220</v>
      </c>
      <c r="K354" s="45">
        <f t="shared" ref="K354:K361" si="25">ROUND(J354/0.35,-1)</f>
        <v>63490</v>
      </c>
    </row>
    <row r="355" spans="1:17" x14ac:dyDescent="0.2">
      <c r="D355" s="41" t="s">
        <v>881</v>
      </c>
      <c r="E355" s="42">
        <v>0.18970000000000001</v>
      </c>
      <c r="F355" s="43" t="s">
        <v>77</v>
      </c>
      <c r="G355" s="44" t="s">
        <v>77</v>
      </c>
      <c r="K355" s="45">
        <f t="shared" si="25"/>
        <v>0</v>
      </c>
    </row>
    <row r="356" spans="1:17" x14ac:dyDescent="0.2">
      <c r="A356" s="42">
        <v>116</v>
      </c>
      <c r="C356" s="47">
        <v>43875</v>
      </c>
      <c r="D356" s="41" t="s">
        <v>884</v>
      </c>
      <c r="E356" s="42">
        <v>5.7221000000000002</v>
      </c>
      <c r="F356" s="43" t="s">
        <v>885</v>
      </c>
      <c r="G356" s="44" t="s">
        <v>886</v>
      </c>
      <c r="H356" s="43">
        <v>1070</v>
      </c>
      <c r="I356" s="45">
        <v>0.5</v>
      </c>
      <c r="J356" s="45">
        <v>75590</v>
      </c>
      <c r="K356" s="45">
        <f t="shared" si="25"/>
        <v>215970</v>
      </c>
      <c r="L356" s="46">
        <v>275000</v>
      </c>
    </row>
    <row r="357" spans="1:17" x14ac:dyDescent="0.2">
      <c r="A357" s="42" t="s">
        <v>887</v>
      </c>
      <c r="C357" s="47">
        <v>43875</v>
      </c>
      <c r="D357" s="41" t="s">
        <v>888</v>
      </c>
      <c r="E357" s="42">
        <v>2</v>
      </c>
      <c r="F357" s="43" t="s">
        <v>890</v>
      </c>
      <c r="G357" s="44" t="s">
        <v>891</v>
      </c>
      <c r="H357" s="43">
        <v>3010</v>
      </c>
      <c r="I357" s="45">
        <v>1</v>
      </c>
      <c r="J357" s="45">
        <v>141830</v>
      </c>
      <c r="K357" s="45">
        <f t="shared" si="25"/>
        <v>405230</v>
      </c>
    </row>
    <row r="358" spans="1:17" x14ac:dyDescent="0.2">
      <c r="D358" s="41" t="s">
        <v>889</v>
      </c>
      <c r="E358" s="42">
        <v>66.894000000000005</v>
      </c>
      <c r="F358" s="43" t="s">
        <v>77</v>
      </c>
      <c r="G358" s="44" t="s">
        <v>77</v>
      </c>
      <c r="H358" s="43">
        <v>1150</v>
      </c>
      <c r="K358" s="45">
        <f t="shared" si="25"/>
        <v>0</v>
      </c>
    </row>
    <row r="359" spans="1:17" x14ac:dyDescent="0.2">
      <c r="A359" s="42">
        <v>117</v>
      </c>
      <c r="C359" s="47">
        <v>43875</v>
      </c>
      <c r="D359" s="41" t="s">
        <v>892</v>
      </c>
      <c r="E359" s="42">
        <v>20.169</v>
      </c>
      <c r="F359" s="43" t="s">
        <v>894</v>
      </c>
      <c r="G359" s="44" t="s">
        <v>895</v>
      </c>
      <c r="H359" s="43">
        <v>1150</v>
      </c>
      <c r="I359" s="45">
        <v>1</v>
      </c>
      <c r="J359" s="45">
        <v>34310</v>
      </c>
      <c r="K359" s="45">
        <f t="shared" si="25"/>
        <v>98030</v>
      </c>
      <c r="L359" s="46">
        <v>107126.5</v>
      </c>
    </row>
    <row r="360" spans="1:17" s="65" customFormat="1" x14ac:dyDescent="0.2">
      <c r="A360" s="62"/>
      <c r="B360" s="63"/>
      <c r="C360" s="31"/>
      <c r="D360" s="64" t="s">
        <v>893</v>
      </c>
      <c r="E360" s="62">
        <v>15.07</v>
      </c>
      <c r="F360" s="65" t="s">
        <v>77</v>
      </c>
      <c r="G360" s="65" t="s">
        <v>77</v>
      </c>
      <c r="I360" s="32"/>
      <c r="J360" s="32"/>
      <c r="K360" s="32">
        <f t="shared" si="25"/>
        <v>0</v>
      </c>
      <c r="L360" s="33"/>
      <c r="M360" s="33"/>
      <c r="N360" s="32"/>
      <c r="O360" s="67"/>
      <c r="P360" s="72"/>
      <c r="Q360" s="63"/>
    </row>
    <row r="361" spans="1:17" x14ac:dyDescent="0.2">
      <c r="G361" s="43"/>
      <c r="K361" s="45">
        <f t="shared" si="25"/>
        <v>0</v>
      </c>
      <c r="O361" s="82">
        <v>75142</v>
      </c>
      <c r="P361" s="50">
        <v>43875</v>
      </c>
      <c r="Q361" s="21" t="s">
        <v>333</v>
      </c>
    </row>
    <row r="363" spans="1:17" x14ac:dyDescent="0.2">
      <c r="A363" s="42" t="s">
        <v>864</v>
      </c>
      <c r="C363" s="47">
        <v>43874</v>
      </c>
      <c r="D363" s="41" t="s">
        <v>945</v>
      </c>
      <c r="E363" s="42">
        <v>38.22</v>
      </c>
      <c r="F363" s="43" t="s">
        <v>946</v>
      </c>
      <c r="G363" s="44" t="s">
        <v>947</v>
      </c>
      <c r="H363" s="43">
        <v>1050</v>
      </c>
      <c r="I363" s="45">
        <v>0.5</v>
      </c>
      <c r="J363" s="45">
        <v>106450</v>
      </c>
      <c r="K363" s="45">
        <f>ROUND(J363/0.35,-1)</f>
        <v>304140</v>
      </c>
    </row>
    <row r="364" spans="1:17" x14ac:dyDescent="0.2">
      <c r="A364" s="42">
        <v>103</v>
      </c>
      <c r="C364" s="47">
        <v>43872</v>
      </c>
      <c r="D364" s="41" t="s">
        <v>948</v>
      </c>
      <c r="E364" s="42">
        <v>0.23300000000000001</v>
      </c>
      <c r="F364" s="43" t="s">
        <v>949</v>
      </c>
      <c r="G364" s="44" t="s">
        <v>950</v>
      </c>
      <c r="H364" s="43">
        <v>2030</v>
      </c>
      <c r="I364" s="45">
        <v>0.5</v>
      </c>
      <c r="J364" s="45">
        <v>18720</v>
      </c>
      <c r="K364" s="45">
        <f>ROUND(J364/0.35,-1)</f>
        <v>53490</v>
      </c>
      <c r="L364" s="46">
        <v>18000</v>
      </c>
    </row>
    <row r="365" spans="1:17" x14ac:dyDescent="0.2">
      <c r="A365" s="42">
        <v>104</v>
      </c>
      <c r="C365" s="47">
        <v>43872</v>
      </c>
      <c r="D365" s="41" t="s">
        <v>951</v>
      </c>
      <c r="E365" s="42">
        <v>5.024</v>
      </c>
      <c r="F365" s="43" t="s">
        <v>953</v>
      </c>
      <c r="G365" s="44" t="s">
        <v>954</v>
      </c>
      <c r="H365" s="43">
        <v>1020</v>
      </c>
      <c r="I365" s="45">
        <v>1</v>
      </c>
      <c r="J365" s="45">
        <v>18970</v>
      </c>
      <c r="K365" s="45">
        <f>ROUND(J365/0.35,-1)</f>
        <v>54200</v>
      </c>
      <c r="L365" s="46">
        <v>80000</v>
      </c>
    </row>
    <row r="366" spans="1:17" x14ac:dyDescent="0.2">
      <c r="D366" s="41" t="s">
        <v>952</v>
      </c>
      <c r="E366" s="42">
        <v>5.024</v>
      </c>
      <c r="F366" s="43" t="s">
        <v>77</v>
      </c>
    </row>
    <row r="367" spans="1:17" x14ac:dyDescent="0.2">
      <c r="A367" s="42">
        <v>113</v>
      </c>
      <c r="C367" s="47">
        <v>43875</v>
      </c>
      <c r="D367" s="41" t="s">
        <v>955</v>
      </c>
      <c r="E367" s="42">
        <v>43.371000000000002</v>
      </c>
      <c r="F367" s="43" t="s">
        <v>956</v>
      </c>
      <c r="G367" s="44" t="s">
        <v>957</v>
      </c>
      <c r="H367" s="43">
        <v>1220</v>
      </c>
      <c r="I367" s="45">
        <v>0.5</v>
      </c>
      <c r="J367" s="45">
        <v>77120</v>
      </c>
      <c r="K367" s="45">
        <v>220360</v>
      </c>
      <c r="L367" s="46">
        <v>52000</v>
      </c>
      <c r="O367" s="82" t="s">
        <v>958</v>
      </c>
    </row>
    <row r="368" spans="1:17" x14ac:dyDescent="0.2">
      <c r="A368" s="50" t="s">
        <v>878</v>
      </c>
      <c r="C368" s="47">
        <v>43875</v>
      </c>
      <c r="D368" s="41" t="s">
        <v>874</v>
      </c>
      <c r="E368" s="42" t="s">
        <v>875</v>
      </c>
      <c r="F368" s="43" t="s">
        <v>876</v>
      </c>
      <c r="G368" s="44" t="s">
        <v>877</v>
      </c>
      <c r="H368" s="43">
        <v>3010</v>
      </c>
      <c r="I368" s="45">
        <v>0.5</v>
      </c>
      <c r="J368" s="45">
        <v>25610</v>
      </c>
      <c r="K368" s="45">
        <f t="shared" ref="K368:K391" si="26">ROUND(J368/0.35,-1)</f>
        <v>73170</v>
      </c>
    </row>
    <row r="369" spans="1:12" x14ac:dyDescent="0.2">
      <c r="A369" s="42" t="s">
        <v>896</v>
      </c>
      <c r="C369" s="47">
        <v>43875</v>
      </c>
      <c r="D369" s="41" t="s">
        <v>897</v>
      </c>
      <c r="E369" s="42" t="s">
        <v>898</v>
      </c>
      <c r="F369" s="43" t="s">
        <v>899</v>
      </c>
      <c r="G369" s="44" t="s">
        <v>900</v>
      </c>
      <c r="H369" s="43">
        <v>1190</v>
      </c>
      <c r="I369" s="45">
        <v>0.5</v>
      </c>
      <c r="J369" s="45">
        <v>8060</v>
      </c>
      <c r="K369" s="45">
        <f t="shared" si="26"/>
        <v>23030</v>
      </c>
    </row>
    <row r="370" spans="1:12" x14ac:dyDescent="0.2">
      <c r="A370" s="42">
        <v>118</v>
      </c>
      <c r="C370" s="47">
        <v>43875</v>
      </c>
      <c r="D370" s="41" t="s">
        <v>901</v>
      </c>
      <c r="E370" s="42" t="s">
        <v>902</v>
      </c>
      <c r="F370" s="43" t="s">
        <v>903</v>
      </c>
      <c r="G370" s="44" t="s">
        <v>904</v>
      </c>
      <c r="H370" s="43">
        <v>3010</v>
      </c>
      <c r="I370" s="45">
        <v>0.5</v>
      </c>
      <c r="J370" s="45">
        <v>61830</v>
      </c>
      <c r="K370" s="45">
        <f t="shared" si="26"/>
        <v>176660</v>
      </c>
      <c r="L370" s="46">
        <v>190000</v>
      </c>
    </row>
    <row r="371" spans="1:12" x14ac:dyDescent="0.2">
      <c r="A371" s="42" t="s">
        <v>905</v>
      </c>
      <c r="C371" s="47">
        <v>43875</v>
      </c>
      <c r="D371" s="41" t="s">
        <v>906</v>
      </c>
      <c r="E371" s="42">
        <v>0.57250000000000001</v>
      </c>
      <c r="F371" s="43" t="s">
        <v>907</v>
      </c>
      <c r="G371" s="43" t="s">
        <v>908</v>
      </c>
      <c r="H371" s="43">
        <v>3010</v>
      </c>
      <c r="I371" s="45">
        <v>0.5</v>
      </c>
      <c r="J371" s="45">
        <v>19570</v>
      </c>
      <c r="K371" s="45">
        <f t="shared" si="26"/>
        <v>55910</v>
      </c>
    </row>
    <row r="372" spans="1:12" x14ac:dyDescent="0.2">
      <c r="A372" s="42" t="s">
        <v>909</v>
      </c>
      <c r="C372" s="47">
        <v>43875</v>
      </c>
      <c r="D372" s="41" t="s">
        <v>910</v>
      </c>
      <c r="E372" s="42">
        <v>215.71100000000001</v>
      </c>
      <c r="F372" s="43" t="s">
        <v>921</v>
      </c>
      <c r="G372" s="43" t="s">
        <v>922</v>
      </c>
      <c r="H372" s="43">
        <v>1090</v>
      </c>
      <c r="I372" s="45">
        <v>5.5</v>
      </c>
      <c r="J372" s="45">
        <v>618260</v>
      </c>
      <c r="K372" s="45">
        <f t="shared" si="26"/>
        <v>1766460</v>
      </c>
    </row>
    <row r="373" spans="1:12" x14ac:dyDescent="0.2">
      <c r="D373" s="41" t="s">
        <v>911</v>
      </c>
      <c r="F373" s="43" t="s">
        <v>77</v>
      </c>
      <c r="G373" s="43" t="s">
        <v>77</v>
      </c>
      <c r="K373" s="45">
        <f t="shared" si="26"/>
        <v>0</v>
      </c>
    </row>
    <row r="374" spans="1:12" x14ac:dyDescent="0.2">
      <c r="D374" s="41" t="s">
        <v>912</v>
      </c>
      <c r="F374" s="43" t="s">
        <v>77</v>
      </c>
      <c r="G374" s="43" t="s">
        <v>77</v>
      </c>
      <c r="K374" s="45">
        <f t="shared" si="26"/>
        <v>0</v>
      </c>
    </row>
    <row r="375" spans="1:12" x14ac:dyDescent="0.2">
      <c r="D375" s="41" t="s">
        <v>913</v>
      </c>
      <c r="F375" s="43" t="s">
        <v>77</v>
      </c>
      <c r="G375" s="43" t="s">
        <v>77</v>
      </c>
      <c r="K375" s="45">
        <f t="shared" si="26"/>
        <v>0</v>
      </c>
    </row>
    <row r="376" spans="1:12" x14ac:dyDescent="0.2">
      <c r="D376" s="41" t="s">
        <v>914</v>
      </c>
      <c r="F376" s="43" t="s">
        <v>77</v>
      </c>
      <c r="G376" s="43" t="s">
        <v>77</v>
      </c>
      <c r="K376" s="45">
        <f t="shared" si="26"/>
        <v>0</v>
      </c>
    </row>
    <row r="377" spans="1:12" x14ac:dyDescent="0.2">
      <c r="D377" s="41" t="s">
        <v>915</v>
      </c>
      <c r="E377" s="42">
        <v>23.395</v>
      </c>
      <c r="F377" s="43" t="s">
        <v>77</v>
      </c>
      <c r="G377" s="43" t="s">
        <v>77</v>
      </c>
      <c r="K377" s="45">
        <f t="shared" si="26"/>
        <v>0</v>
      </c>
    </row>
    <row r="378" spans="1:12" x14ac:dyDescent="0.2">
      <c r="D378" s="41" t="s">
        <v>916</v>
      </c>
      <c r="F378" s="43" t="s">
        <v>77</v>
      </c>
      <c r="G378" s="43" t="s">
        <v>77</v>
      </c>
      <c r="K378" s="45">
        <f t="shared" si="26"/>
        <v>0</v>
      </c>
    </row>
    <row r="379" spans="1:12" x14ac:dyDescent="0.2">
      <c r="D379" s="41" t="s">
        <v>917</v>
      </c>
      <c r="F379" s="43" t="s">
        <v>77</v>
      </c>
      <c r="G379" s="43" t="s">
        <v>77</v>
      </c>
      <c r="K379" s="45">
        <f t="shared" si="26"/>
        <v>0</v>
      </c>
    </row>
    <row r="380" spans="1:12" x14ac:dyDescent="0.2">
      <c r="D380" s="41" t="s">
        <v>918</v>
      </c>
      <c r="F380" s="43" t="s">
        <v>77</v>
      </c>
      <c r="G380" s="43" t="s">
        <v>77</v>
      </c>
      <c r="K380" s="45">
        <f t="shared" si="26"/>
        <v>0</v>
      </c>
    </row>
    <row r="381" spans="1:12" x14ac:dyDescent="0.2">
      <c r="D381" s="41" t="s">
        <v>919</v>
      </c>
      <c r="E381" s="42">
        <v>7.7830000000000004</v>
      </c>
      <c r="F381" s="43" t="s">
        <v>77</v>
      </c>
      <c r="G381" s="43" t="s">
        <v>77</v>
      </c>
      <c r="K381" s="45">
        <f t="shared" si="26"/>
        <v>0</v>
      </c>
    </row>
    <row r="382" spans="1:12" x14ac:dyDescent="0.2">
      <c r="D382" s="41" t="s">
        <v>920</v>
      </c>
      <c r="E382" s="42">
        <v>115.23</v>
      </c>
      <c r="F382" s="43" t="s">
        <v>77</v>
      </c>
      <c r="G382" s="43" t="s">
        <v>77</v>
      </c>
      <c r="K382" s="45">
        <f t="shared" si="26"/>
        <v>0</v>
      </c>
    </row>
    <row r="383" spans="1:12" x14ac:dyDescent="0.2">
      <c r="A383" s="42" t="s">
        <v>927</v>
      </c>
      <c r="C383" s="47">
        <v>43878</v>
      </c>
      <c r="D383" s="41" t="s">
        <v>928</v>
      </c>
      <c r="E383" s="42">
        <v>9.2319999999999993</v>
      </c>
      <c r="F383" s="43" t="s">
        <v>929</v>
      </c>
      <c r="G383" s="44" t="s">
        <v>930</v>
      </c>
      <c r="H383" s="43">
        <v>1160</v>
      </c>
      <c r="I383" s="45">
        <v>0.5</v>
      </c>
      <c r="J383" s="45">
        <v>235790</v>
      </c>
      <c r="K383" s="45">
        <f t="shared" si="26"/>
        <v>673690</v>
      </c>
    </row>
    <row r="384" spans="1:12" x14ac:dyDescent="0.2">
      <c r="A384" s="42">
        <v>120</v>
      </c>
      <c r="C384" s="47">
        <v>43879</v>
      </c>
      <c r="D384" s="41" t="s">
        <v>931</v>
      </c>
      <c r="E384" s="42" t="s">
        <v>932</v>
      </c>
      <c r="F384" s="43" t="s">
        <v>933</v>
      </c>
      <c r="G384" s="44" t="s">
        <v>934</v>
      </c>
      <c r="H384" s="43">
        <v>3010</v>
      </c>
      <c r="I384" s="45">
        <v>0.5</v>
      </c>
      <c r="J384" s="45">
        <v>41170</v>
      </c>
      <c r="K384" s="45">
        <f t="shared" si="26"/>
        <v>117630</v>
      </c>
      <c r="L384" s="46">
        <v>119780</v>
      </c>
    </row>
    <row r="385" spans="1:17" x14ac:dyDescent="0.2">
      <c r="A385" s="42">
        <v>121</v>
      </c>
      <c r="C385" s="47">
        <v>43879</v>
      </c>
      <c r="D385" s="41" t="s">
        <v>935</v>
      </c>
      <c r="E385" s="42" t="s">
        <v>936</v>
      </c>
      <c r="F385" s="43" t="s">
        <v>937</v>
      </c>
      <c r="G385" s="44" t="s">
        <v>938</v>
      </c>
      <c r="H385" s="43">
        <v>3010</v>
      </c>
      <c r="I385" s="45">
        <v>0.5</v>
      </c>
      <c r="J385" s="45">
        <v>16470</v>
      </c>
      <c r="K385" s="45">
        <f t="shared" si="26"/>
        <v>47060</v>
      </c>
      <c r="L385" s="46">
        <v>37000</v>
      </c>
    </row>
    <row r="386" spans="1:17" x14ac:dyDescent="0.2">
      <c r="A386" s="42" t="s">
        <v>939</v>
      </c>
      <c r="C386" s="47">
        <v>43879</v>
      </c>
      <c r="D386" s="41" t="s">
        <v>940</v>
      </c>
      <c r="E386" s="42">
        <v>2.3330000000000002</v>
      </c>
      <c r="F386" s="43" t="s">
        <v>941</v>
      </c>
      <c r="G386" s="44" t="s">
        <v>942</v>
      </c>
      <c r="H386" s="43">
        <v>1160</v>
      </c>
      <c r="I386" s="45">
        <v>0.5</v>
      </c>
      <c r="J386" s="45">
        <v>35830</v>
      </c>
      <c r="K386" s="45">
        <f t="shared" si="26"/>
        <v>102370</v>
      </c>
    </row>
    <row r="387" spans="1:17" x14ac:dyDescent="0.2">
      <c r="A387" s="42">
        <v>123</v>
      </c>
      <c r="C387" s="47">
        <v>43879</v>
      </c>
      <c r="D387" s="41" t="s">
        <v>943</v>
      </c>
      <c r="E387" s="42">
        <v>6.8090000000000002</v>
      </c>
      <c r="F387" s="43" t="s">
        <v>293</v>
      </c>
      <c r="G387" s="44" t="s">
        <v>944</v>
      </c>
      <c r="H387" s="43">
        <v>1090</v>
      </c>
      <c r="I387" s="45">
        <v>0.5</v>
      </c>
      <c r="J387" s="45">
        <v>11830</v>
      </c>
      <c r="K387" s="45">
        <f t="shared" si="26"/>
        <v>33800</v>
      </c>
      <c r="L387" s="46">
        <v>54472</v>
      </c>
    </row>
    <row r="388" spans="1:17" x14ac:dyDescent="0.2">
      <c r="A388" s="42">
        <v>122</v>
      </c>
      <c r="C388" s="47">
        <v>43879</v>
      </c>
      <c r="D388" s="41" t="s">
        <v>959</v>
      </c>
      <c r="E388" s="42">
        <v>6.8199999999999997E-2</v>
      </c>
      <c r="F388" s="43" t="s">
        <v>960</v>
      </c>
      <c r="G388" s="44" t="s">
        <v>961</v>
      </c>
      <c r="H388" s="43">
        <v>3010</v>
      </c>
      <c r="I388" s="45">
        <v>0.5</v>
      </c>
      <c r="J388" s="45">
        <v>14060</v>
      </c>
      <c r="K388" s="45">
        <f t="shared" si="26"/>
        <v>40170</v>
      </c>
      <c r="L388" s="46">
        <v>47700</v>
      </c>
    </row>
    <row r="389" spans="1:17" x14ac:dyDescent="0.2">
      <c r="A389" s="42">
        <v>124</v>
      </c>
      <c r="C389" s="47">
        <v>43879</v>
      </c>
      <c r="D389" s="41" t="s">
        <v>962</v>
      </c>
      <c r="E389" s="42">
        <v>7.0919999999999996</v>
      </c>
      <c r="F389" s="43" t="s">
        <v>965</v>
      </c>
      <c r="G389" s="44" t="s">
        <v>966</v>
      </c>
      <c r="H389" s="43">
        <v>1160</v>
      </c>
      <c r="I389" s="45">
        <v>1.5</v>
      </c>
      <c r="J389" s="45">
        <v>27960</v>
      </c>
      <c r="K389" s="45">
        <f t="shared" si="26"/>
        <v>79890</v>
      </c>
      <c r="L389" s="46">
        <v>100000</v>
      </c>
    </row>
    <row r="390" spans="1:17" x14ac:dyDescent="0.2">
      <c r="D390" s="41" t="s">
        <v>963</v>
      </c>
      <c r="E390" s="42">
        <v>7.0919999999999996</v>
      </c>
      <c r="F390" s="43" t="s">
        <v>77</v>
      </c>
      <c r="G390" s="44" t="s">
        <v>77</v>
      </c>
      <c r="K390" s="45">
        <f t="shared" si="26"/>
        <v>0</v>
      </c>
    </row>
    <row r="391" spans="1:17" s="65" customFormat="1" x14ac:dyDescent="0.2">
      <c r="A391" s="62"/>
      <c r="B391" s="63"/>
      <c r="C391" s="31"/>
      <c r="D391" s="64" t="s">
        <v>964</v>
      </c>
      <c r="E391" s="62">
        <v>7.0919999999999996</v>
      </c>
      <c r="F391" s="65" t="s">
        <v>77</v>
      </c>
      <c r="G391" s="66" t="s">
        <v>77</v>
      </c>
      <c r="I391" s="32"/>
      <c r="J391" s="32"/>
      <c r="K391" s="32">
        <f t="shared" si="26"/>
        <v>0</v>
      </c>
      <c r="L391" s="33"/>
      <c r="M391" s="33"/>
      <c r="N391" s="32"/>
      <c r="O391" s="67"/>
      <c r="P391" s="72"/>
      <c r="Q391" s="63"/>
    </row>
    <row r="392" spans="1:17" x14ac:dyDescent="0.2">
      <c r="O392" s="82">
        <v>75169</v>
      </c>
      <c r="P392" s="50">
        <v>43879</v>
      </c>
      <c r="Q392" s="21" t="s">
        <v>136</v>
      </c>
    </row>
    <row r="394" spans="1:17" x14ac:dyDescent="0.2">
      <c r="A394" s="42">
        <v>119</v>
      </c>
      <c r="C394" s="47">
        <v>43878</v>
      </c>
      <c r="D394" s="41" t="s">
        <v>923</v>
      </c>
      <c r="E394" s="42">
        <v>0.17219999999999999</v>
      </c>
      <c r="F394" s="43" t="s">
        <v>925</v>
      </c>
      <c r="G394" s="44" t="s">
        <v>926</v>
      </c>
      <c r="H394" s="43">
        <v>2050</v>
      </c>
      <c r="I394" s="45">
        <v>1</v>
      </c>
      <c r="J394" s="45">
        <v>24300</v>
      </c>
      <c r="K394" s="45">
        <f t="shared" ref="K394:K407" si="27">ROUND(J394/0.35,-1)</f>
        <v>69430</v>
      </c>
      <c r="L394" s="46">
        <v>11110</v>
      </c>
    </row>
    <row r="395" spans="1:17" x14ac:dyDescent="0.2">
      <c r="D395" s="41" t="s">
        <v>924</v>
      </c>
      <c r="E395" s="42">
        <v>0.17219999999999999</v>
      </c>
      <c r="F395" s="43" t="s">
        <v>77</v>
      </c>
      <c r="G395" s="44" t="s">
        <v>77</v>
      </c>
      <c r="K395" s="45">
        <f t="shared" si="27"/>
        <v>0</v>
      </c>
    </row>
    <row r="396" spans="1:17" x14ac:dyDescent="0.2">
      <c r="A396" s="42">
        <v>125</v>
      </c>
      <c r="C396" s="47">
        <v>43881</v>
      </c>
      <c r="D396" s="41" t="s">
        <v>967</v>
      </c>
      <c r="E396" s="42">
        <v>5.0869999999999997</v>
      </c>
      <c r="F396" s="43" t="s">
        <v>968</v>
      </c>
      <c r="G396" s="44" t="s">
        <v>969</v>
      </c>
      <c r="H396" s="43">
        <v>1050</v>
      </c>
      <c r="I396" s="45">
        <v>0.5</v>
      </c>
      <c r="J396" s="45">
        <v>37780</v>
      </c>
      <c r="K396" s="45">
        <f t="shared" si="27"/>
        <v>107940</v>
      </c>
      <c r="L396" s="46">
        <v>110000</v>
      </c>
    </row>
    <row r="397" spans="1:17" x14ac:dyDescent="0.2">
      <c r="A397" s="42">
        <v>126</v>
      </c>
      <c r="C397" s="47">
        <v>43881</v>
      </c>
      <c r="D397" s="41" t="s">
        <v>970</v>
      </c>
      <c r="E397" s="42">
        <v>0.13769999999999999</v>
      </c>
      <c r="F397" s="43" t="s">
        <v>971</v>
      </c>
      <c r="G397" s="44" t="s">
        <v>972</v>
      </c>
      <c r="H397" s="43">
        <v>3010</v>
      </c>
      <c r="I397" s="45">
        <v>0.5</v>
      </c>
      <c r="J397" s="45">
        <v>17350</v>
      </c>
      <c r="K397" s="45">
        <f t="shared" si="27"/>
        <v>49570</v>
      </c>
      <c r="L397" s="46">
        <v>50000</v>
      </c>
    </row>
    <row r="398" spans="1:17" x14ac:dyDescent="0.2">
      <c r="A398" s="42">
        <v>127</v>
      </c>
      <c r="C398" s="47">
        <v>43881</v>
      </c>
      <c r="D398" s="41" t="s">
        <v>973</v>
      </c>
      <c r="E398" s="42">
        <v>36.125</v>
      </c>
      <c r="F398" s="43" t="s">
        <v>974</v>
      </c>
      <c r="G398" s="44" t="s">
        <v>975</v>
      </c>
      <c r="H398" s="43">
        <v>1070</v>
      </c>
      <c r="I398" s="45">
        <v>0.5</v>
      </c>
      <c r="J398" s="45">
        <v>48960</v>
      </c>
      <c r="K398" s="45">
        <f t="shared" si="27"/>
        <v>139890</v>
      </c>
      <c r="L398" s="46">
        <v>204500</v>
      </c>
    </row>
    <row r="399" spans="1:17" x14ac:dyDescent="0.2">
      <c r="A399" s="42">
        <v>129</v>
      </c>
      <c r="C399" s="47">
        <v>43881</v>
      </c>
      <c r="D399" s="41" t="s">
        <v>984</v>
      </c>
      <c r="E399" s="42">
        <v>37.356999999999999</v>
      </c>
      <c r="F399" s="43" t="s">
        <v>985</v>
      </c>
      <c r="G399" s="44" t="s">
        <v>986</v>
      </c>
      <c r="H399" s="43">
        <v>1160</v>
      </c>
      <c r="I399" s="45">
        <v>0.5</v>
      </c>
      <c r="J399" s="45">
        <v>50160</v>
      </c>
      <c r="K399" s="45">
        <f t="shared" si="27"/>
        <v>143310</v>
      </c>
      <c r="L399" s="46">
        <v>170000</v>
      </c>
    </row>
    <row r="400" spans="1:17" x14ac:dyDescent="0.2">
      <c r="A400" s="42">
        <v>130</v>
      </c>
      <c r="C400" s="47">
        <v>43881</v>
      </c>
      <c r="D400" s="41" t="s">
        <v>991</v>
      </c>
      <c r="E400" s="42" t="s">
        <v>992</v>
      </c>
      <c r="F400" s="43" t="s">
        <v>993</v>
      </c>
      <c r="G400" s="44" t="s">
        <v>994</v>
      </c>
      <c r="H400" s="43">
        <v>3010</v>
      </c>
      <c r="I400" s="45">
        <v>0.5</v>
      </c>
      <c r="J400" s="45">
        <v>8450</v>
      </c>
      <c r="K400" s="45">
        <f t="shared" si="27"/>
        <v>24140</v>
      </c>
      <c r="L400" s="46">
        <v>7500</v>
      </c>
    </row>
    <row r="401" spans="1:17" x14ac:dyDescent="0.2">
      <c r="A401" s="42" t="s">
        <v>995</v>
      </c>
      <c r="C401" s="47">
        <v>43880</v>
      </c>
      <c r="D401" s="41" t="s">
        <v>996</v>
      </c>
      <c r="E401" s="42">
        <v>0.157</v>
      </c>
      <c r="F401" s="43" t="s">
        <v>997</v>
      </c>
      <c r="G401" s="43" t="s">
        <v>998</v>
      </c>
      <c r="H401" s="43">
        <v>1100</v>
      </c>
      <c r="I401" s="45">
        <v>0.5</v>
      </c>
      <c r="J401" s="45">
        <v>33310</v>
      </c>
      <c r="K401" s="45">
        <f t="shared" si="27"/>
        <v>95170</v>
      </c>
    </row>
    <row r="402" spans="1:17" x14ac:dyDescent="0.2">
      <c r="A402" s="42">
        <v>133</v>
      </c>
      <c r="C402" s="47">
        <v>43879</v>
      </c>
      <c r="D402" s="41" t="s">
        <v>999</v>
      </c>
      <c r="E402" s="42">
        <v>6.6100000000000006E-2</v>
      </c>
      <c r="F402" s="43" t="s">
        <v>1000</v>
      </c>
      <c r="G402" s="44" t="s">
        <v>1001</v>
      </c>
      <c r="H402" s="43">
        <v>2050</v>
      </c>
      <c r="I402" s="45">
        <v>0.5</v>
      </c>
      <c r="J402" s="45">
        <v>32800</v>
      </c>
      <c r="K402" s="45">
        <f t="shared" si="27"/>
        <v>93710</v>
      </c>
      <c r="L402" s="46">
        <v>144900</v>
      </c>
    </row>
    <row r="403" spans="1:17" x14ac:dyDescent="0.2">
      <c r="A403" s="42">
        <v>132</v>
      </c>
      <c r="C403" s="47">
        <v>43882</v>
      </c>
      <c r="D403" s="41" t="s">
        <v>1002</v>
      </c>
      <c r="E403" s="42" t="s">
        <v>475</v>
      </c>
      <c r="F403" s="43" t="s">
        <v>1006</v>
      </c>
      <c r="G403" s="44" t="s">
        <v>1007</v>
      </c>
      <c r="H403" s="43">
        <v>1190</v>
      </c>
      <c r="I403" s="45">
        <v>1.5</v>
      </c>
      <c r="J403" s="45">
        <v>44610</v>
      </c>
      <c r="K403" s="45">
        <f t="shared" si="27"/>
        <v>127460</v>
      </c>
      <c r="L403" s="46">
        <v>165000</v>
      </c>
    </row>
    <row r="404" spans="1:17" x14ac:dyDescent="0.2">
      <c r="D404" s="41" t="s">
        <v>1003</v>
      </c>
      <c r="E404" s="42" t="s">
        <v>475</v>
      </c>
      <c r="F404" s="43" t="s">
        <v>77</v>
      </c>
      <c r="G404" s="43" t="s">
        <v>77</v>
      </c>
      <c r="K404" s="45">
        <f t="shared" si="27"/>
        <v>0</v>
      </c>
    </row>
    <row r="405" spans="1:17" x14ac:dyDescent="0.2">
      <c r="D405" s="41" t="s">
        <v>1004</v>
      </c>
      <c r="E405" s="42" t="s">
        <v>1005</v>
      </c>
      <c r="F405" s="43" t="s">
        <v>77</v>
      </c>
      <c r="G405" s="43" t="s">
        <v>77</v>
      </c>
      <c r="K405" s="45">
        <f t="shared" si="27"/>
        <v>0</v>
      </c>
    </row>
    <row r="406" spans="1:17" x14ac:dyDescent="0.2">
      <c r="A406" s="42">
        <v>131</v>
      </c>
      <c r="C406" s="47">
        <v>43882</v>
      </c>
      <c r="D406" s="41" t="s">
        <v>1008</v>
      </c>
      <c r="E406" s="42">
        <v>1.01</v>
      </c>
      <c r="F406" s="43" t="s">
        <v>1009</v>
      </c>
      <c r="G406" s="44" t="s">
        <v>1010</v>
      </c>
      <c r="H406" s="43">
        <v>1220</v>
      </c>
      <c r="I406" s="45">
        <v>0.5</v>
      </c>
      <c r="J406" s="45">
        <v>7830</v>
      </c>
      <c r="K406" s="45">
        <f t="shared" si="27"/>
        <v>22370</v>
      </c>
      <c r="L406" s="46">
        <v>20000</v>
      </c>
    </row>
    <row r="407" spans="1:17" s="65" customFormat="1" x14ac:dyDescent="0.2">
      <c r="A407" s="62">
        <v>134</v>
      </c>
      <c r="B407" s="63"/>
      <c r="C407" s="31">
        <v>43882</v>
      </c>
      <c r="D407" s="64" t="s">
        <v>1011</v>
      </c>
      <c r="E407" s="62" t="s">
        <v>1012</v>
      </c>
      <c r="F407" s="65" t="s">
        <v>1013</v>
      </c>
      <c r="G407" s="66" t="s">
        <v>1014</v>
      </c>
      <c r="H407" s="65">
        <v>3010</v>
      </c>
      <c r="I407" s="32">
        <v>0.5</v>
      </c>
      <c r="J407" s="32">
        <v>18000</v>
      </c>
      <c r="K407" s="32">
        <f t="shared" si="27"/>
        <v>51430</v>
      </c>
      <c r="L407" s="33">
        <v>47500</v>
      </c>
      <c r="M407" s="33"/>
      <c r="N407" s="32"/>
      <c r="O407" s="67"/>
      <c r="P407" s="72"/>
      <c r="Q407" s="63"/>
    </row>
    <row r="408" spans="1:17" x14ac:dyDescent="0.2">
      <c r="O408" s="82">
        <v>75215</v>
      </c>
      <c r="P408" s="50">
        <v>43882</v>
      </c>
      <c r="Q408" s="21" t="s">
        <v>136</v>
      </c>
    </row>
    <row r="410" spans="1:17" x14ac:dyDescent="0.2">
      <c r="A410" s="42" t="s">
        <v>1015</v>
      </c>
      <c r="C410" s="47">
        <v>43885</v>
      </c>
      <c r="D410" s="41" t="s">
        <v>1016</v>
      </c>
      <c r="E410" s="42">
        <v>15</v>
      </c>
      <c r="F410" s="43" t="s">
        <v>1017</v>
      </c>
      <c r="G410" s="43" t="s">
        <v>1020</v>
      </c>
      <c r="H410" s="43">
        <v>1120</v>
      </c>
      <c r="I410" s="45">
        <v>0.5</v>
      </c>
      <c r="J410" s="45">
        <v>50460</v>
      </c>
      <c r="K410" s="45">
        <f>ROUND(J410/0.35,-1)</f>
        <v>144170</v>
      </c>
    </row>
    <row r="411" spans="1:17" x14ac:dyDescent="0.2">
      <c r="A411" s="42" t="s">
        <v>1018</v>
      </c>
      <c r="C411" s="47">
        <v>43885</v>
      </c>
      <c r="D411" s="41" t="s">
        <v>1019</v>
      </c>
      <c r="E411" s="42">
        <v>2</v>
      </c>
      <c r="F411" s="43" t="s">
        <v>1021</v>
      </c>
      <c r="G411" s="43" t="s">
        <v>1020</v>
      </c>
      <c r="H411" s="43">
        <v>1120</v>
      </c>
      <c r="I411" s="45">
        <v>0.5</v>
      </c>
      <c r="J411" s="45">
        <v>23610</v>
      </c>
      <c r="K411" s="45">
        <f>ROUND(J411/0.35,-1)</f>
        <v>67460</v>
      </c>
    </row>
    <row r="412" spans="1:17" x14ac:dyDescent="0.2">
      <c r="A412" s="42">
        <v>135</v>
      </c>
      <c r="C412" s="47">
        <v>43885</v>
      </c>
      <c r="D412" s="41" t="s">
        <v>341</v>
      </c>
      <c r="E412" s="42">
        <v>6.3890000000000002</v>
      </c>
      <c r="F412" s="43" t="s">
        <v>343</v>
      </c>
      <c r="G412" s="44" t="s">
        <v>1022</v>
      </c>
      <c r="H412" s="43">
        <v>1140</v>
      </c>
      <c r="I412" s="45">
        <v>0.5</v>
      </c>
      <c r="J412" s="45">
        <v>7190</v>
      </c>
      <c r="K412" s="45">
        <f>ROUND(J412/0.35,-1)</f>
        <v>20540</v>
      </c>
      <c r="L412" s="46">
        <v>30000</v>
      </c>
    </row>
    <row r="413" spans="1:17" x14ac:dyDescent="0.2">
      <c r="A413" s="42">
        <v>136</v>
      </c>
      <c r="C413" s="47">
        <v>43885</v>
      </c>
      <c r="D413" s="41" t="s">
        <v>1023</v>
      </c>
      <c r="E413" s="42" t="s">
        <v>1024</v>
      </c>
      <c r="F413" s="43" t="s">
        <v>1025</v>
      </c>
      <c r="G413" s="44" t="s">
        <v>1026</v>
      </c>
      <c r="H413" s="43">
        <v>3010</v>
      </c>
      <c r="I413" s="45">
        <v>0.5</v>
      </c>
      <c r="J413" s="45">
        <v>26780</v>
      </c>
      <c r="K413" s="45">
        <f>ROUND(J413/0.35,-1)</f>
        <v>76510</v>
      </c>
      <c r="L413" s="46">
        <v>82900</v>
      </c>
    </row>
    <row r="414" spans="1:17" s="65" customFormat="1" x14ac:dyDescent="0.2">
      <c r="A414" s="62">
        <v>137</v>
      </c>
      <c r="B414" s="63"/>
      <c r="C414" s="31">
        <v>43885</v>
      </c>
      <c r="D414" s="64" t="s">
        <v>1027</v>
      </c>
      <c r="E414" s="62">
        <v>5.0999999999999996</v>
      </c>
      <c r="F414" s="65" t="s">
        <v>1028</v>
      </c>
      <c r="G414" s="66" t="s">
        <v>1029</v>
      </c>
      <c r="H414" s="65">
        <v>1010</v>
      </c>
      <c r="I414" s="32">
        <v>0.5</v>
      </c>
      <c r="J414" s="32">
        <v>10300</v>
      </c>
      <c r="K414" s="32">
        <f>ROUND(J414/0.35,-1)</f>
        <v>29430</v>
      </c>
      <c r="L414" s="33">
        <v>12000</v>
      </c>
      <c r="M414" s="33"/>
      <c r="N414" s="32"/>
      <c r="O414" s="67"/>
      <c r="P414" s="72"/>
      <c r="Q414" s="63"/>
    </row>
    <row r="415" spans="1:17" x14ac:dyDescent="0.2">
      <c r="O415" s="82">
        <v>75240</v>
      </c>
      <c r="P415" s="50">
        <v>43885</v>
      </c>
      <c r="Q415" s="21" t="s">
        <v>136</v>
      </c>
    </row>
    <row r="417" spans="1:15" x14ac:dyDescent="0.2">
      <c r="A417" s="42">
        <v>128</v>
      </c>
      <c r="C417" s="47">
        <v>43881</v>
      </c>
      <c r="D417" s="41" t="s">
        <v>976</v>
      </c>
      <c r="E417" s="42" t="s">
        <v>977</v>
      </c>
      <c r="F417" s="43" t="s">
        <v>982</v>
      </c>
      <c r="G417" s="44" t="s">
        <v>983</v>
      </c>
      <c r="H417" s="43">
        <v>3010</v>
      </c>
      <c r="I417" s="45">
        <v>1.5</v>
      </c>
      <c r="J417" s="45">
        <v>74770</v>
      </c>
      <c r="K417" s="45">
        <f t="shared" ref="K417:K437" si="28">ROUND(J417/0.35,-1)</f>
        <v>213630</v>
      </c>
      <c r="L417" s="46">
        <v>180000</v>
      </c>
    </row>
    <row r="418" spans="1:15" x14ac:dyDescent="0.2">
      <c r="D418" s="41" t="s">
        <v>979</v>
      </c>
      <c r="E418" s="42" t="s">
        <v>978</v>
      </c>
      <c r="F418" s="43" t="s">
        <v>77</v>
      </c>
      <c r="G418" s="44" t="s">
        <v>77</v>
      </c>
      <c r="K418" s="45">
        <f t="shared" si="28"/>
        <v>0</v>
      </c>
    </row>
    <row r="419" spans="1:15" x14ac:dyDescent="0.2">
      <c r="D419" s="41" t="s">
        <v>980</v>
      </c>
      <c r="E419" s="42" t="s">
        <v>981</v>
      </c>
      <c r="F419" s="43" t="s">
        <v>77</v>
      </c>
      <c r="G419" s="44" t="s">
        <v>77</v>
      </c>
      <c r="K419" s="45">
        <f t="shared" si="28"/>
        <v>0</v>
      </c>
    </row>
    <row r="420" spans="1:15" x14ac:dyDescent="0.2">
      <c r="A420" s="42" t="s">
        <v>987</v>
      </c>
      <c r="C420" s="47">
        <v>43881</v>
      </c>
      <c r="D420" s="41" t="s">
        <v>988</v>
      </c>
      <c r="E420" s="42">
        <v>0.47</v>
      </c>
      <c r="F420" s="43" t="s">
        <v>989</v>
      </c>
      <c r="G420" s="44" t="s">
        <v>990</v>
      </c>
      <c r="H420" s="43">
        <v>3010</v>
      </c>
      <c r="I420" s="45">
        <v>0.5</v>
      </c>
      <c r="J420" s="45">
        <v>41140</v>
      </c>
      <c r="K420" s="45">
        <f t="shared" si="28"/>
        <v>117540</v>
      </c>
    </row>
    <row r="421" spans="1:15" x14ac:dyDescent="0.2">
      <c r="A421" s="42">
        <v>138</v>
      </c>
      <c r="C421" s="47">
        <v>43885</v>
      </c>
      <c r="D421" s="41" t="s">
        <v>375</v>
      </c>
      <c r="E421" s="42">
        <v>0.52</v>
      </c>
      <c r="F421" s="43" t="s">
        <v>376</v>
      </c>
      <c r="G421" s="44" t="s">
        <v>1030</v>
      </c>
      <c r="H421" s="43">
        <v>1090</v>
      </c>
      <c r="I421" s="45">
        <v>0.5</v>
      </c>
      <c r="J421" s="45">
        <v>11710</v>
      </c>
      <c r="K421" s="45">
        <f t="shared" si="28"/>
        <v>33460</v>
      </c>
      <c r="L421" s="46">
        <v>24000</v>
      </c>
    </row>
    <row r="422" spans="1:15" x14ac:dyDescent="0.2">
      <c r="A422" s="42">
        <v>139</v>
      </c>
      <c r="C422" s="47">
        <v>43886</v>
      </c>
      <c r="D422" s="41" t="s">
        <v>1031</v>
      </c>
      <c r="E422" s="42">
        <v>13.689</v>
      </c>
      <c r="F422" s="43" t="s">
        <v>1032</v>
      </c>
      <c r="G422" s="44" t="s">
        <v>1033</v>
      </c>
      <c r="H422" s="43">
        <v>1100</v>
      </c>
      <c r="I422" s="45">
        <v>0.5</v>
      </c>
      <c r="J422" s="45">
        <v>16000</v>
      </c>
      <c r="K422" s="45">
        <f t="shared" si="28"/>
        <v>45710</v>
      </c>
      <c r="L422" s="46">
        <v>29773.57</v>
      </c>
    </row>
    <row r="423" spans="1:15" x14ac:dyDescent="0.2">
      <c r="A423" s="42">
        <v>140</v>
      </c>
      <c r="C423" s="47">
        <v>43886</v>
      </c>
      <c r="D423" s="41" t="s">
        <v>1035</v>
      </c>
      <c r="E423" s="42">
        <v>13.689</v>
      </c>
      <c r="F423" s="43" t="s">
        <v>1034</v>
      </c>
      <c r="G423" s="44" t="s">
        <v>1033</v>
      </c>
      <c r="H423" s="43">
        <v>1100</v>
      </c>
      <c r="I423" s="45">
        <v>0.5</v>
      </c>
      <c r="J423" s="45">
        <v>16000</v>
      </c>
      <c r="K423" s="45">
        <f t="shared" si="28"/>
        <v>45710</v>
      </c>
      <c r="L423" s="46">
        <v>29773.57</v>
      </c>
      <c r="O423" s="36">
        <f>SUM(N422:N423)</f>
        <v>0</v>
      </c>
    </row>
    <row r="424" spans="1:15" x14ac:dyDescent="0.2">
      <c r="A424" s="42" t="s">
        <v>1036</v>
      </c>
      <c r="C424" s="47">
        <v>43886</v>
      </c>
      <c r="D424" s="41" t="s">
        <v>1037</v>
      </c>
      <c r="E424" s="42" t="s">
        <v>1038</v>
      </c>
      <c r="F424" s="43" t="s">
        <v>1039</v>
      </c>
      <c r="G424" s="44" t="s">
        <v>1040</v>
      </c>
      <c r="H424" s="43">
        <v>1150</v>
      </c>
      <c r="I424" s="45">
        <v>0.5</v>
      </c>
      <c r="J424" s="45">
        <v>15400</v>
      </c>
      <c r="K424" s="45">
        <f t="shared" si="28"/>
        <v>44000</v>
      </c>
    </row>
    <row r="425" spans="1:15" x14ac:dyDescent="0.2">
      <c r="A425" s="42" t="s">
        <v>1048</v>
      </c>
      <c r="C425" s="47">
        <v>43886</v>
      </c>
      <c r="D425" s="41" t="s">
        <v>1041</v>
      </c>
      <c r="E425" s="42">
        <v>5.0030000000000001</v>
      </c>
      <c r="F425" s="43" t="s">
        <v>1043</v>
      </c>
      <c r="G425" s="44" t="s">
        <v>1044</v>
      </c>
      <c r="H425" s="43">
        <v>1020</v>
      </c>
      <c r="I425" s="45">
        <v>0.5</v>
      </c>
      <c r="J425" s="45">
        <v>17010</v>
      </c>
      <c r="K425" s="45">
        <f t="shared" si="28"/>
        <v>48600</v>
      </c>
    </row>
    <row r="426" spans="1:15" x14ac:dyDescent="0.2">
      <c r="D426" s="41" t="s">
        <v>1042</v>
      </c>
      <c r="E426" s="42">
        <v>6.01</v>
      </c>
      <c r="F426" s="43" t="s">
        <v>77</v>
      </c>
      <c r="G426" s="44" t="s">
        <v>77</v>
      </c>
      <c r="K426" s="45">
        <f t="shared" si="28"/>
        <v>0</v>
      </c>
    </row>
    <row r="427" spans="1:15" x14ac:dyDescent="0.2">
      <c r="A427" s="42">
        <v>141</v>
      </c>
      <c r="C427" s="47">
        <v>43886</v>
      </c>
      <c r="D427" s="41" t="s">
        <v>1045</v>
      </c>
      <c r="E427" s="42">
        <v>1</v>
      </c>
      <c r="F427" s="43" t="s">
        <v>1046</v>
      </c>
      <c r="G427" s="44" t="s">
        <v>1047</v>
      </c>
      <c r="H427" s="43">
        <v>1090</v>
      </c>
      <c r="I427" s="45">
        <v>0.5</v>
      </c>
      <c r="J427" s="45">
        <v>16220</v>
      </c>
      <c r="K427" s="45">
        <f t="shared" si="28"/>
        <v>46340</v>
      </c>
      <c r="L427" s="46">
        <v>25000</v>
      </c>
    </row>
    <row r="428" spans="1:15" x14ac:dyDescent="0.2">
      <c r="A428" s="42" t="s">
        <v>1049</v>
      </c>
      <c r="C428" s="47">
        <v>43886</v>
      </c>
      <c r="D428" s="41" t="s">
        <v>1050</v>
      </c>
      <c r="E428" s="42">
        <v>0.38</v>
      </c>
      <c r="F428" s="43" t="s">
        <v>1052</v>
      </c>
      <c r="G428" s="43" t="s">
        <v>1053</v>
      </c>
      <c r="H428" s="43">
        <v>1070</v>
      </c>
      <c r="I428" s="45">
        <v>1</v>
      </c>
      <c r="J428" s="45">
        <v>17380</v>
      </c>
      <c r="K428" s="45">
        <f t="shared" si="28"/>
        <v>49660</v>
      </c>
    </row>
    <row r="429" spans="1:15" x14ac:dyDescent="0.2">
      <c r="D429" s="41" t="s">
        <v>1051</v>
      </c>
      <c r="E429" s="42">
        <v>0.39600000000000002</v>
      </c>
      <c r="F429" s="43" t="s">
        <v>77</v>
      </c>
      <c r="G429" s="44" t="s">
        <v>77</v>
      </c>
      <c r="K429" s="45">
        <f t="shared" si="28"/>
        <v>0</v>
      </c>
    </row>
    <row r="430" spans="1:15" x14ac:dyDescent="0.2">
      <c r="A430" s="42" t="s">
        <v>1054</v>
      </c>
      <c r="C430" s="47">
        <v>43886</v>
      </c>
      <c r="D430" s="41" t="s">
        <v>1055</v>
      </c>
      <c r="E430" s="42">
        <v>78.25</v>
      </c>
      <c r="F430" s="43" t="s">
        <v>1056</v>
      </c>
      <c r="G430" s="43" t="s">
        <v>1057</v>
      </c>
      <c r="H430" s="43">
        <v>1210</v>
      </c>
      <c r="I430" s="45">
        <v>0.5</v>
      </c>
      <c r="J430" s="45">
        <v>133100</v>
      </c>
      <c r="K430" s="45">
        <f t="shared" si="28"/>
        <v>380290</v>
      </c>
    </row>
    <row r="431" spans="1:15" x14ac:dyDescent="0.2">
      <c r="A431" s="42" t="s">
        <v>1058</v>
      </c>
      <c r="C431" s="47">
        <v>43886</v>
      </c>
      <c r="D431" s="41" t="s">
        <v>1059</v>
      </c>
      <c r="E431" s="42">
        <v>64.878</v>
      </c>
      <c r="F431" s="43" t="s">
        <v>1060</v>
      </c>
      <c r="G431" s="44" t="s">
        <v>1061</v>
      </c>
      <c r="H431" s="43">
        <v>1010</v>
      </c>
      <c r="I431" s="45">
        <v>0.5</v>
      </c>
      <c r="J431" s="45">
        <v>126610</v>
      </c>
      <c r="K431" s="45">
        <f t="shared" si="28"/>
        <v>361740</v>
      </c>
    </row>
    <row r="432" spans="1:15" x14ac:dyDescent="0.2">
      <c r="A432" s="42" t="s">
        <v>1062</v>
      </c>
      <c r="C432" s="47">
        <v>43886</v>
      </c>
      <c r="D432" s="41" t="s">
        <v>1063</v>
      </c>
      <c r="E432" s="42">
        <v>1.4890000000000001</v>
      </c>
      <c r="F432" s="43" t="s">
        <v>1065</v>
      </c>
      <c r="G432" s="44" t="s">
        <v>1066</v>
      </c>
      <c r="H432" s="43">
        <v>3010</v>
      </c>
      <c r="I432" s="45">
        <v>1</v>
      </c>
      <c r="J432" s="45">
        <v>549040</v>
      </c>
      <c r="K432" s="45">
        <f t="shared" si="28"/>
        <v>1568690</v>
      </c>
    </row>
    <row r="433" spans="1:17" x14ac:dyDescent="0.2">
      <c r="D433" s="41" t="s">
        <v>1064</v>
      </c>
      <c r="E433" s="42">
        <v>8.7810000000000006</v>
      </c>
      <c r="F433" s="43" t="s">
        <v>77</v>
      </c>
      <c r="G433" s="44" t="s">
        <v>77</v>
      </c>
      <c r="K433" s="45">
        <f t="shared" si="28"/>
        <v>0</v>
      </c>
    </row>
    <row r="434" spans="1:17" x14ac:dyDescent="0.2">
      <c r="A434" s="42">
        <v>142</v>
      </c>
      <c r="C434" s="47">
        <v>43886</v>
      </c>
      <c r="D434" s="41" t="s">
        <v>1067</v>
      </c>
      <c r="E434" s="42">
        <v>3.81</v>
      </c>
      <c r="F434" s="43" t="s">
        <v>1068</v>
      </c>
      <c r="G434" s="44" t="s">
        <v>1069</v>
      </c>
      <c r="H434" s="43">
        <v>1010</v>
      </c>
      <c r="I434" s="45">
        <v>0.5</v>
      </c>
      <c r="J434" s="45">
        <v>6730</v>
      </c>
      <c r="K434" s="45">
        <f t="shared" si="28"/>
        <v>19230</v>
      </c>
      <c r="L434" s="46">
        <v>84900</v>
      </c>
    </row>
    <row r="435" spans="1:17" x14ac:dyDescent="0.2">
      <c r="A435" s="42" t="s">
        <v>1074</v>
      </c>
      <c r="C435" s="47">
        <v>43886</v>
      </c>
      <c r="D435" s="41" t="s">
        <v>1075</v>
      </c>
      <c r="E435" s="42">
        <v>6</v>
      </c>
      <c r="F435" s="43" t="s">
        <v>1076</v>
      </c>
      <c r="G435" s="43" t="s">
        <v>1077</v>
      </c>
      <c r="H435" s="43">
        <v>1070</v>
      </c>
      <c r="I435" s="45">
        <v>0.5</v>
      </c>
      <c r="J435" s="45">
        <v>4280</v>
      </c>
      <c r="K435" s="45">
        <f t="shared" si="28"/>
        <v>12230</v>
      </c>
    </row>
    <row r="436" spans="1:17" x14ac:dyDescent="0.2">
      <c r="A436" s="42">
        <v>143</v>
      </c>
      <c r="C436" s="47">
        <v>43886</v>
      </c>
      <c r="D436" s="41" t="s">
        <v>1078</v>
      </c>
      <c r="E436" s="42">
        <v>7.1050000000000004</v>
      </c>
      <c r="F436" s="43" t="s">
        <v>1079</v>
      </c>
      <c r="G436" s="44" t="s">
        <v>1080</v>
      </c>
      <c r="H436" s="43">
        <v>1110</v>
      </c>
      <c r="I436" s="45">
        <v>0.5</v>
      </c>
      <c r="J436" s="45">
        <v>39330</v>
      </c>
      <c r="K436" s="45">
        <f t="shared" si="28"/>
        <v>112370</v>
      </c>
      <c r="L436" s="46">
        <v>200000</v>
      </c>
    </row>
    <row r="437" spans="1:17" s="65" customFormat="1" x14ac:dyDescent="0.2">
      <c r="A437" s="62">
        <v>144</v>
      </c>
      <c r="B437" s="63"/>
      <c r="C437" s="31">
        <v>43887</v>
      </c>
      <c r="D437" s="64" t="s">
        <v>1081</v>
      </c>
      <c r="E437" s="62">
        <v>0.54290000000000005</v>
      </c>
      <c r="F437" s="65" t="s">
        <v>1082</v>
      </c>
      <c r="G437" s="66" t="s">
        <v>1083</v>
      </c>
      <c r="H437" s="65">
        <v>3010</v>
      </c>
      <c r="I437" s="32">
        <v>0.5</v>
      </c>
      <c r="J437" s="32">
        <v>69420</v>
      </c>
      <c r="K437" s="32">
        <f t="shared" si="28"/>
        <v>198340</v>
      </c>
      <c r="L437" s="33">
        <v>201000</v>
      </c>
      <c r="M437" s="33"/>
      <c r="N437" s="32"/>
      <c r="O437" s="67"/>
      <c r="P437" s="72"/>
      <c r="Q437" s="63"/>
    </row>
    <row r="438" spans="1:17" x14ac:dyDescent="0.2">
      <c r="O438" s="82">
        <v>75261</v>
      </c>
      <c r="P438" s="50">
        <v>43887</v>
      </c>
      <c r="Q438" s="21" t="s">
        <v>136</v>
      </c>
    </row>
    <row r="440" spans="1:17" x14ac:dyDescent="0.2">
      <c r="A440" s="42" t="s">
        <v>1070</v>
      </c>
      <c r="C440" s="47">
        <v>43886</v>
      </c>
      <c r="D440" s="41" t="s">
        <v>1071</v>
      </c>
      <c r="E440" s="42">
        <v>0.19670000000000001</v>
      </c>
      <c r="F440" s="43" t="s">
        <v>1072</v>
      </c>
      <c r="G440" s="44" t="s">
        <v>1073</v>
      </c>
      <c r="H440" s="43">
        <v>3010</v>
      </c>
      <c r="I440" s="45">
        <v>0.5</v>
      </c>
      <c r="J440" s="45">
        <v>24560</v>
      </c>
      <c r="K440" s="45">
        <f t="shared" ref="K440:K451" si="29">ROUND(J440/0.35,-1)</f>
        <v>70170</v>
      </c>
    </row>
    <row r="441" spans="1:17" x14ac:dyDescent="0.2">
      <c r="A441" s="42" t="s">
        <v>1084</v>
      </c>
      <c r="C441" s="47">
        <v>43887</v>
      </c>
      <c r="D441" s="41" t="s">
        <v>1085</v>
      </c>
      <c r="E441" s="42" t="s">
        <v>1086</v>
      </c>
      <c r="F441" s="43" t="s">
        <v>1087</v>
      </c>
      <c r="G441" s="44" t="s">
        <v>1088</v>
      </c>
      <c r="H441" s="43">
        <v>2010</v>
      </c>
      <c r="I441" s="45">
        <v>0.5</v>
      </c>
      <c r="J441" s="45">
        <v>15380</v>
      </c>
      <c r="K441" s="45">
        <f t="shared" si="29"/>
        <v>43940</v>
      </c>
    </row>
    <row r="442" spans="1:17" x14ac:dyDescent="0.2">
      <c r="A442" s="42" t="s">
        <v>1089</v>
      </c>
      <c r="C442" s="47">
        <v>43887</v>
      </c>
      <c r="D442" s="41" t="s">
        <v>1090</v>
      </c>
      <c r="E442" s="42" t="s">
        <v>1091</v>
      </c>
      <c r="F442" s="43" t="s">
        <v>1087</v>
      </c>
      <c r="G442" s="44" t="s">
        <v>1088</v>
      </c>
      <c r="H442" s="43">
        <v>1090</v>
      </c>
      <c r="I442" s="45">
        <v>0.5</v>
      </c>
      <c r="J442" s="45">
        <v>24870</v>
      </c>
      <c r="K442" s="45">
        <f t="shared" si="29"/>
        <v>71060</v>
      </c>
    </row>
    <row r="443" spans="1:17" x14ac:dyDescent="0.2">
      <c r="A443" s="42">
        <v>145</v>
      </c>
      <c r="C443" s="47">
        <v>43887</v>
      </c>
      <c r="D443" s="41" t="s">
        <v>694</v>
      </c>
      <c r="E443" s="42" t="s">
        <v>80</v>
      </c>
      <c r="F443" s="43" t="s">
        <v>698</v>
      </c>
      <c r="G443" s="44" t="s">
        <v>1092</v>
      </c>
      <c r="H443" s="43">
        <v>3010</v>
      </c>
      <c r="I443" s="45">
        <v>1</v>
      </c>
      <c r="J443" s="45">
        <v>38190</v>
      </c>
      <c r="K443" s="45">
        <f t="shared" si="29"/>
        <v>109110</v>
      </c>
      <c r="L443" s="46">
        <v>88900</v>
      </c>
    </row>
    <row r="444" spans="1:17" x14ac:dyDescent="0.2">
      <c r="D444" s="41" t="s">
        <v>693</v>
      </c>
      <c r="E444" s="42" t="s">
        <v>80</v>
      </c>
      <c r="F444" s="43" t="s">
        <v>77</v>
      </c>
      <c r="G444" s="44" t="s">
        <v>77</v>
      </c>
      <c r="K444" s="45">
        <f t="shared" si="29"/>
        <v>0</v>
      </c>
    </row>
    <row r="445" spans="1:17" x14ac:dyDescent="0.2">
      <c r="A445" s="42" t="s">
        <v>1093</v>
      </c>
      <c r="C445" s="47">
        <v>43887</v>
      </c>
      <c r="D445" s="41" t="s">
        <v>503</v>
      </c>
      <c r="E445" s="42" t="s">
        <v>504</v>
      </c>
      <c r="F445" s="43" t="s">
        <v>221</v>
      </c>
      <c r="G445" s="44" t="s">
        <v>1094</v>
      </c>
      <c r="H445" s="43">
        <v>2010</v>
      </c>
      <c r="I445" s="45">
        <v>0.5</v>
      </c>
      <c r="J445" s="45">
        <v>18980</v>
      </c>
      <c r="K445" s="45">
        <f t="shared" si="29"/>
        <v>54230</v>
      </c>
    </row>
    <row r="446" spans="1:17" x14ac:dyDescent="0.2">
      <c r="A446" s="42" t="s">
        <v>1098</v>
      </c>
      <c r="C446" s="47">
        <v>43887</v>
      </c>
      <c r="D446" s="41" t="s">
        <v>1099</v>
      </c>
      <c r="E446" s="42" t="s">
        <v>475</v>
      </c>
      <c r="F446" s="43" t="s">
        <v>1100</v>
      </c>
      <c r="G446" s="44" t="s">
        <v>1101</v>
      </c>
      <c r="H446" s="43">
        <v>2040</v>
      </c>
      <c r="I446" s="45">
        <v>0.5</v>
      </c>
      <c r="J446" s="45">
        <v>24170</v>
      </c>
      <c r="K446" s="45">
        <f t="shared" si="29"/>
        <v>69060</v>
      </c>
    </row>
    <row r="447" spans="1:17" x14ac:dyDescent="0.2">
      <c r="A447" s="42">
        <v>148</v>
      </c>
      <c r="B447" s="21" t="s">
        <v>86</v>
      </c>
      <c r="C447" s="47">
        <v>43887</v>
      </c>
      <c r="D447" s="41" t="s">
        <v>1102</v>
      </c>
      <c r="E447" s="42" t="s">
        <v>1103</v>
      </c>
      <c r="F447" s="43" t="s">
        <v>1104</v>
      </c>
      <c r="G447" s="44" t="s">
        <v>1105</v>
      </c>
      <c r="H447" s="43">
        <v>3010</v>
      </c>
      <c r="I447" s="45">
        <v>0.5</v>
      </c>
      <c r="J447" s="45">
        <v>27770</v>
      </c>
      <c r="K447" s="45">
        <f t="shared" si="29"/>
        <v>79340</v>
      </c>
      <c r="L447" s="46">
        <v>49500</v>
      </c>
    </row>
    <row r="448" spans="1:17" x14ac:dyDescent="0.2">
      <c r="A448" s="42" t="s">
        <v>1106</v>
      </c>
      <c r="C448" s="47">
        <v>43887</v>
      </c>
      <c r="D448" s="41" t="s">
        <v>1108</v>
      </c>
      <c r="E448" s="42">
        <v>0.51300000000000001</v>
      </c>
      <c r="F448" s="43" t="s">
        <v>1110</v>
      </c>
      <c r="G448" s="44" t="s">
        <v>1111</v>
      </c>
      <c r="H448" s="43">
        <v>3010</v>
      </c>
      <c r="I448" s="45">
        <v>0.5</v>
      </c>
      <c r="J448" s="45">
        <v>66800</v>
      </c>
      <c r="K448" s="45">
        <f t="shared" si="29"/>
        <v>190860</v>
      </c>
    </row>
    <row r="449" spans="1:17" x14ac:dyDescent="0.2">
      <c r="A449" s="42" t="s">
        <v>1107</v>
      </c>
      <c r="C449" s="47">
        <v>43887</v>
      </c>
      <c r="D449" s="41" t="s">
        <v>1109</v>
      </c>
      <c r="E449" s="42">
        <v>0.18260000000000001</v>
      </c>
      <c r="F449" s="43" t="s">
        <v>1110</v>
      </c>
      <c r="G449" s="44" t="s">
        <v>1112</v>
      </c>
      <c r="H449" s="43">
        <v>3010</v>
      </c>
      <c r="I449" s="45">
        <v>0.5</v>
      </c>
      <c r="J449" s="45">
        <v>24320</v>
      </c>
      <c r="K449" s="45">
        <f t="shared" si="29"/>
        <v>69490</v>
      </c>
    </row>
    <row r="450" spans="1:17" x14ac:dyDescent="0.2">
      <c r="A450" s="42">
        <v>149</v>
      </c>
      <c r="C450" s="47">
        <v>43888</v>
      </c>
      <c r="D450" s="41" t="s">
        <v>1113</v>
      </c>
      <c r="E450" s="42" t="s">
        <v>1114</v>
      </c>
      <c r="F450" s="43" t="s">
        <v>1115</v>
      </c>
      <c r="G450" s="44" t="s">
        <v>1116</v>
      </c>
      <c r="H450" s="43">
        <v>3010</v>
      </c>
      <c r="I450" s="45">
        <v>0.5</v>
      </c>
      <c r="J450" s="45">
        <v>50490</v>
      </c>
      <c r="K450" s="45">
        <f t="shared" si="29"/>
        <v>144260</v>
      </c>
      <c r="L450" s="46">
        <v>147000</v>
      </c>
    </row>
    <row r="451" spans="1:17" s="65" customFormat="1" x14ac:dyDescent="0.2">
      <c r="A451" s="62" t="s">
        <v>1117</v>
      </c>
      <c r="B451" s="63"/>
      <c r="C451" s="31">
        <v>43888</v>
      </c>
      <c r="D451" s="64" t="s">
        <v>1118</v>
      </c>
      <c r="E451" s="62">
        <v>107.15900000000001</v>
      </c>
      <c r="F451" s="65" t="s">
        <v>1119</v>
      </c>
      <c r="G451" s="66" t="s">
        <v>1120</v>
      </c>
      <c r="H451" s="65">
        <v>1080</v>
      </c>
      <c r="I451" s="32">
        <v>1</v>
      </c>
      <c r="J451" s="32">
        <v>163710</v>
      </c>
      <c r="K451" s="32">
        <f t="shared" si="29"/>
        <v>467740</v>
      </c>
      <c r="L451" s="33"/>
      <c r="M451" s="33"/>
      <c r="N451" s="32"/>
      <c r="O451" s="67"/>
      <c r="P451" s="72"/>
      <c r="Q451" s="63"/>
    </row>
    <row r="452" spans="1:17" x14ac:dyDescent="0.2">
      <c r="P452" s="50">
        <v>43889</v>
      </c>
      <c r="Q452" s="21" t="s">
        <v>136</v>
      </c>
    </row>
    <row r="454" spans="1:17" x14ac:dyDescent="0.2">
      <c r="A454" s="42">
        <v>146</v>
      </c>
      <c r="C454" s="47">
        <v>43887</v>
      </c>
      <c r="D454" s="41" t="s">
        <v>1095</v>
      </c>
      <c r="E454" s="42">
        <v>0.34439999999999998</v>
      </c>
      <c r="F454" s="43" t="s">
        <v>1096</v>
      </c>
      <c r="G454" s="44" t="s">
        <v>1097</v>
      </c>
      <c r="H454" s="43">
        <v>1100</v>
      </c>
      <c r="I454" s="45">
        <v>0.5</v>
      </c>
      <c r="J454" s="45">
        <v>3820</v>
      </c>
      <c r="K454" s="45">
        <f>ROUND(J454/0.35,-1)</f>
        <v>10910</v>
      </c>
      <c r="L454" s="46">
        <v>10900</v>
      </c>
    </row>
    <row r="455" spans="1:17" x14ac:dyDescent="0.2">
      <c r="A455" s="42">
        <v>146</v>
      </c>
      <c r="C455" s="47">
        <v>43887</v>
      </c>
      <c r="D455" s="41" t="s">
        <v>1129</v>
      </c>
      <c r="E455" s="42" t="s">
        <v>1131</v>
      </c>
      <c r="F455" s="43" t="s">
        <v>1133</v>
      </c>
      <c r="G455" s="44" t="s">
        <v>1134</v>
      </c>
      <c r="H455" s="43">
        <v>2040</v>
      </c>
      <c r="I455" s="45">
        <v>1</v>
      </c>
      <c r="J455" s="45">
        <v>36970</v>
      </c>
      <c r="L455" s="46">
        <v>105630</v>
      </c>
    </row>
    <row r="456" spans="1:17" x14ac:dyDescent="0.2">
      <c r="D456" s="41" t="s">
        <v>1130</v>
      </c>
      <c r="E456" s="42" t="s">
        <v>1132</v>
      </c>
      <c r="F456" s="43" t="s">
        <v>77</v>
      </c>
      <c r="G456" s="44" t="s">
        <v>77</v>
      </c>
      <c r="H456" s="43">
        <v>1020</v>
      </c>
      <c r="K456" s="45">
        <f t="shared" ref="K456:K476" si="30">ROUND(J456/0.35,-1)</f>
        <v>0</v>
      </c>
    </row>
    <row r="457" spans="1:17" x14ac:dyDescent="0.2">
      <c r="A457" s="42">
        <v>147</v>
      </c>
      <c r="C457" s="47">
        <v>43887</v>
      </c>
      <c r="D457" s="41" t="s">
        <v>1135</v>
      </c>
      <c r="E457" s="42">
        <v>28.556000000000001</v>
      </c>
      <c r="F457" s="43" t="s">
        <v>1136</v>
      </c>
      <c r="G457" s="44" t="s">
        <v>1137</v>
      </c>
      <c r="H457" s="43">
        <v>1090</v>
      </c>
      <c r="I457" s="45">
        <v>0.5</v>
      </c>
      <c r="J457" s="45">
        <v>85670</v>
      </c>
      <c r="K457" s="45">
        <f t="shared" si="30"/>
        <v>244770</v>
      </c>
      <c r="L457" s="46">
        <v>390000</v>
      </c>
    </row>
    <row r="458" spans="1:17" x14ac:dyDescent="0.2">
      <c r="A458" s="42">
        <v>150</v>
      </c>
      <c r="C458" s="47">
        <v>43888</v>
      </c>
      <c r="D458" s="41" t="s">
        <v>1138</v>
      </c>
      <c r="E458" s="42" t="s">
        <v>1139</v>
      </c>
      <c r="F458" s="43" t="s">
        <v>1140</v>
      </c>
      <c r="G458" s="44" t="s">
        <v>1141</v>
      </c>
      <c r="H458" s="43">
        <v>3010</v>
      </c>
      <c r="I458" s="45">
        <v>1</v>
      </c>
      <c r="J458" s="45">
        <v>13400</v>
      </c>
      <c r="K458" s="45">
        <f t="shared" si="30"/>
        <v>38290</v>
      </c>
      <c r="L458" s="46">
        <v>30000</v>
      </c>
    </row>
    <row r="459" spans="1:17" x14ac:dyDescent="0.2">
      <c r="D459" s="41" t="s">
        <v>1142</v>
      </c>
      <c r="E459" s="42" t="s">
        <v>1143</v>
      </c>
      <c r="F459" s="43" t="s">
        <v>77</v>
      </c>
      <c r="G459" s="44" t="s">
        <v>77</v>
      </c>
      <c r="H459" s="43">
        <v>3010</v>
      </c>
      <c r="K459" s="45">
        <f t="shared" si="30"/>
        <v>0</v>
      </c>
    </row>
    <row r="460" spans="1:17" x14ac:dyDescent="0.2">
      <c r="A460" s="42">
        <v>154</v>
      </c>
      <c r="C460" s="47">
        <v>43889</v>
      </c>
      <c r="D460" s="41" t="s">
        <v>1122</v>
      </c>
      <c r="E460" s="42">
        <v>0.17480000000000001</v>
      </c>
      <c r="F460" s="43" t="s">
        <v>1123</v>
      </c>
      <c r="G460" s="44" t="s">
        <v>1124</v>
      </c>
      <c r="H460" s="43">
        <v>2050</v>
      </c>
      <c r="I460" s="45">
        <v>0.5</v>
      </c>
      <c r="J460" s="45">
        <v>3900</v>
      </c>
      <c r="K460" s="45">
        <f t="shared" si="30"/>
        <v>11140</v>
      </c>
      <c r="L460" s="46">
        <v>20000</v>
      </c>
    </row>
    <row r="461" spans="1:17" x14ac:dyDescent="0.2">
      <c r="A461" s="42" t="s">
        <v>1125</v>
      </c>
      <c r="C461" s="47">
        <v>43889</v>
      </c>
      <c r="D461" s="41" t="s">
        <v>1126</v>
      </c>
      <c r="E461" s="42">
        <v>0.39019999999999999</v>
      </c>
      <c r="F461" s="43" t="s">
        <v>1127</v>
      </c>
      <c r="G461" s="43" t="s">
        <v>1128</v>
      </c>
      <c r="H461" s="43">
        <v>3010</v>
      </c>
      <c r="I461" s="45">
        <v>0.5</v>
      </c>
      <c r="J461" s="45">
        <v>66580</v>
      </c>
      <c r="K461" s="45">
        <f t="shared" si="30"/>
        <v>190230</v>
      </c>
    </row>
    <row r="462" spans="1:17" x14ac:dyDescent="0.2">
      <c r="A462" s="42">
        <v>152</v>
      </c>
      <c r="C462" s="47">
        <v>43889</v>
      </c>
      <c r="D462" s="41" t="s">
        <v>1148</v>
      </c>
      <c r="E462" s="42">
        <v>5</v>
      </c>
      <c r="F462" s="43" t="s">
        <v>1149</v>
      </c>
      <c r="G462" s="44" t="s">
        <v>1150</v>
      </c>
      <c r="H462" s="43">
        <v>1080</v>
      </c>
      <c r="I462" s="45">
        <v>0.5</v>
      </c>
      <c r="J462" s="45">
        <v>34140</v>
      </c>
      <c r="K462" s="45">
        <f t="shared" si="30"/>
        <v>97540</v>
      </c>
      <c r="L462" s="46">
        <v>148000</v>
      </c>
    </row>
    <row r="463" spans="1:17" x14ac:dyDescent="0.2">
      <c r="A463" s="42">
        <v>153</v>
      </c>
      <c r="C463" s="47">
        <v>43889</v>
      </c>
      <c r="D463" s="41" t="s">
        <v>1151</v>
      </c>
      <c r="E463" s="42">
        <v>3.2522000000000002</v>
      </c>
      <c r="F463" s="43" t="s">
        <v>1152</v>
      </c>
      <c r="G463" s="44" t="s">
        <v>1153</v>
      </c>
      <c r="H463" s="43">
        <v>1080</v>
      </c>
      <c r="I463" s="45">
        <v>0.5</v>
      </c>
      <c r="J463" s="45">
        <v>28630</v>
      </c>
      <c r="K463" s="45">
        <f t="shared" si="30"/>
        <v>81800</v>
      </c>
      <c r="L463" s="46">
        <v>210000</v>
      </c>
    </row>
    <row r="464" spans="1:17" x14ac:dyDescent="0.2">
      <c r="A464" s="42" t="s">
        <v>1121</v>
      </c>
      <c r="C464" s="47">
        <v>43887</v>
      </c>
      <c r="D464" s="41" t="s">
        <v>1154</v>
      </c>
      <c r="E464" s="42">
        <v>0.1032</v>
      </c>
      <c r="F464" s="43" t="s">
        <v>1155</v>
      </c>
      <c r="G464" s="44" t="s">
        <v>1156</v>
      </c>
      <c r="H464" s="43">
        <v>2050</v>
      </c>
      <c r="I464" s="45">
        <v>0.5</v>
      </c>
      <c r="J464" s="45">
        <v>15130</v>
      </c>
      <c r="K464" s="45">
        <f t="shared" si="30"/>
        <v>43230</v>
      </c>
    </row>
    <row r="465" spans="1:17" x14ac:dyDescent="0.2">
      <c r="A465" s="42" t="s">
        <v>1157</v>
      </c>
      <c r="C465" s="47">
        <v>43889</v>
      </c>
      <c r="D465" s="41" t="s">
        <v>1158</v>
      </c>
      <c r="E465" s="42">
        <v>42.975999999999999</v>
      </c>
      <c r="F465" s="43" t="s">
        <v>1159</v>
      </c>
      <c r="G465" s="43" t="s">
        <v>1160</v>
      </c>
      <c r="H465" s="43">
        <v>1220</v>
      </c>
      <c r="I465" s="45">
        <v>0.5</v>
      </c>
      <c r="J465" s="45">
        <v>108650</v>
      </c>
      <c r="K465" s="45">
        <f t="shared" si="30"/>
        <v>310430</v>
      </c>
    </row>
    <row r="466" spans="1:17" x14ac:dyDescent="0.2">
      <c r="A466" s="42" t="s">
        <v>1161</v>
      </c>
      <c r="C466" s="47">
        <v>43889</v>
      </c>
      <c r="D466" s="41" t="s">
        <v>1162</v>
      </c>
      <c r="E466" s="42">
        <v>40</v>
      </c>
      <c r="F466" s="43" t="s">
        <v>1159</v>
      </c>
      <c r="G466" s="43" t="s">
        <v>1160</v>
      </c>
      <c r="H466" s="43">
        <v>1220</v>
      </c>
      <c r="I466" s="45">
        <v>0.5</v>
      </c>
      <c r="J466" s="45">
        <v>65980</v>
      </c>
      <c r="K466" s="45">
        <f t="shared" si="30"/>
        <v>188510</v>
      </c>
    </row>
    <row r="467" spans="1:17" x14ac:dyDescent="0.2">
      <c r="A467" s="42" t="s">
        <v>1163</v>
      </c>
      <c r="C467" s="47">
        <v>43889</v>
      </c>
      <c r="D467" s="41" t="s">
        <v>1164</v>
      </c>
      <c r="E467" s="42" t="s">
        <v>1165</v>
      </c>
      <c r="F467" s="43" t="s">
        <v>1166</v>
      </c>
      <c r="G467" s="44" t="s">
        <v>1167</v>
      </c>
      <c r="H467" s="43">
        <v>3010</v>
      </c>
      <c r="I467" s="45">
        <v>0.5</v>
      </c>
      <c r="J467" s="45">
        <v>14560</v>
      </c>
      <c r="K467" s="45">
        <f t="shared" si="30"/>
        <v>41600</v>
      </c>
    </row>
    <row r="468" spans="1:17" x14ac:dyDescent="0.2">
      <c r="A468" s="42">
        <v>155</v>
      </c>
      <c r="C468" s="47">
        <v>43892</v>
      </c>
      <c r="D468" s="41" t="s">
        <v>1168</v>
      </c>
      <c r="E468" s="42">
        <v>1.339</v>
      </c>
      <c r="F468" s="43" t="s">
        <v>1169</v>
      </c>
      <c r="G468" s="44" t="s">
        <v>1170</v>
      </c>
      <c r="H468" s="43">
        <v>1060</v>
      </c>
      <c r="I468" s="45">
        <v>0.5</v>
      </c>
      <c r="J468" s="45">
        <v>1580</v>
      </c>
      <c r="K468" s="45">
        <f t="shared" si="30"/>
        <v>4510</v>
      </c>
      <c r="L468" s="46">
        <v>26140</v>
      </c>
    </row>
    <row r="469" spans="1:17" x14ac:dyDescent="0.2">
      <c r="A469" s="42" t="s">
        <v>1171</v>
      </c>
      <c r="C469" s="47">
        <v>43892</v>
      </c>
      <c r="D469" s="41" t="s">
        <v>1172</v>
      </c>
      <c r="E469" s="42">
        <v>154</v>
      </c>
      <c r="F469" s="43" t="s">
        <v>1174</v>
      </c>
      <c r="G469" s="44" t="s">
        <v>1175</v>
      </c>
      <c r="H469" s="43">
        <v>1120</v>
      </c>
      <c r="I469" s="45">
        <v>1</v>
      </c>
      <c r="J469" s="45">
        <v>506710</v>
      </c>
      <c r="K469" s="45">
        <f t="shared" si="30"/>
        <v>1447740</v>
      </c>
    </row>
    <row r="470" spans="1:17" x14ac:dyDescent="0.2">
      <c r="D470" s="41" t="s">
        <v>1173</v>
      </c>
      <c r="E470" s="42">
        <v>110.956</v>
      </c>
      <c r="F470" s="43" t="s">
        <v>77</v>
      </c>
      <c r="G470" s="44" t="s">
        <v>77</v>
      </c>
      <c r="K470" s="45">
        <f t="shared" si="30"/>
        <v>0</v>
      </c>
    </row>
    <row r="471" spans="1:17" x14ac:dyDescent="0.2">
      <c r="A471" s="42" t="s">
        <v>1176</v>
      </c>
      <c r="B471" s="21" t="s">
        <v>79</v>
      </c>
      <c r="C471" s="47">
        <v>43892</v>
      </c>
      <c r="D471" s="41" t="s">
        <v>1177</v>
      </c>
      <c r="E471" s="42" t="s">
        <v>1178</v>
      </c>
      <c r="F471" s="43" t="s">
        <v>1179</v>
      </c>
      <c r="G471" s="44" t="s">
        <v>1180</v>
      </c>
      <c r="H471" s="43">
        <v>1190</v>
      </c>
      <c r="I471" s="45">
        <v>0.5</v>
      </c>
      <c r="J471" s="45">
        <v>15260</v>
      </c>
      <c r="K471" s="45">
        <f t="shared" si="30"/>
        <v>43600</v>
      </c>
    </row>
    <row r="472" spans="1:17" x14ac:dyDescent="0.2">
      <c r="A472" s="42">
        <v>156</v>
      </c>
      <c r="C472" s="47">
        <v>43892</v>
      </c>
      <c r="D472" s="41" t="s">
        <v>1186</v>
      </c>
      <c r="E472" s="42">
        <v>8.7390000000000008</v>
      </c>
      <c r="F472" s="43" t="s">
        <v>1187</v>
      </c>
      <c r="G472" s="44" t="s">
        <v>1188</v>
      </c>
      <c r="H472" s="43">
        <v>1100</v>
      </c>
      <c r="I472" s="45">
        <v>0.5</v>
      </c>
      <c r="J472" s="45">
        <v>47490</v>
      </c>
      <c r="K472" s="45">
        <f t="shared" si="30"/>
        <v>135690</v>
      </c>
      <c r="L472" s="46">
        <v>155570</v>
      </c>
    </row>
    <row r="473" spans="1:17" x14ac:dyDescent="0.2">
      <c r="A473" s="42">
        <v>157</v>
      </c>
      <c r="C473" s="47">
        <v>43892</v>
      </c>
      <c r="D473" s="41" t="s">
        <v>1189</v>
      </c>
      <c r="E473" s="42">
        <v>37.325000000000003</v>
      </c>
      <c r="F473" s="43" t="s">
        <v>1190</v>
      </c>
      <c r="G473" s="44" t="s">
        <v>1191</v>
      </c>
      <c r="H473" s="43">
        <v>1170</v>
      </c>
      <c r="I473" s="45">
        <v>0.5</v>
      </c>
      <c r="J473" s="45">
        <v>89820</v>
      </c>
      <c r="K473" s="45">
        <f t="shared" si="30"/>
        <v>256630</v>
      </c>
      <c r="L473" s="46">
        <v>290000</v>
      </c>
    </row>
    <row r="474" spans="1:17" x14ac:dyDescent="0.2">
      <c r="A474" s="42">
        <v>158</v>
      </c>
      <c r="C474" s="47">
        <v>43892</v>
      </c>
      <c r="D474" s="41" t="s">
        <v>179</v>
      </c>
      <c r="E474" s="42" t="s">
        <v>1192</v>
      </c>
      <c r="F474" s="43" t="s">
        <v>1193</v>
      </c>
      <c r="G474" s="44" t="s">
        <v>1194</v>
      </c>
      <c r="H474" s="43">
        <v>1190</v>
      </c>
      <c r="I474" s="45">
        <v>0.5</v>
      </c>
      <c r="J474" s="45">
        <v>12650</v>
      </c>
      <c r="K474" s="45">
        <f t="shared" si="30"/>
        <v>36140</v>
      </c>
      <c r="L474" s="46">
        <v>30000</v>
      </c>
    </row>
    <row r="475" spans="1:17" x14ac:dyDescent="0.2">
      <c r="A475" s="42">
        <v>159</v>
      </c>
      <c r="C475" s="47">
        <v>43892</v>
      </c>
      <c r="D475" s="41" t="s">
        <v>1195</v>
      </c>
      <c r="E475" s="42">
        <v>15.574</v>
      </c>
      <c r="F475" s="43" t="s">
        <v>1196</v>
      </c>
      <c r="G475" s="44" t="s">
        <v>1197</v>
      </c>
      <c r="H475" s="43">
        <v>1130</v>
      </c>
      <c r="I475" s="45">
        <v>0.5</v>
      </c>
      <c r="J475" s="45">
        <v>18800</v>
      </c>
      <c r="K475" s="45">
        <f t="shared" si="30"/>
        <v>53710</v>
      </c>
      <c r="L475" s="46">
        <v>75000</v>
      </c>
    </row>
    <row r="476" spans="1:17" s="65" customFormat="1" x14ac:dyDescent="0.2">
      <c r="A476" s="62" t="s">
        <v>1206</v>
      </c>
      <c r="B476" s="63"/>
      <c r="C476" s="31">
        <v>43893</v>
      </c>
      <c r="D476" s="64" t="s">
        <v>369</v>
      </c>
      <c r="E476" s="62" t="s">
        <v>106</v>
      </c>
      <c r="F476" s="65" t="s">
        <v>1207</v>
      </c>
      <c r="G476" s="66" t="s">
        <v>1208</v>
      </c>
      <c r="H476" s="65">
        <v>2050</v>
      </c>
      <c r="I476" s="32">
        <v>0.5</v>
      </c>
      <c r="J476" s="32">
        <v>27450</v>
      </c>
      <c r="K476" s="32">
        <f t="shared" si="30"/>
        <v>78430</v>
      </c>
      <c r="L476" s="33"/>
      <c r="M476" s="33"/>
      <c r="N476" s="32"/>
      <c r="O476" s="67"/>
      <c r="P476" s="72"/>
      <c r="Q476" s="63"/>
    </row>
    <row r="477" spans="1:17" x14ac:dyDescent="0.2">
      <c r="O477" s="82">
        <v>75333</v>
      </c>
      <c r="P477" s="50">
        <v>43893</v>
      </c>
      <c r="Q477" s="21" t="s">
        <v>136</v>
      </c>
    </row>
    <row r="479" spans="1:17" x14ac:dyDescent="0.2">
      <c r="A479" s="42" t="s">
        <v>1181</v>
      </c>
      <c r="C479" s="47">
        <v>43892</v>
      </c>
      <c r="D479" s="41" t="s">
        <v>1182</v>
      </c>
      <c r="E479" s="42">
        <v>33.155000000000001</v>
      </c>
      <c r="F479" s="43" t="s">
        <v>1184</v>
      </c>
      <c r="G479" s="44" t="s">
        <v>1185</v>
      </c>
      <c r="H479" s="43">
        <v>1080</v>
      </c>
      <c r="I479" s="45">
        <v>1</v>
      </c>
      <c r="J479" s="45">
        <v>52120</v>
      </c>
      <c r="K479" s="45">
        <f t="shared" ref="K479:K501" si="31">ROUND(J479/0.35,-1)</f>
        <v>148910</v>
      </c>
    </row>
    <row r="480" spans="1:17" x14ac:dyDescent="0.2">
      <c r="D480" s="41" t="s">
        <v>1183</v>
      </c>
      <c r="E480" s="42">
        <v>2.4E-2</v>
      </c>
      <c r="F480" s="43" t="s">
        <v>77</v>
      </c>
      <c r="G480" s="44" t="s">
        <v>77</v>
      </c>
      <c r="K480" s="45">
        <f t="shared" si="31"/>
        <v>0</v>
      </c>
    </row>
    <row r="481" spans="1:12" x14ac:dyDescent="0.2">
      <c r="A481" s="42">
        <v>160</v>
      </c>
      <c r="C481" s="47">
        <v>43892</v>
      </c>
      <c r="D481" s="41" t="s">
        <v>1198</v>
      </c>
      <c r="E481" s="42">
        <v>7.16</v>
      </c>
      <c r="F481" s="43" t="s">
        <v>1200</v>
      </c>
      <c r="G481" s="44" t="s">
        <v>1201</v>
      </c>
      <c r="H481" s="43">
        <v>3010</v>
      </c>
      <c r="I481" s="45">
        <v>1</v>
      </c>
      <c r="J481" s="45">
        <v>81640</v>
      </c>
      <c r="K481" s="45">
        <f t="shared" si="31"/>
        <v>233260</v>
      </c>
      <c r="L481" s="46">
        <v>147500</v>
      </c>
    </row>
    <row r="482" spans="1:12" x14ac:dyDescent="0.2">
      <c r="D482" s="41" t="s">
        <v>1199</v>
      </c>
      <c r="E482" s="42">
        <v>23.206600000000002</v>
      </c>
      <c r="F482" s="43" t="s">
        <v>77</v>
      </c>
      <c r="G482" s="44" t="s">
        <v>77</v>
      </c>
      <c r="K482" s="45">
        <f t="shared" si="31"/>
        <v>0</v>
      </c>
    </row>
    <row r="483" spans="1:12" x14ac:dyDescent="0.2">
      <c r="A483" s="42" t="s">
        <v>1202</v>
      </c>
      <c r="C483" s="47">
        <v>43893</v>
      </c>
      <c r="D483" s="41" t="s">
        <v>1203</v>
      </c>
      <c r="E483" s="42">
        <v>6.2</v>
      </c>
      <c r="F483" s="43" t="s">
        <v>1204</v>
      </c>
      <c r="G483" s="44" t="s">
        <v>1205</v>
      </c>
      <c r="H483" s="43">
        <v>1020</v>
      </c>
      <c r="I483" s="45">
        <v>0.5</v>
      </c>
      <c r="J483" s="45">
        <v>12340</v>
      </c>
      <c r="K483" s="45">
        <f t="shared" si="31"/>
        <v>35260</v>
      </c>
    </row>
    <row r="484" spans="1:12" x14ac:dyDescent="0.2">
      <c r="A484" s="42">
        <v>161</v>
      </c>
      <c r="C484" s="47">
        <v>43893</v>
      </c>
      <c r="D484" s="41" t="s">
        <v>1209</v>
      </c>
      <c r="E484" s="42">
        <v>6.8599999999999994E-2</v>
      </c>
      <c r="F484" s="43" t="s">
        <v>1210</v>
      </c>
      <c r="G484" s="44" t="s">
        <v>1211</v>
      </c>
      <c r="H484" s="43">
        <v>3010</v>
      </c>
      <c r="I484" s="45">
        <v>0.5</v>
      </c>
      <c r="J484" s="45">
        <v>12930</v>
      </c>
      <c r="K484" s="45">
        <f t="shared" si="31"/>
        <v>36940</v>
      </c>
      <c r="L484" s="46">
        <v>54000</v>
      </c>
    </row>
    <row r="485" spans="1:12" x14ac:dyDescent="0.2">
      <c r="A485" s="42" t="s">
        <v>1212</v>
      </c>
      <c r="C485" s="47">
        <v>43893</v>
      </c>
      <c r="D485" s="41" t="s">
        <v>1213</v>
      </c>
      <c r="E485" s="42">
        <v>10.006</v>
      </c>
      <c r="F485" s="43" t="s">
        <v>1216</v>
      </c>
      <c r="G485" s="44" t="s">
        <v>1217</v>
      </c>
      <c r="H485" s="43">
        <v>1170</v>
      </c>
      <c r="I485" s="45">
        <v>1.5</v>
      </c>
      <c r="J485" s="45">
        <v>39570</v>
      </c>
      <c r="K485" s="45">
        <f t="shared" si="31"/>
        <v>113060</v>
      </c>
    </row>
    <row r="486" spans="1:12" x14ac:dyDescent="0.2">
      <c r="D486" s="41" t="s">
        <v>1214</v>
      </c>
      <c r="E486" s="42">
        <v>2.0099999999999998</v>
      </c>
      <c r="F486" s="43" t="s">
        <v>77</v>
      </c>
      <c r="G486" s="44" t="s">
        <v>77</v>
      </c>
      <c r="H486" s="43">
        <v>1210</v>
      </c>
      <c r="K486" s="45">
        <f t="shared" si="31"/>
        <v>0</v>
      </c>
    </row>
    <row r="487" spans="1:12" x14ac:dyDescent="0.2">
      <c r="D487" s="41" t="s">
        <v>1215</v>
      </c>
      <c r="E487" s="42">
        <v>2.0099999999999998</v>
      </c>
      <c r="F487" s="43" t="s">
        <v>77</v>
      </c>
      <c r="G487" s="44" t="s">
        <v>77</v>
      </c>
      <c r="K487" s="45">
        <f t="shared" si="31"/>
        <v>0</v>
      </c>
    </row>
    <row r="488" spans="1:12" x14ac:dyDescent="0.2">
      <c r="A488" s="42">
        <v>163</v>
      </c>
      <c r="C488" s="47">
        <v>43893</v>
      </c>
      <c r="D488" s="41" t="s">
        <v>1218</v>
      </c>
      <c r="E488" s="42" t="s">
        <v>1219</v>
      </c>
      <c r="F488" s="43" t="s">
        <v>1220</v>
      </c>
      <c r="G488" s="44" t="s">
        <v>120</v>
      </c>
      <c r="H488" s="43">
        <v>3010</v>
      </c>
      <c r="I488" s="45">
        <v>0.5</v>
      </c>
      <c r="J488" s="45">
        <v>21300</v>
      </c>
      <c r="K488" s="45">
        <f t="shared" si="31"/>
        <v>60860</v>
      </c>
      <c r="L488" s="46">
        <v>36533</v>
      </c>
    </row>
    <row r="489" spans="1:12" x14ac:dyDescent="0.2">
      <c r="A489" s="42">
        <v>162</v>
      </c>
      <c r="C489" s="47">
        <v>43893</v>
      </c>
      <c r="D489" s="41" t="s">
        <v>1221</v>
      </c>
      <c r="E489" s="42" t="s">
        <v>1223</v>
      </c>
      <c r="F489" s="43" t="s">
        <v>1225</v>
      </c>
      <c r="G489" s="44" t="s">
        <v>1226</v>
      </c>
      <c r="H489" s="43">
        <v>3010</v>
      </c>
      <c r="I489" s="45">
        <v>1</v>
      </c>
      <c r="J489" s="45">
        <v>18380</v>
      </c>
      <c r="K489" s="45">
        <f t="shared" si="31"/>
        <v>52510</v>
      </c>
      <c r="L489" s="46">
        <v>64500</v>
      </c>
    </row>
    <row r="490" spans="1:12" x14ac:dyDescent="0.2">
      <c r="D490" s="41" t="s">
        <v>1222</v>
      </c>
      <c r="E490" s="42" t="s">
        <v>1224</v>
      </c>
      <c r="F490" s="43" t="s">
        <v>77</v>
      </c>
      <c r="G490" s="44" t="s">
        <v>77</v>
      </c>
      <c r="K490" s="45">
        <f t="shared" si="31"/>
        <v>0</v>
      </c>
    </row>
    <row r="491" spans="1:12" x14ac:dyDescent="0.2">
      <c r="A491" s="42">
        <v>164</v>
      </c>
      <c r="C491" s="47">
        <v>43893</v>
      </c>
      <c r="D491" s="41" t="s">
        <v>1227</v>
      </c>
      <c r="E491" s="42">
        <v>11.244</v>
      </c>
      <c r="F491" s="43" t="s">
        <v>1228</v>
      </c>
      <c r="G491" s="44" t="s">
        <v>1229</v>
      </c>
      <c r="H491" s="43">
        <v>1190</v>
      </c>
      <c r="I491" s="45">
        <v>0.5</v>
      </c>
      <c r="J491" s="45">
        <v>86630</v>
      </c>
      <c r="K491" s="45">
        <f t="shared" si="31"/>
        <v>247510</v>
      </c>
      <c r="L491" s="46">
        <v>490000</v>
      </c>
    </row>
    <row r="492" spans="1:12" x14ac:dyDescent="0.2">
      <c r="A492" s="42">
        <v>166</v>
      </c>
      <c r="B492" s="21" t="s">
        <v>79</v>
      </c>
      <c r="C492" s="47">
        <v>43893</v>
      </c>
      <c r="D492" s="41" t="s">
        <v>1233</v>
      </c>
      <c r="E492" s="42" t="s">
        <v>1234</v>
      </c>
      <c r="F492" s="43" t="s">
        <v>1236</v>
      </c>
      <c r="G492" s="43" t="s">
        <v>1235</v>
      </c>
      <c r="H492" s="43">
        <v>1190</v>
      </c>
      <c r="I492" s="45">
        <v>0.5</v>
      </c>
      <c r="J492" s="45">
        <v>2290</v>
      </c>
      <c r="K492" s="45">
        <f t="shared" si="31"/>
        <v>6540</v>
      </c>
      <c r="L492" s="46">
        <v>4500</v>
      </c>
    </row>
    <row r="493" spans="1:12" x14ac:dyDescent="0.2">
      <c r="A493" s="42">
        <v>167</v>
      </c>
      <c r="B493" s="21" t="s">
        <v>79</v>
      </c>
      <c r="C493" s="47">
        <v>43893</v>
      </c>
      <c r="D493" s="41" t="s">
        <v>1237</v>
      </c>
      <c r="E493" s="42" t="s">
        <v>1238</v>
      </c>
      <c r="F493" s="43" t="s">
        <v>1239</v>
      </c>
      <c r="G493" s="44" t="s">
        <v>115</v>
      </c>
      <c r="H493" s="43">
        <v>3010</v>
      </c>
      <c r="I493" s="45">
        <v>0.5</v>
      </c>
      <c r="J493" s="45">
        <v>10080</v>
      </c>
      <c r="K493" s="45">
        <f t="shared" si="31"/>
        <v>28800</v>
      </c>
      <c r="L493" s="46">
        <v>8000</v>
      </c>
    </row>
    <row r="494" spans="1:12" x14ac:dyDescent="0.2">
      <c r="A494" s="42" t="s">
        <v>1240</v>
      </c>
      <c r="C494" s="47">
        <v>43894</v>
      </c>
      <c r="D494" s="41" t="s">
        <v>1241</v>
      </c>
      <c r="E494" s="42" t="s">
        <v>1242</v>
      </c>
      <c r="F494" s="43" t="s">
        <v>1243</v>
      </c>
      <c r="G494" s="43" t="s">
        <v>1244</v>
      </c>
      <c r="H494" s="43">
        <v>3010</v>
      </c>
      <c r="I494" s="45">
        <v>0.5</v>
      </c>
      <c r="J494" s="45">
        <v>44640</v>
      </c>
      <c r="K494" s="45">
        <f t="shared" si="31"/>
        <v>127540</v>
      </c>
    </row>
    <row r="495" spans="1:12" x14ac:dyDescent="0.2">
      <c r="A495" s="42">
        <v>169</v>
      </c>
      <c r="C495" s="47">
        <v>43894</v>
      </c>
      <c r="D495" s="41" t="s">
        <v>1245</v>
      </c>
      <c r="E495" s="42">
        <v>0.2</v>
      </c>
      <c r="F495" s="43" t="s">
        <v>1246</v>
      </c>
      <c r="G495" s="43" t="s">
        <v>1247</v>
      </c>
      <c r="H495" s="43">
        <v>1190</v>
      </c>
      <c r="I495" s="45">
        <v>0.5</v>
      </c>
      <c r="J495" s="45">
        <v>20560</v>
      </c>
      <c r="K495" s="45">
        <f t="shared" si="31"/>
        <v>58740</v>
      </c>
      <c r="L495" s="46">
        <v>20000</v>
      </c>
    </row>
    <row r="496" spans="1:12" x14ac:dyDescent="0.2">
      <c r="A496" s="42">
        <v>170</v>
      </c>
      <c r="C496" s="47">
        <v>43894</v>
      </c>
      <c r="D496" s="41" t="s">
        <v>1248</v>
      </c>
      <c r="E496" s="42">
        <v>0.2888</v>
      </c>
      <c r="F496" s="43" t="s">
        <v>1249</v>
      </c>
      <c r="G496" s="44" t="s">
        <v>1250</v>
      </c>
      <c r="H496" s="43">
        <v>3010</v>
      </c>
      <c r="I496" s="45">
        <v>0.5</v>
      </c>
      <c r="J496" s="45">
        <v>24240</v>
      </c>
      <c r="K496" s="45">
        <f t="shared" si="31"/>
        <v>69260</v>
      </c>
      <c r="L496" s="46">
        <v>125000</v>
      </c>
    </row>
    <row r="497" spans="1:17" x14ac:dyDescent="0.2">
      <c r="A497" s="42">
        <v>171</v>
      </c>
      <c r="C497" s="47">
        <v>43894</v>
      </c>
      <c r="D497" s="41" t="s">
        <v>1252</v>
      </c>
      <c r="E497" s="42">
        <v>1.8362000000000001</v>
      </c>
      <c r="F497" s="43" t="s">
        <v>1253</v>
      </c>
      <c r="G497" s="44" t="s">
        <v>1254</v>
      </c>
      <c r="H497" s="43">
        <v>3010</v>
      </c>
      <c r="I497" s="45">
        <v>1</v>
      </c>
      <c r="J497" s="45">
        <v>127330</v>
      </c>
      <c r="K497" s="45">
        <f t="shared" si="31"/>
        <v>363800</v>
      </c>
      <c r="L497" s="46">
        <v>337500</v>
      </c>
    </row>
    <row r="498" spans="1:17" x14ac:dyDescent="0.2">
      <c r="D498" s="41" t="s">
        <v>1251</v>
      </c>
      <c r="E498" s="42">
        <v>1.5066999999999999</v>
      </c>
      <c r="F498" s="43" t="s">
        <v>77</v>
      </c>
      <c r="G498" s="44" t="s">
        <v>77</v>
      </c>
      <c r="K498" s="45">
        <f t="shared" si="31"/>
        <v>0</v>
      </c>
    </row>
    <row r="499" spans="1:17" x14ac:dyDescent="0.2">
      <c r="A499" s="42">
        <v>172</v>
      </c>
      <c r="C499" s="47">
        <v>43894</v>
      </c>
      <c r="D499" s="41" t="s">
        <v>1255</v>
      </c>
      <c r="E499" s="42">
        <v>0.15</v>
      </c>
      <c r="F499" s="43" t="s">
        <v>1258</v>
      </c>
      <c r="G499" s="44" t="s">
        <v>1259</v>
      </c>
      <c r="H499" s="43">
        <v>1190</v>
      </c>
      <c r="I499" s="45">
        <v>1.5</v>
      </c>
      <c r="J499" s="45">
        <v>34040</v>
      </c>
      <c r="K499" s="45">
        <f t="shared" si="31"/>
        <v>97260</v>
      </c>
      <c r="L499" s="46">
        <v>60000</v>
      </c>
    </row>
    <row r="500" spans="1:17" x14ac:dyDescent="0.2">
      <c r="D500" s="41" t="s">
        <v>1256</v>
      </c>
      <c r="E500" s="42">
        <v>0.26500000000000001</v>
      </c>
      <c r="F500" s="43" t="s">
        <v>77</v>
      </c>
      <c r="G500" s="44" t="s">
        <v>77</v>
      </c>
      <c r="K500" s="45">
        <f t="shared" si="31"/>
        <v>0</v>
      </c>
    </row>
    <row r="501" spans="1:17" s="65" customFormat="1" x14ac:dyDescent="0.2">
      <c r="A501" s="62"/>
      <c r="B501" s="63"/>
      <c r="C501" s="31"/>
      <c r="D501" s="64" t="s">
        <v>1257</v>
      </c>
      <c r="E501" s="62">
        <v>0.15</v>
      </c>
      <c r="F501" s="65" t="s">
        <v>77</v>
      </c>
      <c r="G501" s="66" t="s">
        <v>77</v>
      </c>
      <c r="I501" s="32"/>
      <c r="J501" s="32"/>
      <c r="K501" s="32">
        <f t="shared" si="31"/>
        <v>0</v>
      </c>
      <c r="L501" s="33"/>
      <c r="M501" s="33"/>
      <c r="N501" s="32"/>
      <c r="O501" s="67"/>
      <c r="P501" s="72"/>
      <c r="Q501" s="63"/>
    </row>
    <row r="502" spans="1:17" x14ac:dyDescent="0.2">
      <c r="A502" s="43"/>
      <c r="B502" s="43"/>
      <c r="C502" s="43"/>
      <c r="D502" s="43"/>
      <c r="E502" s="43"/>
      <c r="G502" s="43"/>
      <c r="I502" s="43"/>
      <c r="J502" s="43"/>
      <c r="K502" s="43"/>
      <c r="L502" s="43"/>
      <c r="M502" s="43"/>
      <c r="O502" s="30">
        <v>75363</v>
      </c>
      <c r="P502" s="50">
        <v>43895</v>
      </c>
      <c r="Q502" s="21" t="s">
        <v>136</v>
      </c>
    </row>
    <row r="504" spans="1:17" x14ac:dyDescent="0.2">
      <c r="A504" s="42">
        <v>151</v>
      </c>
      <c r="C504" s="47">
        <v>43888</v>
      </c>
      <c r="D504" s="41" t="s">
        <v>1144</v>
      </c>
      <c r="E504" s="42">
        <v>15.061</v>
      </c>
      <c r="F504" s="43" t="s">
        <v>1146</v>
      </c>
      <c r="G504" s="44" t="s">
        <v>1147</v>
      </c>
      <c r="H504" s="43">
        <v>1200</v>
      </c>
      <c r="I504" s="45">
        <v>1</v>
      </c>
      <c r="J504" s="45">
        <v>417200</v>
      </c>
      <c r="K504" s="45">
        <f>ROUND(J504/0.35,-1)</f>
        <v>1192000</v>
      </c>
      <c r="L504" s="46">
        <v>150000</v>
      </c>
    </row>
    <row r="505" spans="1:17" x14ac:dyDescent="0.2">
      <c r="D505" s="41" t="s">
        <v>1145</v>
      </c>
      <c r="E505" s="42">
        <v>20.588999999999999</v>
      </c>
      <c r="F505" s="43" t="s">
        <v>77</v>
      </c>
      <c r="H505" s="43">
        <v>1060</v>
      </c>
      <c r="K505" s="45">
        <f>ROUND(J505/0.35,-1)</f>
        <v>0</v>
      </c>
    </row>
    <row r="506" spans="1:17" x14ac:dyDescent="0.2">
      <c r="A506" s="42">
        <v>165</v>
      </c>
      <c r="C506" s="47">
        <v>43893</v>
      </c>
      <c r="D506" s="41" t="s">
        <v>1230</v>
      </c>
      <c r="E506" s="42" t="s">
        <v>81</v>
      </c>
      <c r="F506" s="43" t="s">
        <v>1231</v>
      </c>
      <c r="G506" s="44" t="s">
        <v>1232</v>
      </c>
      <c r="H506" s="43">
        <v>1190</v>
      </c>
      <c r="I506" s="45">
        <v>0.5</v>
      </c>
      <c r="J506" s="45">
        <v>11930</v>
      </c>
      <c r="K506" s="45">
        <f>ROUND(J506/0.35,-1)</f>
        <v>34090</v>
      </c>
      <c r="L506" s="46">
        <v>30000</v>
      </c>
    </row>
    <row r="508" spans="1:17" x14ac:dyDescent="0.2">
      <c r="A508" s="42">
        <v>173</v>
      </c>
      <c r="B508" s="21" t="s">
        <v>79</v>
      </c>
      <c r="C508" s="47">
        <v>43894</v>
      </c>
      <c r="D508" s="41" t="s">
        <v>1264</v>
      </c>
      <c r="E508" s="42">
        <v>8.0039999999999996</v>
      </c>
      <c r="F508" s="43" t="s">
        <v>1265</v>
      </c>
      <c r="G508" s="44" t="s">
        <v>1266</v>
      </c>
      <c r="H508" s="43">
        <v>1050</v>
      </c>
      <c r="I508" s="45">
        <v>0.5</v>
      </c>
      <c r="J508" s="45">
        <v>52540</v>
      </c>
      <c r="K508" s="45">
        <f>ROUND(J508/0.35,-1)</f>
        <v>150110</v>
      </c>
      <c r="L508" s="46">
        <v>133000</v>
      </c>
    </row>
    <row r="509" spans="1:17" x14ac:dyDescent="0.2">
      <c r="A509" s="42">
        <v>168</v>
      </c>
      <c r="C509" s="47">
        <v>43894</v>
      </c>
      <c r="D509" s="41" t="s">
        <v>1278</v>
      </c>
      <c r="E509" s="42">
        <v>14.068</v>
      </c>
      <c r="F509" s="43" t="s">
        <v>1279</v>
      </c>
      <c r="G509" s="44" t="s">
        <v>1280</v>
      </c>
      <c r="H509" s="43">
        <v>1010</v>
      </c>
      <c r="I509" s="45">
        <v>1</v>
      </c>
      <c r="J509" s="45">
        <v>50360</v>
      </c>
      <c r="K509" s="45">
        <f>ROUND(J509/0.35,-1)</f>
        <v>143890</v>
      </c>
      <c r="L509" s="46">
        <v>115500</v>
      </c>
    </row>
    <row r="510" spans="1:17" x14ac:dyDescent="0.2">
      <c r="D510" s="41" t="s">
        <v>1281</v>
      </c>
      <c r="E510" s="42">
        <v>5.0010000000000003</v>
      </c>
      <c r="F510" s="43" t="s">
        <v>77</v>
      </c>
      <c r="G510" s="44" t="s">
        <v>77</v>
      </c>
    </row>
    <row r="511" spans="1:17" x14ac:dyDescent="0.2">
      <c r="A511" s="42">
        <v>174</v>
      </c>
      <c r="C511" s="47">
        <v>43894</v>
      </c>
      <c r="D511" s="41" t="s">
        <v>1267</v>
      </c>
      <c r="E511" s="42">
        <v>8.6620000000000008</v>
      </c>
      <c r="F511" s="43" t="s">
        <v>1032</v>
      </c>
      <c r="G511" s="44" t="s">
        <v>1268</v>
      </c>
      <c r="H511" s="43">
        <v>1100</v>
      </c>
      <c r="I511" s="45">
        <v>0.5</v>
      </c>
      <c r="J511" s="45">
        <v>10170</v>
      </c>
      <c r="K511" s="45">
        <f t="shared" ref="K511:K526" si="32">ROUND(J511/0.35,-1)</f>
        <v>29060</v>
      </c>
      <c r="L511" s="46">
        <v>12993</v>
      </c>
    </row>
    <row r="512" spans="1:17" x14ac:dyDescent="0.2">
      <c r="A512" s="42">
        <v>175</v>
      </c>
      <c r="C512" s="47">
        <v>43894</v>
      </c>
      <c r="D512" s="41" t="s">
        <v>1269</v>
      </c>
      <c r="E512" s="42">
        <v>8.6620000000000008</v>
      </c>
      <c r="F512" s="43" t="s">
        <v>1270</v>
      </c>
      <c r="G512" s="44" t="s">
        <v>1268</v>
      </c>
      <c r="H512" s="43">
        <v>1100</v>
      </c>
      <c r="I512" s="45">
        <v>0.5</v>
      </c>
      <c r="J512" s="45">
        <v>10170</v>
      </c>
      <c r="K512" s="45">
        <f t="shared" si="32"/>
        <v>29060</v>
      </c>
      <c r="L512" s="46">
        <v>12993</v>
      </c>
    </row>
    <row r="513" spans="1:17" x14ac:dyDescent="0.2">
      <c r="A513" s="42" t="s">
        <v>1271</v>
      </c>
      <c r="C513" s="47">
        <v>43895</v>
      </c>
      <c r="D513" s="41" t="s">
        <v>1272</v>
      </c>
      <c r="E513" s="42">
        <v>0.56999999999999995</v>
      </c>
      <c r="F513" s="43" t="s">
        <v>1277</v>
      </c>
      <c r="G513" s="44" t="s">
        <v>1276</v>
      </c>
      <c r="H513" s="43">
        <v>1090</v>
      </c>
      <c r="I513" s="45">
        <v>1.5</v>
      </c>
      <c r="J513" s="45">
        <v>78900</v>
      </c>
      <c r="K513" s="45">
        <f t="shared" si="32"/>
        <v>225430</v>
      </c>
    </row>
    <row r="514" spans="1:17" x14ac:dyDescent="0.2">
      <c r="D514" s="41" t="s">
        <v>1273</v>
      </c>
      <c r="E514" s="42">
        <v>0.436</v>
      </c>
      <c r="F514" s="43" t="s">
        <v>77</v>
      </c>
      <c r="G514" s="44" t="s">
        <v>77</v>
      </c>
      <c r="K514" s="45">
        <f t="shared" si="32"/>
        <v>0</v>
      </c>
    </row>
    <row r="515" spans="1:17" x14ac:dyDescent="0.2">
      <c r="D515" s="41" t="s">
        <v>1274</v>
      </c>
      <c r="E515" s="42" t="s">
        <v>1275</v>
      </c>
      <c r="F515" s="43" t="s">
        <v>77</v>
      </c>
      <c r="G515" s="44" t="s">
        <v>77</v>
      </c>
      <c r="H515" s="43">
        <v>3010</v>
      </c>
      <c r="K515" s="45">
        <f t="shared" si="32"/>
        <v>0</v>
      </c>
    </row>
    <row r="516" spans="1:17" x14ac:dyDescent="0.2">
      <c r="A516" s="42">
        <v>176</v>
      </c>
      <c r="C516" s="47">
        <v>43895</v>
      </c>
      <c r="D516" s="41" t="s">
        <v>1282</v>
      </c>
      <c r="E516" s="42">
        <v>5.1189999999999998</v>
      </c>
      <c r="F516" s="43" t="s">
        <v>1283</v>
      </c>
      <c r="G516" s="44" t="s">
        <v>1284</v>
      </c>
      <c r="H516" s="43">
        <v>1030</v>
      </c>
      <c r="I516" s="45">
        <v>0.5</v>
      </c>
      <c r="J516" s="45">
        <v>9390</v>
      </c>
      <c r="K516" s="45">
        <f t="shared" si="32"/>
        <v>26830</v>
      </c>
      <c r="L516" s="46">
        <v>38000</v>
      </c>
    </row>
    <row r="517" spans="1:17" x14ac:dyDescent="0.2">
      <c r="A517" s="42">
        <v>177</v>
      </c>
      <c r="C517" s="47">
        <v>43895</v>
      </c>
      <c r="D517" s="41" t="s">
        <v>1285</v>
      </c>
      <c r="E517" s="42">
        <v>0.54800000000000004</v>
      </c>
      <c r="F517" s="43" t="s">
        <v>1286</v>
      </c>
      <c r="G517" s="44" t="s">
        <v>1287</v>
      </c>
      <c r="H517" s="43">
        <v>1060</v>
      </c>
      <c r="I517" s="45">
        <v>0.5</v>
      </c>
      <c r="J517" s="45">
        <v>25680</v>
      </c>
      <c r="K517" s="45">
        <f t="shared" si="32"/>
        <v>73370</v>
      </c>
      <c r="L517" s="46">
        <v>57000</v>
      </c>
    </row>
    <row r="518" spans="1:17" x14ac:dyDescent="0.2">
      <c r="A518" s="42">
        <v>178</v>
      </c>
      <c r="C518" s="47">
        <v>43896</v>
      </c>
      <c r="D518" s="41" t="s">
        <v>1288</v>
      </c>
      <c r="E518" s="42">
        <v>52.741</v>
      </c>
      <c r="F518" s="43" t="s">
        <v>1289</v>
      </c>
      <c r="G518" s="44" t="s">
        <v>1290</v>
      </c>
      <c r="H518" s="43">
        <v>1220</v>
      </c>
      <c r="I518" s="45">
        <v>0.5</v>
      </c>
      <c r="J518" s="45">
        <v>92410</v>
      </c>
      <c r="K518" s="45">
        <f t="shared" si="32"/>
        <v>264030</v>
      </c>
      <c r="L518" s="46">
        <v>275000</v>
      </c>
    </row>
    <row r="519" spans="1:17" x14ac:dyDescent="0.2">
      <c r="A519" s="42">
        <v>181</v>
      </c>
      <c r="C519" s="47">
        <v>43896</v>
      </c>
      <c r="D519" s="41" t="s">
        <v>1291</v>
      </c>
      <c r="E519" s="42" t="s">
        <v>1293</v>
      </c>
      <c r="F519" s="43" t="s">
        <v>1295</v>
      </c>
      <c r="G519" s="44" t="s">
        <v>1296</v>
      </c>
      <c r="H519" s="43">
        <v>3010</v>
      </c>
      <c r="I519" s="45">
        <v>1</v>
      </c>
      <c r="J519" s="45">
        <v>26640</v>
      </c>
      <c r="K519" s="45">
        <f t="shared" si="32"/>
        <v>76110</v>
      </c>
      <c r="L519" s="46">
        <v>50100</v>
      </c>
    </row>
    <row r="520" spans="1:17" x14ac:dyDescent="0.2">
      <c r="D520" s="41" t="s">
        <v>1292</v>
      </c>
      <c r="E520" s="42" t="s">
        <v>1294</v>
      </c>
      <c r="F520" s="43" t="s">
        <v>77</v>
      </c>
      <c r="G520" s="44" t="s">
        <v>77</v>
      </c>
      <c r="K520" s="45">
        <f t="shared" si="32"/>
        <v>0</v>
      </c>
    </row>
    <row r="521" spans="1:17" x14ac:dyDescent="0.2">
      <c r="A521" s="42">
        <v>183</v>
      </c>
      <c r="C521" s="47">
        <v>43899</v>
      </c>
      <c r="D521" s="41" t="s">
        <v>1297</v>
      </c>
      <c r="E521" s="42">
        <v>0.55700000000000005</v>
      </c>
      <c r="F521" s="43" t="s">
        <v>1299</v>
      </c>
      <c r="G521" s="44" t="s">
        <v>1300</v>
      </c>
      <c r="H521" s="43">
        <v>3010</v>
      </c>
      <c r="I521" s="45">
        <v>1</v>
      </c>
      <c r="J521" s="45">
        <v>18420</v>
      </c>
      <c r="K521" s="45">
        <f t="shared" si="32"/>
        <v>52630</v>
      </c>
      <c r="L521" s="46">
        <v>57000</v>
      </c>
    </row>
    <row r="522" spans="1:17" x14ac:dyDescent="0.2">
      <c r="D522" s="41" t="s">
        <v>1298</v>
      </c>
      <c r="E522" s="42">
        <v>0.217</v>
      </c>
      <c r="F522" s="43" t="s">
        <v>77</v>
      </c>
      <c r="G522" s="44" t="s">
        <v>77</v>
      </c>
      <c r="K522" s="45">
        <f t="shared" si="32"/>
        <v>0</v>
      </c>
    </row>
    <row r="523" spans="1:17" x14ac:dyDescent="0.2">
      <c r="A523" s="42">
        <v>184</v>
      </c>
      <c r="C523" s="47">
        <v>43899</v>
      </c>
      <c r="D523" s="41" t="s">
        <v>1301</v>
      </c>
      <c r="E523" s="42">
        <v>4.9850000000000003</v>
      </c>
      <c r="F523" s="43" t="s">
        <v>1302</v>
      </c>
      <c r="G523" s="44" t="s">
        <v>1303</v>
      </c>
      <c r="H523" s="43">
        <v>1160</v>
      </c>
      <c r="I523" s="45">
        <v>0.5</v>
      </c>
      <c r="J523" s="45">
        <v>50690</v>
      </c>
      <c r="K523" s="45">
        <f t="shared" si="32"/>
        <v>144830</v>
      </c>
      <c r="L523" s="46">
        <v>93831</v>
      </c>
    </row>
    <row r="524" spans="1:17" x14ac:dyDescent="0.2">
      <c r="A524" s="42">
        <v>185</v>
      </c>
      <c r="C524" s="47">
        <v>43899</v>
      </c>
      <c r="D524" s="41" t="s">
        <v>1309</v>
      </c>
      <c r="E524" s="42">
        <v>100</v>
      </c>
      <c r="F524" s="43" t="s">
        <v>1311</v>
      </c>
      <c r="G524" s="44" t="s">
        <v>1312</v>
      </c>
      <c r="H524" s="43">
        <v>1120</v>
      </c>
      <c r="I524" s="45">
        <v>1</v>
      </c>
      <c r="J524" s="45">
        <v>277900</v>
      </c>
      <c r="K524" s="45">
        <f t="shared" si="32"/>
        <v>794000</v>
      </c>
      <c r="L524" s="46">
        <v>254100</v>
      </c>
    </row>
    <row r="525" spans="1:17" x14ac:dyDescent="0.2">
      <c r="D525" s="41" t="s">
        <v>1310</v>
      </c>
      <c r="E525" s="42">
        <v>10.6</v>
      </c>
      <c r="F525" s="43" t="s">
        <v>77</v>
      </c>
      <c r="G525" s="44" t="s">
        <v>77</v>
      </c>
      <c r="K525" s="45">
        <f t="shared" si="32"/>
        <v>0</v>
      </c>
    </row>
    <row r="526" spans="1:17" s="65" customFormat="1" x14ac:dyDescent="0.2">
      <c r="A526" s="62">
        <v>186</v>
      </c>
      <c r="B526" s="63"/>
      <c r="C526" s="31">
        <v>43899</v>
      </c>
      <c r="D526" s="64" t="s">
        <v>1325</v>
      </c>
      <c r="E526" s="62">
        <v>2.5099999999999998</v>
      </c>
      <c r="F526" s="65" t="s">
        <v>1326</v>
      </c>
      <c r="G526" s="66" t="s">
        <v>1327</v>
      </c>
      <c r="H526" s="65">
        <v>1010</v>
      </c>
      <c r="I526" s="32">
        <v>0.5</v>
      </c>
      <c r="J526" s="32">
        <v>2830</v>
      </c>
      <c r="K526" s="32">
        <f t="shared" si="32"/>
        <v>8090</v>
      </c>
      <c r="L526" s="33">
        <v>25000</v>
      </c>
      <c r="M526" s="33"/>
      <c r="N526" s="32"/>
      <c r="O526" s="67"/>
      <c r="P526" s="72"/>
      <c r="Q526" s="63"/>
    </row>
    <row r="527" spans="1:17" x14ac:dyDescent="0.2">
      <c r="O527" s="82">
        <v>75401</v>
      </c>
      <c r="P527" s="50">
        <v>43899</v>
      </c>
      <c r="Q527" s="21" t="s">
        <v>136</v>
      </c>
    </row>
    <row r="529" spans="1:12" x14ac:dyDescent="0.2">
      <c r="A529" s="42" t="s">
        <v>1260</v>
      </c>
      <c r="C529" s="47">
        <v>43895</v>
      </c>
      <c r="D529" s="41" t="s">
        <v>1261</v>
      </c>
      <c r="E529" s="42">
        <v>1.1738</v>
      </c>
      <c r="F529" s="43" t="s">
        <v>1262</v>
      </c>
      <c r="G529" s="44" t="s">
        <v>1263</v>
      </c>
      <c r="H529" s="43">
        <v>1030</v>
      </c>
      <c r="I529" s="45">
        <v>0.5</v>
      </c>
      <c r="J529" s="45">
        <v>1960</v>
      </c>
      <c r="K529" s="45">
        <f>ROUND(J529/0.35,-1)</f>
        <v>5600</v>
      </c>
    </row>
    <row r="530" spans="1:12" x14ac:dyDescent="0.2">
      <c r="A530" s="42" t="s">
        <v>1328</v>
      </c>
      <c r="C530" s="47">
        <v>43896</v>
      </c>
      <c r="D530" s="41" t="s">
        <v>1329</v>
      </c>
      <c r="E530" s="42">
        <v>0.61</v>
      </c>
      <c r="F530" s="43" t="s">
        <v>1331</v>
      </c>
      <c r="G530" s="44" t="s">
        <v>1332</v>
      </c>
      <c r="H530" s="43">
        <v>1130</v>
      </c>
      <c r="I530" s="45">
        <v>1</v>
      </c>
      <c r="J530" s="45">
        <v>36660</v>
      </c>
      <c r="K530" s="45">
        <f>ROUND(J530/0.35,-1)</f>
        <v>104740</v>
      </c>
    </row>
    <row r="531" spans="1:12" x14ac:dyDescent="0.2">
      <c r="D531" s="41" t="s">
        <v>1330</v>
      </c>
      <c r="E531" s="42">
        <v>4.5180999999999996</v>
      </c>
      <c r="F531" s="43" t="s">
        <v>77</v>
      </c>
      <c r="G531" s="44" t="s">
        <v>77</v>
      </c>
    </row>
    <row r="532" spans="1:12" x14ac:dyDescent="0.2">
      <c r="A532" s="42" t="s">
        <v>1304</v>
      </c>
      <c r="C532" s="47">
        <v>43899</v>
      </c>
      <c r="D532" s="41" t="s">
        <v>1305</v>
      </c>
      <c r="E532" s="42">
        <v>0.433</v>
      </c>
      <c r="F532" s="43" t="s">
        <v>1307</v>
      </c>
      <c r="G532" s="44" t="s">
        <v>1308</v>
      </c>
      <c r="H532" s="43">
        <v>1030</v>
      </c>
      <c r="I532" s="45">
        <v>1</v>
      </c>
      <c r="J532" s="45">
        <v>19480</v>
      </c>
      <c r="K532" s="45">
        <f t="shared" ref="K532:K537" si="33">ROUND(J532/0.35,-1)</f>
        <v>55660</v>
      </c>
    </row>
    <row r="533" spans="1:12" x14ac:dyDescent="0.2">
      <c r="D533" s="41" t="s">
        <v>1306</v>
      </c>
      <c r="E533" s="42">
        <v>0.56799999999999995</v>
      </c>
      <c r="F533" s="43" t="s">
        <v>77</v>
      </c>
      <c r="G533" s="44" t="s">
        <v>77</v>
      </c>
      <c r="K533" s="45">
        <f t="shared" si="33"/>
        <v>0</v>
      </c>
    </row>
    <row r="534" spans="1:12" x14ac:dyDescent="0.2">
      <c r="A534" s="42" t="s">
        <v>1316</v>
      </c>
      <c r="C534" s="47">
        <v>43899</v>
      </c>
      <c r="D534" s="41" t="s">
        <v>1313</v>
      </c>
      <c r="E534" s="42">
        <v>0.377</v>
      </c>
      <c r="F534" s="43" t="s">
        <v>1314</v>
      </c>
      <c r="G534" s="44" t="s">
        <v>1315</v>
      </c>
      <c r="H534" s="43">
        <v>1070</v>
      </c>
      <c r="I534" s="45">
        <v>0.5</v>
      </c>
      <c r="J534" s="45">
        <v>14010</v>
      </c>
      <c r="K534" s="45">
        <f t="shared" si="33"/>
        <v>40030</v>
      </c>
    </row>
    <row r="535" spans="1:12" x14ac:dyDescent="0.2">
      <c r="A535" s="42" t="s">
        <v>1317</v>
      </c>
      <c r="C535" s="47">
        <v>43899</v>
      </c>
      <c r="D535" s="41" t="s">
        <v>1318</v>
      </c>
      <c r="E535" s="42">
        <v>0.1837</v>
      </c>
      <c r="F535" s="43" t="s">
        <v>1319</v>
      </c>
      <c r="G535" s="43" t="s">
        <v>1320</v>
      </c>
      <c r="H535" s="43">
        <v>3010</v>
      </c>
      <c r="I535" s="45">
        <v>0.5</v>
      </c>
      <c r="J535" s="45">
        <v>17340</v>
      </c>
      <c r="K535" s="45">
        <f t="shared" si="33"/>
        <v>49540</v>
      </c>
    </row>
    <row r="536" spans="1:12" x14ac:dyDescent="0.2">
      <c r="A536" s="42" t="s">
        <v>1321</v>
      </c>
      <c r="C536" s="47">
        <v>43899</v>
      </c>
      <c r="D536" s="41" t="s">
        <v>1322</v>
      </c>
      <c r="E536" s="42">
        <v>0.14299999999999999</v>
      </c>
      <c r="F536" s="43" t="s">
        <v>1323</v>
      </c>
      <c r="G536" s="44" t="s">
        <v>1324</v>
      </c>
      <c r="H536" s="43">
        <v>1090</v>
      </c>
      <c r="I536" s="45">
        <v>0.5</v>
      </c>
      <c r="J536" s="45">
        <v>42660</v>
      </c>
      <c r="K536" s="45">
        <f t="shared" si="33"/>
        <v>121890</v>
      </c>
    </row>
    <row r="537" spans="1:12" x14ac:dyDescent="0.2">
      <c r="A537" s="42">
        <v>182</v>
      </c>
      <c r="C537" s="47">
        <v>43896</v>
      </c>
      <c r="D537" s="41" t="s">
        <v>1342</v>
      </c>
      <c r="E537" s="42">
        <v>0.108</v>
      </c>
      <c r="F537" s="43" t="s">
        <v>1343</v>
      </c>
      <c r="G537" s="44" t="s">
        <v>1344</v>
      </c>
      <c r="H537" s="43">
        <v>3010</v>
      </c>
      <c r="I537" s="45">
        <v>0.5</v>
      </c>
      <c r="J537" s="45">
        <v>11540</v>
      </c>
      <c r="K537" s="45">
        <f t="shared" si="33"/>
        <v>32970</v>
      </c>
      <c r="L537" s="46">
        <v>27000</v>
      </c>
    </row>
    <row r="538" spans="1:12" x14ac:dyDescent="0.2">
      <c r="A538" s="42">
        <v>179</v>
      </c>
      <c r="C538" s="47">
        <v>43897</v>
      </c>
      <c r="D538" s="41" t="s">
        <v>1336</v>
      </c>
      <c r="E538" s="42">
        <v>2.1230000000000002</v>
      </c>
      <c r="F538" s="43" t="s">
        <v>1337</v>
      </c>
      <c r="G538" s="44" t="s">
        <v>1338</v>
      </c>
      <c r="H538" s="43">
        <v>3010</v>
      </c>
      <c r="I538" s="45">
        <v>0.5</v>
      </c>
      <c r="J538" s="45">
        <v>5970</v>
      </c>
      <c r="K538" s="45">
        <v>0</v>
      </c>
      <c r="L538" s="46">
        <v>8000</v>
      </c>
    </row>
    <row r="539" spans="1:12" x14ac:dyDescent="0.2">
      <c r="A539" s="42">
        <v>180</v>
      </c>
      <c r="C539" s="47">
        <v>43896</v>
      </c>
      <c r="D539" s="41" t="s">
        <v>1339</v>
      </c>
      <c r="E539" s="42">
        <v>34.658999999999999</v>
      </c>
      <c r="F539" s="43" t="s">
        <v>1340</v>
      </c>
      <c r="G539" s="44" t="s">
        <v>1341</v>
      </c>
      <c r="H539" s="43">
        <v>1070</v>
      </c>
      <c r="I539" s="45">
        <v>0.5</v>
      </c>
      <c r="J539" s="45">
        <v>47640</v>
      </c>
      <c r="K539" s="45">
        <f t="shared" ref="K539:K549" si="34">ROUND(J539/0.35,-1)</f>
        <v>136110</v>
      </c>
      <c r="L539" s="46">
        <v>235000</v>
      </c>
    </row>
    <row r="540" spans="1:12" x14ac:dyDescent="0.2">
      <c r="A540" s="42">
        <v>187</v>
      </c>
      <c r="C540" s="47">
        <v>43899</v>
      </c>
      <c r="D540" s="41" t="s">
        <v>1333</v>
      </c>
      <c r="E540" s="42">
        <v>5.0999999999999996</v>
      </c>
      <c r="F540" s="43" t="s">
        <v>1334</v>
      </c>
      <c r="G540" s="44" t="s">
        <v>1335</v>
      </c>
      <c r="H540" s="43">
        <v>1090</v>
      </c>
      <c r="I540" s="45">
        <v>0.5</v>
      </c>
      <c r="J540" s="45">
        <v>8060</v>
      </c>
      <c r="K540" s="45">
        <f t="shared" si="34"/>
        <v>23030</v>
      </c>
      <c r="L540" s="46">
        <v>35000</v>
      </c>
    </row>
    <row r="541" spans="1:12" x14ac:dyDescent="0.2">
      <c r="A541" s="42" t="s">
        <v>1345</v>
      </c>
      <c r="C541" s="47">
        <v>43901</v>
      </c>
      <c r="D541" s="41" t="s">
        <v>1346</v>
      </c>
      <c r="E541" s="42">
        <v>0.26450000000000001</v>
      </c>
      <c r="F541" s="43" t="s">
        <v>1349</v>
      </c>
      <c r="G541" s="44" t="s">
        <v>1350</v>
      </c>
      <c r="H541" s="43">
        <v>1090</v>
      </c>
      <c r="I541" s="45">
        <v>1.5</v>
      </c>
      <c r="J541" s="45">
        <v>42030</v>
      </c>
      <c r="K541" s="45">
        <f t="shared" si="34"/>
        <v>120090</v>
      </c>
    </row>
    <row r="542" spans="1:12" x14ac:dyDescent="0.2">
      <c r="D542" s="41" t="s">
        <v>1347</v>
      </c>
      <c r="E542" s="42">
        <v>0.2303</v>
      </c>
      <c r="F542" s="43" t="s">
        <v>77</v>
      </c>
      <c r="G542" s="44" t="s">
        <v>77</v>
      </c>
      <c r="K542" s="45">
        <f t="shared" si="34"/>
        <v>0</v>
      </c>
    </row>
    <row r="543" spans="1:12" x14ac:dyDescent="0.2">
      <c r="D543" s="41" t="s">
        <v>1348</v>
      </c>
      <c r="E543" s="42">
        <v>0.18060000000000001</v>
      </c>
      <c r="F543" s="43" t="s">
        <v>77</v>
      </c>
      <c r="G543" s="44" t="s">
        <v>77</v>
      </c>
      <c r="K543" s="45">
        <f t="shared" si="34"/>
        <v>0</v>
      </c>
    </row>
    <row r="544" spans="1:12" x14ac:dyDescent="0.2">
      <c r="A544" s="42">
        <v>190</v>
      </c>
      <c r="C544" s="47">
        <v>43901</v>
      </c>
      <c r="D544" s="41" t="s">
        <v>1351</v>
      </c>
      <c r="E544" s="42" t="s">
        <v>1352</v>
      </c>
      <c r="F544" s="43" t="s">
        <v>1360</v>
      </c>
      <c r="G544" s="44" t="s">
        <v>1361</v>
      </c>
      <c r="H544" s="43">
        <v>1100</v>
      </c>
      <c r="I544" s="45">
        <v>3</v>
      </c>
      <c r="J544" s="45">
        <v>62450</v>
      </c>
      <c r="K544" s="45">
        <f t="shared" si="34"/>
        <v>178430</v>
      </c>
      <c r="L544" s="46">
        <v>179000</v>
      </c>
    </row>
    <row r="545" spans="1:17" x14ac:dyDescent="0.2">
      <c r="D545" s="41" t="s">
        <v>1355</v>
      </c>
      <c r="E545" s="42" t="s">
        <v>1352</v>
      </c>
      <c r="F545" s="43" t="s">
        <v>77</v>
      </c>
      <c r="G545" s="44" t="s">
        <v>77</v>
      </c>
      <c r="K545" s="45">
        <f t="shared" si="34"/>
        <v>0</v>
      </c>
    </row>
    <row r="546" spans="1:17" x14ac:dyDescent="0.2">
      <c r="D546" s="35" t="s">
        <v>1356</v>
      </c>
      <c r="E546" s="42" t="s">
        <v>1352</v>
      </c>
      <c r="F546" s="43" t="s">
        <v>77</v>
      </c>
      <c r="G546" s="44" t="s">
        <v>77</v>
      </c>
      <c r="K546" s="45">
        <f t="shared" si="34"/>
        <v>0</v>
      </c>
    </row>
    <row r="547" spans="1:17" x14ac:dyDescent="0.2">
      <c r="D547" s="41" t="s">
        <v>1357</v>
      </c>
      <c r="E547" s="42" t="s">
        <v>1353</v>
      </c>
      <c r="F547" s="43" t="s">
        <v>77</v>
      </c>
      <c r="G547" s="44" t="s">
        <v>77</v>
      </c>
      <c r="K547" s="45">
        <f t="shared" si="34"/>
        <v>0</v>
      </c>
    </row>
    <row r="548" spans="1:17" x14ac:dyDescent="0.2">
      <c r="D548" s="41" t="s">
        <v>1358</v>
      </c>
      <c r="E548" s="42" t="s">
        <v>1354</v>
      </c>
      <c r="F548" s="43" t="s">
        <v>77</v>
      </c>
      <c r="G548" s="44" t="s">
        <v>77</v>
      </c>
      <c r="K548" s="45">
        <f t="shared" si="34"/>
        <v>0</v>
      </c>
    </row>
    <row r="549" spans="1:17" s="65" customFormat="1" x14ac:dyDescent="0.2">
      <c r="A549" s="62"/>
      <c r="B549" s="63"/>
      <c r="C549" s="31"/>
      <c r="D549" s="64" t="s">
        <v>1359</v>
      </c>
      <c r="E549" s="62">
        <v>0</v>
      </c>
      <c r="F549" s="65" t="s">
        <v>77</v>
      </c>
      <c r="G549" s="66" t="s">
        <v>77</v>
      </c>
      <c r="I549" s="32"/>
      <c r="J549" s="32"/>
      <c r="K549" s="32">
        <f t="shared" si="34"/>
        <v>0</v>
      </c>
      <c r="L549" s="33"/>
      <c r="M549" s="33"/>
      <c r="N549" s="32"/>
      <c r="O549" s="67"/>
      <c r="P549" s="72"/>
      <c r="Q549" s="63"/>
    </row>
    <row r="550" spans="1:17" x14ac:dyDescent="0.2">
      <c r="O550" s="82">
        <v>75427</v>
      </c>
      <c r="P550" s="50">
        <v>43901</v>
      </c>
      <c r="Q550" s="21" t="s">
        <v>136</v>
      </c>
    </row>
    <row r="552" spans="1:17" x14ac:dyDescent="0.2">
      <c r="A552" s="42">
        <v>191</v>
      </c>
      <c r="C552" s="47">
        <v>43901</v>
      </c>
      <c r="D552" s="41" t="s">
        <v>1398</v>
      </c>
      <c r="E552" s="42">
        <v>1.6</v>
      </c>
      <c r="F552" s="43" t="s">
        <v>1399</v>
      </c>
      <c r="G552" s="44" t="s">
        <v>1400</v>
      </c>
      <c r="H552" s="43">
        <v>1060</v>
      </c>
      <c r="I552" s="45">
        <v>0.5</v>
      </c>
      <c r="J552" s="45">
        <v>1270</v>
      </c>
      <c r="K552" s="45">
        <f t="shared" ref="K552:K561" si="35">ROUND(J552/0.35,-1)</f>
        <v>3630</v>
      </c>
      <c r="L552" s="46">
        <v>5</v>
      </c>
    </row>
    <row r="553" spans="1:17" x14ac:dyDescent="0.2">
      <c r="A553" s="42">
        <v>192</v>
      </c>
      <c r="C553" s="47">
        <v>43901</v>
      </c>
      <c r="D553" s="41" t="s">
        <v>121</v>
      </c>
      <c r="E553" s="42" t="s">
        <v>1366</v>
      </c>
      <c r="F553" s="43" t="s">
        <v>1367</v>
      </c>
      <c r="G553" s="44" t="s">
        <v>1368</v>
      </c>
      <c r="H553" s="43">
        <v>3010</v>
      </c>
      <c r="I553" s="45">
        <v>0.5</v>
      </c>
      <c r="J553" s="45">
        <v>27820</v>
      </c>
      <c r="K553" s="45">
        <f t="shared" si="35"/>
        <v>79490</v>
      </c>
      <c r="L553" s="46">
        <v>101000</v>
      </c>
    </row>
    <row r="554" spans="1:17" x14ac:dyDescent="0.2">
      <c r="A554" s="42">
        <v>194</v>
      </c>
      <c r="C554" s="47">
        <v>43902</v>
      </c>
      <c r="D554" s="41" t="s">
        <v>1392</v>
      </c>
      <c r="E554" s="42">
        <v>18.874500000000001</v>
      </c>
      <c r="F554" s="43" t="s">
        <v>648</v>
      </c>
      <c r="G554" s="44" t="s">
        <v>1393</v>
      </c>
      <c r="H554" s="43">
        <v>1110</v>
      </c>
      <c r="I554" s="45">
        <v>0.5</v>
      </c>
      <c r="J554" s="45">
        <v>17200</v>
      </c>
      <c r="K554" s="45">
        <f t="shared" si="35"/>
        <v>49140</v>
      </c>
      <c r="L554" s="46">
        <v>80000</v>
      </c>
    </row>
    <row r="555" spans="1:17" x14ac:dyDescent="0.2">
      <c r="A555" s="42">
        <v>195</v>
      </c>
      <c r="C555" s="47">
        <v>43902</v>
      </c>
      <c r="D555" s="41" t="s">
        <v>1376</v>
      </c>
      <c r="E555" s="42" t="s">
        <v>1377</v>
      </c>
      <c r="F555" s="43" t="s">
        <v>1378</v>
      </c>
      <c r="G555" s="43" t="s">
        <v>1379</v>
      </c>
      <c r="H555" s="43">
        <v>3010</v>
      </c>
      <c r="I555" s="45">
        <v>0.5</v>
      </c>
      <c r="J555" s="45">
        <v>16350</v>
      </c>
      <c r="K555" s="45">
        <f t="shared" si="35"/>
        <v>46710</v>
      </c>
      <c r="L555" s="46">
        <v>56400</v>
      </c>
    </row>
    <row r="556" spans="1:17" x14ac:dyDescent="0.2">
      <c r="A556" s="42">
        <v>196</v>
      </c>
      <c r="C556" s="47">
        <v>43902</v>
      </c>
      <c r="D556" s="41" t="s">
        <v>1385</v>
      </c>
      <c r="E556" s="42">
        <v>0.315</v>
      </c>
      <c r="F556" s="43" t="s">
        <v>1386</v>
      </c>
      <c r="G556" s="44" t="s">
        <v>1387</v>
      </c>
      <c r="H556" s="43">
        <v>1150</v>
      </c>
      <c r="I556" s="45">
        <v>0.5</v>
      </c>
      <c r="J556" s="45">
        <v>1060</v>
      </c>
      <c r="K556" s="45">
        <f t="shared" si="35"/>
        <v>3030</v>
      </c>
      <c r="L556" s="46">
        <v>500</v>
      </c>
    </row>
    <row r="557" spans="1:17" x14ac:dyDescent="0.2">
      <c r="A557" s="42">
        <v>197</v>
      </c>
      <c r="C557" s="47">
        <v>43901</v>
      </c>
      <c r="D557" s="41" t="s">
        <v>1401</v>
      </c>
      <c r="E557" s="42">
        <v>5.05</v>
      </c>
      <c r="F557" s="43" t="s">
        <v>1402</v>
      </c>
      <c r="G557" s="44" t="s">
        <v>1403</v>
      </c>
      <c r="H557" s="43">
        <v>1170</v>
      </c>
      <c r="I557" s="45">
        <v>0.5</v>
      </c>
      <c r="J557" s="45">
        <v>8620</v>
      </c>
      <c r="K557" s="45">
        <f t="shared" si="35"/>
        <v>24630</v>
      </c>
      <c r="L557" s="46">
        <v>22900</v>
      </c>
    </row>
    <row r="558" spans="1:17" x14ac:dyDescent="0.2">
      <c r="A558" s="42" t="s">
        <v>1362</v>
      </c>
      <c r="C558" s="47">
        <v>43901</v>
      </c>
      <c r="D558" s="41" t="s">
        <v>1363</v>
      </c>
      <c r="E558" s="42">
        <v>0.45910000000000001</v>
      </c>
      <c r="F558" s="43" t="s">
        <v>1364</v>
      </c>
      <c r="G558" s="44" t="s">
        <v>1365</v>
      </c>
      <c r="H558" s="43">
        <v>1100</v>
      </c>
      <c r="I558" s="45">
        <v>0.5</v>
      </c>
      <c r="J558" s="45">
        <v>59790</v>
      </c>
      <c r="K558" s="45">
        <f t="shared" si="35"/>
        <v>170830</v>
      </c>
    </row>
    <row r="559" spans="1:17" x14ac:dyDescent="0.2">
      <c r="A559" s="42" t="s">
        <v>1380</v>
      </c>
      <c r="C559" s="47">
        <v>43902</v>
      </c>
      <c r="D559" s="41" t="s">
        <v>1381</v>
      </c>
      <c r="E559" s="42" t="s">
        <v>1382</v>
      </c>
      <c r="F559" s="43" t="s">
        <v>1383</v>
      </c>
      <c r="G559" s="44" t="s">
        <v>1384</v>
      </c>
      <c r="H559" s="43">
        <v>3010</v>
      </c>
      <c r="I559" s="45">
        <v>0.5</v>
      </c>
      <c r="J559" s="45">
        <v>50450</v>
      </c>
      <c r="K559" s="45">
        <f t="shared" si="35"/>
        <v>144140</v>
      </c>
    </row>
    <row r="560" spans="1:17" x14ac:dyDescent="0.2">
      <c r="A560" s="42" t="s">
        <v>1388</v>
      </c>
      <c r="C560" s="47">
        <v>43902</v>
      </c>
      <c r="D560" s="41" t="s">
        <v>1389</v>
      </c>
      <c r="E560" s="42" t="s">
        <v>81</v>
      </c>
      <c r="F560" s="43" t="s">
        <v>1390</v>
      </c>
      <c r="G560" s="44" t="s">
        <v>1391</v>
      </c>
      <c r="H560" s="43">
        <v>2050</v>
      </c>
      <c r="I560" s="45">
        <v>0.5</v>
      </c>
      <c r="J560" s="45">
        <v>20190</v>
      </c>
      <c r="K560" s="45">
        <f t="shared" si="35"/>
        <v>57690</v>
      </c>
    </row>
    <row r="561" spans="1:17" s="65" customFormat="1" x14ac:dyDescent="0.2">
      <c r="A561" s="62" t="s">
        <v>1394</v>
      </c>
      <c r="B561" s="63"/>
      <c r="C561" s="31">
        <v>43902</v>
      </c>
      <c r="D561" s="64" t="s">
        <v>1395</v>
      </c>
      <c r="E561" s="62">
        <v>0.2</v>
      </c>
      <c r="F561" s="65" t="s">
        <v>1396</v>
      </c>
      <c r="G561" s="66" t="s">
        <v>1397</v>
      </c>
      <c r="H561" s="65">
        <v>1190</v>
      </c>
      <c r="I561" s="32">
        <v>0.5</v>
      </c>
      <c r="J561" s="32">
        <v>25670</v>
      </c>
      <c r="K561" s="32">
        <f t="shared" si="35"/>
        <v>73340</v>
      </c>
      <c r="L561" s="33"/>
      <c r="M561" s="33"/>
      <c r="N561" s="32"/>
      <c r="O561" s="67"/>
      <c r="P561" s="72"/>
      <c r="Q561" s="63"/>
    </row>
    <row r="562" spans="1:17" x14ac:dyDescent="0.2">
      <c r="O562" s="82">
        <v>75454</v>
      </c>
      <c r="P562" s="50">
        <v>43902</v>
      </c>
      <c r="Q562" s="21" t="s">
        <v>136</v>
      </c>
    </row>
    <row r="564" spans="1:17" x14ac:dyDescent="0.2">
      <c r="A564" s="42" t="s">
        <v>1372</v>
      </c>
      <c r="C564" s="47">
        <v>43901</v>
      </c>
      <c r="D564" s="41" t="s">
        <v>1373</v>
      </c>
      <c r="E564" s="42">
        <v>10</v>
      </c>
      <c r="F564" s="43" t="s">
        <v>1374</v>
      </c>
      <c r="G564" s="44" t="s">
        <v>1375</v>
      </c>
      <c r="H564" s="43">
        <v>1160</v>
      </c>
      <c r="I564" s="45">
        <v>0.5</v>
      </c>
      <c r="J564" s="45">
        <v>34900</v>
      </c>
      <c r="K564" s="45">
        <f t="shared" ref="K564:K570" si="36">ROUND(J564/0.35,-1)</f>
        <v>99710</v>
      </c>
    </row>
    <row r="565" spans="1:17" x14ac:dyDescent="0.2">
      <c r="A565" s="42" t="s">
        <v>1404</v>
      </c>
      <c r="C565" s="47">
        <v>43902</v>
      </c>
      <c r="D565" s="41" t="s">
        <v>1405</v>
      </c>
      <c r="E565" s="42">
        <v>0.57899999999999996</v>
      </c>
      <c r="F565" s="43" t="s">
        <v>1408</v>
      </c>
      <c r="G565" s="44" t="s">
        <v>1409</v>
      </c>
      <c r="H565" s="43">
        <v>1090</v>
      </c>
      <c r="I565" s="45">
        <v>0.5</v>
      </c>
      <c r="J565" s="45">
        <v>28770</v>
      </c>
      <c r="K565" s="45">
        <f t="shared" si="36"/>
        <v>82200</v>
      </c>
    </row>
    <row r="566" spans="1:17" x14ac:dyDescent="0.2">
      <c r="A566" s="42">
        <v>198</v>
      </c>
      <c r="C566" s="47">
        <v>43902</v>
      </c>
      <c r="D566" s="41" t="s">
        <v>1407</v>
      </c>
      <c r="E566" s="42">
        <v>3.9950000000000001</v>
      </c>
      <c r="F566" s="43" t="s">
        <v>91</v>
      </c>
      <c r="G566" s="44" t="s">
        <v>1406</v>
      </c>
      <c r="H566" s="43">
        <v>1010</v>
      </c>
      <c r="I566" s="45">
        <v>1</v>
      </c>
      <c r="J566" s="45">
        <v>24470</v>
      </c>
      <c r="K566" s="45">
        <f t="shared" si="36"/>
        <v>69910</v>
      </c>
      <c r="L566" s="46">
        <v>81000</v>
      </c>
    </row>
    <row r="567" spans="1:17" x14ac:dyDescent="0.2">
      <c r="D567" s="41" t="s">
        <v>1405</v>
      </c>
      <c r="E567" s="42">
        <v>1.0049999999999999</v>
      </c>
      <c r="F567" s="43" t="s">
        <v>77</v>
      </c>
      <c r="G567" s="43" t="s">
        <v>77</v>
      </c>
      <c r="K567" s="45">
        <f t="shared" si="36"/>
        <v>0</v>
      </c>
    </row>
    <row r="568" spans="1:17" x14ac:dyDescent="0.2">
      <c r="A568" s="42">
        <v>199</v>
      </c>
      <c r="C568" s="47">
        <v>43903</v>
      </c>
      <c r="D568" s="41" t="s">
        <v>1410</v>
      </c>
      <c r="E568" s="42">
        <v>8.8550000000000004</v>
      </c>
      <c r="F568" s="43" t="s">
        <v>1412</v>
      </c>
      <c r="G568" s="44" t="s">
        <v>1413</v>
      </c>
      <c r="H568" s="43">
        <v>1130</v>
      </c>
      <c r="I568" s="45">
        <v>1</v>
      </c>
      <c r="J568" s="45">
        <v>38560</v>
      </c>
      <c r="K568" s="45">
        <f t="shared" si="36"/>
        <v>110170</v>
      </c>
      <c r="L568" s="46">
        <v>131500</v>
      </c>
    </row>
    <row r="569" spans="1:17" x14ac:dyDescent="0.2">
      <c r="D569" s="41" t="s">
        <v>1411</v>
      </c>
      <c r="E569" s="42">
        <v>22.597000000000001</v>
      </c>
      <c r="F569" s="43" t="s">
        <v>77</v>
      </c>
      <c r="G569" s="44" t="s">
        <v>77</v>
      </c>
      <c r="K569" s="45">
        <f t="shared" si="36"/>
        <v>0</v>
      </c>
    </row>
    <row r="570" spans="1:17" s="65" customFormat="1" x14ac:dyDescent="0.2">
      <c r="A570" s="62">
        <v>200</v>
      </c>
      <c r="B570" s="63"/>
      <c r="C570" s="31">
        <v>43903</v>
      </c>
      <c r="D570" s="64" t="s">
        <v>1414</v>
      </c>
      <c r="E570" s="62" t="s">
        <v>1415</v>
      </c>
      <c r="F570" s="65" t="s">
        <v>1416</v>
      </c>
      <c r="G570" s="66" t="s">
        <v>726</v>
      </c>
      <c r="H570" s="65">
        <v>3010</v>
      </c>
      <c r="I570" s="32">
        <v>0.5</v>
      </c>
      <c r="J570" s="32">
        <v>19120</v>
      </c>
      <c r="K570" s="32">
        <f t="shared" si="36"/>
        <v>54630</v>
      </c>
      <c r="L570" s="33">
        <v>43000</v>
      </c>
      <c r="M570" s="33"/>
      <c r="N570" s="32"/>
      <c r="O570" s="67"/>
      <c r="P570" s="72"/>
      <c r="Q570" s="63"/>
    </row>
    <row r="571" spans="1:17" x14ac:dyDescent="0.2">
      <c r="O571" s="82">
        <v>75462</v>
      </c>
      <c r="P571" s="50">
        <v>43903</v>
      </c>
      <c r="Q571" s="21" t="s">
        <v>333</v>
      </c>
    </row>
    <row r="573" spans="1:17" x14ac:dyDescent="0.2">
      <c r="A573" s="42">
        <v>188</v>
      </c>
      <c r="C573" s="47">
        <v>43900</v>
      </c>
      <c r="D573" s="41" t="s">
        <v>1421</v>
      </c>
      <c r="E573" s="42">
        <v>0.38800000000000001</v>
      </c>
      <c r="F573" s="43" t="s">
        <v>1422</v>
      </c>
      <c r="G573" s="44" t="s">
        <v>1423</v>
      </c>
      <c r="H573" s="43">
        <v>3010</v>
      </c>
      <c r="I573" s="45">
        <v>0.5</v>
      </c>
      <c r="J573" s="45">
        <v>46640</v>
      </c>
      <c r="K573" s="45">
        <f>ROUND(J573/0.35,-1)</f>
        <v>133260</v>
      </c>
      <c r="L573" s="46">
        <v>166500</v>
      </c>
    </row>
    <row r="574" spans="1:17" x14ac:dyDescent="0.2">
      <c r="A574" s="42">
        <v>189</v>
      </c>
      <c r="C574" s="47">
        <v>43900</v>
      </c>
      <c r="D574" s="41" t="s">
        <v>110</v>
      </c>
      <c r="E574" s="42">
        <v>0.23649999999999999</v>
      </c>
      <c r="F574" s="43" t="s">
        <v>1424</v>
      </c>
      <c r="G574" s="44" t="s">
        <v>111</v>
      </c>
      <c r="H574" s="43">
        <v>3010</v>
      </c>
      <c r="I574" s="45">
        <v>0.5</v>
      </c>
      <c r="J574" s="45">
        <v>43070</v>
      </c>
      <c r="K574" s="45">
        <f>ROUND(J574/0.35,-1)</f>
        <v>123060</v>
      </c>
      <c r="L574" s="46">
        <v>126000</v>
      </c>
    </row>
    <row r="575" spans="1:17" x14ac:dyDescent="0.2">
      <c r="A575" s="42">
        <v>201</v>
      </c>
      <c r="C575" s="47">
        <v>43906</v>
      </c>
      <c r="D575" s="41" t="s">
        <v>1425</v>
      </c>
      <c r="E575" s="42">
        <v>30.082999999999998</v>
      </c>
      <c r="F575" s="43" t="s">
        <v>1427</v>
      </c>
      <c r="G575" s="44" t="s">
        <v>1428</v>
      </c>
      <c r="H575" s="43">
        <v>1070</v>
      </c>
      <c r="I575" s="45">
        <v>1</v>
      </c>
      <c r="J575" s="45">
        <v>47550</v>
      </c>
      <c r="K575" s="45">
        <f>ROUND(J575/0.35,-1)</f>
        <v>135860</v>
      </c>
      <c r="L575" s="46">
        <v>132500</v>
      </c>
      <c r="Q575" s="21" t="s">
        <v>1420</v>
      </c>
    </row>
    <row r="576" spans="1:17" x14ac:dyDescent="0.2">
      <c r="D576" s="41" t="s">
        <v>1426</v>
      </c>
      <c r="E576" s="42">
        <v>1.6759999999999999</v>
      </c>
      <c r="F576" s="43" t="s">
        <v>77</v>
      </c>
      <c r="G576" s="44" t="s">
        <v>77</v>
      </c>
    </row>
    <row r="577" spans="1:17" x14ac:dyDescent="0.2">
      <c r="A577" s="42">
        <v>202</v>
      </c>
      <c r="C577" s="47">
        <v>43906</v>
      </c>
      <c r="D577" s="41" t="s">
        <v>1417</v>
      </c>
      <c r="E577" s="42">
        <v>4.7156000000000002</v>
      </c>
      <c r="F577" s="43" t="s">
        <v>1418</v>
      </c>
      <c r="G577" s="44" t="s">
        <v>1419</v>
      </c>
      <c r="H577" s="43">
        <v>1090</v>
      </c>
      <c r="I577" s="45">
        <v>0.5</v>
      </c>
      <c r="J577" s="45">
        <v>69130</v>
      </c>
      <c r="K577" s="45">
        <f t="shared" ref="K577:K586" si="37">ROUND(J577/0.35,-1)</f>
        <v>197510</v>
      </c>
      <c r="L577" s="46">
        <v>125000</v>
      </c>
    </row>
    <row r="578" spans="1:17" x14ac:dyDescent="0.2">
      <c r="A578" s="42">
        <v>203</v>
      </c>
      <c r="B578" s="21" t="s">
        <v>79</v>
      </c>
      <c r="C578" s="47">
        <v>43906</v>
      </c>
      <c r="D578" s="41" t="s">
        <v>1429</v>
      </c>
      <c r="E578" s="42">
        <v>0.2419</v>
      </c>
      <c r="F578" s="43" t="s">
        <v>1430</v>
      </c>
      <c r="G578" s="44" t="s">
        <v>1431</v>
      </c>
      <c r="H578" s="43">
        <v>3010</v>
      </c>
      <c r="I578" s="45">
        <v>0.5</v>
      </c>
      <c r="J578" s="45">
        <v>31570</v>
      </c>
      <c r="K578" s="45">
        <f t="shared" si="37"/>
        <v>90200</v>
      </c>
      <c r="L578" s="46">
        <v>7000</v>
      </c>
    </row>
    <row r="579" spans="1:17" x14ac:dyDescent="0.2">
      <c r="A579" s="42" t="s">
        <v>1432</v>
      </c>
      <c r="C579" s="47">
        <v>43906</v>
      </c>
      <c r="D579" s="41" t="s">
        <v>1433</v>
      </c>
      <c r="E579" s="42">
        <v>0.154</v>
      </c>
      <c r="F579" s="43" t="s">
        <v>1435</v>
      </c>
      <c r="G579" s="43" t="s">
        <v>1436</v>
      </c>
      <c r="H579" s="43">
        <v>2050</v>
      </c>
      <c r="I579" s="45">
        <v>1</v>
      </c>
      <c r="J579" s="45">
        <v>42270</v>
      </c>
      <c r="K579" s="45">
        <f t="shared" si="37"/>
        <v>120770</v>
      </c>
    </row>
    <row r="580" spans="1:17" x14ac:dyDescent="0.2">
      <c r="D580" s="41" t="s">
        <v>1434</v>
      </c>
      <c r="E580" s="42">
        <v>0.14810000000000001</v>
      </c>
      <c r="F580" s="43" t="s">
        <v>77</v>
      </c>
      <c r="G580" s="44" t="s">
        <v>77</v>
      </c>
      <c r="K580" s="45">
        <f t="shared" si="37"/>
        <v>0</v>
      </c>
    </row>
    <row r="581" spans="1:17" x14ac:dyDescent="0.2">
      <c r="A581" s="42" t="s">
        <v>1437</v>
      </c>
      <c r="C581" s="47">
        <v>43907</v>
      </c>
      <c r="D581" s="41" t="s">
        <v>1438</v>
      </c>
      <c r="E581" s="42">
        <v>49.7</v>
      </c>
      <c r="F581" s="43" t="s">
        <v>1441</v>
      </c>
      <c r="G581" s="43" t="s">
        <v>1442</v>
      </c>
      <c r="H581" s="43">
        <v>1010</v>
      </c>
      <c r="I581" s="45">
        <v>1.5</v>
      </c>
      <c r="J581" s="45">
        <v>194440</v>
      </c>
      <c r="K581" s="45">
        <f t="shared" si="37"/>
        <v>555540</v>
      </c>
    </row>
    <row r="582" spans="1:17" x14ac:dyDescent="0.2">
      <c r="D582" s="41" t="s">
        <v>1439</v>
      </c>
      <c r="E582" s="42">
        <v>40</v>
      </c>
      <c r="F582" s="43" t="s">
        <v>77</v>
      </c>
      <c r="G582" s="44" t="s">
        <v>77</v>
      </c>
      <c r="H582" s="43">
        <v>1070</v>
      </c>
      <c r="K582" s="45">
        <f t="shared" si="37"/>
        <v>0</v>
      </c>
    </row>
    <row r="583" spans="1:17" x14ac:dyDescent="0.2">
      <c r="D583" s="41" t="s">
        <v>1440</v>
      </c>
      <c r="E583" s="42">
        <v>40</v>
      </c>
      <c r="F583" s="43" t="s">
        <v>77</v>
      </c>
      <c r="G583" s="44" t="s">
        <v>77</v>
      </c>
      <c r="H583" s="43">
        <v>1070</v>
      </c>
      <c r="K583" s="45">
        <f t="shared" si="37"/>
        <v>0</v>
      </c>
    </row>
    <row r="584" spans="1:17" x14ac:dyDescent="0.2">
      <c r="A584" s="42" t="s">
        <v>1447</v>
      </c>
      <c r="C584" s="47">
        <v>43907</v>
      </c>
      <c r="D584" s="41" t="s">
        <v>1443</v>
      </c>
      <c r="E584" s="42">
        <v>0.12809999999999999</v>
      </c>
      <c r="F584" s="43" t="s">
        <v>1445</v>
      </c>
      <c r="G584" s="44" t="s">
        <v>1446</v>
      </c>
      <c r="H584" s="43">
        <v>3010</v>
      </c>
      <c r="I584" s="45">
        <v>1</v>
      </c>
      <c r="J584" s="45">
        <v>15440</v>
      </c>
      <c r="K584" s="45">
        <f t="shared" si="37"/>
        <v>44110</v>
      </c>
    </row>
    <row r="585" spans="1:17" x14ac:dyDescent="0.2">
      <c r="D585" s="41" t="s">
        <v>1444</v>
      </c>
      <c r="E585" s="42">
        <v>0.12809999999999999</v>
      </c>
      <c r="F585" s="43" t="s">
        <v>77</v>
      </c>
      <c r="G585" s="44" t="s">
        <v>77</v>
      </c>
      <c r="K585" s="45">
        <f t="shared" si="37"/>
        <v>0</v>
      </c>
    </row>
    <row r="586" spans="1:17" s="65" customFormat="1" x14ac:dyDescent="0.2">
      <c r="A586" s="62">
        <v>204</v>
      </c>
      <c r="B586" s="63"/>
      <c r="C586" s="31">
        <v>43907</v>
      </c>
      <c r="D586" s="64" t="s">
        <v>1448</v>
      </c>
      <c r="E586" s="62">
        <v>41.591000000000001</v>
      </c>
      <c r="F586" s="65" t="s">
        <v>1449</v>
      </c>
      <c r="G586" s="66" t="s">
        <v>1450</v>
      </c>
      <c r="H586" s="65">
        <v>1170</v>
      </c>
      <c r="I586" s="32">
        <v>0.5</v>
      </c>
      <c r="J586" s="32">
        <v>122590</v>
      </c>
      <c r="K586" s="32">
        <f t="shared" si="37"/>
        <v>350260</v>
      </c>
      <c r="L586" s="33">
        <v>429000</v>
      </c>
      <c r="M586" s="33"/>
      <c r="N586" s="32"/>
      <c r="O586" s="67"/>
      <c r="P586" s="72"/>
      <c r="Q586" s="63"/>
    </row>
    <row r="587" spans="1:17" x14ac:dyDescent="0.2">
      <c r="O587" s="82">
        <v>75515</v>
      </c>
      <c r="P587" s="50">
        <v>43908</v>
      </c>
      <c r="Q587" s="21" t="s">
        <v>136</v>
      </c>
    </row>
    <row r="589" spans="1:17" x14ac:dyDescent="0.2">
      <c r="A589" s="42" t="s">
        <v>1451</v>
      </c>
      <c r="C589" s="47">
        <v>43908</v>
      </c>
      <c r="D589" s="41" t="s">
        <v>1452</v>
      </c>
      <c r="E589" s="42">
        <v>54.677999999999997</v>
      </c>
      <c r="F589" s="43" t="s">
        <v>1454</v>
      </c>
      <c r="G589" s="44" t="s">
        <v>1455</v>
      </c>
      <c r="H589" s="43">
        <v>1160</v>
      </c>
      <c r="I589" s="45">
        <v>1</v>
      </c>
      <c r="J589" s="45">
        <v>190180</v>
      </c>
      <c r="K589" s="45">
        <f t="shared" ref="K589:K603" si="38">ROUND(J589/0.35,-1)</f>
        <v>543370</v>
      </c>
    </row>
    <row r="590" spans="1:17" x14ac:dyDescent="0.2">
      <c r="D590" s="41" t="s">
        <v>1453</v>
      </c>
      <c r="E590" s="42">
        <v>85.977999999999994</v>
      </c>
      <c r="F590" s="43" t="s">
        <v>77</v>
      </c>
      <c r="G590" s="44" t="s">
        <v>77</v>
      </c>
      <c r="K590" s="45">
        <f t="shared" si="38"/>
        <v>0</v>
      </c>
    </row>
    <row r="591" spans="1:17" x14ac:dyDescent="0.2">
      <c r="A591" s="42">
        <v>205</v>
      </c>
      <c r="C591" s="47">
        <v>43909</v>
      </c>
      <c r="D591" s="41" t="s">
        <v>1456</v>
      </c>
      <c r="E591" s="42">
        <v>0.99199999999999999</v>
      </c>
      <c r="F591" s="43" t="s">
        <v>1458</v>
      </c>
      <c r="G591" s="44" t="s">
        <v>1459</v>
      </c>
      <c r="H591" s="43">
        <v>1090</v>
      </c>
      <c r="I591" s="45">
        <v>1</v>
      </c>
      <c r="J591" s="45">
        <v>11640</v>
      </c>
      <c r="K591" s="45">
        <f t="shared" si="38"/>
        <v>33260</v>
      </c>
      <c r="L591" s="46">
        <v>33270</v>
      </c>
    </row>
    <row r="592" spans="1:17" x14ac:dyDescent="0.2">
      <c r="D592" s="41" t="s">
        <v>1457</v>
      </c>
      <c r="E592" s="42">
        <v>1.123</v>
      </c>
      <c r="F592" s="43" t="s">
        <v>77</v>
      </c>
      <c r="G592" s="44" t="s">
        <v>77</v>
      </c>
      <c r="K592" s="45">
        <f t="shared" si="38"/>
        <v>0</v>
      </c>
    </row>
    <row r="593" spans="1:17" x14ac:dyDescent="0.2">
      <c r="D593" s="41" t="s">
        <v>1462</v>
      </c>
      <c r="E593" s="42">
        <v>3.6230000000000002</v>
      </c>
      <c r="F593" s="43" t="s">
        <v>77</v>
      </c>
      <c r="G593" s="44" t="s">
        <v>77</v>
      </c>
      <c r="K593" s="45">
        <f t="shared" si="38"/>
        <v>0</v>
      </c>
    </row>
    <row r="594" spans="1:17" x14ac:dyDescent="0.2">
      <c r="A594" s="42">
        <v>206</v>
      </c>
      <c r="C594" s="47">
        <v>43909</v>
      </c>
      <c r="D594" s="41" t="s">
        <v>1465</v>
      </c>
      <c r="E594" s="42">
        <v>12.199</v>
      </c>
      <c r="F594" s="43" t="s">
        <v>1467</v>
      </c>
      <c r="G594" s="44" t="s">
        <v>1463</v>
      </c>
      <c r="H594" s="43">
        <v>1050</v>
      </c>
      <c r="I594" s="45">
        <v>1</v>
      </c>
      <c r="J594" s="45">
        <v>21630</v>
      </c>
      <c r="K594" s="45">
        <f t="shared" si="38"/>
        <v>61800</v>
      </c>
      <c r="L594" s="46">
        <v>123660</v>
      </c>
    </row>
    <row r="595" spans="1:17" x14ac:dyDescent="0.2">
      <c r="D595" s="41" t="s">
        <v>1466</v>
      </c>
      <c r="E595" s="42">
        <v>0.189</v>
      </c>
      <c r="F595" s="43" t="s">
        <v>77</v>
      </c>
      <c r="G595" s="44" t="s">
        <v>77</v>
      </c>
      <c r="K595" s="45">
        <f t="shared" si="38"/>
        <v>0</v>
      </c>
      <c r="O595" s="40"/>
    </row>
    <row r="596" spans="1:17" x14ac:dyDescent="0.2">
      <c r="A596" s="42" t="s">
        <v>1468</v>
      </c>
      <c r="C596" s="47">
        <v>43910</v>
      </c>
      <c r="D596" s="41" t="s">
        <v>1469</v>
      </c>
      <c r="E596" s="42">
        <v>0.1033</v>
      </c>
      <c r="F596" s="43" t="s">
        <v>1470</v>
      </c>
      <c r="G596" s="43" t="s">
        <v>1471</v>
      </c>
      <c r="H596" s="43">
        <v>3010</v>
      </c>
      <c r="I596" s="45">
        <v>0.5</v>
      </c>
      <c r="J596" s="45">
        <v>21040</v>
      </c>
      <c r="K596" s="45">
        <f t="shared" si="38"/>
        <v>60110</v>
      </c>
      <c r="O596" s="40"/>
    </row>
    <row r="597" spans="1:17" x14ac:dyDescent="0.2">
      <c r="A597" s="42" t="s">
        <v>1472</v>
      </c>
      <c r="C597" s="47">
        <v>43910</v>
      </c>
      <c r="D597" s="41" t="s">
        <v>1473</v>
      </c>
      <c r="E597" s="42">
        <v>0.21299999999999999</v>
      </c>
      <c r="F597" s="43" t="s">
        <v>1474</v>
      </c>
      <c r="G597" s="44" t="s">
        <v>1475</v>
      </c>
      <c r="H597" s="43">
        <v>2050</v>
      </c>
      <c r="I597" s="45">
        <v>0.5</v>
      </c>
      <c r="J597" s="45">
        <v>34480</v>
      </c>
      <c r="K597" s="45">
        <f t="shared" si="38"/>
        <v>98510</v>
      </c>
      <c r="O597" s="40"/>
    </row>
    <row r="598" spans="1:17" x14ac:dyDescent="0.2">
      <c r="A598" s="42">
        <v>207</v>
      </c>
      <c r="C598" s="47">
        <v>43910</v>
      </c>
      <c r="D598" s="41" t="s">
        <v>1476</v>
      </c>
      <c r="E598" s="42" t="s">
        <v>81</v>
      </c>
      <c r="F598" s="43" t="s">
        <v>1478</v>
      </c>
      <c r="G598" s="44" t="s">
        <v>1479</v>
      </c>
      <c r="H598" s="43">
        <v>1190</v>
      </c>
      <c r="I598" s="45">
        <v>1</v>
      </c>
      <c r="J598" s="45">
        <v>22670</v>
      </c>
      <c r="K598" s="45">
        <f t="shared" si="38"/>
        <v>64770</v>
      </c>
      <c r="L598" s="46">
        <v>114000</v>
      </c>
    </row>
    <row r="599" spans="1:17" x14ac:dyDescent="0.2">
      <c r="D599" s="41" t="s">
        <v>1477</v>
      </c>
      <c r="E599" s="42">
        <v>0.17219999999999999</v>
      </c>
      <c r="F599" s="43" t="s">
        <v>77</v>
      </c>
      <c r="G599" s="44" t="s">
        <v>77</v>
      </c>
      <c r="K599" s="45">
        <f t="shared" si="38"/>
        <v>0</v>
      </c>
    </row>
    <row r="600" spans="1:17" x14ac:dyDescent="0.2">
      <c r="A600" s="42">
        <v>209</v>
      </c>
      <c r="C600" s="47">
        <v>43910</v>
      </c>
      <c r="D600" s="41" t="s">
        <v>1480</v>
      </c>
      <c r="E600" s="42" t="s">
        <v>1481</v>
      </c>
      <c r="F600" s="43" t="s">
        <v>1482</v>
      </c>
      <c r="G600" s="44" t="s">
        <v>1483</v>
      </c>
      <c r="H600" s="43">
        <v>3010</v>
      </c>
      <c r="I600" s="45">
        <v>0.5</v>
      </c>
      <c r="J600" s="45">
        <v>8710</v>
      </c>
      <c r="K600" s="45">
        <f t="shared" si="38"/>
        <v>24890</v>
      </c>
      <c r="L600" s="46">
        <v>38000</v>
      </c>
    </row>
    <row r="601" spans="1:17" x14ac:dyDescent="0.2">
      <c r="A601" s="42">
        <v>210</v>
      </c>
      <c r="C601" s="47">
        <v>43910</v>
      </c>
      <c r="D601" s="41" t="s">
        <v>1484</v>
      </c>
      <c r="E601" s="42" t="s">
        <v>1485</v>
      </c>
      <c r="F601" s="43" t="s">
        <v>1486</v>
      </c>
      <c r="G601" s="44" t="s">
        <v>1487</v>
      </c>
      <c r="H601" s="43">
        <v>3010</v>
      </c>
      <c r="I601" s="45">
        <v>0.5</v>
      </c>
      <c r="J601" s="45">
        <v>13570</v>
      </c>
      <c r="K601" s="45">
        <f t="shared" si="38"/>
        <v>38770</v>
      </c>
      <c r="L601" s="46">
        <v>5500</v>
      </c>
    </row>
    <row r="602" spans="1:17" x14ac:dyDescent="0.2">
      <c r="A602" s="42">
        <v>211</v>
      </c>
      <c r="C602" s="47">
        <v>43910</v>
      </c>
      <c r="D602" s="41" t="s">
        <v>1488</v>
      </c>
      <c r="E602" s="42">
        <v>28.625</v>
      </c>
      <c r="F602" s="43" t="s">
        <v>1489</v>
      </c>
      <c r="G602" s="44" t="s">
        <v>1490</v>
      </c>
      <c r="H602" s="43">
        <v>1130</v>
      </c>
      <c r="I602" s="45">
        <v>0.5</v>
      </c>
      <c r="J602" s="45">
        <v>41980</v>
      </c>
      <c r="K602" s="45">
        <f t="shared" si="38"/>
        <v>119940</v>
      </c>
      <c r="L602" s="46">
        <v>205000</v>
      </c>
    </row>
    <row r="603" spans="1:17" s="65" customFormat="1" x14ac:dyDescent="0.2">
      <c r="A603" s="62" t="s">
        <v>1491</v>
      </c>
      <c r="B603" s="63"/>
      <c r="C603" s="31">
        <v>43910</v>
      </c>
      <c r="D603" s="64" t="s">
        <v>1492</v>
      </c>
      <c r="E603" s="62">
        <v>60.128</v>
      </c>
      <c r="F603" s="65" t="s">
        <v>1493</v>
      </c>
      <c r="G603" s="66" t="s">
        <v>1494</v>
      </c>
      <c r="H603" s="65">
        <v>3010</v>
      </c>
      <c r="I603" s="32">
        <v>0.5</v>
      </c>
      <c r="J603" s="32">
        <v>165020</v>
      </c>
      <c r="K603" s="32">
        <f t="shared" si="38"/>
        <v>471490</v>
      </c>
      <c r="L603" s="33"/>
      <c r="M603" s="33"/>
      <c r="N603" s="32"/>
      <c r="O603" s="67"/>
      <c r="P603" s="72"/>
      <c r="Q603" s="63"/>
    </row>
    <row r="604" spans="1:17" x14ac:dyDescent="0.2">
      <c r="O604" s="82">
        <v>75555</v>
      </c>
      <c r="P604" s="50">
        <v>43913</v>
      </c>
      <c r="Q604" s="21" t="s">
        <v>333</v>
      </c>
    </row>
    <row r="606" spans="1:17" x14ac:dyDescent="0.2">
      <c r="A606" s="42" t="s">
        <v>1460</v>
      </c>
      <c r="C606" s="47">
        <v>43909</v>
      </c>
      <c r="D606" s="41" t="s">
        <v>1461</v>
      </c>
      <c r="E606" s="42">
        <v>0.76200000000000001</v>
      </c>
      <c r="F606" s="43" t="s">
        <v>1464</v>
      </c>
      <c r="G606" s="44" t="s">
        <v>1463</v>
      </c>
      <c r="H606" s="43">
        <v>1050</v>
      </c>
      <c r="I606" s="45">
        <v>1</v>
      </c>
      <c r="J606" s="45">
        <v>73920</v>
      </c>
      <c r="K606" s="45">
        <f t="shared" ref="K606:K628" si="39">ROUND(J606/0.35,-1)</f>
        <v>211200</v>
      </c>
    </row>
    <row r="607" spans="1:17" x14ac:dyDescent="0.2">
      <c r="A607" s="42">
        <v>212</v>
      </c>
      <c r="C607" s="47">
        <v>43913</v>
      </c>
      <c r="D607" s="41" t="s">
        <v>1495</v>
      </c>
      <c r="E607" s="42" t="s">
        <v>1496</v>
      </c>
      <c r="F607" s="43" t="s">
        <v>1497</v>
      </c>
      <c r="G607" s="44" t="s">
        <v>1498</v>
      </c>
      <c r="H607" s="43">
        <v>3010</v>
      </c>
      <c r="I607" s="45">
        <v>0.5</v>
      </c>
      <c r="J607" s="45">
        <v>10790</v>
      </c>
      <c r="K607" s="45">
        <f t="shared" si="39"/>
        <v>30830</v>
      </c>
      <c r="L607" s="46">
        <v>11500</v>
      </c>
    </row>
    <row r="608" spans="1:17" x14ac:dyDescent="0.2">
      <c r="A608" s="42">
        <v>213</v>
      </c>
      <c r="C608" s="47">
        <v>43913</v>
      </c>
      <c r="D608" s="41" t="s">
        <v>1499</v>
      </c>
      <c r="E608" s="42">
        <v>2.5</v>
      </c>
      <c r="F608" s="43" t="s">
        <v>1500</v>
      </c>
      <c r="G608" s="44" t="s">
        <v>1501</v>
      </c>
      <c r="H608" s="43">
        <v>1050</v>
      </c>
      <c r="I608" s="45">
        <v>0.5</v>
      </c>
      <c r="J608" s="45">
        <v>42750</v>
      </c>
      <c r="K608" s="45">
        <f t="shared" si="39"/>
        <v>122140</v>
      </c>
      <c r="L608" s="46">
        <v>155000</v>
      </c>
    </row>
    <row r="609" spans="1:12" x14ac:dyDescent="0.2">
      <c r="A609" s="42" t="s">
        <v>1505</v>
      </c>
      <c r="C609" s="47">
        <v>43913</v>
      </c>
      <c r="D609" s="41" t="s">
        <v>1502</v>
      </c>
      <c r="E609" s="42">
        <v>0.48480000000000001</v>
      </c>
      <c r="F609" s="43" t="s">
        <v>1503</v>
      </c>
      <c r="G609" s="44" t="s">
        <v>1504</v>
      </c>
      <c r="H609" s="43">
        <v>1090</v>
      </c>
      <c r="I609" s="45">
        <v>0.5</v>
      </c>
      <c r="J609" s="45">
        <v>46490</v>
      </c>
      <c r="K609" s="45">
        <f t="shared" si="39"/>
        <v>132830</v>
      </c>
    </row>
    <row r="610" spans="1:12" x14ac:dyDescent="0.2">
      <c r="A610" s="42" t="s">
        <v>1506</v>
      </c>
      <c r="C610" s="47">
        <v>43913</v>
      </c>
      <c r="D610" s="41" t="s">
        <v>1507</v>
      </c>
      <c r="E610" s="42">
        <v>52.5</v>
      </c>
      <c r="F610" s="43" t="s">
        <v>1508</v>
      </c>
      <c r="G610" s="44" t="s">
        <v>1509</v>
      </c>
      <c r="H610" s="43">
        <v>1200</v>
      </c>
      <c r="I610" s="45">
        <v>0.5</v>
      </c>
      <c r="J610" s="45">
        <v>78150</v>
      </c>
      <c r="K610" s="45">
        <f t="shared" si="39"/>
        <v>223290</v>
      </c>
    </row>
    <row r="611" spans="1:12" x14ac:dyDescent="0.2">
      <c r="A611" s="42">
        <v>214</v>
      </c>
      <c r="C611" s="47">
        <v>43914</v>
      </c>
      <c r="D611" s="41" t="s">
        <v>1510</v>
      </c>
      <c r="E611" s="42">
        <v>5.62E-2</v>
      </c>
      <c r="F611" s="43" t="s">
        <v>1511</v>
      </c>
      <c r="G611" s="44" t="s">
        <v>1512</v>
      </c>
      <c r="H611" s="43">
        <v>3010</v>
      </c>
      <c r="I611" s="45">
        <v>5.5</v>
      </c>
      <c r="J611" s="45">
        <v>17740</v>
      </c>
      <c r="K611" s="45">
        <f t="shared" si="39"/>
        <v>50690</v>
      </c>
      <c r="L611" s="46">
        <v>45000</v>
      </c>
    </row>
    <row r="612" spans="1:12" x14ac:dyDescent="0.2">
      <c r="D612" s="41" t="s">
        <v>1513</v>
      </c>
      <c r="E612" s="42">
        <v>5.74E-2</v>
      </c>
      <c r="F612" s="43" t="s">
        <v>77</v>
      </c>
      <c r="G612" s="44" t="s">
        <v>77</v>
      </c>
      <c r="K612" s="45">
        <f t="shared" si="39"/>
        <v>0</v>
      </c>
    </row>
    <row r="613" spans="1:12" x14ac:dyDescent="0.2">
      <c r="D613" s="41" t="s">
        <v>1514</v>
      </c>
      <c r="E613" s="42">
        <v>5.74E-2</v>
      </c>
      <c r="F613" s="43" t="s">
        <v>77</v>
      </c>
      <c r="G613" s="44" t="s">
        <v>77</v>
      </c>
      <c r="K613" s="45">
        <f t="shared" si="39"/>
        <v>0</v>
      </c>
    </row>
    <row r="614" spans="1:12" x14ac:dyDescent="0.2">
      <c r="D614" s="41" t="s">
        <v>1515</v>
      </c>
      <c r="E614" s="42">
        <v>5.74E-2</v>
      </c>
      <c r="F614" s="43" t="s">
        <v>77</v>
      </c>
      <c r="G614" s="44" t="s">
        <v>77</v>
      </c>
      <c r="K614" s="45">
        <f t="shared" si="39"/>
        <v>0</v>
      </c>
    </row>
    <row r="615" spans="1:12" x14ac:dyDescent="0.2">
      <c r="D615" s="41" t="s">
        <v>1516</v>
      </c>
      <c r="E615" s="42">
        <v>5.74E-2</v>
      </c>
      <c r="F615" s="43" t="s">
        <v>77</v>
      </c>
      <c r="G615" s="44" t="s">
        <v>77</v>
      </c>
      <c r="K615" s="45">
        <f t="shared" si="39"/>
        <v>0</v>
      </c>
    </row>
    <row r="616" spans="1:12" x14ac:dyDescent="0.2">
      <c r="D616" s="41" t="s">
        <v>1517</v>
      </c>
      <c r="E616" s="42">
        <v>5.74E-2</v>
      </c>
      <c r="F616" s="43" t="s">
        <v>77</v>
      </c>
      <c r="G616" s="44" t="s">
        <v>77</v>
      </c>
      <c r="K616" s="45">
        <f t="shared" si="39"/>
        <v>0</v>
      </c>
    </row>
    <row r="617" spans="1:12" x14ac:dyDescent="0.2">
      <c r="D617" s="41" t="s">
        <v>1518</v>
      </c>
      <c r="E617" s="42">
        <v>5.74E-2</v>
      </c>
      <c r="F617" s="43" t="s">
        <v>77</v>
      </c>
      <c r="G617" s="44" t="s">
        <v>77</v>
      </c>
      <c r="K617" s="45">
        <f t="shared" si="39"/>
        <v>0</v>
      </c>
    </row>
    <row r="618" spans="1:12" x14ac:dyDescent="0.2">
      <c r="D618" s="41" t="s">
        <v>1519</v>
      </c>
      <c r="E618" s="42">
        <v>5.74E-2</v>
      </c>
      <c r="F618" s="43" t="s">
        <v>77</v>
      </c>
      <c r="G618" s="44" t="s">
        <v>77</v>
      </c>
      <c r="K618" s="45">
        <f t="shared" si="39"/>
        <v>0</v>
      </c>
    </row>
    <row r="619" spans="1:12" x14ac:dyDescent="0.2">
      <c r="D619" s="41" t="s">
        <v>1520</v>
      </c>
      <c r="E619" s="42">
        <v>0.1133</v>
      </c>
      <c r="F619" s="43" t="s">
        <v>77</v>
      </c>
      <c r="G619" s="44" t="s">
        <v>77</v>
      </c>
      <c r="K619" s="45">
        <f t="shared" si="39"/>
        <v>0</v>
      </c>
    </row>
    <row r="620" spans="1:12" x14ac:dyDescent="0.2">
      <c r="D620" s="41" t="s">
        <v>1521</v>
      </c>
      <c r="E620" s="42">
        <v>5.74E-2</v>
      </c>
      <c r="F620" s="43" t="s">
        <v>77</v>
      </c>
      <c r="G620" s="44" t="s">
        <v>77</v>
      </c>
      <c r="K620" s="45">
        <f t="shared" si="39"/>
        <v>0</v>
      </c>
    </row>
    <row r="621" spans="1:12" x14ac:dyDescent="0.2">
      <c r="D621" s="41" t="s">
        <v>1522</v>
      </c>
      <c r="E621" s="42">
        <v>0.1118</v>
      </c>
      <c r="F621" s="43" t="s">
        <v>77</v>
      </c>
      <c r="G621" s="44" t="s">
        <v>77</v>
      </c>
      <c r="K621" s="45">
        <f t="shared" si="39"/>
        <v>0</v>
      </c>
    </row>
    <row r="622" spans="1:12" x14ac:dyDescent="0.2">
      <c r="A622" s="42" t="s">
        <v>1523</v>
      </c>
      <c r="C622" s="47">
        <v>43914</v>
      </c>
      <c r="D622" s="41" t="s">
        <v>1524</v>
      </c>
      <c r="E622" s="42">
        <v>82.67</v>
      </c>
      <c r="F622" s="43" t="s">
        <v>1525</v>
      </c>
      <c r="G622" s="43" t="s">
        <v>1526</v>
      </c>
      <c r="H622" s="43">
        <v>1220</v>
      </c>
      <c r="I622" s="45">
        <v>0.5</v>
      </c>
      <c r="J622" s="45">
        <v>181580</v>
      </c>
      <c r="K622" s="45">
        <f t="shared" si="39"/>
        <v>518800</v>
      </c>
    </row>
    <row r="623" spans="1:12" x14ac:dyDescent="0.2">
      <c r="A623" s="42">
        <v>215</v>
      </c>
      <c r="C623" s="47">
        <v>43914</v>
      </c>
      <c r="D623" s="41" t="s">
        <v>1527</v>
      </c>
      <c r="E623" s="42" t="s">
        <v>1528</v>
      </c>
      <c r="F623" s="43" t="s">
        <v>1531</v>
      </c>
      <c r="G623" s="44" t="s">
        <v>1532</v>
      </c>
      <c r="H623" s="43">
        <v>3010</v>
      </c>
      <c r="I623" s="45">
        <v>1</v>
      </c>
      <c r="J623" s="45">
        <v>20120</v>
      </c>
      <c r="K623" s="45">
        <f t="shared" si="39"/>
        <v>57490</v>
      </c>
      <c r="L623" s="46">
        <v>74200</v>
      </c>
    </row>
    <row r="624" spans="1:12" x14ac:dyDescent="0.2">
      <c r="D624" s="41" t="s">
        <v>1530</v>
      </c>
      <c r="E624" s="42" t="s">
        <v>1529</v>
      </c>
      <c r="F624" s="43" t="s">
        <v>77</v>
      </c>
      <c r="G624" s="44" t="s">
        <v>77</v>
      </c>
      <c r="K624" s="45">
        <f t="shared" si="39"/>
        <v>0</v>
      </c>
    </row>
    <row r="625" spans="1:17" x14ac:dyDescent="0.2">
      <c r="A625" s="42">
        <v>216</v>
      </c>
      <c r="C625" s="47">
        <v>43914</v>
      </c>
      <c r="D625" s="41" t="s">
        <v>1533</v>
      </c>
      <c r="E625" s="42" t="s">
        <v>1534</v>
      </c>
      <c r="F625" s="43" t="s">
        <v>1535</v>
      </c>
      <c r="G625" s="44" t="s">
        <v>1536</v>
      </c>
      <c r="H625" s="43">
        <v>2010</v>
      </c>
      <c r="I625" s="45">
        <v>0.5</v>
      </c>
      <c r="J625" s="45">
        <v>14640</v>
      </c>
      <c r="K625" s="45">
        <f t="shared" si="39"/>
        <v>41830</v>
      </c>
      <c r="L625" s="46">
        <v>143500</v>
      </c>
    </row>
    <row r="626" spans="1:17" x14ac:dyDescent="0.2">
      <c r="A626" s="42">
        <v>217</v>
      </c>
      <c r="C626" s="47">
        <v>43914</v>
      </c>
      <c r="D626" s="41" t="s">
        <v>1537</v>
      </c>
      <c r="E626" s="42">
        <v>0.23480000000000001</v>
      </c>
      <c r="F626" s="43" t="s">
        <v>1538</v>
      </c>
      <c r="G626" s="43" t="s">
        <v>1539</v>
      </c>
      <c r="H626" s="43">
        <v>3010</v>
      </c>
      <c r="I626" s="45">
        <v>0.5</v>
      </c>
      <c r="J626" s="45">
        <v>26960</v>
      </c>
      <c r="K626" s="45">
        <f t="shared" si="39"/>
        <v>77030</v>
      </c>
      <c r="L626" s="46">
        <v>75000</v>
      </c>
    </row>
    <row r="627" spans="1:17" s="65" customFormat="1" x14ac:dyDescent="0.2">
      <c r="A627" s="62" t="s">
        <v>1545</v>
      </c>
      <c r="B627" s="63"/>
      <c r="C627" s="31">
        <v>43914</v>
      </c>
      <c r="D627" s="64" t="s">
        <v>1547</v>
      </c>
      <c r="E627" s="62" t="s">
        <v>1548</v>
      </c>
      <c r="F627" s="65" t="s">
        <v>1549</v>
      </c>
      <c r="G627" s="65" t="s">
        <v>1550</v>
      </c>
      <c r="H627" s="65">
        <v>3010</v>
      </c>
      <c r="I627" s="32">
        <v>0.5</v>
      </c>
      <c r="J627" s="32">
        <v>9480</v>
      </c>
      <c r="K627" s="32">
        <f t="shared" si="39"/>
        <v>27090</v>
      </c>
      <c r="L627" s="33"/>
      <c r="M627" s="33"/>
      <c r="N627" s="32"/>
      <c r="O627" s="67"/>
      <c r="P627" s="72"/>
      <c r="Q627" s="63"/>
    </row>
    <row r="628" spans="1:17" x14ac:dyDescent="0.2">
      <c r="K628" s="45">
        <f t="shared" si="39"/>
        <v>0</v>
      </c>
      <c r="O628" s="82">
        <v>75590</v>
      </c>
      <c r="P628" s="50">
        <v>43915</v>
      </c>
      <c r="Q628" s="21" t="s">
        <v>333</v>
      </c>
    </row>
    <row r="630" spans="1:17" x14ac:dyDescent="0.2">
      <c r="A630" s="42" t="s">
        <v>1540</v>
      </c>
      <c r="C630" s="47">
        <v>43914</v>
      </c>
      <c r="D630" s="41" t="s">
        <v>1541</v>
      </c>
      <c r="E630" s="42">
        <v>84.593000000000004</v>
      </c>
      <c r="F630" s="43" t="s">
        <v>1542</v>
      </c>
      <c r="G630" s="44" t="s">
        <v>1543</v>
      </c>
      <c r="H630" s="43">
        <v>1070</v>
      </c>
      <c r="I630" s="45">
        <v>0.5</v>
      </c>
      <c r="J630" s="45">
        <v>113370</v>
      </c>
      <c r="K630" s="45">
        <f t="shared" ref="K630:K643" si="40">ROUND(J630/0.35,-1)</f>
        <v>323910</v>
      </c>
    </row>
    <row r="631" spans="1:17" x14ac:dyDescent="0.2">
      <c r="A631" s="42" t="s">
        <v>1546</v>
      </c>
      <c r="C631" s="47">
        <v>43914</v>
      </c>
      <c r="D631" s="41" t="s">
        <v>1541</v>
      </c>
      <c r="E631" s="42">
        <v>11.685</v>
      </c>
      <c r="F631" s="44" t="s">
        <v>1543</v>
      </c>
      <c r="G631" s="44" t="s">
        <v>1544</v>
      </c>
      <c r="H631" s="43">
        <v>1070</v>
      </c>
      <c r="I631" s="45">
        <v>0.5</v>
      </c>
      <c r="J631" s="45">
        <v>116300</v>
      </c>
      <c r="K631" s="45">
        <f t="shared" si="40"/>
        <v>332290</v>
      </c>
    </row>
    <row r="632" spans="1:17" x14ac:dyDescent="0.2">
      <c r="A632" s="42">
        <v>218</v>
      </c>
      <c r="C632" s="47">
        <v>43915</v>
      </c>
      <c r="D632" s="41" t="s">
        <v>1551</v>
      </c>
      <c r="E632" s="42">
        <v>2.5991</v>
      </c>
      <c r="F632" s="43" t="s">
        <v>1553</v>
      </c>
      <c r="G632" s="44" t="s">
        <v>1554</v>
      </c>
      <c r="H632" s="43">
        <v>1180</v>
      </c>
      <c r="I632" s="45">
        <v>1</v>
      </c>
      <c r="J632" s="45">
        <v>27120</v>
      </c>
      <c r="K632" s="45">
        <f t="shared" si="40"/>
        <v>77490</v>
      </c>
      <c r="L632" s="46">
        <v>105000</v>
      </c>
    </row>
    <row r="633" spans="1:17" x14ac:dyDescent="0.2">
      <c r="D633" s="41" t="s">
        <v>1552</v>
      </c>
      <c r="E633" s="42">
        <v>2.8658000000000001</v>
      </c>
      <c r="F633" s="43" t="s">
        <v>77</v>
      </c>
      <c r="G633" s="44" t="s">
        <v>77</v>
      </c>
      <c r="K633" s="45">
        <f t="shared" si="40"/>
        <v>0</v>
      </c>
    </row>
    <row r="634" spans="1:17" x14ac:dyDescent="0.2">
      <c r="A634" s="42">
        <v>219</v>
      </c>
      <c r="C634" s="47">
        <v>43915</v>
      </c>
      <c r="D634" s="41" t="s">
        <v>123</v>
      </c>
      <c r="E634" s="42">
        <v>2.6581000000000001</v>
      </c>
      <c r="F634" s="43" t="s">
        <v>1390</v>
      </c>
      <c r="G634" s="44" t="s">
        <v>1555</v>
      </c>
      <c r="H634" s="43">
        <v>1070</v>
      </c>
      <c r="I634" s="45">
        <v>0.5</v>
      </c>
      <c r="J634" s="45">
        <v>32510</v>
      </c>
      <c r="K634" s="45">
        <f t="shared" si="40"/>
        <v>92890</v>
      </c>
      <c r="L634" s="46">
        <v>37700</v>
      </c>
    </row>
    <row r="635" spans="1:17" x14ac:dyDescent="0.2">
      <c r="A635" s="42">
        <v>220</v>
      </c>
      <c r="C635" s="47">
        <v>43915</v>
      </c>
      <c r="D635" s="41" t="s">
        <v>1556</v>
      </c>
      <c r="E635" s="42">
        <v>0.30359999999999998</v>
      </c>
      <c r="F635" s="43" t="s">
        <v>1557</v>
      </c>
      <c r="G635" s="44" t="s">
        <v>1558</v>
      </c>
      <c r="H635" s="43">
        <v>3010</v>
      </c>
      <c r="I635" s="45">
        <v>0.5</v>
      </c>
      <c r="J635" s="45">
        <v>33450</v>
      </c>
      <c r="K635" s="45">
        <f t="shared" si="40"/>
        <v>95570</v>
      </c>
      <c r="L635" s="46">
        <v>128000</v>
      </c>
    </row>
    <row r="636" spans="1:17" x14ac:dyDescent="0.2">
      <c r="A636" s="42">
        <v>221</v>
      </c>
      <c r="C636" s="47">
        <v>43915</v>
      </c>
      <c r="D636" s="41" t="s">
        <v>92</v>
      </c>
      <c r="E636" s="42" t="s">
        <v>81</v>
      </c>
      <c r="F636" s="43" t="s">
        <v>87</v>
      </c>
      <c r="G636" s="44" t="s">
        <v>1559</v>
      </c>
      <c r="H636" s="43">
        <v>2050</v>
      </c>
      <c r="I636" s="45">
        <v>1</v>
      </c>
      <c r="J636" s="45">
        <v>36830</v>
      </c>
      <c r="K636" s="45">
        <f t="shared" si="40"/>
        <v>105230</v>
      </c>
      <c r="L636" s="46">
        <v>173000</v>
      </c>
    </row>
    <row r="637" spans="1:17" x14ac:dyDescent="0.2">
      <c r="D637" s="41" t="s">
        <v>93</v>
      </c>
      <c r="E637" s="42" t="s">
        <v>81</v>
      </c>
      <c r="F637" s="43" t="s">
        <v>77</v>
      </c>
      <c r="G637" s="44" t="s">
        <v>77</v>
      </c>
      <c r="K637" s="45">
        <f t="shared" si="40"/>
        <v>0</v>
      </c>
    </row>
    <row r="638" spans="1:17" x14ac:dyDescent="0.2">
      <c r="A638" s="42">
        <v>226</v>
      </c>
      <c r="B638" s="21" t="s">
        <v>79</v>
      </c>
      <c r="C638" s="47">
        <v>43916</v>
      </c>
      <c r="D638" s="41" t="s">
        <v>1560</v>
      </c>
      <c r="E638" s="42" t="s">
        <v>81</v>
      </c>
      <c r="F638" s="43" t="s">
        <v>1561</v>
      </c>
      <c r="G638" s="44" t="s">
        <v>1562</v>
      </c>
      <c r="H638" s="43">
        <v>3010</v>
      </c>
      <c r="I638" s="45">
        <v>0.5</v>
      </c>
      <c r="J638" s="45">
        <v>33070</v>
      </c>
      <c r="K638" s="45">
        <f t="shared" si="40"/>
        <v>94490</v>
      </c>
      <c r="L638" s="46">
        <v>49958</v>
      </c>
    </row>
    <row r="639" spans="1:17" x14ac:dyDescent="0.2">
      <c r="A639" s="42">
        <v>225</v>
      </c>
      <c r="B639" s="21" t="s">
        <v>79</v>
      </c>
      <c r="C639" s="47">
        <v>43916</v>
      </c>
      <c r="D639" s="41" t="s">
        <v>1563</v>
      </c>
      <c r="E639" s="42" t="s">
        <v>1564</v>
      </c>
      <c r="F639" s="43" t="s">
        <v>1565</v>
      </c>
      <c r="G639" s="44" t="s">
        <v>1566</v>
      </c>
      <c r="H639" s="43">
        <v>3010</v>
      </c>
      <c r="I639" s="45">
        <v>0.5</v>
      </c>
      <c r="J639" s="45">
        <v>12920</v>
      </c>
      <c r="K639" s="45">
        <f t="shared" si="40"/>
        <v>36910</v>
      </c>
      <c r="L639" s="46">
        <v>3100</v>
      </c>
    </row>
    <row r="640" spans="1:17" x14ac:dyDescent="0.2">
      <c r="A640" s="42">
        <v>224</v>
      </c>
      <c r="B640" s="21" t="s">
        <v>79</v>
      </c>
      <c r="C640" s="47">
        <v>43916</v>
      </c>
      <c r="D640" s="41" t="s">
        <v>1567</v>
      </c>
      <c r="E640" s="42" t="s">
        <v>1568</v>
      </c>
      <c r="F640" s="43" t="s">
        <v>1565</v>
      </c>
      <c r="G640" s="44" t="s">
        <v>1569</v>
      </c>
      <c r="H640" s="43">
        <v>3010</v>
      </c>
      <c r="I640" s="45">
        <v>0.5</v>
      </c>
      <c r="J640" s="45">
        <v>18890</v>
      </c>
      <c r="K640" s="45">
        <f t="shared" si="40"/>
        <v>53970</v>
      </c>
      <c r="L640" s="46">
        <v>5500</v>
      </c>
    </row>
    <row r="641" spans="1:18" x14ac:dyDescent="0.2">
      <c r="A641" s="42">
        <v>223</v>
      </c>
      <c r="B641" s="21" t="s">
        <v>79</v>
      </c>
      <c r="C641" s="47">
        <v>43916</v>
      </c>
      <c r="D641" s="41" t="s">
        <v>1570</v>
      </c>
      <c r="E641" s="42" t="s">
        <v>936</v>
      </c>
      <c r="F641" s="43" t="s">
        <v>1565</v>
      </c>
      <c r="G641" s="44" t="s">
        <v>1571</v>
      </c>
      <c r="H641" s="43">
        <v>3010</v>
      </c>
      <c r="I641" s="45">
        <v>0.5</v>
      </c>
      <c r="J641" s="45">
        <v>8980</v>
      </c>
      <c r="K641" s="45">
        <f t="shared" si="40"/>
        <v>25660</v>
      </c>
      <c r="L641" s="46">
        <v>10000</v>
      </c>
    </row>
    <row r="642" spans="1:18" s="65" customFormat="1" x14ac:dyDescent="0.2">
      <c r="A642" s="62">
        <v>222</v>
      </c>
      <c r="B642" s="63" t="s">
        <v>79</v>
      </c>
      <c r="C642" s="31">
        <v>43916</v>
      </c>
      <c r="D642" s="64" t="s">
        <v>1572</v>
      </c>
      <c r="E642" s="62">
        <v>5.0010000000000003</v>
      </c>
      <c r="F642" s="65" t="s">
        <v>1573</v>
      </c>
      <c r="G642" s="66" t="s">
        <v>1574</v>
      </c>
      <c r="H642" s="65">
        <v>1210</v>
      </c>
      <c r="I642" s="32">
        <v>0.5</v>
      </c>
      <c r="J642" s="32">
        <v>9680</v>
      </c>
      <c r="K642" s="32">
        <f t="shared" si="40"/>
        <v>27660</v>
      </c>
      <c r="L642" s="33">
        <v>17000</v>
      </c>
      <c r="M642" s="33"/>
      <c r="N642" s="32"/>
      <c r="O642" s="67"/>
      <c r="P642" s="72"/>
      <c r="Q642" s="63"/>
    </row>
    <row r="643" spans="1:18" x14ac:dyDescent="0.2">
      <c r="K643" s="45">
        <f t="shared" si="40"/>
        <v>0</v>
      </c>
      <c r="O643" s="82">
        <v>75605</v>
      </c>
      <c r="P643" s="50">
        <v>43916</v>
      </c>
      <c r="Q643" s="21" t="s">
        <v>333</v>
      </c>
    </row>
    <row r="645" spans="1:18" x14ac:dyDescent="0.2">
      <c r="A645" s="42">
        <v>232</v>
      </c>
      <c r="C645" s="47">
        <v>43916</v>
      </c>
      <c r="D645" s="41" t="s">
        <v>1575</v>
      </c>
      <c r="E645" s="42">
        <v>9.4130000000000003</v>
      </c>
      <c r="F645" s="43" t="s">
        <v>1577</v>
      </c>
      <c r="G645" s="43" t="s">
        <v>1578</v>
      </c>
      <c r="H645" s="43">
        <v>1050</v>
      </c>
      <c r="I645" s="45">
        <v>1</v>
      </c>
      <c r="J645" s="45">
        <v>82460</v>
      </c>
      <c r="K645" s="45">
        <f t="shared" ref="K645:K664" si="41">ROUND(J645/0.35,-1)</f>
        <v>235600</v>
      </c>
      <c r="L645" s="46">
        <v>150000</v>
      </c>
      <c r="R645" s="42"/>
    </row>
    <row r="646" spans="1:18" x14ac:dyDescent="0.2">
      <c r="D646" s="41" t="s">
        <v>1576</v>
      </c>
      <c r="E646" s="42">
        <v>2.2160000000000002</v>
      </c>
      <c r="F646" s="43" t="s">
        <v>77</v>
      </c>
      <c r="G646" s="43" t="s">
        <v>77</v>
      </c>
      <c r="K646" s="45">
        <f t="shared" si="41"/>
        <v>0</v>
      </c>
      <c r="O646" s="36"/>
      <c r="R646" s="42"/>
    </row>
    <row r="647" spans="1:18" x14ac:dyDescent="0.2">
      <c r="A647" s="42" t="s">
        <v>1579</v>
      </c>
      <c r="C647" s="47">
        <v>43916</v>
      </c>
      <c r="D647" s="41" t="s">
        <v>1580</v>
      </c>
      <c r="E647" s="42">
        <v>1</v>
      </c>
      <c r="F647" s="43" t="s">
        <v>1585</v>
      </c>
      <c r="G647" s="43" t="s">
        <v>1584</v>
      </c>
      <c r="H647" s="43">
        <v>1070</v>
      </c>
      <c r="I647" s="45">
        <v>2</v>
      </c>
      <c r="J647" s="45">
        <v>62319</v>
      </c>
      <c r="K647" s="45">
        <f t="shared" si="41"/>
        <v>178050</v>
      </c>
      <c r="R647" s="42"/>
    </row>
    <row r="648" spans="1:18" x14ac:dyDescent="0.2">
      <c r="D648" s="41" t="s">
        <v>1581</v>
      </c>
      <c r="E648" s="42">
        <v>43.637</v>
      </c>
      <c r="F648" s="43" t="s">
        <v>77</v>
      </c>
      <c r="G648" s="44" t="s">
        <v>77</v>
      </c>
      <c r="K648" s="45">
        <f t="shared" si="41"/>
        <v>0</v>
      </c>
      <c r="R648" s="42"/>
    </row>
    <row r="649" spans="1:18" x14ac:dyDescent="0.2">
      <c r="D649" s="41" t="s">
        <v>1582</v>
      </c>
      <c r="E649" s="42">
        <v>3.0990000000000002</v>
      </c>
      <c r="F649" s="43" t="s">
        <v>77</v>
      </c>
      <c r="G649" s="44" t="s">
        <v>77</v>
      </c>
      <c r="H649" s="43">
        <v>3010</v>
      </c>
      <c r="K649" s="45">
        <f t="shared" si="41"/>
        <v>0</v>
      </c>
      <c r="R649" s="42"/>
    </row>
    <row r="650" spans="1:18" x14ac:dyDescent="0.2">
      <c r="D650" s="41" t="s">
        <v>1583</v>
      </c>
      <c r="E650" s="42">
        <v>5.7729999999999997</v>
      </c>
      <c r="F650" s="43" t="s">
        <v>77</v>
      </c>
      <c r="G650" s="44" t="s">
        <v>77</v>
      </c>
      <c r="K650" s="45">
        <f t="shared" si="41"/>
        <v>0</v>
      </c>
      <c r="R650" s="42"/>
    </row>
    <row r="651" spans="1:18" x14ac:dyDescent="0.2">
      <c r="A651" s="42" t="s">
        <v>1586</v>
      </c>
      <c r="C651" s="47">
        <v>43916</v>
      </c>
      <c r="D651" s="41" t="s">
        <v>1587</v>
      </c>
      <c r="E651" s="42">
        <v>15.77</v>
      </c>
      <c r="F651" s="43" t="s">
        <v>1585</v>
      </c>
      <c r="G651" s="44" t="s">
        <v>1584</v>
      </c>
      <c r="H651" s="43">
        <v>1140</v>
      </c>
      <c r="I651" s="45">
        <v>1</v>
      </c>
      <c r="J651" s="45">
        <v>24280</v>
      </c>
      <c r="K651" s="45">
        <f t="shared" si="41"/>
        <v>69370</v>
      </c>
      <c r="R651" s="42"/>
    </row>
    <row r="652" spans="1:18" x14ac:dyDescent="0.2">
      <c r="D652" s="41" t="s">
        <v>1588</v>
      </c>
      <c r="E652" s="42">
        <v>0.5</v>
      </c>
      <c r="F652" s="43" t="s">
        <v>77</v>
      </c>
      <c r="G652" s="44" t="s">
        <v>77</v>
      </c>
      <c r="K652" s="45">
        <f t="shared" si="41"/>
        <v>0</v>
      </c>
      <c r="R652" s="42"/>
    </row>
    <row r="653" spans="1:18" x14ac:dyDescent="0.2">
      <c r="A653" s="42" t="s">
        <v>1589</v>
      </c>
      <c r="C653" s="47">
        <v>43916</v>
      </c>
      <c r="D653" s="41" t="s">
        <v>581</v>
      </c>
      <c r="E653" s="42" t="s">
        <v>1590</v>
      </c>
      <c r="F653" s="43" t="s">
        <v>221</v>
      </c>
      <c r="G653" s="44" t="s">
        <v>1591</v>
      </c>
      <c r="H653" s="43">
        <v>3010</v>
      </c>
      <c r="I653" s="45">
        <v>0.5</v>
      </c>
      <c r="J653" s="45">
        <v>14100</v>
      </c>
      <c r="K653" s="45">
        <f t="shared" si="41"/>
        <v>40290</v>
      </c>
      <c r="R653" s="42"/>
    </row>
    <row r="654" spans="1:18" x14ac:dyDescent="0.2">
      <c r="A654" s="42" t="s">
        <v>1592</v>
      </c>
      <c r="C654" s="47">
        <v>43917</v>
      </c>
      <c r="D654" s="41" t="s">
        <v>1593</v>
      </c>
      <c r="E654" s="42">
        <v>3.75</v>
      </c>
      <c r="F654" s="43" t="s">
        <v>1595</v>
      </c>
      <c r="G654" s="43" t="s">
        <v>1596</v>
      </c>
      <c r="H654" s="43">
        <v>1220</v>
      </c>
      <c r="I654" s="45">
        <v>1</v>
      </c>
      <c r="J654" s="45">
        <v>50260</v>
      </c>
      <c r="K654" s="45">
        <f t="shared" si="41"/>
        <v>143600</v>
      </c>
      <c r="R654" s="42"/>
    </row>
    <row r="655" spans="1:18" x14ac:dyDescent="0.2">
      <c r="D655" s="41" t="s">
        <v>1594</v>
      </c>
      <c r="E655" s="42">
        <v>0.68189999999999995</v>
      </c>
      <c r="F655" s="43" t="s">
        <v>77</v>
      </c>
      <c r="G655" s="44" t="s">
        <v>77</v>
      </c>
      <c r="K655" s="45">
        <f t="shared" si="41"/>
        <v>0</v>
      </c>
      <c r="R655" s="42"/>
    </row>
    <row r="656" spans="1:18" x14ac:dyDescent="0.2">
      <c r="A656" s="42">
        <v>233</v>
      </c>
      <c r="C656" s="47">
        <v>43917</v>
      </c>
      <c r="D656" s="41" t="s">
        <v>1597</v>
      </c>
      <c r="E656" s="42">
        <v>0.19670000000000001</v>
      </c>
      <c r="F656" s="43" t="s">
        <v>1598</v>
      </c>
      <c r="G656" s="44" t="s">
        <v>1599</v>
      </c>
      <c r="H656" s="43">
        <v>3010</v>
      </c>
      <c r="I656" s="45">
        <v>0.5</v>
      </c>
      <c r="J656" s="45">
        <v>31460</v>
      </c>
      <c r="K656" s="45">
        <f t="shared" si="41"/>
        <v>89890</v>
      </c>
      <c r="L656" s="46">
        <v>125000</v>
      </c>
      <c r="R656" s="42"/>
    </row>
    <row r="657" spans="1:18" x14ac:dyDescent="0.2">
      <c r="A657" s="42">
        <v>235</v>
      </c>
      <c r="C657" s="47">
        <v>43917</v>
      </c>
      <c r="D657" s="41" t="s">
        <v>1603</v>
      </c>
      <c r="E657" s="42" t="s">
        <v>1604</v>
      </c>
      <c r="F657" s="43" t="s">
        <v>1605</v>
      </c>
      <c r="G657" s="43" t="s">
        <v>1606</v>
      </c>
      <c r="H657" s="43">
        <v>1190</v>
      </c>
      <c r="I657" s="45">
        <v>0.5</v>
      </c>
      <c r="J657" s="45">
        <v>14040</v>
      </c>
      <c r="K657" s="45">
        <f t="shared" si="41"/>
        <v>40110</v>
      </c>
      <c r="L657" s="46">
        <v>20060</v>
      </c>
      <c r="R657" s="42"/>
    </row>
    <row r="658" spans="1:18" x14ac:dyDescent="0.2">
      <c r="A658" s="42">
        <v>236</v>
      </c>
      <c r="C658" s="47">
        <v>43917</v>
      </c>
      <c r="D658" s="41" t="s">
        <v>1607</v>
      </c>
      <c r="E658" s="42">
        <v>0.39100000000000001</v>
      </c>
      <c r="F658" s="43" t="s">
        <v>1608</v>
      </c>
      <c r="G658" s="44" t="s">
        <v>1609</v>
      </c>
      <c r="H658" s="43">
        <v>1150</v>
      </c>
      <c r="I658" s="45">
        <v>0.5</v>
      </c>
      <c r="J658" s="45">
        <v>270</v>
      </c>
      <c r="K658" s="45">
        <f t="shared" si="41"/>
        <v>770</v>
      </c>
      <c r="L658" s="46">
        <v>1173</v>
      </c>
      <c r="R658" s="42"/>
    </row>
    <row r="659" spans="1:18" x14ac:dyDescent="0.2">
      <c r="A659" s="42">
        <v>228</v>
      </c>
      <c r="B659" s="21" t="s">
        <v>79</v>
      </c>
      <c r="C659" s="47">
        <v>43916</v>
      </c>
      <c r="D659" s="41" t="s">
        <v>1610</v>
      </c>
      <c r="E659" s="42" t="s">
        <v>1611</v>
      </c>
      <c r="F659" s="43" t="s">
        <v>1236</v>
      </c>
      <c r="G659" s="43" t="s">
        <v>1612</v>
      </c>
      <c r="H659" s="43">
        <v>3010</v>
      </c>
      <c r="I659" s="45">
        <v>0.5</v>
      </c>
      <c r="J659" s="45">
        <v>28700</v>
      </c>
      <c r="K659" s="45">
        <f t="shared" si="41"/>
        <v>82000</v>
      </c>
      <c r="L659" s="46">
        <v>100</v>
      </c>
      <c r="R659" s="42"/>
    </row>
    <row r="660" spans="1:18" x14ac:dyDescent="0.2">
      <c r="A660" s="42">
        <v>227</v>
      </c>
      <c r="B660" s="21" t="s">
        <v>79</v>
      </c>
      <c r="C660" s="47">
        <v>43916</v>
      </c>
      <c r="D660" s="41" t="s">
        <v>1613</v>
      </c>
      <c r="E660" s="42">
        <v>0.16070000000000001</v>
      </c>
      <c r="F660" s="43" t="s">
        <v>1236</v>
      </c>
      <c r="G660" s="44" t="s">
        <v>1571</v>
      </c>
      <c r="H660" s="43">
        <v>3010</v>
      </c>
      <c r="I660" s="45">
        <v>0.5</v>
      </c>
      <c r="J660" s="45">
        <v>12740</v>
      </c>
      <c r="K660" s="45">
        <f t="shared" si="41"/>
        <v>36400</v>
      </c>
      <c r="L660" s="46">
        <v>100</v>
      </c>
      <c r="R660" s="42"/>
    </row>
    <row r="661" spans="1:18" x14ac:dyDescent="0.2">
      <c r="A661" s="42">
        <v>230</v>
      </c>
      <c r="B661" s="21" t="s">
        <v>79</v>
      </c>
      <c r="C661" s="47">
        <v>43916</v>
      </c>
      <c r="D661" s="41" t="s">
        <v>1615</v>
      </c>
      <c r="E661" s="41">
        <v>1.835</v>
      </c>
      <c r="F661" s="41" t="s">
        <v>1614</v>
      </c>
      <c r="G661" s="44" t="s">
        <v>1574</v>
      </c>
      <c r="H661" s="43">
        <v>1100</v>
      </c>
      <c r="I661" s="45">
        <v>1</v>
      </c>
      <c r="J661" s="45">
        <v>17150</v>
      </c>
      <c r="K661" s="45">
        <f t="shared" si="41"/>
        <v>49000</v>
      </c>
      <c r="L661" s="46">
        <v>12600</v>
      </c>
      <c r="R661" s="42"/>
    </row>
    <row r="662" spans="1:18" x14ac:dyDescent="0.2">
      <c r="D662" s="41" t="s">
        <v>1616</v>
      </c>
      <c r="E662" s="42">
        <v>0.499</v>
      </c>
      <c r="F662" s="43" t="s">
        <v>77</v>
      </c>
      <c r="G662" s="44" t="s">
        <v>77</v>
      </c>
      <c r="K662" s="45">
        <f t="shared" si="41"/>
        <v>0</v>
      </c>
      <c r="R662" s="42"/>
    </row>
    <row r="663" spans="1:18" x14ac:dyDescent="0.2">
      <c r="A663" s="42">
        <v>229</v>
      </c>
      <c r="B663" s="21" t="s">
        <v>79</v>
      </c>
      <c r="C663" s="47">
        <v>43916</v>
      </c>
      <c r="D663" s="41" t="s">
        <v>1617</v>
      </c>
      <c r="E663" s="42" t="s">
        <v>1618</v>
      </c>
      <c r="F663" s="43" t="s">
        <v>1619</v>
      </c>
      <c r="G663" s="44" t="s">
        <v>107</v>
      </c>
      <c r="H663" s="43">
        <v>3010</v>
      </c>
      <c r="I663" s="45">
        <v>0.5</v>
      </c>
      <c r="J663" s="45">
        <v>33350</v>
      </c>
      <c r="K663" s="45">
        <f t="shared" si="41"/>
        <v>95290</v>
      </c>
      <c r="L663" s="46">
        <v>30000</v>
      </c>
      <c r="R663" s="42"/>
    </row>
    <row r="664" spans="1:18" s="65" customFormat="1" x14ac:dyDescent="0.2">
      <c r="A664" s="62">
        <v>231</v>
      </c>
      <c r="B664" s="63" t="s">
        <v>79</v>
      </c>
      <c r="C664" s="31">
        <v>43916</v>
      </c>
      <c r="D664" s="64" t="s">
        <v>1620</v>
      </c>
      <c r="E664" s="62" t="s">
        <v>1621</v>
      </c>
      <c r="F664" s="65" t="s">
        <v>1236</v>
      </c>
      <c r="G664" s="66" t="s">
        <v>1569</v>
      </c>
      <c r="H664" s="65">
        <v>3010</v>
      </c>
      <c r="I664" s="32">
        <v>0.5</v>
      </c>
      <c r="J664" s="32">
        <v>16090</v>
      </c>
      <c r="K664" s="32">
        <f t="shared" si="41"/>
        <v>45970</v>
      </c>
      <c r="L664" s="33">
        <v>14000</v>
      </c>
      <c r="M664" s="33"/>
      <c r="N664" s="32"/>
      <c r="O664" s="67"/>
      <c r="P664" s="72"/>
      <c r="Q664" s="63"/>
      <c r="R664" s="62"/>
    </row>
    <row r="665" spans="1:18" x14ac:dyDescent="0.2">
      <c r="O665" s="82">
        <v>75620</v>
      </c>
      <c r="P665" s="50">
        <v>43917</v>
      </c>
      <c r="Q665" s="21" t="s">
        <v>333</v>
      </c>
      <c r="R665" s="42"/>
    </row>
    <row r="666" spans="1:18" x14ac:dyDescent="0.2">
      <c r="R666" s="42"/>
    </row>
    <row r="667" spans="1:18" x14ac:dyDescent="0.2">
      <c r="A667" s="42">
        <v>193</v>
      </c>
      <c r="C667" s="47">
        <v>43901</v>
      </c>
      <c r="D667" s="41" t="s">
        <v>1369</v>
      </c>
      <c r="E667" s="42">
        <v>0.13769999999999999</v>
      </c>
      <c r="F667" s="43" t="s">
        <v>1370</v>
      </c>
      <c r="G667" s="44" t="s">
        <v>1371</v>
      </c>
      <c r="H667" s="43">
        <v>3010</v>
      </c>
      <c r="I667" s="45">
        <v>0.5</v>
      </c>
      <c r="J667" s="45">
        <v>23330</v>
      </c>
      <c r="K667" s="45">
        <f>ROUND(J667/0.35,-1)</f>
        <v>66660</v>
      </c>
      <c r="L667" s="46">
        <v>66660</v>
      </c>
    </row>
    <row r="668" spans="1:18" x14ac:dyDescent="0.2">
      <c r="A668" s="42">
        <v>208</v>
      </c>
      <c r="C668" s="47">
        <v>43910</v>
      </c>
      <c r="D668" s="41" t="s">
        <v>1634</v>
      </c>
      <c r="E668" s="42">
        <v>0.23780000000000001</v>
      </c>
      <c r="F668" s="43" t="s">
        <v>1635</v>
      </c>
      <c r="G668" s="44" t="s">
        <v>1636</v>
      </c>
      <c r="H668" s="43">
        <v>3010</v>
      </c>
      <c r="I668" s="45">
        <v>0.5</v>
      </c>
      <c r="J668" s="45">
        <v>61480</v>
      </c>
      <c r="K668" s="45">
        <f>ROUND(J668/0.35,-1)</f>
        <v>175660</v>
      </c>
      <c r="L668" s="46">
        <v>128000</v>
      </c>
    </row>
    <row r="669" spans="1:18" x14ac:dyDescent="0.2">
      <c r="A669" s="42" t="s">
        <v>1622</v>
      </c>
      <c r="C669" s="47">
        <v>43917</v>
      </c>
      <c r="D669" s="41" t="s">
        <v>1629</v>
      </c>
      <c r="E669" s="42">
        <v>3.7400000000000003E-2</v>
      </c>
      <c r="F669" s="43" t="s">
        <v>1632</v>
      </c>
      <c r="G669" s="44" t="s">
        <v>1633</v>
      </c>
      <c r="H669" s="43">
        <v>3010</v>
      </c>
      <c r="I669" s="45">
        <v>1.5</v>
      </c>
      <c r="J669" s="45">
        <v>13180</v>
      </c>
      <c r="K669" s="45">
        <f>ROUND(J669/0.35,-1)</f>
        <v>37660</v>
      </c>
      <c r="R669" s="42"/>
    </row>
    <row r="670" spans="1:18" x14ac:dyDescent="0.2">
      <c r="D670" s="41" t="s">
        <v>1630</v>
      </c>
      <c r="E670" s="42">
        <v>1.9800000000000002E-2</v>
      </c>
      <c r="F670" s="43" t="s">
        <v>77</v>
      </c>
      <c r="G670" s="43" t="s">
        <v>77</v>
      </c>
      <c r="R670" s="42"/>
    </row>
    <row r="671" spans="1:18" x14ac:dyDescent="0.2">
      <c r="D671" s="41" t="s">
        <v>1631</v>
      </c>
      <c r="E671" s="42">
        <v>9.1000000000000004E-3</v>
      </c>
      <c r="F671" s="43" t="s">
        <v>77</v>
      </c>
      <c r="G671" s="43" t="s">
        <v>77</v>
      </c>
      <c r="R671" s="42"/>
    </row>
    <row r="672" spans="1:18" x14ac:dyDescent="0.2">
      <c r="A672" s="42">
        <v>234</v>
      </c>
      <c r="C672" s="47">
        <v>43917</v>
      </c>
      <c r="D672" s="41" t="s">
        <v>1600</v>
      </c>
      <c r="E672" s="42" t="s">
        <v>82</v>
      </c>
      <c r="F672" s="43" t="s">
        <v>1601</v>
      </c>
      <c r="G672" s="44" t="s">
        <v>1602</v>
      </c>
      <c r="H672" s="43">
        <v>1190</v>
      </c>
      <c r="I672" s="45">
        <v>0.5</v>
      </c>
      <c r="J672" s="45">
        <v>21380</v>
      </c>
      <c r="K672" s="45">
        <f>ROUND(J672/0.35,-1)</f>
        <v>61090</v>
      </c>
      <c r="L672" s="46">
        <v>30000</v>
      </c>
      <c r="O672" s="82" t="s">
        <v>1637</v>
      </c>
      <c r="R672" s="42"/>
    </row>
    <row r="673" spans="1:18" x14ac:dyDescent="0.2">
      <c r="A673" s="42">
        <v>237</v>
      </c>
      <c r="C673" s="47">
        <v>43917</v>
      </c>
      <c r="D673" s="41" t="s">
        <v>1623</v>
      </c>
      <c r="E673" s="42">
        <v>13.613</v>
      </c>
      <c r="F673" s="43" t="s">
        <v>1624</v>
      </c>
      <c r="G673" s="44" t="s">
        <v>1625</v>
      </c>
      <c r="H673" s="43">
        <v>1020</v>
      </c>
      <c r="I673" s="45">
        <v>0.5</v>
      </c>
      <c r="J673" s="45">
        <v>49970</v>
      </c>
      <c r="K673" s="45">
        <f>ROUND(J673/0.35,-1)</f>
        <v>142770</v>
      </c>
      <c r="L673" s="46">
        <v>146000</v>
      </c>
      <c r="R673" s="42"/>
    </row>
    <row r="674" spans="1:18" s="65" customFormat="1" x14ac:dyDescent="0.2">
      <c r="A674" s="62">
        <v>238</v>
      </c>
      <c r="B674" s="63"/>
      <c r="C674" s="31">
        <v>43917</v>
      </c>
      <c r="D674" s="64" t="s">
        <v>1626</v>
      </c>
      <c r="E674" s="62">
        <v>42</v>
      </c>
      <c r="F674" s="65" t="s">
        <v>1627</v>
      </c>
      <c r="G674" s="66" t="s">
        <v>1628</v>
      </c>
      <c r="H674" s="65">
        <v>1180</v>
      </c>
      <c r="I674" s="32">
        <v>0.5</v>
      </c>
      <c r="J674" s="32">
        <v>48250</v>
      </c>
      <c r="K674" s="32">
        <f>ROUND(J674/0.35,-1)</f>
        <v>137860</v>
      </c>
      <c r="L674" s="33">
        <v>265000</v>
      </c>
      <c r="M674" s="33"/>
      <c r="N674" s="32"/>
      <c r="O674" s="67"/>
      <c r="P674" s="72"/>
      <c r="Q674" s="63"/>
      <c r="R674" s="62"/>
    </row>
    <row r="675" spans="1:18" x14ac:dyDescent="0.2">
      <c r="O675" s="82">
        <v>75656</v>
      </c>
      <c r="P675" s="50">
        <v>43921</v>
      </c>
      <c r="Q675" s="21" t="s">
        <v>136</v>
      </c>
      <c r="R675" s="42"/>
    </row>
    <row r="676" spans="1:18" x14ac:dyDescent="0.2">
      <c r="R676" s="42"/>
    </row>
    <row r="677" spans="1:18" x14ac:dyDescent="0.2">
      <c r="A677" s="42">
        <v>239</v>
      </c>
      <c r="C677" s="47">
        <v>43920</v>
      </c>
      <c r="D677" s="41" t="s">
        <v>1638</v>
      </c>
      <c r="E677" s="42">
        <v>0.18940000000000001</v>
      </c>
      <c r="F677" s="43" t="s">
        <v>1639</v>
      </c>
      <c r="G677" s="44" t="s">
        <v>1640</v>
      </c>
      <c r="H677" s="43">
        <v>2010</v>
      </c>
      <c r="I677" s="45">
        <v>0.5</v>
      </c>
      <c r="J677" s="45">
        <v>25860</v>
      </c>
      <c r="K677" s="45">
        <f t="shared" ref="K677:K689" si="42">ROUND(J677/0.35,-1)</f>
        <v>73890</v>
      </c>
      <c r="L677" s="46">
        <v>108000</v>
      </c>
      <c r="R677" s="42"/>
    </row>
    <row r="678" spans="1:18" x14ac:dyDescent="0.2">
      <c r="A678" s="42" t="s">
        <v>1641</v>
      </c>
      <c r="C678" s="47">
        <v>43921</v>
      </c>
      <c r="D678" s="41" t="s">
        <v>1642</v>
      </c>
      <c r="E678" s="42">
        <v>1</v>
      </c>
      <c r="F678" s="43" t="s">
        <v>1643</v>
      </c>
      <c r="G678" s="44" t="s">
        <v>1644</v>
      </c>
      <c r="H678" s="43">
        <v>1160</v>
      </c>
      <c r="I678" s="45">
        <v>0.5</v>
      </c>
      <c r="J678" s="45">
        <v>7800</v>
      </c>
      <c r="K678" s="45">
        <f t="shared" si="42"/>
        <v>22290</v>
      </c>
      <c r="R678" s="42"/>
    </row>
    <row r="679" spans="1:18" x14ac:dyDescent="0.2">
      <c r="A679" s="42" t="s">
        <v>1645</v>
      </c>
      <c r="C679" s="47">
        <v>43923</v>
      </c>
      <c r="D679" s="41" t="s">
        <v>1646</v>
      </c>
      <c r="E679" s="42">
        <v>0.89700000000000002</v>
      </c>
      <c r="F679" s="43" t="s">
        <v>1647</v>
      </c>
      <c r="G679" s="44" t="s">
        <v>1648</v>
      </c>
      <c r="H679" s="43">
        <v>1110</v>
      </c>
      <c r="I679" s="45">
        <v>0.5</v>
      </c>
      <c r="J679" s="45">
        <v>5600</v>
      </c>
      <c r="K679" s="45">
        <f t="shared" si="42"/>
        <v>16000</v>
      </c>
      <c r="R679" s="42"/>
    </row>
    <row r="680" spans="1:18" x14ac:dyDescent="0.2">
      <c r="A680" s="42">
        <v>240</v>
      </c>
      <c r="C680" s="47">
        <v>43924</v>
      </c>
      <c r="D680" s="41" t="s">
        <v>1649</v>
      </c>
      <c r="E680" s="42">
        <v>0.11020000000000001</v>
      </c>
      <c r="F680" s="43" t="s">
        <v>1650</v>
      </c>
      <c r="G680" s="44" t="s">
        <v>1651</v>
      </c>
      <c r="H680" s="43">
        <v>2050</v>
      </c>
      <c r="I680" s="45">
        <v>0.5</v>
      </c>
      <c r="J680" s="45">
        <v>16270</v>
      </c>
      <c r="K680" s="45">
        <f t="shared" si="42"/>
        <v>46490</v>
      </c>
      <c r="L680" s="46">
        <v>79000</v>
      </c>
      <c r="R680" s="42"/>
    </row>
    <row r="681" spans="1:18" x14ac:dyDescent="0.2">
      <c r="A681" s="42">
        <v>241</v>
      </c>
      <c r="C681" s="47">
        <v>43924</v>
      </c>
      <c r="D681" s="41" t="s">
        <v>1652</v>
      </c>
      <c r="E681" s="42">
        <v>0.45910000000000001</v>
      </c>
      <c r="F681" s="43" t="s">
        <v>1653</v>
      </c>
      <c r="G681" s="44" t="s">
        <v>1654</v>
      </c>
      <c r="H681" s="43">
        <v>3010</v>
      </c>
      <c r="I681" s="45">
        <v>0.5</v>
      </c>
      <c r="J681" s="45">
        <v>39490</v>
      </c>
      <c r="K681" s="45">
        <f t="shared" si="42"/>
        <v>112830</v>
      </c>
      <c r="L681" s="46">
        <v>140000</v>
      </c>
      <c r="R681" s="42"/>
    </row>
    <row r="682" spans="1:18" x14ac:dyDescent="0.2">
      <c r="A682" s="42">
        <v>242</v>
      </c>
      <c r="C682" s="47">
        <v>43924</v>
      </c>
      <c r="D682" s="41" t="s">
        <v>1655</v>
      </c>
      <c r="E682" s="42">
        <v>29.509</v>
      </c>
      <c r="F682" s="43" t="s">
        <v>1656</v>
      </c>
      <c r="G682" s="44" t="s">
        <v>1657</v>
      </c>
      <c r="H682" s="43">
        <v>1220</v>
      </c>
      <c r="I682" s="45">
        <v>0.5</v>
      </c>
      <c r="J682" s="45">
        <v>90130</v>
      </c>
      <c r="K682" s="45">
        <f t="shared" si="42"/>
        <v>257510</v>
      </c>
      <c r="L682" s="46">
        <v>295000</v>
      </c>
      <c r="R682" s="42"/>
    </row>
    <row r="683" spans="1:18" x14ac:dyDescent="0.2">
      <c r="A683" s="42">
        <v>243</v>
      </c>
      <c r="C683" s="47">
        <v>43924</v>
      </c>
      <c r="D683" s="41" t="s">
        <v>1658</v>
      </c>
      <c r="E683" s="42">
        <v>0.2</v>
      </c>
      <c r="F683" s="43" t="s">
        <v>1661</v>
      </c>
      <c r="G683" s="44" t="s">
        <v>1659</v>
      </c>
      <c r="H683" s="43">
        <v>2040</v>
      </c>
      <c r="I683" s="45">
        <v>0.5</v>
      </c>
      <c r="J683" s="45">
        <v>24800</v>
      </c>
      <c r="K683" s="45">
        <f t="shared" si="42"/>
        <v>70860</v>
      </c>
      <c r="L683" s="46">
        <v>66500</v>
      </c>
    </row>
    <row r="684" spans="1:18" x14ac:dyDescent="0.2">
      <c r="A684" s="42">
        <v>244</v>
      </c>
      <c r="C684" s="47">
        <v>43924</v>
      </c>
      <c r="D684" s="41" t="s">
        <v>1660</v>
      </c>
      <c r="E684" s="42">
        <v>0.1573</v>
      </c>
      <c r="F684" s="43" t="s">
        <v>1662</v>
      </c>
      <c r="G684" s="44" t="s">
        <v>1663</v>
      </c>
      <c r="H684" s="43">
        <v>3010</v>
      </c>
      <c r="I684" s="45">
        <v>0.5</v>
      </c>
      <c r="J684" s="45">
        <v>15740</v>
      </c>
      <c r="K684" s="45">
        <f t="shared" si="42"/>
        <v>44970</v>
      </c>
      <c r="L684" s="46">
        <v>25000</v>
      </c>
    </row>
    <row r="685" spans="1:18" x14ac:dyDescent="0.2">
      <c r="A685" s="42" t="s">
        <v>1664</v>
      </c>
      <c r="C685" s="47">
        <v>43924</v>
      </c>
      <c r="D685" s="41" t="s">
        <v>1665</v>
      </c>
      <c r="E685" s="42">
        <v>2.0960000000000001</v>
      </c>
      <c r="F685" s="43" t="s">
        <v>1669</v>
      </c>
      <c r="G685" s="44" t="s">
        <v>1670</v>
      </c>
      <c r="H685" s="43">
        <v>1150</v>
      </c>
      <c r="I685" s="45">
        <v>2</v>
      </c>
      <c r="J685" s="45">
        <v>56120</v>
      </c>
      <c r="K685" s="45">
        <f t="shared" si="42"/>
        <v>160340</v>
      </c>
    </row>
    <row r="686" spans="1:18" x14ac:dyDescent="0.2">
      <c r="D686" s="41" t="s">
        <v>1666</v>
      </c>
      <c r="E686" s="42">
        <v>0.14899999999999999</v>
      </c>
      <c r="F686" s="43" t="s">
        <v>77</v>
      </c>
      <c r="G686" s="44" t="s">
        <v>77</v>
      </c>
      <c r="K686" s="45">
        <f t="shared" si="42"/>
        <v>0</v>
      </c>
    </row>
    <row r="687" spans="1:18" x14ac:dyDescent="0.2">
      <c r="D687" s="41" t="s">
        <v>1667</v>
      </c>
      <c r="E687" s="42">
        <v>0.24</v>
      </c>
      <c r="F687" s="43" t="s">
        <v>77</v>
      </c>
      <c r="G687" s="44" t="s">
        <v>77</v>
      </c>
      <c r="K687" s="45">
        <f t="shared" si="42"/>
        <v>0</v>
      </c>
    </row>
    <row r="688" spans="1:18" x14ac:dyDescent="0.2">
      <c r="D688" s="41" t="s">
        <v>1668</v>
      </c>
      <c r="E688" s="42">
        <v>0.48020000000000002</v>
      </c>
      <c r="F688" s="43" t="s">
        <v>77</v>
      </c>
      <c r="G688" s="44" t="s">
        <v>77</v>
      </c>
      <c r="K688" s="45">
        <f t="shared" si="42"/>
        <v>0</v>
      </c>
    </row>
    <row r="689" spans="1:17" s="65" customFormat="1" x14ac:dyDescent="0.2">
      <c r="A689" s="62" t="s">
        <v>1671</v>
      </c>
      <c r="B689" s="63"/>
      <c r="C689" s="31">
        <v>43924</v>
      </c>
      <c r="D689" s="64" t="s">
        <v>1672</v>
      </c>
      <c r="E689" s="62">
        <v>0.34439999999999998</v>
      </c>
      <c r="F689" s="65" t="s">
        <v>1673</v>
      </c>
      <c r="G689" s="66" t="s">
        <v>1674</v>
      </c>
      <c r="H689" s="65">
        <v>3010</v>
      </c>
      <c r="I689" s="32">
        <v>0.5</v>
      </c>
      <c r="J689" s="32">
        <v>46630</v>
      </c>
      <c r="K689" s="32">
        <f t="shared" si="42"/>
        <v>133230</v>
      </c>
      <c r="L689" s="33"/>
      <c r="M689" s="33"/>
      <c r="N689" s="32"/>
      <c r="O689" s="67"/>
      <c r="P689" s="72"/>
      <c r="Q689" s="63"/>
    </row>
    <row r="690" spans="1:17" x14ac:dyDescent="0.2">
      <c r="O690" s="82">
        <v>75687</v>
      </c>
      <c r="P690" s="50">
        <v>43924</v>
      </c>
      <c r="Q690" s="21" t="s">
        <v>136</v>
      </c>
    </row>
    <row r="692" spans="1:17" x14ac:dyDescent="0.2">
      <c r="A692" s="42" t="s">
        <v>1675</v>
      </c>
      <c r="C692" s="47">
        <v>43928</v>
      </c>
      <c r="D692" s="41" t="s">
        <v>1676</v>
      </c>
      <c r="E692" s="42">
        <v>3.2850000000000001</v>
      </c>
      <c r="F692" s="43" t="s">
        <v>1677</v>
      </c>
      <c r="G692" s="44" t="s">
        <v>1678</v>
      </c>
      <c r="H692" s="43">
        <v>1050</v>
      </c>
      <c r="I692" s="45">
        <v>0.5</v>
      </c>
      <c r="K692" s="45">
        <f t="shared" ref="K692:K702" si="43">ROUND(J692/0.35,-1)</f>
        <v>0</v>
      </c>
    </row>
    <row r="693" spans="1:17" x14ac:dyDescent="0.2">
      <c r="A693" s="42" t="s">
        <v>1679</v>
      </c>
      <c r="C693" s="47">
        <v>43930</v>
      </c>
      <c r="D693" s="41" t="s">
        <v>1680</v>
      </c>
      <c r="E693" s="42">
        <v>25.007000000000001</v>
      </c>
      <c r="F693" s="43" t="s">
        <v>1681</v>
      </c>
      <c r="G693" s="43" t="s">
        <v>1682</v>
      </c>
      <c r="H693" s="43">
        <v>1210</v>
      </c>
      <c r="I693" s="45">
        <v>0.5</v>
      </c>
      <c r="J693" s="45">
        <v>60070</v>
      </c>
      <c r="K693" s="45">
        <f t="shared" si="43"/>
        <v>171630</v>
      </c>
    </row>
    <row r="694" spans="1:17" x14ac:dyDescent="0.2">
      <c r="A694" s="42">
        <v>245</v>
      </c>
      <c r="C694" s="47">
        <v>43929</v>
      </c>
      <c r="D694" s="41" t="s">
        <v>1683</v>
      </c>
      <c r="E694" s="42">
        <v>1.099</v>
      </c>
      <c r="F694" s="43" t="s">
        <v>1684</v>
      </c>
      <c r="G694" s="44" t="s">
        <v>1685</v>
      </c>
      <c r="H694" s="43">
        <v>1070</v>
      </c>
      <c r="I694" s="45">
        <v>0.5</v>
      </c>
      <c r="J694" s="45">
        <v>23160</v>
      </c>
      <c r="K694" s="45">
        <f t="shared" si="43"/>
        <v>66170</v>
      </c>
      <c r="L694" s="46">
        <v>87900</v>
      </c>
    </row>
    <row r="695" spans="1:17" x14ac:dyDescent="0.2">
      <c r="A695" s="42" t="s">
        <v>1686</v>
      </c>
      <c r="C695" s="47">
        <v>43929</v>
      </c>
      <c r="D695" s="41" t="s">
        <v>1687</v>
      </c>
      <c r="E695" s="42">
        <v>1.369</v>
      </c>
      <c r="F695" s="43" t="s">
        <v>1689</v>
      </c>
      <c r="G695" s="44" t="s">
        <v>1690</v>
      </c>
      <c r="H695" s="43">
        <v>1140</v>
      </c>
      <c r="I695" s="45">
        <v>1</v>
      </c>
      <c r="J695" s="45">
        <v>36660</v>
      </c>
      <c r="K695" s="45">
        <f t="shared" si="43"/>
        <v>104740</v>
      </c>
    </row>
    <row r="696" spans="1:17" x14ac:dyDescent="0.2">
      <c r="D696" s="41" t="s">
        <v>1688</v>
      </c>
      <c r="E696" s="42">
        <v>3</v>
      </c>
      <c r="F696" s="43" t="s">
        <v>77</v>
      </c>
      <c r="G696" s="44" t="s">
        <v>77</v>
      </c>
      <c r="K696" s="45">
        <f t="shared" si="43"/>
        <v>0</v>
      </c>
    </row>
    <row r="697" spans="1:17" x14ac:dyDescent="0.2">
      <c r="A697" s="42">
        <v>246</v>
      </c>
      <c r="C697" s="47">
        <v>43929</v>
      </c>
      <c r="D697" s="41" t="s">
        <v>1691</v>
      </c>
      <c r="E697" s="42">
        <v>21.385999999999999</v>
      </c>
      <c r="F697" s="43" t="s">
        <v>1693</v>
      </c>
      <c r="G697" s="43" t="s">
        <v>1694</v>
      </c>
      <c r="H697" s="43">
        <v>1200</v>
      </c>
      <c r="I697" s="45">
        <v>1</v>
      </c>
      <c r="J697" s="45">
        <v>30330</v>
      </c>
      <c r="K697" s="45">
        <f t="shared" si="43"/>
        <v>86660</v>
      </c>
      <c r="L697" s="46">
        <v>145000</v>
      </c>
    </row>
    <row r="698" spans="1:17" x14ac:dyDescent="0.2">
      <c r="D698" s="41" t="s">
        <v>1692</v>
      </c>
      <c r="E698" s="42">
        <v>5</v>
      </c>
      <c r="F698" s="43" t="s">
        <v>77</v>
      </c>
      <c r="G698" s="44" t="s">
        <v>77</v>
      </c>
      <c r="K698" s="45">
        <f t="shared" si="43"/>
        <v>0</v>
      </c>
    </row>
    <row r="699" spans="1:17" x14ac:dyDescent="0.2">
      <c r="A699" s="42">
        <v>247</v>
      </c>
      <c r="C699" s="47">
        <v>43930</v>
      </c>
      <c r="D699" s="41" t="s">
        <v>1695</v>
      </c>
      <c r="E699" s="42" t="s">
        <v>1697</v>
      </c>
      <c r="F699" s="43" t="s">
        <v>1698</v>
      </c>
      <c r="G699" s="44" t="s">
        <v>1699</v>
      </c>
      <c r="H699" s="43">
        <v>3010</v>
      </c>
      <c r="I699" s="45">
        <v>1</v>
      </c>
      <c r="J699" s="45">
        <v>55550</v>
      </c>
      <c r="K699" s="45">
        <f t="shared" si="43"/>
        <v>158710</v>
      </c>
      <c r="L699" s="46">
        <v>165000</v>
      </c>
    </row>
    <row r="700" spans="1:17" x14ac:dyDescent="0.2">
      <c r="D700" s="41" t="s">
        <v>1696</v>
      </c>
      <c r="E700" s="42">
        <v>0.64100000000000001</v>
      </c>
      <c r="F700" s="43" t="s">
        <v>77</v>
      </c>
      <c r="G700" s="44" t="s">
        <v>77</v>
      </c>
      <c r="K700" s="45">
        <f t="shared" si="43"/>
        <v>0</v>
      </c>
    </row>
    <row r="701" spans="1:17" x14ac:dyDescent="0.2">
      <c r="A701" s="42" t="s">
        <v>1700</v>
      </c>
      <c r="C701" s="47">
        <v>43930</v>
      </c>
      <c r="D701" s="41" t="s">
        <v>1701</v>
      </c>
      <c r="E701" s="42">
        <v>6.9850000000000003</v>
      </c>
      <c r="F701" s="43" t="s">
        <v>1702</v>
      </c>
      <c r="G701" s="44" t="s">
        <v>1703</v>
      </c>
      <c r="H701" s="43">
        <v>1160</v>
      </c>
      <c r="I701" s="45">
        <v>0.5</v>
      </c>
      <c r="J701" s="45">
        <v>13280</v>
      </c>
      <c r="K701" s="45">
        <f t="shared" si="43"/>
        <v>37940</v>
      </c>
    </row>
    <row r="702" spans="1:17" s="65" customFormat="1" x14ac:dyDescent="0.2">
      <c r="A702" s="62" t="s">
        <v>1704</v>
      </c>
      <c r="B702" s="63"/>
      <c r="C702" s="31">
        <v>43930</v>
      </c>
      <c r="D702" s="64" t="s">
        <v>1701</v>
      </c>
      <c r="E702" s="62">
        <v>6.9850000000000003</v>
      </c>
      <c r="F702" s="66" t="s">
        <v>1703</v>
      </c>
      <c r="G702" s="66" t="s">
        <v>1705</v>
      </c>
      <c r="H702" s="65">
        <v>1160</v>
      </c>
      <c r="I702" s="32">
        <v>0.5</v>
      </c>
      <c r="J702" s="32">
        <v>13280</v>
      </c>
      <c r="K702" s="32">
        <f t="shared" si="43"/>
        <v>37940</v>
      </c>
      <c r="L702" s="33"/>
      <c r="M702" s="33"/>
      <c r="N702" s="32"/>
      <c r="O702" s="67"/>
      <c r="P702" s="72"/>
      <c r="Q702" s="63"/>
    </row>
    <row r="703" spans="1:17" x14ac:dyDescent="0.2">
      <c r="O703" s="82">
        <v>75746</v>
      </c>
      <c r="P703" s="50">
        <v>43930</v>
      </c>
      <c r="Q703" s="21" t="s">
        <v>333</v>
      </c>
    </row>
    <row r="705" spans="1:17" x14ac:dyDescent="0.2">
      <c r="A705" s="42">
        <v>248</v>
      </c>
      <c r="C705" s="47">
        <v>43930</v>
      </c>
      <c r="D705" s="41" t="s">
        <v>1706</v>
      </c>
      <c r="E705" s="42" t="s">
        <v>81</v>
      </c>
      <c r="F705" s="43" t="s">
        <v>1707</v>
      </c>
      <c r="G705" s="44" t="s">
        <v>1708</v>
      </c>
      <c r="H705" s="43">
        <v>3010</v>
      </c>
      <c r="I705" s="45">
        <v>0.5</v>
      </c>
      <c r="J705" s="45">
        <v>12580</v>
      </c>
      <c r="K705" s="45">
        <f t="shared" ref="K705:K720" si="44">ROUND(J705/0.35,-1)</f>
        <v>35940</v>
      </c>
      <c r="L705" s="46">
        <v>27000</v>
      </c>
    </row>
    <row r="706" spans="1:17" x14ac:dyDescent="0.2">
      <c r="A706" s="42" t="s">
        <v>1709</v>
      </c>
      <c r="C706" s="47">
        <v>43930</v>
      </c>
      <c r="D706" s="41" t="s">
        <v>1135</v>
      </c>
      <c r="E706" s="42">
        <v>6.1769999999999996</v>
      </c>
      <c r="F706" s="43" t="s">
        <v>1136</v>
      </c>
      <c r="G706" s="44" t="s">
        <v>1335</v>
      </c>
      <c r="H706" s="43">
        <v>1090</v>
      </c>
      <c r="I706" s="45">
        <v>0.5</v>
      </c>
      <c r="J706" s="45">
        <v>9750</v>
      </c>
      <c r="K706" s="45">
        <f t="shared" si="44"/>
        <v>27860</v>
      </c>
    </row>
    <row r="707" spans="1:17" x14ac:dyDescent="0.2">
      <c r="A707" s="42" t="s">
        <v>1710</v>
      </c>
      <c r="C707" s="47">
        <v>43930</v>
      </c>
      <c r="D707" s="41" t="s">
        <v>1711</v>
      </c>
      <c r="E707" s="42">
        <v>0.37</v>
      </c>
      <c r="F707" s="43" t="s">
        <v>1712</v>
      </c>
      <c r="G707" s="44" t="s">
        <v>1713</v>
      </c>
      <c r="H707" s="43">
        <v>3010</v>
      </c>
      <c r="I707" s="45">
        <v>0.5</v>
      </c>
      <c r="J707" s="45">
        <v>50020</v>
      </c>
      <c r="K707" s="45">
        <f t="shared" si="44"/>
        <v>142910</v>
      </c>
    </row>
    <row r="708" spans="1:17" x14ac:dyDescent="0.2">
      <c r="A708" s="42" t="s">
        <v>1714</v>
      </c>
      <c r="C708" s="47">
        <v>43931</v>
      </c>
      <c r="D708" s="41" t="s">
        <v>1717</v>
      </c>
      <c r="E708" s="42" t="s">
        <v>685</v>
      </c>
      <c r="F708" s="43" t="s">
        <v>1718</v>
      </c>
      <c r="G708" s="44" t="s">
        <v>1719</v>
      </c>
      <c r="H708" s="43">
        <v>1190</v>
      </c>
      <c r="I708" s="45">
        <v>1.5</v>
      </c>
      <c r="J708" s="45">
        <v>8480</v>
      </c>
      <c r="K708" s="45">
        <f t="shared" si="44"/>
        <v>24230</v>
      </c>
    </row>
    <row r="709" spans="1:17" x14ac:dyDescent="0.2">
      <c r="D709" s="41" t="s">
        <v>1715</v>
      </c>
      <c r="E709" s="42" t="s">
        <v>685</v>
      </c>
      <c r="F709" s="43" t="s">
        <v>77</v>
      </c>
      <c r="G709" s="44" t="s">
        <v>77</v>
      </c>
      <c r="K709" s="45">
        <f t="shared" si="44"/>
        <v>0</v>
      </c>
    </row>
    <row r="710" spans="1:17" x14ac:dyDescent="0.2">
      <c r="D710" s="41" t="s">
        <v>1716</v>
      </c>
      <c r="E710" s="42" t="s">
        <v>685</v>
      </c>
      <c r="F710" s="43" t="s">
        <v>77</v>
      </c>
      <c r="G710" s="44" t="s">
        <v>77</v>
      </c>
      <c r="K710" s="45">
        <f t="shared" si="44"/>
        <v>0</v>
      </c>
    </row>
    <row r="711" spans="1:17" x14ac:dyDescent="0.2">
      <c r="A711" s="42">
        <v>249</v>
      </c>
      <c r="C711" s="47">
        <v>43931</v>
      </c>
      <c r="D711" s="41" t="s">
        <v>1720</v>
      </c>
      <c r="E711" s="42">
        <v>31.06</v>
      </c>
      <c r="F711" s="43" t="s">
        <v>1722</v>
      </c>
      <c r="G711" s="44" t="s">
        <v>1723</v>
      </c>
      <c r="H711" s="43">
        <v>1080</v>
      </c>
      <c r="I711" s="45">
        <v>1</v>
      </c>
      <c r="J711" s="45">
        <v>61360</v>
      </c>
      <c r="K711" s="45">
        <f t="shared" si="44"/>
        <v>175310</v>
      </c>
      <c r="L711" s="46">
        <v>167132.07999999999</v>
      </c>
    </row>
    <row r="712" spans="1:17" x14ac:dyDescent="0.2">
      <c r="D712" s="41" t="s">
        <v>1721</v>
      </c>
      <c r="E712" s="42">
        <v>8</v>
      </c>
      <c r="F712" s="43" t="s">
        <v>77</v>
      </c>
      <c r="G712" s="44" t="s">
        <v>77</v>
      </c>
      <c r="K712" s="45">
        <f t="shared" si="44"/>
        <v>0</v>
      </c>
    </row>
    <row r="713" spans="1:17" x14ac:dyDescent="0.2">
      <c r="A713" s="42">
        <v>250</v>
      </c>
      <c r="C713" s="47">
        <v>43931</v>
      </c>
      <c r="D713" s="41" t="s">
        <v>1724</v>
      </c>
      <c r="E713" s="42" t="s">
        <v>1725</v>
      </c>
      <c r="F713" s="43" t="s">
        <v>1728</v>
      </c>
      <c r="G713" s="44" t="s">
        <v>1729</v>
      </c>
      <c r="H713" s="43">
        <v>3010</v>
      </c>
      <c r="I713" s="45">
        <v>1</v>
      </c>
      <c r="J713" s="45">
        <v>16220</v>
      </c>
      <c r="K713" s="45">
        <f t="shared" si="44"/>
        <v>46340</v>
      </c>
      <c r="L713" s="46">
        <v>35000</v>
      </c>
    </row>
    <row r="714" spans="1:17" x14ac:dyDescent="0.2">
      <c r="D714" s="41" t="s">
        <v>1727</v>
      </c>
      <c r="E714" s="42" t="s">
        <v>1726</v>
      </c>
      <c r="F714" s="43" t="s">
        <v>77</v>
      </c>
      <c r="G714" s="44" t="s">
        <v>77</v>
      </c>
      <c r="K714" s="45">
        <f t="shared" si="44"/>
        <v>0</v>
      </c>
    </row>
    <row r="715" spans="1:17" x14ac:dyDescent="0.2">
      <c r="A715" s="42">
        <v>251</v>
      </c>
      <c r="C715" s="47">
        <v>43931</v>
      </c>
      <c r="D715" s="41" t="s">
        <v>1730</v>
      </c>
      <c r="E715" s="42">
        <v>0.28699999999999998</v>
      </c>
      <c r="F715" s="43" t="s">
        <v>1731</v>
      </c>
      <c r="G715" s="44" t="s">
        <v>1732</v>
      </c>
      <c r="H715" s="43">
        <v>3010</v>
      </c>
      <c r="I715" s="45">
        <v>0.5</v>
      </c>
      <c r="J715" s="45">
        <v>31230</v>
      </c>
      <c r="K715" s="45">
        <f t="shared" si="44"/>
        <v>89230</v>
      </c>
      <c r="L715" s="46">
        <v>103500</v>
      </c>
    </row>
    <row r="716" spans="1:17" x14ac:dyDescent="0.2">
      <c r="A716" s="42" t="s">
        <v>1733</v>
      </c>
      <c r="C716" s="47">
        <v>43931</v>
      </c>
      <c r="D716" s="41" t="s">
        <v>1740</v>
      </c>
      <c r="E716" s="42">
        <v>4.9000000000000004</v>
      </c>
      <c r="F716" s="43" t="s">
        <v>1737</v>
      </c>
      <c r="G716" s="44" t="s">
        <v>1738</v>
      </c>
      <c r="H716" s="43">
        <v>1070</v>
      </c>
      <c r="I716" s="45">
        <v>0.5</v>
      </c>
      <c r="J716" s="45">
        <v>10080</v>
      </c>
      <c r="K716" s="45">
        <f t="shared" si="44"/>
        <v>28800</v>
      </c>
    </row>
    <row r="717" spans="1:17" x14ac:dyDescent="0.2">
      <c r="A717" s="42" t="s">
        <v>1734</v>
      </c>
      <c r="C717" s="47">
        <v>43931</v>
      </c>
      <c r="D717" s="41" t="s">
        <v>1739</v>
      </c>
      <c r="E717" s="42">
        <v>2.7300000000000001E-2</v>
      </c>
      <c r="F717" s="43" t="s">
        <v>1737</v>
      </c>
      <c r="G717" s="44" t="s">
        <v>1738</v>
      </c>
      <c r="H717" s="43">
        <v>1070</v>
      </c>
      <c r="I717" s="45">
        <v>0.5</v>
      </c>
      <c r="J717" s="45">
        <v>40</v>
      </c>
      <c r="K717" s="45">
        <f t="shared" si="44"/>
        <v>110</v>
      </c>
    </row>
    <row r="718" spans="1:17" x14ac:dyDescent="0.2">
      <c r="A718" s="42" t="s">
        <v>1735</v>
      </c>
      <c r="C718" s="47">
        <v>43931</v>
      </c>
      <c r="D718" s="41" t="s">
        <v>1736</v>
      </c>
      <c r="E718" s="42">
        <v>0.21909999999999999</v>
      </c>
      <c r="F718" s="43" t="s">
        <v>1737</v>
      </c>
      <c r="G718" s="44" t="s">
        <v>1738</v>
      </c>
      <c r="H718" s="43">
        <v>1070</v>
      </c>
      <c r="I718" s="45">
        <v>0.5</v>
      </c>
      <c r="J718" s="45">
        <v>560</v>
      </c>
      <c r="K718" s="45">
        <f t="shared" si="44"/>
        <v>1600</v>
      </c>
    </row>
    <row r="719" spans="1:17" x14ac:dyDescent="0.2">
      <c r="A719" s="42">
        <v>252</v>
      </c>
      <c r="C719" s="47">
        <v>43931</v>
      </c>
      <c r="D719" s="41" t="s">
        <v>1741</v>
      </c>
      <c r="E719" s="42">
        <v>3.5499999999999997E-2</v>
      </c>
      <c r="F719" s="43" t="s">
        <v>1743</v>
      </c>
      <c r="G719" s="44" t="s">
        <v>1744</v>
      </c>
      <c r="H719" s="43">
        <v>1070</v>
      </c>
      <c r="I719" s="45">
        <v>1</v>
      </c>
      <c r="J719" s="45">
        <v>46660</v>
      </c>
      <c r="K719" s="45">
        <f t="shared" si="44"/>
        <v>133310</v>
      </c>
      <c r="L719" s="46">
        <v>137500</v>
      </c>
    </row>
    <row r="720" spans="1:17" s="65" customFormat="1" x14ac:dyDescent="0.2">
      <c r="A720" s="62"/>
      <c r="B720" s="63"/>
      <c r="C720" s="31"/>
      <c r="D720" s="64" t="s">
        <v>1742</v>
      </c>
      <c r="E720" s="62">
        <v>0.64759999999999995</v>
      </c>
      <c r="F720" s="65" t="s">
        <v>77</v>
      </c>
      <c r="G720" s="66" t="s">
        <v>77</v>
      </c>
      <c r="I720" s="32"/>
      <c r="J720" s="32"/>
      <c r="K720" s="32">
        <f t="shared" si="44"/>
        <v>0</v>
      </c>
      <c r="L720" s="33"/>
      <c r="M720" s="33"/>
      <c r="N720" s="32"/>
      <c r="O720" s="67"/>
      <c r="P720" s="72"/>
      <c r="Q720" s="63"/>
    </row>
    <row r="721" spans="1:17" x14ac:dyDescent="0.2">
      <c r="O721" s="82">
        <v>75763</v>
      </c>
      <c r="P721" s="50">
        <v>43931</v>
      </c>
      <c r="Q721" s="21" t="s">
        <v>333</v>
      </c>
    </row>
    <row r="723" spans="1:17" x14ac:dyDescent="0.2">
      <c r="A723" s="42">
        <v>253</v>
      </c>
      <c r="B723" s="21" t="s">
        <v>79</v>
      </c>
      <c r="C723" s="47">
        <v>43931</v>
      </c>
      <c r="D723" s="41" t="s">
        <v>1745</v>
      </c>
      <c r="E723" s="42" t="s">
        <v>1746</v>
      </c>
      <c r="F723" s="41" t="s">
        <v>1239</v>
      </c>
      <c r="G723" s="44" t="s">
        <v>1747</v>
      </c>
      <c r="H723" s="43">
        <v>3010</v>
      </c>
      <c r="I723" s="45">
        <v>0.5</v>
      </c>
      <c r="J723" s="45">
        <v>14030</v>
      </c>
      <c r="K723" s="45">
        <f t="shared" ref="K723:K739" si="45">ROUND(J723/0.35,-1)</f>
        <v>40090</v>
      </c>
      <c r="L723" s="46">
        <v>12700</v>
      </c>
    </row>
    <row r="724" spans="1:17" x14ac:dyDescent="0.2">
      <c r="A724" s="42">
        <v>254</v>
      </c>
      <c r="C724" s="47">
        <v>43931</v>
      </c>
      <c r="D724" s="41" t="s">
        <v>1748</v>
      </c>
      <c r="E724" s="42" t="s">
        <v>1751</v>
      </c>
      <c r="F724" s="43" t="s">
        <v>1753</v>
      </c>
      <c r="G724" s="44" t="s">
        <v>1754</v>
      </c>
      <c r="H724" s="43">
        <v>1090</v>
      </c>
      <c r="I724" s="45">
        <v>1.5</v>
      </c>
      <c r="J724" s="45">
        <v>50510</v>
      </c>
      <c r="K724" s="45">
        <f t="shared" si="45"/>
        <v>144310</v>
      </c>
      <c r="L724" s="46">
        <v>150000</v>
      </c>
    </row>
    <row r="725" spans="1:17" x14ac:dyDescent="0.2">
      <c r="D725" s="41" t="s">
        <v>1749</v>
      </c>
      <c r="E725" s="42" t="s">
        <v>1752</v>
      </c>
      <c r="F725" s="43" t="s">
        <v>77</v>
      </c>
      <c r="G725" s="44" t="s">
        <v>77</v>
      </c>
      <c r="K725" s="45">
        <f t="shared" si="45"/>
        <v>0</v>
      </c>
    </row>
    <row r="726" spans="1:17" x14ac:dyDescent="0.2">
      <c r="D726" s="41" t="s">
        <v>1750</v>
      </c>
      <c r="E726" s="42">
        <v>0.73350000000000004</v>
      </c>
      <c r="F726" s="43" t="s">
        <v>77</v>
      </c>
      <c r="G726" s="44" t="s">
        <v>77</v>
      </c>
      <c r="K726" s="45">
        <f t="shared" si="45"/>
        <v>0</v>
      </c>
    </row>
    <row r="727" spans="1:17" x14ac:dyDescent="0.2">
      <c r="A727" s="42" t="s">
        <v>1755</v>
      </c>
      <c r="C727" s="47">
        <v>43931</v>
      </c>
      <c r="D727" s="41" t="s">
        <v>1756</v>
      </c>
      <c r="E727" s="42">
        <v>37</v>
      </c>
      <c r="F727" s="43" t="s">
        <v>1757</v>
      </c>
      <c r="G727" s="43" t="s">
        <v>1758</v>
      </c>
      <c r="H727" s="43">
        <v>1190</v>
      </c>
      <c r="I727" s="45">
        <v>0.5</v>
      </c>
      <c r="J727" s="45">
        <v>83760</v>
      </c>
      <c r="K727" s="45">
        <f t="shared" si="45"/>
        <v>239310</v>
      </c>
    </row>
    <row r="728" spans="1:17" x14ac:dyDescent="0.2">
      <c r="A728" s="42">
        <v>255</v>
      </c>
      <c r="C728" s="47">
        <v>43931</v>
      </c>
      <c r="D728" s="41" t="s">
        <v>1759</v>
      </c>
      <c r="E728" s="42" t="s">
        <v>1760</v>
      </c>
      <c r="F728" s="43" t="s">
        <v>1761</v>
      </c>
      <c r="G728" s="44" t="s">
        <v>1762</v>
      </c>
      <c r="H728" s="43">
        <v>3010</v>
      </c>
      <c r="I728" s="45">
        <v>0.5</v>
      </c>
      <c r="J728" s="45">
        <v>13680</v>
      </c>
      <c r="K728" s="45">
        <f t="shared" si="45"/>
        <v>39090</v>
      </c>
      <c r="L728" s="46">
        <v>75500</v>
      </c>
    </row>
    <row r="729" spans="1:17" x14ac:dyDescent="0.2">
      <c r="A729" s="42">
        <v>256</v>
      </c>
      <c r="C729" s="47">
        <v>43936</v>
      </c>
      <c r="D729" s="41" t="s">
        <v>1763</v>
      </c>
      <c r="E729" s="42">
        <v>31.411000000000001</v>
      </c>
      <c r="F729" s="43" t="s">
        <v>1764</v>
      </c>
      <c r="G729" s="44" t="s">
        <v>1765</v>
      </c>
      <c r="H729" s="43">
        <v>1080</v>
      </c>
      <c r="I729" s="45">
        <v>0.5</v>
      </c>
      <c r="J729" s="45">
        <v>49340</v>
      </c>
      <c r="K729" s="45">
        <f t="shared" si="45"/>
        <v>140970</v>
      </c>
      <c r="L729" s="46">
        <v>175367.92</v>
      </c>
    </row>
    <row r="730" spans="1:17" x14ac:dyDescent="0.2">
      <c r="A730" s="42" t="s">
        <v>1766</v>
      </c>
      <c r="C730" s="47">
        <v>43936</v>
      </c>
      <c r="D730" s="41" t="s">
        <v>1767</v>
      </c>
      <c r="E730" s="42">
        <v>0.19</v>
      </c>
      <c r="F730" s="43" t="s">
        <v>1768</v>
      </c>
      <c r="G730" s="44" t="s">
        <v>1769</v>
      </c>
      <c r="H730" s="43">
        <v>1190</v>
      </c>
      <c r="I730" s="45">
        <v>0.5</v>
      </c>
      <c r="J730" s="45">
        <v>15550</v>
      </c>
      <c r="K730" s="45">
        <f t="shared" si="45"/>
        <v>44430</v>
      </c>
    </row>
    <row r="731" spans="1:17" x14ac:dyDescent="0.2">
      <c r="A731" s="42">
        <v>257</v>
      </c>
      <c r="C731" s="47">
        <v>43936</v>
      </c>
      <c r="D731" s="41" t="s">
        <v>1770</v>
      </c>
      <c r="E731" s="42">
        <v>0.1</v>
      </c>
      <c r="F731" s="43" t="s">
        <v>1497</v>
      </c>
      <c r="G731" s="44" t="s">
        <v>1771</v>
      </c>
      <c r="H731" s="43">
        <v>2040</v>
      </c>
      <c r="I731" s="45">
        <v>0.5</v>
      </c>
      <c r="J731" s="45">
        <v>10340</v>
      </c>
      <c r="K731" s="45">
        <f t="shared" si="45"/>
        <v>29540</v>
      </c>
      <c r="L731" s="46">
        <v>12000</v>
      </c>
    </row>
    <row r="732" spans="1:17" x14ac:dyDescent="0.2">
      <c r="A732" s="42">
        <v>258</v>
      </c>
      <c r="C732" s="47">
        <v>43936</v>
      </c>
      <c r="D732" s="41" t="s">
        <v>1772</v>
      </c>
      <c r="E732" s="42">
        <v>0.43099999999999999</v>
      </c>
      <c r="F732" s="43" t="s">
        <v>1773</v>
      </c>
      <c r="G732" s="44" t="s">
        <v>1775</v>
      </c>
      <c r="H732" s="43">
        <v>1030</v>
      </c>
      <c r="I732" s="45">
        <v>0.5</v>
      </c>
      <c r="J732" s="45">
        <v>20300</v>
      </c>
      <c r="K732" s="45">
        <f t="shared" si="45"/>
        <v>58000</v>
      </c>
      <c r="L732" s="46">
        <v>125000</v>
      </c>
    </row>
    <row r="733" spans="1:17" x14ac:dyDescent="0.2">
      <c r="A733" s="42">
        <v>259</v>
      </c>
      <c r="C733" s="47">
        <v>43936</v>
      </c>
      <c r="D733" s="41" t="s">
        <v>1774</v>
      </c>
      <c r="E733" s="42">
        <v>0.21690000000000001</v>
      </c>
      <c r="F733" s="43" t="s">
        <v>726</v>
      </c>
      <c r="G733" s="44" t="s">
        <v>1776</v>
      </c>
      <c r="H733" s="43">
        <v>2050</v>
      </c>
      <c r="I733" s="45">
        <v>0.5</v>
      </c>
      <c r="J733" s="45">
        <v>28150</v>
      </c>
      <c r="K733" s="45">
        <f t="shared" si="45"/>
        <v>80430</v>
      </c>
      <c r="L733" s="46">
        <v>149900</v>
      </c>
    </row>
    <row r="734" spans="1:17" x14ac:dyDescent="0.2">
      <c r="A734" s="42" t="s">
        <v>1777</v>
      </c>
      <c r="C734" s="47">
        <v>43936</v>
      </c>
      <c r="D734" s="41" t="s">
        <v>1778</v>
      </c>
      <c r="E734" s="42">
        <v>25.294</v>
      </c>
      <c r="F734" s="43" t="s">
        <v>1780</v>
      </c>
      <c r="G734" s="44" t="s">
        <v>1781</v>
      </c>
      <c r="H734" s="43">
        <v>1150</v>
      </c>
      <c r="I734" s="45">
        <v>1</v>
      </c>
      <c r="J734" s="45">
        <v>132880</v>
      </c>
      <c r="K734" s="45">
        <f t="shared" si="45"/>
        <v>379660</v>
      </c>
    </row>
    <row r="735" spans="1:17" x14ac:dyDescent="0.2">
      <c r="D735" s="41" t="s">
        <v>1779</v>
      </c>
      <c r="E735" s="42">
        <v>58.61</v>
      </c>
      <c r="F735" s="43" t="s">
        <v>77</v>
      </c>
      <c r="G735" s="44" t="s">
        <v>77</v>
      </c>
      <c r="H735" s="43">
        <v>1010</v>
      </c>
      <c r="K735" s="45">
        <f t="shared" si="45"/>
        <v>0</v>
      </c>
    </row>
    <row r="736" spans="1:17" x14ac:dyDescent="0.2">
      <c r="A736" s="42">
        <v>260</v>
      </c>
      <c r="C736" s="47">
        <v>43936</v>
      </c>
      <c r="D736" s="41" t="s">
        <v>1782</v>
      </c>
      <c r="E736" s="42" t="s">
        <v>1784</v>
      </c>
      <c r="F736" s="43" t="s">
        <v>1786</v>
      </c>
      <c r="G736" s="44" t="s">
        <v>1787</v>
      </c>
      <c r="H736" s="43">
        <v>2050</v>
      </c>
      <c r="I736" s="45">
        <v>1</v>
      </c>
      <c r="J736" s="45">
        <v>34330</v>
      </c>
      <c r="K736" s="45">
        <f t="shared" si="45"/>
        <v>98090</v>
      </c>
      <c r="L736" s="46">
        <v>100000</v>
      </c>
    </row>
    <row r="737" spans="1:17" x14ac:dyDescent="0.2">
      <c r="D737" s="41" t="s">
        <v>1783</v>
      </c>
      <c r="E737" s="42" t="s">
        <v>1785</v>
      </c>
      <c r="F737" s="43" t="s">
        <v>77</v>
      </c>
      <c r="G737" s="44" t="s">
        <v>77</v>
      </c>
      <c r="K737" s="45">
        <f t="shared" si="45"/>
        <v>0</v>
      </c>
    </row>
    <row r="738" spans="1:17" x14ac:dyDescent="0.2">
      <c r="A738" s="42">
        <v>261</v>
      </c>
      <c r="C738" s="47">
        <v>43936</v>
      </c>
      <c r="D738" s="41" t="s">
        <v>1788</v>
      </c>
      <c r="E738" s="42">
        <v>0.23880000000000001</v>
      </c>
      <c r="F738" s="43" t="s">
        <v>1789</v>
      </c>
      <c r="G738" s="44" t="s">
        <v>1790</v>
      </c>
      <c r="H738" s="43">
        <v>3010</v>
      </c>
      <c r="I738" s="45">
        <v>0.5</v>
      </c>
      <c r="J738" s="45">
        <v>28390</v>
      </c>
      <c r="K738" s="45">
        <f t="shared" si="45"/>
        <v>81110</v>
      </c>
      <c r="L738" s="46">
        <v>47500</v>
      </c>
    </row>
    <row r="739" spans="1:17" s="65" customFormat="1" x14ac:dyDescent="0.2">
      <c r="A739" s="62">
        <v>262</v>
      </c>
      <c r="B739" s="63"/>
      <c r="C739" s="31">
        <v>43936</v>
      </c>
      <c r="D739" s="64" t="s">
        <v>1797</v>
      </c>
      <c r="E739" s="62">
        <v>0.17910000000000001</v>
      </c>
      <c r="F739" s="65" t="s">
        <v>1798</v>
      </c>
      <c r="G739" s="66" t="s">
        <v>1799</v>
      </c>
      <c r="H739" s="65">
        <v>3010</v>
      </c>
      <c r="I739" s="32">
        <v>0.5</v>
      </c>
      <c r="J739" s="32">
        <v>20050</v>
      </c>
      <c r="K739" s="32">
        <f t="shared" si="45"/>
        <v>57290</v>
      </c>
      <c r="L739" s="33">
        <v>80000</v>
      </c>
      <c r="M739" s="33"/>
      <c r="N739" s="32"/>
      <c r="O739" s="67"/>
      <c r="P739" s="72"/>
      <c r="Q739" s="63"/>
    </row>
    <row r="740" spans="1:17" x14ac:dyDescent="0.2">
      <c r="O740" s="82">
        <v>75817</v>
      </c>
      <c r="P740" s="50">
        <v>43937</v>
      </c>
      <c r="Q740" s="21" t="s">
        <v>136</v>
      </c>
    </row>
    <row r="742" spans="1:17" x14ac:dyDescent="0.2">
      <c r="A742" s="42" t="s">
        <v>1806</v>
      </c>
      <c r="C742" s="47">
        <v>43936</v>
      </c>
      <c r="D742" s="41" t="s">
        <v>1807</v>
      </c>
      <c r="E742" s="42">
        <v>2.0002</v>
      </c>
      <c r="F742" s="43" t="s">
        <v>1808</v>
      </c>
      <c r="G742" s="44" t="s">
        <v>1809</v>
      </c>
      <c r="H742" s="43">
        <v>1120</v>
      </c>
      <c r="I742" s="45">
        <v>0.5</v>
      </c>
      <c r="J742" s="45">
        <v>4600</v>
      </c>
      <c r="K742" s="45">
        <f t="shared" ref="K742:K751" si="46">ROUND(J742/0.35,-1)</f>
        <v>13140</v>
      </c>
    </row>
    <row r="743" spans="1:17" x14ac:dyDescent="0.2">
      <c r="A743" s="42" t="s">
        <v>1810</v>
      </c>
      <c r="C743" s="47">
        <v>43936</v>
      </c>
      <c r="D743" s="41" t="s">
        <v>1811</v>
      </c>
      <c r="E743" s="42">
        <v>2.5529999999999999</v>
      </c>
      <c r="F743" s="43" t="s">
        <v>1812</v>
      </c>
      <c r="G743" s="44" t="s">
        <v>1813</v>
      </c>
      <c r="H743" s="43">
        <v>1130</v>
      </c>
      <c r="I743" s="45">
        <v>0.5</v>
      </c>
      <c r="J743" s="45">
        <v>50390</v>
      </c>
      <c r="K743" s="45">
        <f t="shared" si="46"/>
        <v>143970</v>
      </c>
    </row>
    <row r="744" spans="1:17" x14ac:dyDescent="0.2">
      <c r="A744" s="42" t="s">
        <v>1814</v>
      </c>
      <c r="C744" s="47">
        <v>43936</v>
      </c>
      <c r="D744" s="41" t="s">
        <v>1815</v>
      </c>
      <c r="E744" s="42">
        <v>1</v>
      </c>
      <c r="F744" s="43" t="s">
        <v>1816</v>
      </c>
      <c r="G744" s="44" t="s">
        <v>1817</v>
      </c>
      <c r="H744" s="43">
        <v>1040</v>
      </c>
      <c r="I744" s="45">
        <v>0.5</v>
      </c>
      <c r="J744" s="45">
        <v>3810</v>
      </c>
      <c r="K744" s="45">
        <f t="shared" si="46"/>
        <v>10890</v>
      </c>
    </row>
    <row r="745" spans="1:17" x14ac:dyDescent="0.2">
      <c r="A745" s="42">
        <v>263</v>
      </c>
      <c r="C745" s="47">
        <v>43936</v>
      </c>
      <c r="D745" s="41" t="s">
        <v>1818</v>
      </c>
      <c r="E745" s="42">
        <v>9.1800000000000007E-2</v>
      </c>
      <c r="F745" s="43" t="s">
        <v>1819</v>
      </c>
      <c r="G745" s="44" t="s">
        <v>1820</v>
      </c>
      <c r="H745" s="43">
        <v>3010</v>
      </c>
      <c r="I745" s="45">
        <v>0.5</v>
      </c>
      <c r="J745" s="45">
        <v>10520</v>
      </c>
      <c r="K745" s="45">
        <f t="shared" si="46"/>
        <v>30060</v>
      </c>
      <c r="L745" s="46">
        <v>25000</v>
      </c>
    </row>
    <row r="746" spans="1:17" x14ac:dyDescent="0.2">
      <c r="A746" s="42">
        <v>264</v>
      </c>
      <c r="B746" s="21" t="s">
        <v>79</v>
      </c>
      <c r="C746" s="47">
        <v>43936</v>
      </c>
      <c r="D746" s="41" t="s">
        <v>1821</v>
      </c>
      <c r="E746" s="42">
        <v>0.1573</v>
      </c>
      <c r="F746" s="43" t="s">
        <v>1565</v>
      </c>
      <c r="G746" s="44" t="s">
        <v>1487</v>
      </c>
      <c r="H746" s="43">
        <v>3010</v>
      </c>
      <c r="I746" s="45">
        <v>0.5</v>
      </c>
      <c r="J746" s="45">
        <v>23250</v>
      </c>
      <c r="K746" s="45">
        <f t="shared" si="46"/>
        <v>66430</v>
      </c>
      <c r="L746" s="46">
        <v>13000</v>
      </c>
    </row>
    <row r="747" spans="1:17" x14ac:dyDescent="0.2">
      <c r="A747" s="42">
        <v>266</v>
      </c>
      <c r="C747" s="47">
        <v>43936</v>
      </c>
      <c r="D747" s="41" t="s">
        <v>1824</v>
      </c>
      <c r="E747" s="42">
        <v>84.113</v>
      </c>
      <c r="F747" s="43" t="s">
        <v>1825</v>
      </c>
      <c r="G747" s="44" t="s">
        <v>1826</v>
      </c>
      <c r="H747" s="43">
        <v>1210</v>
      </c>
      <c r="I747" s="45">
        <v>0.5</v>
      </c>
      <c r="J747" s="45">
        <v>105600</v>
      </c>
      <c r="K747" s="45">
        <f t="shared" si="46"/>
        <v>301710</v>
      </c>
      <c r="L747" s="46">
        <v>336452</v>
      </c>
    </row>
    <row r="748" spans="1:17" x14ac:dyDescent="0.2">
      <c r="A748" s="42">
        <v>267</v>
      </c>
      <c r="C748" s="47">
        <v>43936</v>
      </c>
      <c r="D748" s="41" t="s">
        <v>1827</v>
      </c>
      <c r="E748" s="42">
        <v>8.6</v>
      </c>
      <c r="F748" s="43" t="s">
        <v>293</v>
      </c>
      <c r="G748" s="44" t="s">
        <v>85</v>
      </c>
      <c r="H748" s="43">
        <v>1090</v>
      </c>
      <c r="I748" s="45">
        <v>0.5</v>
      </c>
      <c r="J748" s="45">
        <v>54280</v>
      </c>
      <c r="K748" s="45">
        <f t="shared" si="46"/>
        <v>155090</v>
      </c>
      <c r="L748" s="46">
        <v>125000</v>
      </c>
    </row>
    <row r="749" spans="1:17" x14ac:dyDescent="0.2">
      <c r="A749" s="42">
        <v>268</v>
      </c>
      <c r="C749" s="47">
        <v>43936</v>
      </c>
      <c r="D749" s="41" t="s">
        <v>1828</v>
      </c>
      <c r="E749" s="42">
        <v>25.75</v>
      </c>
      <c r="F749" s="43" t="s">
        <v>293</v>
      </c>
      <c r="G749" s="44" t="s">
        <v>85</v>
      </c>
      <c r="H749" s="43">
        <v>1090</v>
      </c>
      <c r="I749" s="45">
        <v>0.5</v>
      </c>
      <c r="J749" s="45">
        <v>44730</v>
      </c>
      <c r="K749" s="45">
        <f t="shared" si="46"/>
        <v>127800</v>
      </c>
      <c r="L749" s="46">
        <v>105575</v>
      </c>
    </row>
    <row r="750" spans="1:17" x14ac:dyDescent="0.2">
      <c r="A750" s="42">
        <v>269</v>
      </c>
      <c r="C750" s="47">
        <v>43936</v>
      </c>
      <c r="D750" s="41" t="s">
        <v>1829</v>
      </c>
      <c r="E750" s="42">
        <v>29.629000000000001</v>
      </c>
      <c r="F750" s="43" t="s">
        <v>293</v>
      </c>
      <c r="G750" s="44" t="s">
        <v>1830</v>
      </c>
      <c r="H750" s="43">
        <v>1090</v>
      </c>
      <c r="I750" s="45">
        <v>0.5</v>
      </c>
      <c r="J750" s="45">
        <v>51470</v>
      </c>
      <c r="K750" s="45">
        <f t="shared" si="46"/>
        <v>147060</v>
      </c>
      <c r="L750" s="46">
        <v>162884</v>
      </c>
    </row>
    <row r="751" spans="1:17" s="65" customFormat="1" x14ac:dyDescent="0.2">
      <c r="A751" s="62" t="s">
        <v>1831</v>
      </c>
      <c r="B751" s="63"/>
      <c r="C751" s="31">
        <v>43936</v>
      </c>
      <c r="D751" s="64" t="s">
        <v>1832</v>
      </c>
      <c r="E751" s="62">
        <v>6.6</v>
      </c>
      <c r="F751" s="65" t="s">
        <v>293</v>
      </c>
      <c r="G751" s="66" t="s">
        <v>1833</v>
      </c>
      <c r="H751" s="65">
        <v>1090</v>
      </c>
      <c r="I751" s="32">
        <v>0.5</v>
      </c>
      <c r="J751" s="32">
        <v>40640</v>
      </c>
      <c r="K751" s="32">
        <f t="shared" si="46"/>
        <v>116110</v>
      </c>
      <c r="L751" s="33"/>
      <c r="M751" s="33"/>
      <c r="N751" s="32"/>
      <c r="O751" s="67"/>
      <c r="P751" s="72"/>
      <c r="Q751" s="63"/>
    </row>
    <row r="752" spans="1:17" x14ac:dyDescent="0.2">
      <c r="O752" s="82">
        <v>75842</v>
      </c>
      <c r="P752" s="50">
        <v>43941</v>
      </c>
      <c r="Q752" s="21" t="s">
        <v>333</v>
      </c>
    </row>
    <row r="754" spans="1:15" x14ac:dyDescent="0.2">
      <c r="A754" s="42" t="s">
        <v>1791</v>
      </c>
      <c r="C754" s="47">
        <v>43936</v>
      </c>
      <c r="D754" s="41" t="s">
        <v>1792</v>
      </c>
      <c r="E754" s="42">
        <v>71.614999999999995</v>
      </c>
      <c r="F754" s="44" t="s">
        <v>1795</v>
      </c>
      <c r="G754" s="44" t="s">
        <v>1796</v>
      </c>
      <c r="H754" s="43">
        <v>1030</v>
      </c>
      <c r="I754" s="45">
        <v>1.5</v>
      </c>
      <c r="J754" s="45">
        <v>354810</v>
      </c>
      <c r="K754" s="45">
        <f t="shared" ref="K754:K776" si="47">ROUND(J754/0.35,-1)</f>
        <v>1013740</v>
      </c>
    </row>
    <row r="755" spans="1:15" x14ac:dyDescent="0.2">
      <c r="D755" s="41" t="s">
        <v>1793</v>
      </c>
      <c r="E755" s="42">
        <v>16.831</v>
      </c>
      <c r="F755" s="43" t="s">
        <v>77</v>
      </c>
      <c r="G755" s="44" t="s">
        <v>77</v>
      </c>
      <c r="H755" s="43">
        <v>1030</v>
      </c>
      <c r="K755" s="45">
        <f t="shared" si="47"/>
        <v>0</v>
      </c>
    </row>
    <row r="756" spans="1:15" x14ac:dyDescent="0.2">
      <c r="D756" s="41" t="s">
        <v>1794</v>
      </c>
      <c r="E756" s="42">
        <v>132.66900000000001</v>
      </c>
      <c r="F756" s="43" t="s">
        <v>77</v>
      </c>
      <c r="G756" s="44" t="s">
        <v>77</v>
      </c>
      <c r="H756" s="43">
        <v>1070</v>
      </c>
      <c r="K756" s="45">
        <f t="shared" si="47"/>
        <v>0</v>
      </c>
    </row>
    <row r="757" spans="1:15" x14ac:dyDescent="0.2">
      <c r="A757" s="42" t="s">
        <v>1800</v>
      </c>
      <c r="C757" s="47">
        <v>43931</v>
      </c>
      <c r="D757" s="41" t="s">
        <v>1835</v>
      </c>
      <c r="E757" s="42">
        <v>34.295999999999999</v>
      </c>
      <c r="F757" s="43" t="s">
        <v>1838</v>
      </c>
      <c r="G757" s="44" t="s">
        <v>1836</v>
      </c>
      <c r="H757" s="43">
        <v>1110</v>
      </c>
      <c r="I757" s="45">
        <v>0.5</v>
      </c>
      <c r="J757" s="45">
        <v>21460</v>
      </c>
      <c r="K757" s="45">
        <f t="shared" si="47"/>
        <v>61310</v>
      </c>
    </row>
    <row r="758" spans="1:15" x14ac:dyDescent="0.2">
      <c r="A758" s="42" t="s">
        <v>1801</v>
      </c>
      <c r="C758" s="47">
        <v>43931</v>
      </c>
      <c r="D758" s="41" t="s">
        <v>1835</v>
      </c>
      <c r="E758" s="42">
        <v>34.295999999999999</v>
      </c>
      <c r="F758" s="43" t="s">
        <v>1837</v>
      </c>
      <c r="G758" s="44" t="s">
        <v>1836</v>
      </c>
      <c r="H758" s="43">
        <v>1110</v>
      </c>
      <c r="I758" s="45">
        <v>0.5</v>
      </c>
      <c r="J758" s="45">
        <v>21460</v>
      </c>
      <c r="K758" s="45">
        <f t="shared" si="47"/>
        <v>61310</v>
      </c>
    </row>
    <row r="759" spans="1:15" x14ac:dyDescent="0.2">
      <c r="A759" s="42" t="s">
        <v>1802</v>
      </c>
      <c r="C759" s="47">
        <v>43936</v>
      </c>
      <c r="D759" s="41" t="s">
        <v>1803</v>
      </c>
      <c r="E759" s="42">
        <v>18.248000000000001</v>
      </c>
      <c r="F759" s="43" t="s">
        <v>1804</v>
      </c>
      <c r="G759" s="44" t="s">
        <v>1805</v>
      </c>
      <c r="H759" s="43">
        <v>1070</v>
      </c>
      <c r="I759" s="45">
        <v>0.5</v>
      </c>
      <c r="J759" s="45">
        <v>45230</v>
      </c>
      <c r="K759" s="45">
        <f t="shared" si="47"/>
        <v>129230</v>
      </c>
    </row>
    <row r="760" spans="1:15" x14ac:dyDescent="0.2">
      <c r="A760" s="42">
        <v>265</v>
      </c>
      <c r="C760" s="47">
        <v>43936</v>
      </c>
      <c r="D760" s="41" t="s">
        <v>1803</v>
      </c>
      <c r="E760" s="42">
        <v>18.248000000000001</v>
      </c>
      <c r="F760" s="43" t="s">
        <v>1822</v>
      </c>
      <c r="G760" s="44" t="s">
        <v>1823</v>
      </c>
      <c r="H760" s="43">
        <v>1070</v>
      </c>
      <c r="I760" s="45">
        <v>0.5</v>
      </c>
      <c r="J760" s="45">
        <v>45230</v>
      </c>
      <c r="K760" s="45">
        <f t="shared" si="47"/>
        <v>129230</v>
      </c>
      <c r="L760" s="46">
        <v>90000</v>
      </c>
      <c r="O760" s="82" t="s">
        <v>1834</v>
      </c>
    </row>
    <row r="761" spans="1:15" x14ac:dyDescent="0.2">
      <c r="A761" s="42">
        <v>269</v>
      </c>
      <c r="C761" s="47">
        <v>43941</v>
      </c>
      <c r="D761" s="41" t="s">
        <v>1839</v>
      </c>
      <c r="E761" s="42" t="s">
        <v>1840</v>
      </c>
      <c r="F761" s="43" t="s">
        <v>1841</v>
      </c>
      <c r="G761" s="44" t="s">
        <v>1842</v>
      </c>
      <c r="H761" s="43">
        <v>3010</v>
      </c>
      <c r="I761" s="45">
        <v>0.5</v>
      </c>
      <c r="J761" s="45">
        <v>21790</v>
      </c>
      <c r="K761" s="45">
        <f t="shared" si="47"/>
        <v>62260</v>
      </c>
      <c r="L761" s="46">
        <v>45000</v>
      </c>
    </row>
    <row r="762" spans="1:15" x14ac:dyDescent="0.2">
      <c r="A762" s="42" t="s">
        <v>1843</v>
      </c>
      <c r="C762" s="47">
        <v>43942</v>
      </c>
      <c r="D762" s="41" t="s">
        <v>1844</v>
      </c>
      <c r="E762" s="42">
        <v>6.9749999999999996</v>
      </c>
      <c r="F762" s="43" t="s">
        <v>1846</v>
      </c>
      <c r="G762" s="44" t="s">
        <v>1847</v>
      </c>
      <c r="H762" s="43">
        <v>1110</v>
      </c>
      <c r="I762" s="45">
        <v>1.5</v>
      </c>
      <c r="J762" s="45">
        <v>45510</v>
      </c>
      <c r="K762" s="45">
        <f t="shared" si="47"/>
        <v>130030</v>
      </c>
    </row>
    <row r="763" spans="1:15" x14ac:dyDescent="0.2">
      <c r="D763" s="41" t="s">
        <v>1845</v>
      </c>
      <c r="E763" s="42">
        <v>30.666</v>
      </c>
      <c r="F763" s="43" t="s">
        <v>77</v>
      </c>
      <c r="G763" s="44" t="s">
        <v>77</v>
      </c>
      <c r="H763" s="43">
        <v>1150</v>
      </c>
      <c r="K763" s="45">
        <f t="shared" si="47"/>
        <v>0</v>
      </c>
    </row>
    <row r="764" spans="1:15" x14ac:dyDescent="0.2">
      <c r="D764" s="41" t="s">
        <v>1848</v>
      </c>
      <c r="E764" s="42">
        <v>0.98099999999999998</v>
      </c>
      <c r="F764" s="43" t="s">
        <v>77</v>
      </c>
      <c r="G764" s="44" t="s">
        <v>77</v>
      </c>
      <c r="K764" s="45">
        <f t="shared" si="47"/>
        <v>0</v>
      </c>
    </row>
    <row r="765" spans="1:15" x14ac:dyDescent="0.2">
      <c r="A765" s="42">
        <v>270</v>
      </c>
      <c r="C765" s="47">
        <v>43942</v>
      </c>
      <c r="D765" s="41" t="s">
        <v>1849</v>
      </c>
      <c r="E765" s="42">
        <v>0.53200000000000003</v>
      </c>
      <c r="F765" s="43" t="s">
        <v>1850</v>
      </c>
      <c r="G765" s="44" t="s">
        <v>1851</v>
      </c>
      <c r="H765" s="43">
        <v>1070</v>
      </c>
      <c r="I765" s="45">
        <v>0.5</v>
      </c>
      <c r="J765" s="45">
        <v>17340</v>
      </c>
      <c r="K765" s="45">
        <f t="shared" si="47"/>
        <v>49540</v>
      </c>
      <c r="L765" s="46">
        <v>40000</v>
      </c>
    </row>
    <row r="766" spans="1:15" x14ac:dyDescent="0.2">
      <c r="A766" s="42">
        <v>271</v>
      </c>
      <c r="C766" s="47">
        <v>43942</v>
      </c>
      <c r="D766" s="41" t="s">
        <v>1852</v>
      </c>
      <c r="E766" s="42" t="s">
        <v>1853</v>
      </c>
      <c r="F766" s="43" t="s">
        <v>1854</v>
      </c>
      <c r="G766" s="44" t="s">
        <v>1855</v>
      </c>
      <c r="H766" s="43">
        <v>3010</v>
      </c>
      <c r="I766" s="45">
        <v>0.5</v>
      </c>
      <c r="J766" s="45">
        <v>3090</v>
      </c>
      <c r="K766" s="45">
        <f t="shared" si="47"/>
        <v>8830</v>
      </c>
      <c r="L766" s="46">
        <v>8830</v>
      </c>
    </row>
    <row r="767" spans="1:15" x14ac:dyDescent="0.2">
      <c r="A767" s="42">
        <v>272</v>
      </c>
      <c r="C767" s="47">
        <v>43942</v>
      </c>
      <c r="D767" s="41" t="s">
        <v>1856</v>
      </c>
      <c r="E767" s="42">
        <v>15.608000000000001</v>
      </c>
      <c r="F767" s="43" t="s">
        <v>1857</v>
      </c>
      <c r="G767" s="44" t="s">
        <v>1858</v>
      </c>
      <c r="H767" s="43">
        <v>1170</v>
      </c>
      <c r="I767" s="45">
        <v>0.5</v>
      </c>
      <c r="J767" s="45">
        <v>17930</v>
      </c>
      <c r="K767" s="45">
        <f t="shared" si="47"/>
        <v>51230</v>
      </c>
      <c r="L767" s="46">
        <v>31200</v>
      </c>
    </row>
    <row r="768" spans="1:15" x14ac:dyDescent="0.2">
      <c r="A768" s="42" t="s">
        <v>1859</v>
      </c>
      <c r="C768" s="47">
        <v>43942</v>
      </c>
      <c r="D768" s="41" t="s">
        <v>1860</v>
      </c>
      <c r="E768" s="42">
        <v>40.484999999999999</v>
      </c>
      <c r="F768" s="43" t="s">
        <v>1861</v>
      </c>
      <c r="G768" s="43" t="s">
        <v>1862</v>
      </c>
      <c r="H768" s="43">
        <v>1140</v>
      </c>
      <c r="I768" s="45">
        <v>0.5</v>
      </c>
      <c r="J768" s="45">
        <v>48050</v>
      </c>
      <c r="K768" s="45">
        <f t="shared" si="47"/>
        <v>137290</v>
      </c>
    </row>
    <row r="769" spans="1:17" x14ac:dyDescent="0.2">
      <c r="A769" s="42">
        <v>273</v>
      </c>
      <c r="C769" s="47">
        <v>43942</v>
      </c>
      <c r="D769" s="41" t="s">
        <v>1863</v>
      </c>
      <c r="E769" s="42">
        <v>2.6177999999999999</v>
      </c>
      <c r="F769" s="43" t="s">
        <v>1864</v>
      </c>
      <c r="G769" s="44" t="s">
        <v>1865</v>
      </c>
      <c r="H769" s="43">
        <v>1190</v>
      </c>
      <c r="I769" s="45">
        <v>0.5</v>
      </c>
      <c r="J769" s="45">
        <v>29010</v>
      </c>
      <c r="K769" s="45">
        <f t="shared" si="47"/>
        <v>82890</v>
      </c>
      <c r="L769" s="46">
        <v>143500</v>
      </c>
    </row>
    <row r="770" spans="1:17" x14ac:dyDescent="0.2">
      <c r="A770" s="42" t="s">
        <v>1866</v>
      </c>
      <c r="C770" s="47">
        <v>43942</v>
      </c>
      <c r="D770" s="41" t="s">
        <v>1867</v>
      </c>
      <c r="E770" s="42">
        <v>2.1709999999999998</v>
      </c>
      <c r="F770" s="43" t="s">
        <v>1868</v>
      </c>
      <c r="G770" s="43" t="s">
        <v>1869</v>
      </c>
      <c r="H770" s="43">
        <v>3010</v>
      </c>
      <c r="I770" s="45">
        <v>0.5</v>
      </c>
      <c r="J770" s="45">
        <v>54430</v>
      </c>
      <c r="K770" s="45">
        <f t="shared" si="47"/>
        <v>155510</v>
      </c>
    </row>
    <row r="771" spans="1:17" x14ac:dyDescent="0.2">
      <c r="A771" s="42" t="s">
        <v>1870</v>
      </c>
      <c r="C771" s="47">
        <v>43943</v>
      </c>
      <c r="D771" s="41" t="s">
        <v>1871</v>
      </c>
      <c r="E771" s="42" t="s">
        <v>1872</v>
      </c>
      <c r="F771" s="43" t="s">
        <v>1873</v>
      </c>
      <c r="G771" s="44" t="s">
        <v>1874</v>
      </c>
      <c r="H771" s="43">
        <v>3010</v>
      </c>
      <c r="I771" s="45">
        <v>0.5</v>
      </c>
      <c r="J771" s="45">
        <v>20970</v>
      </c>
      <c r="K771" s="45">
        <f t="shared" si="47"/>
        <v>59910</v>
      </c>
    </row>
    <row r="772" spans="1:17" x14ac:dyDescent="0.2">
      <c r="A772" s="42" t="s">
        <v>1875</v>
      </c>
      <c r="C772" s="47">
        <v>43943</v>
      </c>
      <c r="D772" s="41" t="s">
        <v>1876</v>
      </c>
      <c r="E772" s="42">
        <v>93.882999999999996</v>
      </c>
      <c r="F772" s="43" t="s">
        <v>1877</v>
      </c>
      <c r="G772" s="43" t="s">
        <v>1877</v>
      </c>
      <c r="H772" s="43">
        <v>1190</v>
      </c>
      <c r="I772" s="45">
        <v>0.5</v>
      </c>
      <c r="J772" s="45">
        <v>100510</v>
      </c>
      <c r="K772" s="45">
        <f t="shared" si="47"/>
        <v>287170</v>
      </c>
    </row>
    <row r="773" spans="1:17" x14ac:dyDescent="0.2">
      <c r="A773" s="42" t="s">
        <v>1878</v>
      </c>
      <c r="C773" s="47">
        <v>43943</v>
      </c>
      <c r="D773" s="41" t="s">
        <v>1879</v>
      </c>
      <c r="E773" s="42">
        <v>2.0539999999999998</v>
      </c>
      <c r="F773" s="43" t="s">
        <v>1881</v>
      </c>
      <c r="G773" s="44" t="s">
        <v>1882</v>
      </c>
      <c r="H773" s="43">
        <v>1020</v>
      </c>
      <c r="I773" s="45">
        <v>1</v>
      </c>
      <c r="J773" s="45">
        <v>67370</v>
      </c>
      <c r="K773" s="45">
        <f t="shared" si="47"/>
        <v>192490</v>
      </c>
    </row>
    <row r="774" spans="1:17" x14ac:dyDescent="0.2">
      <c r="D774" s="41" t="s">
        <v>1880</v>
      </c>
      <c r="E774" s="42">
        <v>3</v>
      </c>
      <c r="F774" s="43" t="s">
        <v>77</v>
      </c>
      <c r="G774" s="44" t="s">
        <v>77</v>
      </c>
      <c r="H774" s="43">
        <v>1140</v>
      </c>
      <c r="K774" s="45">
        <f t="shared" si="47"/>
        <v>0</v>
      </c>
    </row>
    <row r="775" spans="1:17" x14ac:dyDescent="0.2">
      <c r="A775" s="42">
        <v>274</v>
      </c>
      <c r="C775" s="47">
        <v>43943</v>
      </c>
      <c r="D775" s="41" t="s">
        <v>382</v>
      </c>
      <c r="E775" s="42" t="s">
        <v>81</v>
      </c>
      <c r="F775" s="43" t="s">
        <v>384</v>
      </c>
      <c r="G775" s="44" t="s">
        <v>1883</v>
      </c>
      <c r="H775" s="43">
        <v>3010</v>
      </c>
      <c r="I775" s="45">
        <v>0.5</v>
      </c>
      <c r="J775" s="45">
        <v>14970</v>
      </c>
      <c r="K775" s="45">
        <f t="shared" si="47"/>
        <v>42770</v>
      </c>
      <c r="L775" s="46">
        <v>43000</v>
      </c>
    </row>
    <row r="776" spans="1:17" s="65" customFormat="1" x14ac:dyDescent="0.2">
      <c r="A776" s="62" t="s">
        <v>1884</v>
      </c>
      <c r="B776" s="63"/>
      <c r="C776" s="31">
        <v>43943</v>
      </c>
      <c r="D776" s="64" t="s">
        <v>1885</v>
      </c>
      <c r="E776" s="62">
        <v>1.3226</v>
      </c>
      <c r="F776" s="65" t="s">
        <v>1886</v>
      </c>
      <c r="G776" s="66" t="s">
        <v>1887</v>
      </c>
      <c r="H776" s="65">
        <v>1170</v>
      </c>
      <c r="I776" s="32">
        <v>0.5</v>
      </c>
      <c r="J776" s="32">
        <v>3240</v>
      </c>
      <c r="K776" s="32">
        <f t="shared" si="47"/>
        <v>9260</v>
      </c>
      <c r="L776" s="33"/>
      <c r="M776" s="33"/>
      <c r="N776" s="32"/>
      <c r="O776" s="67"/>
      <c r="P776" s="72"/>
      <c r="Q776" s="63"/>
    </row>
    <row r="777" spans="1:17" x14ac:dyDescent="0.2">
      <c r="O777" s="82">
        <v>75890</v>
      </c>
      <c r="P777" s="50">
        <v>43944</v>
      </c>
      <c r="Q777" s="21" t="s">
        <v>333</v>
      </c>
    </row>
    <row r="780" spans="1:17" x14ac:dyDescent="0.2">
      <c r="A780" s="42" t="s">
        <v>1888</v>
      </c>
      <c r="C780" s="47">
        <v>43944</v>
      </c>
      <c r="D780" s="41" t="s">
        <v>1889</v>
      </c>
      <c r="E780" s="42">
        <v>59.392000000000003</v>
      </c>
      <c r="F780" s="43" t="s">
        <v>1890</v>
      </c>
      <c r="G780" s="44" t="s">
        <v>1891</v>
      </c>
      <c r="H780" s="43">
        <v>1160</v>
      </c>
      <c r="I780" s="45">
        <v>0.5</v>
      </c>
      <c r="J780" s="45">
        <v>92280</v>
      </c>
      <c r="K780" s="45">
        <f>ROUND(J780/0.35,-1)</f>
        <v>263660</v>
      </c>
    </row>
    <row r="781" spans="1:17" x14ac:dyDescent="0.2">
      <c r="A781" s="42">
        <v>275</v>
      </c>
      <c r="C781" s="47">
        <v>43944</v>
      </c>
      <c r="D781" s="41" t="s">
        <v>1892</v>
      </c>
      <c r="E781" s="42">
        <v>60</v>
      </c>
      <c r="F781" s="43" t="s">
        <v>1894</v>
      </c>
      <c r="G781" s="44" t="s">
        <v>1895</v>
      </c>
      <c r="H781" s="43">
        <v>1020</v>
      </c>
      <c r="I781" s="45">
        <v>1</v>
      </c>
      <c r="J781" s="45">
        <v>167410</v>
      </c>
      <c r="K781" s="45">
        <f>ROUND(J781/0.35,-1)</f>
        <v>478310</v>
      </c>
      <c r="L781" s="46">
        <v>454750</v>
      </c>
    </row>
    <row r="782" spans="1:17" x14ac:dyDescent="0.2">
      <c r="D782" s="41" t="s">
        <v>1893</v>
      </c>
      <c r="E782" s="42">
        <v>47</v>
      </c>
      <c r="F782" s="43" t="s">
        <v>77</v>
      </c>
      <c r="G782" s="44" t="s">
        <v>77</v>
      </c>
      <c r="K782" s="45">
        <f>ROUND(J782/0.35,-1)</f>
        <v>0</v>
      </c>
    </row>
    <row r="783" spans="1:17" x14ac:dyDescent="0.2">
      <c r="A783" s="42">
        <v>276</v>
      </c>
      <c r="C783" s="47">
        <v>43944</v>
      </c>
      <c r="D783" s="41" t="s">
        <v>1429</v>
      </c>
      <c r="E783" s="42" t="s">
        <v>1896</v>
      </c>
      <c r="F783" s="43" t="s">
        <v>1897</v>
      </c>
      <c r="G783" s="44" t="s">
        <v>726</v>
      </c>
      <c r="H783" s="43">
        <v>3010</v>
      </c>
      <c r="I783" s="45">
        <v>0.5</v>
      </c>
      <c r="J783" s="45">
        <v>31570</v>
      </c>
      <c r="K783" s="45">
        <f>ROUND(J783/0.35,-1)</f>
        <v>90200</v>
      </c>
      <c r="L783" s="46">
        <v>12000</v>
      </c>
    </row>
    <row r="786" spans="1:17" s="65" customFormat="1" x14ac:dyDescent="0.2">
      <c r="A786" s="62" t="s">
        <v>1904</v>
      </c>
      <c r="B786" s="63"/>
      <c r="C786" s="31">
        <v>43945</v>
      </c>
      <c r="D786" s="64" t="s">
        <v>1905</v>
      </c>
      <c r="E786" s="62">
        <v>34.872</v>
      </c>
      <c r="F786" s="65" t="s">
        <v>1906</v>
      </c>
      <c r="G786" s="65" t="s">
        <v>1906</v>
      </c>
      <c r="H786" s="65">
        <v>1180</v>
      </c>
      <c r="I786" s="32">
        <v>0.5</v>
      </c>
      <c r="J786" s="32">
        <v>43520</v>
      </c>
      <c r="K786" s="32">
        <f>ROUND(J786/0.35,-1)</f>
        <v>124340</v>
      </c>
      <c r="L786" s="33"/>
      <c r="M786" s="33"/>
      <c r="N786" s="32"/>
      <c r="O786" s="67"/>
      <c r="P786" s="72"/>
      <c r="Q786" s="63"/>
    </row>
    <row r="787" spans="1:17" x14ac:dyDescent="0.2">
      <c r="O787" s="82">
        <v>75906</v>
      </c>
      <c r="P787" s="50">
        <v>43945</v>
      </c>
      <c r="Q787" s="21" t="s">
        <v>333</v>
      </c>
    </row>
    <row r="790" spans="1:17" x14ac:dyDescent="0.2">
      <c r="A790" s="42">
        <v>277</v>
      </c>
      <c r="C790" s="47">
        <v>43945</v>
      </c>
      <c r="D790" s="41" t="s">
        <v>1930</v>
      </c>
      <c r="E790" s="42">
        <v>1.0329999999999999</v>
      </c>
      <c r="F790" s="43" t="s">
        <v>1932</v>
      </c>
      <c r="G790" s="44" t="s">
        <v>1933</v>
      </c>
      <c r="H790" s="43">
        <v>1070</v>
      </c>
      <c r="I790" s="45">
        <v>1</v>
      </c>
      <c r="J790" s="45">
        <v>42520</v>
      </c>
      <c r="K790" s="45">
        <f>ROUND(J790/0.35,-1)</f>
        <v>121490</v>
      </c>
      <c r="L790" s="46">
        <v>175700</v>
      </c>
    </row>
    <row r="791" spans="1:17" x14ac:dyDescent="0.2">
      <c r="D791" s="41" t="s">
        <v>1931</v>
      </c>
      <c r="E791" s="42">
        <v>0.157</v>
      </c>
      <c r="F791" s="43" t="s">
        <v>77</v>
      </c>
      <c r="G791" s="44" t="s">
        <v>77</v>
      </c>
    </row>
    <row r="792" spans="1:17" x14ac:dyDescent="0.2">
      <c r="A792" s="42" t="s">
        <v>1898</v>
      </c>
      <c r="C792" s="47">
        <v>43945</v>
      </c>
      <c r="D792" s="41" t="s">
        <v>1899</v>
      </c>
      <c r="E792" s="42">
        <v>1.024</v>
      </c>
      <c r="F792" s="43" t="s">
        <v>1900</v>
      </c>
      <c r="G792" s="44" t="s">
        <v>1901</v>
      </c>
      <c r="H792" s="43">
        <v>1150</v>
      </c>
      <c r="I792" s="45">
        <v>0.5</v>
      </c>
      <c r="J792" s="45">
        <v>31070</v>
      </c>
      <c r="K792" s="45">
        <f t="shared" ref="K792:K818" si="48">ROUND(J792/0.35,-1)</f>
        <v>88770</v>
      </c>
    </row>
    <row r="793" spans="1:17" x14ac:dyDescent="0.2">
      <c r="A793" s="42" t="s">
        <v>1902</v>
      </c>
      <c r="C793" s="47">
        <v>43945</v>
      </c>
      <c r="D793" s="41" t="s">
        <v>1899</v>
      </c>
      <c r="E793" s="42">
        <v>1.024</v>
      </c>
      <c r="F793" s="43" t="s">
        <v>1900</v>
      </c>
      <c r="G793" s="44" t="s">
        <v>1903</v>
      </c>
      <c r="H793" s="43">
        <v>1150</v>
      </c>
      <c r="I793" s="45">
        <v>0.5</v>
      </c>
      <c r="J793" s="45">
        <v>31070</v>
      </c>
      <c r="K793" s="45">
        <f t="shared" si="48"/>
        <v>88770</v>
      </c>
    </row>
    <row r="794" spans="1:17" x14ac:dyDescent="0.2">
      <c r="A794" s="42" t="s">
        <v>1907</v>
      </c>
      <c r="C794" s="47">
        <v>43945</v>
      </c>
      <c r="D794" s="41" t="s">
        <v>1908</v>
      </c>
      <c r="E794" s="42" t="s">
        <v>1918</v>
      </c>
      <c r="F794" s="43" t="s">
        <v>1928</v>
      </c>
      <c r="G794" s="44" t="s">
        <v>1929</v>
      </c>
      <c r="H794" s="43">
        <v>3010</v>
      </c>
      <c r="I794" s="45">
        <v>5</v>
      </c>
      <c r="J794" s="45">
        <v>171850</v>
      </c>
      <c r="K794" s="45">
        <f t="shared" si="48"/>
        <v>491000</v>
      </c>
    </row>
    <row r="795" spans="1:17" x14ac:dyDescent="0.2">
      <c r="D795" s="41" t="s">
        <v>1909</v>
      </c>
      <c r="E795" s="42" t="s">
        <v>1919</v>
      </c>
      <c r="F795" s="43" t="s">
        <v>77</v>
      </c>
      <c r="G795" s="43" t="s">
        <v>77</v>
      </c>
      <c r="K795" s="45">
        <f t="shared" si="48"/>
        <v>0</v>
      </c>
    </row>
    <row r="796" spans="1:17" x14ac:dyDescent="0.2">
      <c r="D796" s="41" t="s">
        <v>1910</v>
      </c>
      <c r="E796" s="42" t="s">
        <v>1920</v>
      </c>
      <c r="F796" s="43" t="s">
        <v>77</v>
      </c>
      <c r="G796" s="43" t="s">
        <v>77</v>
      </c>
      <c r="K796" s="45">
        <f t="shared" si="48"/>
        <v>0</v>
      </c>
    </row>
    <row r="797" spans="1:17" x14ac:dyDescent="0.2">
      <c r="D797" s="41" t="s">
        <v>1911</v>
      </c>
      <c r="E797" s="42" t="s">
        <v>1921</v>
      </c>
      <c r="F797" s="43" t="s">
        <v>77</v>
      </c>
      <c r="G797" s="43" t="s">
        <v>77</v>
      </c>
      <c r="K797" s="45">
        <f t="shared" si="48"/>
        <v>0</v>
      </c>
    </row>
    <row r="798" spans="1:17" x14ac:dyDescent="0.2">
      <c r="D798" s="41" t="s">
        <v>1912</v>
      </c>
      <c r="E798" s="42" t="s">
        <v>1922</v>
      </c>
      <c r="F798" s="43" t="s">
        <v>77</v>
      </c>
      <c r="G798" s="43" t="s">
        <v>77</v>
      </c>
      <c r="K798" s="45">
        <f t="shared" si="48"/>
        <v>0</v>
      </c>
    </row>
    <row r="799" spans="1:17" x14ac:dyDescent="0.2">
      <c r="D799" s="41" t="s">
        <v>1913</v>
      </c>
      <c r="E799" s="42" t="s">
        <v>1923</v>
      </c>
      <c r="F799" s="43" t="s">
        <v>77</v>
      </c>
      <c r="G799" s="43" t="s">
        <v>77</v>
      </c>
      <c r="K799" s="45">
        <f t="shared" si="48"/>
        <v>0</v>
      </c>
    </row>
    <row r="800" spans="1:17" x14ac:dyDescent="0.2">
      <c r="D800" s="41" t="s">
        <v>1914</v>
      </c>
      <c r="E800" s="42" t="s">
        <v>1924</v>
      </c>
      <c r="F800" s="43" t="s">
        <v>77</v>
      </c>
      <c r="G800" s="43" t="s">
        <v>77</v>
      </c>
      <c r="K800" s="45">
        <f t="shared" si="48"/>
        <v>0</v>
      </c>
    </row>
    <row r="801" spans="1:15" x14ac:dyDescent="0.2">
      <c r="D801" s="41" t="s">
        <v>1915</v>
      </c>
      <c r="E801" s="42" t="s">
        <v>1925</v>
      </c>
      <c r="F801" s="43" t="s">
        <v>77</v>
      </c>
      <c r="G801" s="43" t="s">
        <v>77</v>
      </c>
      <c r="K801" s="45">
        <f t="shared" si="48"/>
        <v>0</v>
      </c>
    </row>
    <row r="802" spans="1:15" x14ac:dyDescent="0.2">
      <c r="D802" s="41" t="s">
        <v>1916</v>
      </c>
      <c r="E802" s="42" t="s">
        <v>1926</v>
      </c>
      <c r="F802" s="43" t="s">
        <v>77</v>
      </c>
      <c r="G802" s="43" t="s">
        <v>77</v>
      </c>
      <c r="K802" s="45">
        <f t="shared" si="48"/>
        <v>0</v>
      </c>
    </row>
    <row r="803" spans="1:15" x14ac:dyDescent="0.2">
      <c r="D803" s="41" t="s">
        <v>1917</v>
      </c>
      <c r="E803" s="42" t="s">
        <v>1927</v>
      </c>
      <c r="F803" s="43" t="s">
        <v>77</v>
      </c>
      <c r="G803" s="43" t="s">
        <v>77</v>
      </c>
      <c r="K803" s="45">
        <f t="shared" si="48"/>
        <v>0</v>
      </c>
    </row>
    <row r="804" spans="1:15" x14ac:dyDescent="0.2">
      <c r="A804" s="42">
        <v>278</v>
      </c>
      <c r="C804" s="47">
        <v>43945</v>
      </c>
      <c r="D804" s="41" t="s">
        <v>1934</v>
      </c>
      <c r="E804" s="42">
        <v>18.888000000000002</v>
      </c>
      <c r="F804" s="43" t="s">
        <v>1935</v>
      </c>
      <c r="G804" s="44" t="s">
        <v>1864</v>
      </c>
      <c r="H804" s="43">
        <v>1190</v>
      </c>
      <c r="I804" s="45">
        <v>0.5</v>
      </c>
      <c r="J804" s="45">
        <v>65520</v>
      </c>
      <c r="K804" s="45">
        <f t="shared" si="48"/>
        <v>187200</v>
      </c>
      <c r="L804" s="46">
        <v>281000</v>
      </c>
    </row>
    <row r="805" spans="1:15" x14ac:dyDescent="0.2">
      <c r="A805" s="42" t="s">
        <v>1936</v>
      </c>
      <c r="C805" s="47">
        <v>43945</v>
      </c>
      <c r="D805" s="41" t="s">
        <v>197</v>
      </c>
      <c r="E805" s="42" t="s">
        <v>1937</v>
      </c>
      <c r="F805" s="43" t="s">
        <v>1938</v>
      </c>
      <c r="G805" s="44" t="s">
        <v>1939</v>
      </c>
      <c r="H805" s="43">
        <v>3010</v>
      </c>
      <c r="I805" s="45">
        <v>0.5</v>
      </c>
      <c r="J805" s="45">
        <v>31340</v>
      </c>
      <c r="K805" s="45">
        <f t="shared" si="48"/>
        <v>89540</v>
      </c>
    </row>
    <row r="806" spans="1:15" x14ac:dyDescent="0.2">
      <c r="A806" s="42">
        <v>279</v>
      </c>
      <c r="C806" s="47">
        <v>43945</v>
      </c>
      <c r="D806" s="41" t="s">
        <v>197</v>
      </c>
      <c r="E806" s="42" t="s">
        <v>1937</v>
      </c>
      <c r="F806" s="44" t="s">
        <v>1939</v>
      </c>
      <c r="G806" s="44" t="s">
        <v>1940</v>
      </c>
      <c r="H806" s="43">
        <v>3010</v>
      </c>
      <c r="I806" s="45">
        <v>0.5</v>
      </c>
      <c r="J806" s="45">
        <v>31340</v>
      </c>
      <c r="K806" s="45">
        <f t="shared" si="48"/>
        <v>89540</v>
      </c>
      <c r="L806" s="46">
        <v>121500</v>
      </c>
    </row>
    <row r="807" spans="1:15" x14ac:dyDescent="0.2">
      <c r="A807" s="42">
        <v>280</v>
      </c>
      <c r="C807" s="47">
        <v>43945</v>
      </c>
      <c r="D807" s="41" t="s">
        <v>1941</v>
      </c>
      <c r="E807" s="42">
        <v>47.829000000000001</v>
      </c>
      <c r="F807" s="43" t="s">
        <v>1943</v>
      </c>
      <c r="G807" s="44" t="s">
        <v>1944</v>
      </c>
      <c r="H807" s="43">
        <v>1210</v>
      </c>
      <c r="I807" s="45">
        <v>1</v>
      </c>
      <c r="J807" s="45">
        <v>66190</v>
      </c>
      <c r="K807" s="45">
        <f t="shared" si="48"/>
        <v>189110</v>
      </c>
      <c r="L807" s="46">
        <v>190800</v>
      </c>
    </row>
    <row r="808" spans="1:15" x14ac:dyDescent="0.2">
      <c r="D808" s="41" t="s">
        <v>1942</v>
      </c>
      <c r="E808" s="42">
        <v>5.665</v>
      </c>
      <c r="F808" s="43" t="s">
        <v>77</v>
      </c>
      <c r="G808" s="44" t="s">
        <v>77</v>
      </c>
      <c r="H808" s="43">
        <v>1020</v>
      </c>
      <c r="K808" s="45">
        <f t="shared" si="48"/>
        <v>0</v>
      </c>
    </row>
    <row r="809" spans="1:15" x14ac:dyDescent="0.2">
      <c r="A809" s="42">
        <v>281</v>
      </c>
      <c r="C809" s="47">
        <v>43945</v>
      </c>
      <c r="D809" s="41" t="s">
        <v>1945</v>
      </c>
      <c r="E809" s="42" t="s">
        <v>1946</v>
      </c>
      <c r="F809" s="43" t="s">
        <v>1947</v>
      </c>
      <c r="G809" s="44" t="s">
        <v>1948</v>
      </c>
      <c r="H809" s="43">
        <v>2050</v>
      </c>
      <c r="I809" s="45">
        <v>0.5</v>
      </c>
      <c r="J809" s="45">
        <v>3150</v>
      </c>
      <c r="K809" s="45">
        <f t="shared" si="48"/>
        <v>9000</v>
      </c>
      <c r="L809" s="46">
        <v>5000</v>
      </c>
    </row>
    <row r="810" spans="1:15" x14ac:dyDescent="0.2">
      <c r="A810" s="42">
        <v>282</v>
      </c>
      <c r="C810" s="47">
        <v>43945</v>
      </c>
      <c r="D810" s="41" t="s">
        <v>1949</v>
      </c>
      <c r="E810" s="42">
        <v>1.298</v>
      </c>
      <c r="F810" s="43" t="s">
        <v>1950</v>
      </c>
      <c r="G810" s="44" t="s">
        <v>1951</v>
      </c>
      <c r="H810" s="43">
        <v>1110</v>
      </c>
      <c r="I810" s="45">
        <v>0.5</v>
      </c>
      <c r="J810" s="45">
        <v>230</v>
      </c>
      <c r="K810" s="45">
        <f t="shared" si="48"/>
        <v>660</v>
      </c>
      <c r="L810" s="46">
        <v>4543</v>
      </c>
    </row>
    <row r="811" spans="1:15" x14ac:dyDescent="0.2">
      <c r="A811" s="42">
        <v>283</v>
      </c>
      <c r="C811" s="47">
        <v>43945</v>
      </c>
      <c r="D811" s="41" t="s">
        <v>1952</v>
      </c>
      <c r="E811" s="42">
        <v>9.5000000000000001E-2</v>
      </c>
      <c r="F811" s="43" t="s">
        <v>1954</v>
      </c>
      <c r="G811" s="44" t="s">
        <v>1955</v>
      </c>
      <c r="H811" s="43">
        <v>1050</v>
      </c>
      <c r="I811" s="45">
        <v>1</v>
      </c>
      <c r="J811" s="45">
        <v>980</v>
      </c>
      <c r="K811" s="45">
        <f t="shared" si="48"/>
        <v>2800</v>
      </c>
      <c r="L811" s="46">
        <v>4000</v>
      </c>
    </row>
    <row r="812" spans="1:15" x14ac:dyDescent="0.2">
      <c r="D812" s="41" t="s">
        <v>1953</v>
      </c>
      <c r="E812" s="42">
        <v>3.3000000000000002E-2</v>
      </c>
      <c r="F812" s="43" t="s">
        <v>77</v>
      </c>
      <c r="G812" s="44" t="s">
        <v>77</v>
      </c>
      <c r="K812" s="45">
        <f t="shared" si="48"/>
        <v>0</v>
      </c>
    </row>
    <row r="813" spans="1:15" ht="25.5" x14ac:dyDescent="0.2">
      <c r="A813" s="42" t="s">
        <v>1956</v>
      </c>
      <c r="K813" s="45">
        <f t="shared" si="48"/>
        <v>0</v>
      </c>
      <c r="O813" s="82" t="s">
        <v>1957</v>
      </c>
    </row>
    <row r="814" spans="1:15" x14ac:dyDescent="0.2">
      <c r="A814" s="42">
        <v>284</v>
      </c>
      <c r="C814" s="47">
        <v>43949</v>
      </c>
      <c r="D814" s="41" t="s">
        <v>90</v>
      </c>
      <c r="E814" s="42">
        <v>0.1832</v>
      </c>
      <c r="F814" s="43" t="s">
        <v>1958</v>
      </c>
      <c r="G814" s="44" t="s">
        <v>1959</v>
      </c>
      <c r="H814" s="43">
        <v>3010</v>
      </c>
      <c r="I814" s="45">
        <v>0.5</v>
      </c>
      <c r="J814" s="45">
        <v>35610</v>
      </c>
      <c r="K814" s="45">
        <f t="shared" si="48"/>
        <v>101740</v>
      </c>
      <c r="L814" s="46">
        <v>145</v>
      </c>
    </row>
    <row r="815" spans="1:15" x14ac:dyDescent="0.2">
      <c r="A815" s="42">
        <v>285</v>
      </c>
      <c r="C815" s="47">
        <v>43949</v>
      </c>
      <c r="D815" s="41" t="s">
        <v>1960</v>
      </c>
      <c r="E815" s="42">
        <v>0.55379999999999996</v>
      </c>
      <c r="F815" s="43" t="s">
        <v>1962</v>
      </c>
      <c r="G815" s="44" t="s">
        <v>1961</v>
      </c>
      <c r="H815" s="43">
        <v>3010</v>
      </c>
      <c r="I815" s="45">
        <v>0.5</v>
      </c>
      <c r="J815" s="45">
        <v>64370</v>
      </c>
      <c r="K815" s="45">
        <f t="shared" si="48"/>
        <v>183910</v>
      </c>
      <c r="L815" s="46">
        <v>75000</v>
      </c>
    </row>
    <row r="816" spans="1:15" x14ac:dyDescent="0.2">
      <c r="A816" s="42">
        <v>286</v>
      </c>
      <c r="C816" s="47">
        <v>43949</v>
      </c>
      <c r="D816" s="41" t="s">
        <v>1960</v>
      </c>
      <c r="E816" s="42">
        <v>0.55379999999999996</v>
      </c>
      <c r="F816" s="44" t="s">
        <v>1963</v>
      </c>
      <c r="G816" s="44" t="s">
        <v>1961</v>
      </c>
      <c r="H816" s="43">
        <v>3010</v>
      </c>
      <c r="I816" s="45">
        <v>0.5</v>
      </c>
      <c r="J816" s="45">
        <v>64370</v>
      </c>
      <c r="K816" s="45">
        <f t="shared" si="48"/>
        <v>183910</v>
      </c>
      <c r="L816" s="46">
        <v>75000</v>
      </c>
    </row>
    <row r="817" spans="1:17" x14ac:dyDescent="0.2">
      <c r="A817" s="42">
        <v>287</v>
      </c>
      <c r="C817" s="47">
        <v>43949</v>
      </c>
      <c r="D817" s="41" t="s">
        <v>1964</v>
      </c>
      <c r="E817" s="42" t="s">
        <v>1966</v>
      </c>
      <c r="F817" s="43" t="s">
        <v>1968</v>
      </c>
      <c r="G817" s="44" t="s">
        <v>1969</v>
      </c>
      <c r="H817" s="43">
        <v>1050</v>
      </c>
      <c r="I817" s="45">
        <v>1</v>
      </c>
      <c r="J817" s="45">
        <v>5310</v>
      </c>
      <c r="K817" s="45">
        <f t="shared" si="48"/>
        <v>15170</v>
      </c>
      <c r="L817" s="46">
        <v>14000</v>
      </c>
    </row>
    <row r="818" spans="1:17" s="65" customFormat="1" x14ac:dyDescent="0.2">
      <c r="A818" s="62"/>
      <c r="B818" s="63"/>
      <c r="C818" s="31"/>
      <c r="D818" s="64" t="s">
        <v>1965</v>
      </c>
      <c r="E818" s="62" t="s">
        <v>1967</v>
      </c>
      <c r="F818" s="65" t="s">
        <v>77</v>
      </c>
      <c r="I818" s="32"/>
      <c r="J818" s="32"/>
      <c r="K818" s="32">
        <f t="shared" si="48"/>
        <v>0</v>
      </c>
      <c r="L818" s="33"/>
      <c r="M818" s="33"/>
      <c r="N818" s="32"/>
      <c r="O818" s="67"/>
      <c r="P818" s="72"/>
      <c r="Q818" s="63"/>
    </row>
    <row r="819" spans="1:17" x14ac:dyDescent="0.2">
      <c r="O819" s="82">
        <v>75937</v>
      </c>
      <c r="P819" s="50">
        <v>43950</v>
      </c>
      <c r="Q819" s="21" t="s">
        <v>136</v>
      </c>
    </row>
    <row r="821" spans="1:17" x14ac:dyDescent="0.2">
      <c r="A821" s="42" t="s">
        <v>1970</v>
      </c>
      <c r="C821" s="47">
        <v>43951</v>
      </c>
      <c r="D821" s="41" t="s">
        <v>1971</v>
      </c>
      <c r="E821" s="42">
        <v>0.33200000000000002</v>
      </c>
      <c r="F821" s="43" t="s">
        <v>1972</v>
      </c>
      <c r="G821" s="44" t="s">
        <v>1973</v>
      </c>
      <c r="H821" s="43">
        <v>1030</v>
      </c>
      <c r="I821" s="45">
        <v>0.5</v>
      </c>
      <c r="J821" s="45">
        <v>6400</v>
      </c>
      <c r="K821" s="45">
        <f t="shared" ref="K821:K851" si="49">ROUND(J821/0.35,-1)</f>
        <v>18290</v>
      </c>
    </row>
    <row r="822" spans="1:17" x14ac:dyDescent="0.2">
      <c r="A822" s="42">
        <v>288</v>
      </c>
      <c r="B822" s="21" t="s">
        <v>79</v>
      </c>
      <c r="C822" s="47">
        <v>43951</v>
      </c>
      <c r="D822" s="41" t="s">
        <v>1974</v>
      </c>
      <c r="E822" s="42">
        <v>0.1492</v>
      </c>
      <c r="F822" s="43" t="s">
        <v>1977</v>
      </c>
      <c r="G822" s="44" t="s">
        <v>107</v>
      </c>
      <c r="H822" s="43">
        <v>3010</v>
      </c>
      <c r="I822" s="45">
        <v>1.5</v>
      </c>
      <c r="J822" s="45">
        <v>161400</v>
      </c>
      <c r="K822" s="45">
        <f t="shared" si="49"/>
        <v>461140</v>
      </c>
      <c r="L822" s="46">
        <v>20000</v>
      </c>
    </row>
    <row r="823" spans="1:17" x14ac:dyDescent="0.2">
      <c r="D823" s="41" t="s">
        <v>1975</v>
      </c>
      <c r="E823" s="42">
        <v>0.16070000000000001</v>
      </c>
      <c r="F823" s="43" t="s">
        <v>77</v>
      </c>
      <c r="G823" s="44" t="s">
        <v>77</v>
      </c>
      <c r="K823" s="45">
        <f t="shared" si="49"/>
        <v>0</v>
      </c>
    </row>
    <row r="824" spans="1:17" x14ac:dyDescent="0.2">
      <c r="D824" s="41" t="s">
        <v>1976</v>
      </c>
      <c r="E824" s="42">
        <v>1.25</v>
      </c>
      <c r="F824" s="43" t="s">
        <v>77</v>
      </c>
      <c r="G824" s="44" t="s">
        <v>77</v>
      </c>
      <c r="K824" s="45">
        <f t="shared" si="49"/>
        <v>0</v>
      </c>
    </row>
    <row r="825" spans="1:17" x14ac:dyDescent="0.2">
      <c r="A825" s="42">
        <v>289</v>
      </c>
      <c r="B825" s="21" t="s">
        <v>79</v>
      </c>
      <c r="C825" s="47">
        <v>43951</v>
      </c>
      <c r="D825" s="41" t="s">
        <v>1978</v>
      </c>
      <c r="E825" s="42">
        <v>0.2</v>
      </c>
      <c r="F825" s="43" t="s">
        <v>1980</v>
      </c>
      <c r="G825" s="44" t="s">
        <v>107</v>
      </c>
      <c r="H825" s="43">
        <v>3010</v>
      </c>
      <c r="I825" s="45">
        <v>1</v>
      </c>
      <c r="J825" s="45">
        <v>6510</v>
      </c>
      <c r="K825" s="45">
        <f t="shared" si="49"/>
        <v>18600</v>
      </c>
      <c r="L825" s="46">
        <v>100</v>
      </c>
    </row>
    <row r="826" spans="1:17" x14ac:dyDescent="0.2">
      <c r="D826" s="41" t="s">
        <v>1979</v>
      </c>
      <c r="E826" s="42">
        <v>0.1333</v>
      </c>
      <c r="F826" s="43" t="s">
        <v>77</v>
      </c>
      <c r="G826" s="44" t="s">
        <v>77</v>
      </c>
      <c r="K826" s="45">
        <f t="shared" si="49"/>
        <v>0</v>
      </c>
    </row>
    <row r="827" spans="1:17" x14ac:dyDescent="0.2">
      <c r="A827" s="42">
        <v>290</v>
      </c>
      <c r="B827" s="21" t="s">
        <v>79</v>
      </c>
      <c r="C827" s="47">
        <v>43951</v>
      </c>
      <c r="D827" s="41" t="s">
        <v>1981</v>
      </c>
      <c r="E827" s="42">
        <v>0.1242</v>
      </c>
      <c r="F827" s="43" t="s">
        <v>1984</v>
      </c>
      <c r="G827" s="43" t="s">
        <v>107</v>
      </c>
      <c r="H827" s="43">
        <v>3010</v>
      </c>
      <c r="I827" s="45">
        <v>2</v>
      </c>
      <c r="J827" s="45">
        <v>23430</v>
      </c>
      <c r="K827" s="45">
        <f t="shared" si="49"/>
        <v>66940</v>
      </c>
      <c r="L827" s="46">
        <v>20000</v>
      </c>
    </row>
    <row r="828" spans="1:17" x14ac:dyDescent="0.2">
      <c r="D828" s="41" t="s">
        <v>1982</v>
      </c>
      <c r="E828" s="42">
        <v>6.7500000000000004E-2</v>
      </c>
      <c r="F828" s="43" t="s">
        <v>77</v>
      </c>
      <c r="G828" s="43" t="s">
        <v>77</v>
      </c>
      <c r="K828" s="45">
        <f t="shared" si="49"/>
        <v>0</v>
      </c>
    </row>
    <row r="829" spans="1:17" x14ac:dyDescent="0.2">
      <c r="D829" s="41" t="s">
        <v>1983</v>
      </c>
      <c r="E829" s="42">
        <v>0.18790000000000001</v>
      </c>
      <c r="F829" s="43" t="s">
        <v>77</v>
      </c>
      <c r="G829" s="44" t="s">
        <v>77</v>
      </c>
      <c r="K829" s="45">
        <f t="shared" si="49"/>
        <v>0</v>
      </c>
    </row>
    <row r="830" spans="1:17" x14ac:dyDescent="0.2">
      <c r="D830" s="41" t="s">
        <v>1983</v>
      </c>
      <c r="E830" s="42">
        <v>0.2732</v>
      </c>
      <c r="F830" s="43" t="s">
        <v>77</v>
      </c>
      <c r="G830" s="44" t="s">
        <v>77</v>
      </c>
      <c r="K830" s="45">
        <f t="shared" si="49"/>
        <v>0</v>
      </c>
    </row>
    <row r="831" spans="1:17" ht="22.5" x14ac:dyDescent="0.2">
      <c r="A831" s="42">
        <v>291</v>
      </c>
      <c r="B831" s="21" t="s">
        <v>79</v>
      </c>
      <c r="C831" s="47">
        <v>43951</v>
      </c>
      <c r="D831" s="41" t="s">
        <v>1985</v>
      </c>
      <c r="E831" s="42">
        <v>0.16070000000000001</v>
      </c>
      <c r="F831" s="43" t="s">
        <v>1977</v>
      </c>
      <c r="G831" s="44" t="s">
        <v>107</v>
      </c>
      <c r="H831" s="43">
        <v>3010</v>
      </c>
      <c r="I831" s="45">
        <v>6</v>
      </c>
      <c r="J831" s="45">
        <v>24730</v>
      </c>
      <c r="K831" s="45">
        <f t="shared" si="49"/>
        <v>70660</v>
      </c>
      <c r="L831" s="46">
        <v>80000</v>
      </c>
      <c r="O831" s="76" t="s">
        <v>2003</v>
      </c>
    </row>
    <row r="832" spans="1:17" x14ac:dyDescent="0.2">
      <c r="D832" s="41" t="s">
        <v>1986</v>
      </c>
      <c r="E832" s="42">
        <v>0.16070000000000001</v>
      </c>
      <c r="F832" s="43" t="s">
        <v>77</v>
      </c>
      <c r="G832" s="44" t="s">
        <v>77</v>
      </c>
      <c r="K832" s="45">
        <f t="shared" si="49"/>
        <v>0</v>
      </c>
    </row>
    <row r="833" spans="1:12" x14ac:dyDescent="0.2">
      <c r="D833" s="41" t="s">
        <v>1987</v>
      </c>
      <c r="E833" s="42">
        <v>0.16070000000000001</v>
      </c>
      <c r="F833" s="43" t="s">
        <v>77</v>
      </c>
      <c r="G833" s="44" t="s">
        <v>77</v>
      </c>
      <c r="K833" s="45">
        <f t="shared" si="49"/>
        <v>0</v>
      </c>
    </row>
    <row r="834" spans="1:12" x14ac:dyDescent="0.2">
      <c r="D834" s="41" t="s">
        <v>1988</v>
      </c>
      <c r="E834" s="42">
        <v>2.93E-2</v>
      </c>
      <c r="F834" s="43" t="s">
        <v>77</v>
      </c>
      <c r="G834" s="44" t="s">
        <v>77</v>
      </c>
      <c r="K834" s="45">
        <f t="shared" si="49"/>
        <v>0</v>
      </c>
    </row>
    <row r="835" spans="1:12" x14ac:dyDescent="0.2">
      <c r="D835" s="41" t="s">
        <v>1989</v>
      </c>
      <c r="E835" s="42">
        <v>5.74E-2</v>
      </c>
      <c r="F835" s="43" t="s">
        <v>77</v>
      </c>
      <c r="G835" s="44" t="s">
        <v>77</v>
      </c>
      <c r="K835" s="45">
        <f t="shared" si="49"/>
        <v>0</v>
      </c>
    </row>
    <row r="836" spans="1:12" x14ac:dyDescent="0.2">
      <c r="D836" s="41" t="s">
        <v>1990</v>
      </c>
      <c r="E836" s="42">
        <v>8.8400000000000006E-2</v>
      </c>
      <c r="F836" s="43" t="s">
        <v>77</v>
      </c>
      <c r="G836" s="44" t="s">
        <v>77</v>
      </c>
      <c r="K836" s="45">
        <f t="shared" si="49"/>
        <v>0</v>
      </c>
    </row>
    <row r="837" spans="1:12" x14ac:dyDescent="0.2">
      <c r="D837" s="41" t="s">
        <v>1991</v>
      </c>
      <c r="E837" s="42">
        <v>8.8400000000000006E-2</v>
      </c>
      <c r="F837" s="43" t="s">
        <v>77</v>
      </c>
      <c r="G837" s="44" t="s">
        <v>77</v>
      </c>
      <c r="K837" s="45">
        <f t="shared" si="49"/>
        <v>0</v>
      </c>
    </row>
    <row r="838" spans="1:12" x14ac:dyDescent="0.2">
      <c r="D838" s="41" t="s">
        <v>1992</v>
      </c>
      <c r="E838" s="42">
        <v>0.29799999999999999</v>
      </c>
      <c r="F838" s="43" t="s">
        <v>77</v>
      </c>
      <c r="G838" s="44" t="s">
        <v>77</v>
      </c>
      <c r="K838" s="45">
        <f t="shared" si="49"/>
        <v>0</v>
      </c>
    </row>
    <row r="839" spans="1:12" x14ac:dyDescent="0.2">
      <c r="D839" s="41" t="s">
        <v>1993</v>
      </c>
      <c r="E839" s="42">
        <v>4.5900000000000003E-2</v>
      </c>
      <c r="F839" s="43" t="s">
        <v>77</v>
      </c>
      <c r="G839" s="44" t="s">
        <v>77</v>
      </c>
      <c r="K839" s="45">
        <f t="shared" si="49"/>
        <v>0</v>
      </c>
    </row>
    <row r="840" spans="1:12" x14ac:dyDescent="0.2">
      <c r="D840" s="41" t="s">
        <v>1994</v>
      </c>
      <c r="E840" s="42">
        <v>4.5900000000000003E-2</v>
      </c>
      <c r="F840" s="43" t="s">
        <v>77</v>
      </c>
      <c r="G840" s="44" t="s">
        <v>77</v>
      </c>
      <c r="K840" s="45">
        <f t="shared" si="49"/>
        <v>0</v>
      </c>
    </row>
    <row r="841" spans="1:12" x14ac:dyDescent="0.2">
      <c r="D841" s="41" t="s">
        <v>1995</v>
      </c>
      <c r="E841" s="42">
        <v>0.06</v>
      </c>
      <c r="F841" s="43" t="s">
        <v>77</v>
      </c>
      <c r="G841" s="44" t="s">
        <v>77</v>
      </c>
      <c r="K841" s="45">
        <f t="shared" si="49"/>
        <v>0</v>
      </c>
    </row>
    <row r="842" spans="1:12" x14ac:dyDescent="0.2">
      <c r="D842" s="41" t="s">
        <v>1996</v>
      </c>
      <c r="E842" s="42">
        <v>1.54E-2</v>
      </c>
      <c r="F842" s="43" t="s">
        <v>77</v>
      </c>
      <c r="G842" s="44" t="s">
        <v>77</v>
      </c>
      <c r="K842" s="45">
        <f t="shared" si="49"/>
        <v>0</v>
      </c>
    </row>
    <row r="843" spans="1:12" x14ac:dyDescent="0.2">
      <c r="A843" s="42">
        <v>292</v>
      </c>
      <c r="C843" s="47">
        <v>43951</v>
      </c>
      <c r="D843" s="41" t="s">
        <v>1997</v>
      </c>
      <c r="E843" s="42">
        <v>1.0389999999999999</v>
      </c>
      <c r="F843" s="43" t="s">
        <v>1998</v>
      </c>
      <c r="G843" s="44" t="s">
        <v>1999</v>
      </c>
      <c r="H843" s="43">
        <v>1150</v>
      </c>
      <c r="I843" s="45">
        <v>0.5</v>
      </c>
      <c r="J843" s="45">
        <v>49010</v>
      </c>
      <c r="K843" s="45">
        <f t="shared" si="49"/>
        <v>140030</v>
      </c>
      <c r="L843" s="46">
        <v>190000</v>
      </c>
    </row>
    <row r="844" spans="1:12" x14ac:dyDescent="0.2">
      <c r="A844" s="42">
        <v>293</v>
      </c>
      <c r="C844" s="47">
        <v>43951</v>
      </c>
      <c r="D844" s="41" t="s">
        <v>2000</v>
      </c>
      <c r="E844" s="42">
        <v>5.3090000000000002</v>
      </c>
      <c r="F844" s="43" t="s">
        <v>2001</v>
      </c>
      <c r="G844" s="44" t="s">
        <v>2002</v>
      </c>
      <c r="H844" s="43">
        <v>1020</v>
      </c>
      <c r="I844" s="45">
        <v>0.5</v>
      </c>
      <c r="J844" s="45">
        <v>26940</v>
      </c>
      <c r="K844" s="45">
        <f t="shared" si="49"/>
        <v>76970</v>
      </c>
      <c r="L844" s="46">
        <v>141900</v>
      </c>
    </row>
    <row r="845" spans="1:12" x14ac:dyDescent="0.2">
      <c r="A845" s="42">
        <v>294</v>
      </c>
      <c r="C845" s="47">
        <v>43951</v>
      </c>
      <c r="D845" s="41" t="s">
        <v>2004</v>
      </c>
      <c r="E845" s="42">
        <v>0.158</v>
      </c>
      <c r="F845" s="43" t="s">
        <v>2007</v>
      </c>
      <c r="G845" s="44" t="s">
        <v>2008</v>
      </c>
      <c r="H845" s="43">
        <v>3010</v>
      </c>
      <c r="I845" s="45">
        <v>1.5</v>
      </c>
      <c r="J845" s="45">
        <v>87910</v>
      </c>
      <c r="K845" s="45">
        <f t="shared" si="49"/>
        <v>251170</v>
      </c>
      <c r="L845" s="46">
        <v>200000</v>
      </c>
    </row>
    <row r="846" spans="1:12" x14ac:dyDescent="0.2">
      <c r="D846" s="41" t="s">
        <v>2005</v>
      </c>
      <c r="E846" s="42">
        <v>0.16</v>
      </c>
      <c r="F846" s="43" t="s">
        <v>77</v>
      </c>
      <c r="G846" s="44" t="s">
        <v>77</v>
      </c>
      <c r="K846" s="45">
        <f t="shared" si="49"/>
        <v>0</v>
      </c>
    </row>
    <row r="847" spans="1:12" x14ac:dyDescent="0.2">
      <c r="D847" s="41" t="s">
        <v>2006</v>
      </c>
      <c r="E847" s="42">
        <v>0.16</v>
      </c>
      <c r="F847" s="43" t="s">
        <v>77</v>
      </c>
      <c r="G847" s="43" t="s">
        <v>77</v>
      </c>
      <c r="K847" s="45">
        <f t="shared" si="49"/>
        <v>0</v>
      </c>
    </row>
    <row r="848" spans="1:12" x14ac:dyDescent="0.2">
      <c r="A848" s="42">
        <v>295</v>
      </c>
      <c r="C848" s="47">
        <v>43951</v>
      </c>
      <c r="D848" s="41" t="s">
        <v>2009</v>
      </c>
      <c r="E848" s="42">
        <v>40.743000000000002</v>
      </c>
      <c r="F848" s="43" t="s">
        <v>2010</v>
      </c>
      <c r="G848" s="44" t="s">
        <v>2011</v>
      </c>
      <c r="H848" s="43">
        <v>1110</v>
      </c>
      <c r="I848" s="45">
        <v>0.5</v>
      </c>
      <c r="J848" s="45">
        <v>28860</v>
      </c>
      <c r="K848" s="45">
        <f t="shared" si="49"/>
        <v>82460</v>
      </c>
      <c r="L848" s="46">
        <v>172500</v>
      </c>
    </row>
    <row r="849" spans="1:17" x14ac:dyDescent="0.2">
      <c r="A849" s="42">
        <v>297</v>
      </c>
      <c r="C849" s="47">
        <v>43952</v>
      </c>
      <c r="D849" s="41" t="s">
        <v>2014</v>
      </c>
      <c r="E849" s="42">
        <v>29.414999999999999</v>
      </c>
      <c r="F849" s="43" t="s">
        <v>2015</v>
      </c>
      <c r="G849" s="44" t="s">
        <v>2016</v>
      </c>
      <c r="H849" s="43">
        <v>1080</v>
      </c>
      <c r="I849" s="45">
        <v>0.5</v>
      </c>
      <c r="J849" s="45">
        <v>98850</v>
      </c>
      <c r="K849" s="45">
        <f t="shared" si="49"/>
        <v>282430</v>
      </c>
      <c r="L849" s="46">
        <v>400000</v>
      </c>
    </row>
    <row r="850" spans="1:17" x14ac:dyDescent="0.2">
      <c r="A850" s="42">
        <v>298</v>
      </c>
      <c r="C850" s="47">
        <v>43952</v>
      </c>
      <c r="D850" s="41" t="s">
        <v>2017</v>
      </c>
      <c r="E850" s="42">
        <v>0.21299999999999999</v>
      </c>
      <c r="F850" s="43" t="s">
        <v>2018</v>
      </c>
      <c r="G850" s="44" t="s">
        <v>2019</v>
      </c>
      <c r="H850" s="43">
        <v>2050</v>
      </c>
      <c r="I850" s="45">
        <v>0.5</v>
      </c>
      <c r="J850" s="45">
        <v>17310</v>
      </c>
      <c r="K850" s="45">
        <f t="shared" si="49"/>
        <v>49460</v>
      </c>
      <c r="L850" s="46">
        <v>79500</v>
      </c>
    </row>
    <row r="851" spans="1:17" s="65" customFormat="1" ht="12" customHeight="1" x14ac:dyDescent="0.2">
      <c r="A851" s="62" t="s">
        <v>2020</v>
      </c>
      <c r="B851" s="63"/>
      <c r="C851" s="31">
        <v>43952</v>
      </c>
      <c r="D851" s="64" t="s">
        <v>2021</v>
      </c>
      <c r="E851" s="62">
        <v>0.45739999999999997</v>
      </c>
      <c r="F851" s="65" t="s">
        <v>2022</v>
      </c>
      <c r="G851" s="66" t="s">
        <v>2023</v>
      </c>
      <c r="H851" s="65">
        <v>3010</v>
      </c>
      <c r="I851" s="32">
        <v>0.5</v>
      </c>
      <c r="J851" s="32">
        <v>36710</v>
      </c>
      <c r="K851" s="32">
        <f t="shared" si="49"/>
        <v>104890</v>
      </c>
      <c r="L851" s="33"/>
      <c r="M851" s="33"/>
      <c r="N851" s="32"/>
      <c r="O851" s="67"/>
      <c r="P851" s="72"/>
      <c r="Q851" s="63"/>
    </row>
    <row r="852" spans="1:17" x14ac:dyDescent="0.2">
      <c r="F852" s="41"/>
      <c r="O852" s="82">
        <v>75965</v>
      </c>
      <c r="P852" s="50">
        <v>43952</v>
      </c>
      <c r="Q852" s="21" t="s">
        <v>136</v>
      </c>
    </row>
    <row r="854" spans="1:17" x14ac:dyDescent="0.2">
      <c r="A854" s="42">
        <v>296</v>
      </c>
      <c r="C854" s="47">
        <v>43952</v>
      </c>
      <c r="D854" s="41" t="s">
        <v>2035</v>
      </c>
      <c r="E854" s="42">
        <v>28.2225</v>
      </c>
      <c r="F854" s="43" t="s">
        <v>2012</v>
      </c>
      <c r="G854" s="44" t="s">
        <v>2013</v>
      </c>
      <c r="H854" s="43">
        <v>1010</v>
      </c>
      <c r="I854" s="45">
        <v>0.5</v>
      </c>
      <c r="J854" s="45">
        <v>49160</v>
      </c>
      <c r="K854" s="45">
        <f t="shared" ref="K854:K876" si="50">ROUND(J854/0.35,-1)</f>
        <v>140460</v>
      </c>
      <c r="L854" s="46">
        <v>165000</v>
      </c>
    </row>
    <row r="855" spans="1:17" x14ac:dyDescent="0.2">
      <c r="A855" s="42" t="s">
        <v>2028</v>
      </c>
      <c r="C855" s="47">
        <v>43952</v>
      </c>
      <c r="D855" s="41" t="s">
        <v>2024</v>
      </c>
      <c r="E855" s="42" t="s">
        <v>2025</v>
      </c>
      <c r="F855" s="43" t="s">
        <v>2026</v>
      </c>
      <c r="G855" s="43" t="s">
        <v>2027</v>
      </c>
      <c r="H855" s="43">
        <v>3010</v>
      </c>
      <c r="I855" s="45">
        <v>0.5</v>
      </c>
      <c r="J855" s="45">
        <v>12840</v>
      </c>
      <c r="K855" s="45">
        <f t="shared" si="50"/>
        <v>36690</v>
      </c>
    </row>
    <row r="856" spans="1:17" x14ac:dyDescent="0.2">
      <c r="A856" s="42" t="s">
        <v>2029</v>
      </c>
      <c r="C856" s="47">
        <v>43955</v>
      </c>
      <c r="D856" s="41" t="s">
        <v>2030</v>
      </c>
      <c r="E856" s="42">
        <v>8.5589999999999993</v>
      </c>
      <c r="F856" s="43" t="s">
        <v>2032</v>
      </c>
      <c r="G856" s="44" t="s">
        <v>2033</v>
      </c>
      <c r="H856" s="43">
        <v>1040</v>
      </c>
      <c r="I856" s="45">
        <v>1</v>
      </c>
      <c r="J856" s="45">
        <v>45800</v>
      </c>
      <c r="K856" s="45">
        <f t="shared" si="50"/>
        <v>130860</v>
      </c>
    </row>
    <row r="857" spans="1:17" x14ac:dyDescent="0.2">
      <c r="D857" s="41" t="s">
        <v>2031</v>
      </c>
      <c r="E857" s="42">
        <v>8.5779999999999994</v>
      </c>
      <c r="F857" s="43" t="s">
        <v>77</v>
      </c>
      <c r="G857" s="44" t="s">
        <v>77</v>
      </c>
      <c r="K857" s="45">
        <f t="shared" si="50"/>
        <v>0</v>
      </c>
    </row>
    <row r="858" spans="1:17" x14ac:dyDescent="0.2">
      <c r="A858" s="42">
        <v>299</v>
      </c>
      <c r="C858" s="47">
        <v>43955</v>
      </c>
      <c r="D858" s="41" t="s">
        <v>2036</v>
      </c>
      <c r="E858" s="42">
        <v>0.1792</v>
      </c>
      <c r="F858" s="43" t="s">
        <v>2037</v>
      </c>
      <c r="G858" s="44" t="s">
        <v>2038</v>
      </c>
      <c r="H858" s="43">
        <v>3010</v>
      </c>
      <c r="I858" s="45">
        <v>0.5</v>
      </c>
      <c r="J858" s="45">
        <v>28910</v>
      </c>
      <c r="K858" s="45">
        <f t="shared" si="50"/>
        <v>82600</v>
      </c>
      <c r="L858" s="46">
        <v>125000</v>
      </c>
    </row>
    <row r="859" spans="1:17" x14ac:dyDescent="0.2">
      <c r="A859" s="42" t="s">
        <v>2034</v>
      </c>
      <c r="C859" s="47">
        <v>43956</v>
      </c>
      <c r="D859" s="41" t="s">
        <v>2039</v>
      </c>
      <c r="E859" s="42">
        <v>12.1639</v>
      </c>
      <c r="F859" s="43" t="s">
        <v>2040</v>
      </c>
      <c r="G859" s="44" t="s">
        <v>2041</v>
      </c>
      <c r="H859" s="43">
        <v>1010</v>
      </c>
      <c r="I859" s="45">
        <v>0.5</v>
      </c>
      <c r="J859" s="45">
        <v>79210</v>
      </c>
      <c r="K859" s="45">
        <f t="shared" si="50"/>
        <v>226310</v>
      </c>
    </row>
    <row r="860" spans="1:17" x14ac:dyDescent="0.2">
      <c r="A860" s="42" t="s">
        <v>2042</v>
      </c>
      <c r="C860" s="47">
        <v>43956</v>
      </c>
      <c r="D860" s="41" t="s">
        <v>2043</v>
      </c>
      <c r="E860" s="42">
        <v>1</v>
      </c>
      <c r="F860" s="43" t="s">
        <v>2044</v>
      </c>
      <c r="G860" s="44" t="s">
        <v>2045</v>
      </c>
      <c r="H860" s="43">
        <v>1150</v>
      </c>
      <c r="I860" s="45">
        <v>0.5</v>
      </c>
      <c r="J860" s="45">
        <v>14300</v>
      </c>
      <c r="K860" s="45">
        <f t="shared" si="50"/>
        <v>40860</v>
      </c>
    </row>
    <row r="861" spans="1:17" x14ac:dyDescent="0.2">
      <c r="A861" s="42">
        <v>300</v>
      </c>
      <c r="C861" s="47">
        <v>43956</v>
      </c>
      <c r="D861" s="41" t="s">
        <v>2046</v>
      </c>
      <c r="E861" s="42">
        <v>4.9630000000000001</v>
      </c>
      <c r="F861" s="43" t="s">
        <v>2047</v>
      </c>
      <c r="G861" s="44" t="s">
        <v>2048</v>
      </c>
      <c r="H861" s="43">
        <v>1010</v>
      </c>
      <c r="I861" s="45">
        <v>0.5</v>
      </c>
      <c r="J861" s="45">
        <v>13680</v>
      </c>
      <c r="K861" s="45">
        <f t="shared" si="50"/>
        <v>39090</v>
      </c>
      <c r="L861" s="46">
        <v>33000</v>
      </c>
    </row>
    <row r="862" spans="1:17" x14ac:dyDescent="0.2">
      <c r="A862" s="42">
        <v>301</v>
      </c>
      <c r="C862" s="47">
        <v>43956</v>
      </c>
      <c r="D862" s="41" t="s">
        <v>2049</v>
      </c>
      <c r="E862" s="42">
        <v>0.12</v>
      </c>
      <c r="F862" s="43" t="s">
        <v>2052</v>
      </c>
      <c r="G862" s="44" t="s">
        <v>2053</v>
      </c>
      <c r="H862" s="43">
        <v>1100</v>
      </c>
      <c r="I862" s="45">
        <v>1.5</v>
      </c>
      <c r="J862" s="45">
        <v>38200</v>
      </c>
      <c r="K862" s="45">
        <f t="shared" si="50"/>
        <v>109140</v>
      </c>
      <c r="L862" s="46">
        <v>183500</v>
      </c>
    </row>
    <row r="863" spans="1:17" x14ac:dyDescent="0.2">
      <c r="D863" s="41" t="s">
        <v>2050</v>
      </c>
      <c r="E863" s="42">
        <v>7.7229999999999999</v>
      </c>
      <c r="F863" s="43" t="s">
        <v>77</v>
      </c>
      <c r="G863" s="43" t="s">
        <v>77</v>
      </c>
      <c r="K863" s="45">
        <f t="shared" si="50"/>
        <v>0</v>
      </c>
    </row>
    <row r="864" spans="1:17" x14ac:dyDescent="0.2">
      <c r="D864" s="41" t="s">
        <v>2051</v>
      </c>
      <c r="E864" s="42">
        <v>0.92</v>
      </c>
      <c r="F864" s="43" t="s">
        <v>77</v>
      </c>
      <c r="G864" s="43" t="s">
        <v>77</v>
      </c>
      <c r="K864" s="45">
        <f t="shared" si="50"/>
        <v>0</v>
      </c>
    </row>
    <row r="865" spans="1:17" x14ac:dyDescent="0.2">
      <c r="A865" s="42">
        <v>302</v>
      </c>
      <c r="C865" s="47">
        <v>43956</v>
      </c>
      <c r="D865" s="41" t="s">
        <v>2054</v>
      </c>
      <c r="E865" s="42">
        <v>2.5000000000000001E-2</v>
      </c>
      <c r="F865" s="43" t="s">
        <v>2056</v>
      </c>
      <c r="G865" s="44" t="s">
        <v>2057</v>
      </c>
      <c r="H865" s="43">
        <v>1040</v>
      </c>
      <c r="I865" s="45">
        <v>1</v>
      </c>
      <c r="J865" s="45">
        <v>60</v>
      </c>
      <c r="K865" s="45">
        <f t="shared" si="50"/>
        <v>170</v>
      </c>
      <c r="L865" s="46">
        <v>200</v>
      </c>
    </row>
    <row r="866" spans="1:17" x14ac:dyDescent="0.2">
      <c r="D866" s="41" t="s">
        <v>2055</v>
      </c>
      <c r="E866" s="42">
        <v>7.0000000000000001E-3</v>
      </c>
      <c r="F866" s="43" t="s">
        <v>77</v>
      </c>
      <c r="G866" s="44" t="s">
        <v>77</v>
      </c>
      <c r="K866" s="45">
        <f t="shared" si="50"/>
        <v>0</v>
      </c>
    </row>
    <row r="867" spans="1:17" x14ac:dyDescent="0.2">
      <c r="A867" s="42">
        <v>303</v>
      </c>
      <c r="C867" s="47">
        <v>43956</v>
      </c>
      <c r="D867" s="41" t="s">
        <v>2058</v>
      </c>
      <c r="E867" s="42">
        <v>4.1470000000000002</v>
      </c>
      <c r="F867" s="43" t="s">
        <v>2059</v>
      </c>
      <c r="G867" s="44" t="s">
        <v>2060</v>
      </c>
      <c r="H867" s="43">
        <v>3010</v>
      </c>
      <c r="I867" s="45">
        <v>0.5</v>
      </c>
      <c r="J867" s="45">
        <v>393820</v>
      </c>
      <c r="K867" s="45">
        <f t="shared" si="50"/>
        <v>1125200</v>
      </c>
      <c r="L867" s="46">
        <v>420000</v>
      </c>
    </row>
    <row r="868" spans="1:17" x14ac:dyDescent="0.2">
      <c r="A868" s="42">
        <v>304</v>
      </c>
      <c r="C868" s="47">
        <v>43956</v>
      </c>
      <c r="D868" s="41" t="s">
        <v>2061</v>
      </c>
      <c r="E868" s="42" t="s">
        <v>2062</v>
      </c>
      <c r="F868" s="43" t="s">
        <v>2063</v>
      </c>
      <c r="G868" s="44" t="s">
        <v>2064</v>
      </c>
      <c r="H868" s="43">
        <v>3010</v>
      </c>
      <c r="I868" s="45">
        <v>0.5</v>
      </c>
      <c r="J868" s="45">
        <v>26240</v>
      </c>
      <c r="K868" s="45">
        <f t="shared" si="50"/>
        <v>74970</v>
      </c>
      <c r="L868" s="46">
        <v>53000</v>
      </c>
    </row>
    <row r="869" spans="1:17" x14ac:dyDescent="0.2">
      <c r="A869" s="42">
        <v>305</v>
      </c>
      <c r="B869" s="21" t="s">
        <v>79</v>
      </c>
      <c r="C869" s="47">
        <v>43956</v>
      </c>
      <c r="D869" s="41" t="s">
        <v>2065</v>
      </c>
      <c r="E869" s="42">
        <v>1.5</v>
      </c>
      <c r="F869" s="43" t="s">
        <v>2067</v>
      </c>
      <c r="G869" s="44" t="s">
        <v>2069</v>
      </c>
      <c r="H869" s="43">
        <v>3010</v>
      </c>
      <c r="I869" s="45">
        <v>0.5</v>
      </c>
      <c r="J869" s="45">
        <v>53570</v>
      </c>
      <c r="K869" s="45">
        <f t="shared" si="50"/>
        <v>153060</v>
      </c>
      <c r="L869" s="46">
        <v>112100</v>
      </c>
    </row>
    <row r="870" spans="1:17" x14ac:dyDescent="0.2">
      <c r="A870" s="42">
        <v>306</v>
      </c>
      <c r="B870" s="21" t="s">
        <v>79</v>
      </c>
      <c r="C870" s="47">
        <v>43956</v>
      </c>
      <c r="D870" s="41" t="s">
        <v>2066</v>
      </c>
      <c r="E870" s="42">
        <v>0.11940000000000001</v>
      </c>
      <c r="F870" s="43" t="s">
        <v>2068</v>
      </c>
      <c r="G870" s="44" t="s">
        <v>2070</v>
      </c>
      <c r="H870" s="43">
        <v>2050</v>
      </c>
      <c r="I870" s="45">
        <v>0.5</v>
      </c>
      <c r="J870" s="45">
        <v>8430</v>
      </c>
      <c r="K870" s="45">
        <f t="shared" si="50"/>
        <v>24090</v>
      </c>
      <c r="L870" s="46">
        <v>3507.48</v>
      </c>
    </row>
    <row r="871" spans="1:17" x14ac:dyDescent="0.2">
      <c r="A871" s="42">
        <v>308</v>
      </c>
      <c r="C871" s="47">
        <v>43956</v>
      </c>
      <c r="D871" s="41" t="s">
        <v>2071</v>
      </c>
      <c r="E871" s="30">
        <v>5.3887999999999998</v>
      </c>
      <c r="F871" s="43" t="s">
        <v>2072</v>
      </c>
      <c r="G871" s="44" t="s">
        <v>2073</v>
      </c>
      <c r="H871" s="43">
        <v>1100</v>
      </c>
      <c r="I871" s="45">
        <v>0.5</v>
      </c>
      <c r="J871" s="45">
        <v>52250</v>
      </c>
      <c r="K871" s="45">
        <f t="shared" si="50"/>
        <v>149290</v>
      </c>
      <c r="L871" s="46">
        <v>160000</v>
      </c>
    </row>
    <row r="872" spans="1:17" x14ac:dyDescent="0.2">
      <c r="A872" s="42">
        <v>307</v>
      </c>
      <c r="C872" s="47">
        <v>43956</v>
      </c>
      <c r="D872" s="41" t="s">
        <v>2074</v>
      </c>
      <c r="E872" s="42" t="s">
        <v>2075</v>
      </c>
      <c r="F872" s="43" t="s">
        <v>2076</v>
      </c>
      <c r="G872" s="44" t="s">
        <v>2077</v>
      </c>
      <c r="H872" s="43">
        <v>3010</v>
      </c>
      <c r="I872" s="45">
        <v>0.5</v>
      </c>
      <c r="J872" s="45">
        <v>41220</v>
      </c>
      <c r="K872" s="45">
        <f t="shared" si="50"/>
        <v>117770</v>
      </c>
      <c r="L872" s="46">
        <v>150000</v>
      </c>
    </row>
    <row r="873" spans="1:17" x14ac:dyDescent="0.2">
      <c r="A873" s="42">
        <v>309</v>
      </c>
      <c r="B873" s="21" t="s">
        <v>79</v>
      </c>
      <c r="C873" s="47">
        <v>43956</v>
      </c>
      <c r="D873" s="41" t="s">
        <v>2078</v>
      </c>
      <c r="E873" s="42">
        <v>1.208</v>
      </c>
      <c r="F873" s="43" t="s">
        <v>2081</v>
      </c>
      <c r="G873" s="44" t="s">
        <v>2082</v>
      </c>
      <c r="H873" s="43">
        <v>2040</v>
      </c>
      <c r="I873" s="45">
        <v>1</v>
      </c>
      <c r="J873" s="45">
        <v>77290</v>
      </c>
      <c r="K873" s="45">
        <f t="shared" si="50"/>
        <v>220830</v>
      </c>
      <c r="L873" s="46">
        <v>1066000</v>
      </c>
      <c r="P873" s="77" t="s">
        <v>2087</v>
      </c>
    </row>
    <row r="874" spans="1:17" x14ac:dyDescent="0.2">
      <c r="D874" s="41" t="s">
        <v>2079</v>
      </c>
      <c r="E874" s="42" t="s">
        <v>2080</v>
      </c>
      <c r="F874" s="43" t="s">
        <v>77</v>
      </c>
      <c r="G874" s="44" t="s">
        <v>77</v>
      </c>
      <c r="K874" s="45">
        <f t="shared" si="50"/>
        <v>0</v>
      </c>
    </row>
    <row r="875" spans="1:17" x14ac:dyDescent="0.2">
      <c r="A875" s="42">
        <v>310</v>
      </c>
      <c r="C875" s="47">
        <v>43956</v>
      </c>
      <c r="D875" s="41" t="s">
        <v>2083</v>
      </c>
      <c r="E875" s="42">
        <v>0.1116</v>
      </c>
      <c r="F875" s="43" t="s">
        <v>2084</v>
      </c>
      <c r="G875" s="44" t="s">
        <v>868</v>
      </c>
      <c r="H875" s="43">
        <v>3010</v>
      </c>
      <c r="I875" s="45">
        <v>0.5</v>
      </c>
      <c r="J875" s="45">
        <v>15450</v>
      </c>
      <c r="K875" s="45">
        <f t="shared" si="50"/>
        <v>44140</v>
      </c>
      <c r="L875" s="46">
        <v>51000</v>
      </c>
    </row>
    <row r="876" spans="1:17" s="65" customFormat="1" x14ac:dyDescent="0.2">
      <c r="A876" s="62">
        <v>311</v>
      </c>
      <c r="B876" s="63"/>
      <c r="C876" s="31">
        <v>43956</v>
      </c>
      <c r="D876" s="64" t="s">
        <v>2085</v>
      </c>
      <c r="E876" s="62">
        <v>0.2</v>
      </c>
      <c r="F876" s="65" t="s">
        <v>1246</v>
      </c>
      <c r="G876" s="66" t="s">
        <v>2086</v>
      </c>
      <c r="H876" s="65">
        <v>1190</v>
      </c>
      <c r="I876" s="32">
        <v>0.5</v>
      </c>
      <c r="J876" s="32">
        <v>22500</v>
      </c>
      <c r="K876" s="32">
        <f t="shared" si="50"/>
        <v>64290</v>
      </c>
      <c r="L876" s="33">
        <v>55000</v>
      </c>
      <c r="M876" s="33"/>
      <c r="N876" s="32"/>
      <c r="O876" s="67"/>
      <c r="P876" s="72"/>
      <c r="Q876" s="63"/>
    </row>
    <row r="877" spans="1:17" x14ac:dyDescent="0.2">
      <c r="O877" s="82">
        <v>75996</v>
      </c>
      <c r="P877" s="50">
        <v>43956</v>
      </c>
      <c r="Q877" s="21" t="s">
        <v>333</v>
      </c>
    </row>
    <row r="879" spans="1:17" x14ac:dyDescent="0.2">
      <c r="A879" s="42">
        <v>312</v>
      </c>
      <c r="C879" s="47">
        <v>43957</v>
      </c>
      <c r="D879" s="41" t="s">
        <v>2088</v>
      </c>
      <c r="E879" s="42">
        <v>40.1</v>
      </c>
      <c r="F879" s="43" t="s">
        <v>2089</v>
      </c>
      <c r="G879" s="43" t="s">
        <v>2090</v>
      </c>
      <c r="H879" s="43">
        <v>1120</v>
      </c>
      <c r="I879" s="45">
        <v>0.5</v>
      </c>
      <c r="J879" s="45">
        <v>74080</v>
      </c>
      <c r="K879" s="45">
        <f t="shared" ref="K879:K897" si="51">ROUND(J879/0.35,-1)</f>
        <v>211660</v>
      </c>
      <c r="L879" s="46">
        <v>192480</v>
      </c>
    </row>
    <row r="880" spans="1:17" x14ac:dyDescent="0.2">
      <c r="A880" s="42" t="s">
        <v>2091</v>
      </c>
      <c r="C880" s="47">
        <v>43957</v>
      </c>
      <c r="D880" s="41" t="s">
        <v>2092</v>
      </c>
      <c r="E880" s="42">
        <v>6.0759999999999996</v>
      </c>
      <c r="F880" s="43" t="s">
        <v>2093</v>
      </c>
      <c r="G880" s="43" t="s">
        <v>2094</v>
      </c>
      <c r="H880" s="43">
        <v>1110</v>
      </c>
      <c r="I880" s="45">
        <v>0.5</v>
      </c>
      <c r="J880" s="45">
        <v>9570</v>
      </c>
      <c r="K880" s="45">
        <f t="shared" si="51"/>
        <v>27340</v>
      </c>
    </row>
    <row r="881" spans="1:17" x14ac:dyDescent="0.2">
      <c r="A881" s="42">
        <v>313</v>
      </c>
      <c r="C881" s="47">
        <v>43957</v>
      </c>
      <c r="D881" s="41" t="s">
        <v>2095</v>
      </c>
      <c r="E881" s="42">
        <v>0.34439999999999998</v>
      </c>
      <c r="F881" s="43" t="s">
        <v>2096</v>
      </c>
      <c r="G881" s="44" t="s">
        <v>2097</v>
      </c>
      <c r="H881" s="43">
        <v>1100</v>
      </c>
      <c r="I881" s="45">
        <v>0.5</v>
      </c>
      <c r="J881" s="45">
        <v>3820</v>
      </c>
      <c r="K881" s="45">
        <f t="shared" si="51"/>
        <v>10910</v>
      </c>
      <c r="L881" s="46">
        <v>10000</v>
      </c>
    </row>
    <row r="882" spans="1:17" x14ac:dyDescent="0.2">
      <c r="A882" s="42">
        <v>314</v>
      </c>
      <c r="C882" s="47">
        <v>43957</v>
      </c>
      <c r="D882" s="41" t="s">
        <v>2098</v>
      </c>
      <c r="E882" s="42">
        <v>0.36499999999999999</v>
      </c>
      <c r="F882" s="43" t="s">
        <v>2108</v>
      </c>
      <c r="G882" s="43" t="s">
        <v>2109</v>
      </c>
      <c r="H882" s="43">
        <v>1180</v>
      </c>
      <c r="I882" s="45">
        <v>5</v>
      </c>
      <c r="J882" s="45">
        <v>582010</v>
      </c>
      <c r="K882" s="45">
        <f t="shared" si="51"/>
        <v>1662890</v>
      </c>
      <c r="L882" s="46">
        <v>2763000</v>
      </c>
    </row>
    <row r="883" spans="1:17" x14ac:dyDescent="0.2">
      <c r="D883" s="41" t="s">
        <v>2099</v>
      </c>
      <c r="E883" s="42">
        <v>253.01599999999999</v>
      </c>
      <c r="F883" s="43" t="s">
        <v>77</v>
      </c>
      <c r="G883" s="43" t="s">
        <v>77</v>
      </c>
      <c r="K883" s="45">
        <f t="shared" si="51"/>
        <v>0</v>
      </c>
    </row>
    <row r="884" spans="1:17" x14ac:dyDescent="0.2">
      <c r="D884" s="41" t="s">
        <v>2100</v>
      </c>
      <c r="E884" s="42">
        <v>23.309000000000001</v>
      </c>
      <c r="F884" s="43" t="s">
        <v>77</v>
      </c>
      <c r="G884" s="43" t="s">
        <v>77</v>
      </c>
      <c r="K884" s="45">
        <f t="shared" si="51"/>
        <v>0</v>
      </c>
    </row>
    <row r="885" spans="1:17" x14ac:dyDescent="0.2">
      <c r="D885" s="41" t="s">
        <v>2101</v>
      </c>
      <c r="E885" s="42">
        <v>38.804000000000002</v>
      </c>
      <c r="F885" s="43" t="s">
        <v>77</v>
      </c>
      <c r="G885" s="43" t="s">
        <v>77</v>
      </c>
      <c r="K885" s="45">
        <f t="shared" si="51"/>
        <v>0</v>
      </c>
    </row>
    <row r="886" spans="1:17" x14ac:dyDescent="0.2">
      <c r="D886" s="41" t="s">
        <v>2102</v>
      </c>
      <c r="E886" s="42">
        <v>3.7730000000000001</v>
      </c>
      <c r="F886" s="43" t="s">
        <v>77</v>
      </c>
      <c r="G886" s="43" t="s">
        <v>77</v>
      </c>
      <c r="K886" s="45">
        <f t="shared" si="51"/>
        <v>0</v>
      </c>
    </row>
    <row r="887" spans="1:17" x14ac:dyDescent="0.2">
      <c r="D887" s="41" t="s">
        <v>2103</v>
      </c>
      <c r="E887" s="42">
        <v>40</v>
      </c>
      <c r="F887" s="43" t="s">
        <v>77</v>
      </c>
      <c r="G887" s="43" t="s">
        <v>77</v>
      </c>
      <c r="K887" s="45">
        <f t="shared" si="51"/>
        <v>0</v>
      </c>
    </row>
    <row r="888" spans="1:17" x14ac:dyDescent="0.2">
      <c r="D888" s="41" t="s">
        <v>2104</v>
      </c>
      <c r="E888" s="42">
        <v>5.7460000000000004</v>
      </c>
      <c r="F888" s="43" t="s">
        <v>77</v>
      </c>
      <c r="G888" s="43" t="s">
        <v>77</v>
      </c>
      <c r="K888" s="45">
        <f t="shared" si="51"/>
        <v>0</v>
      </c>
    </row>
    <row r="889" spans="1:17" x14ac:dyDescent="0.2">
      <c r="D889" s="41" t="s">
        <v>2105</v>
      </c>
      <c r="E889" s="42">
        <v>1.3620000000000001</v>
      </c>
      <c r="F889" s="43" t="s">
        <v>77</v>
      </c>
      <c r="G889" s="43" t="s">
        <v>77</v>
      </c>
      <c r="K889" s="45">
        <f t="shared" si="51"/>
        <v>0</v>
      </c>
    </row>
    <row r="890" spans="1:17" x14ac:dyDescent="0.2">
      <c r="D890" s="41" t="s">
        <v>2106</v>
      </c>
      <c r="E890" s="42">
        <v>99.63</v>
      </c>
      <c r="F890" s="43" t="s">
        <v>77</v>
      </c>
      <c r="G890" s="43" t="s">
        <v>77</v>
      </c>
      <c r="K890" s="45">
        <f t="shared" si="51"/>
        <v>0</v>
      </c>
    </row>
    <row r="891" spans="1:17" x14ac:dyDescent="0.2">
      <c r="D891" s="41" t="s">
        <v>2107</v>
      </c>
      <c r="E891" s="42">
        <v>14.53</v>
      </c>
      <c r="F891" s="43" t="s">
        <v>77</v>
      </c>
      <c r="G891" s="43" t="s">
        <v>77</v>
      </c>
      <c r="K891" s="45">
        <f t="shared" si="51"/>
        <v>0</v>
      </c>
    </row>
    <row r="892" spans="1:17" x14ac:dyDescent="0.2">
      <c r="A892" s="42">
        <v>315</v>
      </c>
      <c r="C892" s="47">
        <v>43957</v>
      </c>
      <c r="D892" s="41" t="s">
        <v>2110</v>
      </c>
      <c r="E892" s="42">
        <v>47.307000000000002</v>
      </c>
      <c r="F892" s="43" t="s">
        <v>2108</v>
      </c>
      <c r="G892" s="44" t="s">
        <v>2109</v>
      </c>
      <c r="H892" s="43">
        <v>1180</v>
      </c>
      <c r="I892" s="45">
        <v>0.5</v>
      </c>
      <c r="J892" s="45">
        <v>57510</v>
      </c>
      <c r="K892" s="45">
        <f t="shared" si="51"/>
        <v>164310</v>
      </c>
      <c r="L892" s="46">
        <v>237000</v>
      </c>
    </row>
    <row r="893" spans="1:17" x14ac:dyDescent="0.2">
      <c r="A893" s="42" t="s">
        <v>2111</v>
      </c>
      <c r="C893" s="47">
        <v>43957</v>
      </c>
      <c r="D893" s="41" t="s">
        <v>2112</v>
      </c>
      <c r="E893" s="42">
        <v>2.077</v>
      </c>
      <c r="F893" s="43" t="s">
        <v>2113</v>
      </c>
      <c r="G893" s="44" t="s">
        <v>2114</v>
      </c>
      <c r="H893" s="43">
        <v>1090</v>
      </c>
      <c r="I893" s="45">
        <v>0.5</v>
      </c>
      <c r="J893" s="45">
        <v>11620</v>
      </c>
      <c r="K893" s="45">
        <f t="shared" si="51"/>
        <v>33200</v>
      </c>
    </row>
    <row r="894" spans="1:17" x14ac:dyDescent="0.2">
      <c r="A894" s="42">
        <v>316</v>
      </c>
      <c r="C894" s="47">
        <v>43957</v>
      </c>
      <c r="D894" s="41" t="s">
        <v>2115</v>
      </c>
      <c r="E894" s="42">
        <v>0.55479999999999996</v>
      </c>
      <c r="F894" s="43" t="s">
        <v>2117</v>
      </c>
      <c r="G894" s="44" t="s">
        <v>2118</v>
      </c>
      <c r="H894" s="43">
        <v>3010</v>
      </c>
      <c r="I894" s="45">
        <v>1</v>
      </c>
      <c r="J894" s="45">
        <v>80160</v>
      </c>
      <c r="K894" s="45">
        <f t="shared" si="51"/>
        <v>229030</v>
      </c>
      <c r="L894" s="46">
        <v>175000</v>
      </c>
    </row>
    <row r="895" spans="1:17" x14ac:dyDescent="0.2">
      <c r="D895" s="41" t="s">
        <v>2116</v>
      </c>
      <c r="E895" s="42">
        <v>1.95E-2</v>
      </c>
      <c r="F895" s="43" t="s">
        <v>77</v>
      </c>
      <c r="G895" s="44" t="s">
        <v>77</v>
      </c>
      <c r="K895" s="45">
        <f t="shared" si="51"/>
        <v>0</v>
      </c>
    </row>
    <row r="896" spans="1:17" s="65" customFormat="1" x14ac:dyDescent="0.2">
      <c r="A896" s="62" t="s">
        <v>2119</v>
      </c>
      <c r="B896" s="63"/>
      <c r="C896" s="31">
        <v>43958</v>
      </c>
      <c r="D896" s="64" t="s">
        <v>1473</v>
      </c>
      <c r="E896" s="62">
        <v>0.21299999999999999</v>
      </c>
      <c r="F896" s="65" t="s">
        <v>1475</v>
      </c>
      <c r="G896" s="66" t="s">
        <v>2120</v>
      </c>
      <c r="H896" s="65">
        <v>2050</v>
      </c>
      <c r="I896" s="32">
        <v>0.5</v>
      </c>
      <c r="J896" s="32">
        <v>34480</v>
      </c>
      <c r="K896" s="32">
        <f t="shared" si="51"/>
        <v>98510</v>
      </c>
      <c r="L896" s="33"/>
      <c r="M896" s="33"/>
      <c r="N896" s="32"/>
      <c r="O896" s="67"/>
      <c r="P896" s="72"/>
      <c r="Q896" s="63"/>
    </row>
    <row r="897" spans="1:17" x14ac:dyDescent="0.2">
      <c r="K897" s="45">
        <f t="shared" si="51"/>
        <v>0</v>
      </c>
      <c r="O897" s="82">
        <v>76030</v>
      </c>
      <c r="P897" s="50">
        <v>43958</v>
      </c>
      <c r="Q897" s="21" t="s">
        <v>333</v>
      </c>
    </row>
    <row r="899" spans="1:17" x14ac:dyDescent="0.2">
      <c r="G899" s="43"/>
    </row>
    <row r="900" spans="1:17" x14ac:dyDescent="0.2">
      <c r="A900" s="42" t="s">
        <v>2121</v>
      </c>
      <c r="C900" s="47">
        <v>43958</v>
      </c>
      <c r="D900" s="41" t="s">
        <v>1792</v>
      </c>
      <c r="E900" s="42">
        <v>71.614999999999995</v>
      </c>
      <c r="F900" s="43" t="s">
        <v>2125</v>
      </c>
      <c r="G900" s="44" t="s">
        <v>2126</v>
      </c>
      <c r="H900" s="43">
        <v>1030</v>
      </c>
      <c r="I900" s="45">
        <v>1.5</v>
      </c>
      <c r="J900" s="45">
        <v>354810</v>
      </c>
      <c r="K900" s="45">
        <f>ROUND(J900/0.35,-1)</f>
        <v>1013740</v>
      </c>
    </row>
    <row r="901" spans="1:17" x14ac:dyDescent="0.2">
      <c r="D901" s="41" t="s">
        <v>1793</v>
      </c>
      <c r="E901" s="42">
        <v>16.831</v>
      </c>
      <c r="F901" s="43" t="s">
        <v>77</v>
      </c>
      <c r="G901" s="43" t="s">
        <v>77</v>
      </c>
    </row>
    <row r="902" spans="1:17" x14ac:dyDescent="0.2">
      <c r="D902" s="41" t="s">
        <v>1794</v>
      </c>
      <c r="E902" s="42">
        <v>132.66900000000001</v>
      </c>
      <c r="F902" s="43" t="s">
        <v>77</v>
      </c>
      <c r="G902" s="43" t="s">
        <v>77</v>
      </c>
      <c r="H902" s="43">
        <v>1070</v>
      </c>
    </row>
    <row r="903" spans="1:17" x14ac:dyDescent="0.2">
      <c r="A903" s="42">
        <v>317</v>
      </c>
      <c r="C903" s="47">
        <v>43958</v>
      </c>
      <c r="D903" s="41" t="s">
        <v>1793</v>
      </c>
      <c r="E903" s="42">
        <v>16.831</v>
      </c>
      <c r="F903" s="43" t="s">
        <v>2127</v>
      </c>
      <c r="G903" s="44" t="s">
        <v>2128</v>
      </c>
      <c r="H903" s="43">
        <v>1030</v>
      </c>
      <c r="I903" s="45">
        <v>1</v>
      </c>
      <c r="J903" s="45">
        <v>213760</v>
      </c>
      <c r="K903" s="45">
        <f>ROUND(J903/0.35,-1)</f>
        <v>610740</v>
      </c>
      <c r="L903" s="46">
        <v>203333.33</v>
      </c>
    </row>
    <row r="904" spans="1:17" x14ac:dyDescent="0.2">
      <c r="D904" s="41" t="s">
        <v>1794</v>
      </c>
      <c r="E904" s="42">
        <v>132.66900000000001</v>
      </c>
      <c r="F904" s="43" t="s">
        <v>77</v>
      </c>
      <c r="G904" s="43" t="s">
        <v>77</v>
      </c>
      <c r="H904" s="43">
        <v>1070</v>
      </c>
    </row>
    <row r="905" spans="1:17" x14ac:dyDescent="0.2">
      <c r="A905" s="42">
        <v>318</v>
      </c>
      <c r="D905" s="41" t="s">
        <v>1793</v>
      </c>
      <c r="E905" s="42">
        <v>16.831</v>
      </c>
      <c r="F905" s="43" t="s">
        <v>2127</v>
      </c>
      <c r="G905" s="44" t="s">
        <v>2128</v>
      </c>
      <c r="H905" s="43">
        <v>1030</v>
      </c>
      <c r="I905" s="45">
        <v>1</v>
      </c>
      <c r="J905" s="45">
        <v>213760</v>
      </c>
      <c r="K905" s="45">
        <f>ROUND(J905/0.35,-1)</f>
        <v>610740</v>
      </c>
      <c r="L905" s="46">
        <v>406667</v>
      </c>
    </row>
    <row r="906" spans="1:17" x14ac:dyDescent="0.2">
      <c r="D906" s="41" t="s">
        <v>1794</v>
      </c>
      <c r="E906" s="42">
        <v>132.66900000000001</v>
      </c>
      <c r="F906" s="43" t="s">
        <v>77</v>
      </c>
      <c r="G906" s="43" t="s">
        <v>77</v>
      </c>
      <c r="H906" s="43">
        <v>1070</v>
      </c>
    </row>
    <row r="907" spans="1:17" x14ac:dyDescent="0.2">
      <c r="A907" s="42">
        <v>319</v>
      </c>
      <c r="C907" s="47">
        <v>43958</v>
      </c>
      <c r="D907" s="41" t="s">
        <v>2122</v>
      </c>
      <c r="E907" s="42">
        <v>4.2000000000000003E-2</v>
      </c>
      <c r="F907" s="43" t="s">
        <v>2123</v>
      </c>
      <c r="G907" s="44" t="s">
        <v>2124</v>
      </c>
      <c r="H907" s="43">
        <v>3010</v>
      </c>
      <c r="I907" s="45">
        <v>0.5</v>
      </c>
      <c r="J907" s="45">
        <v>8590</v>
      </c>
      <c r="K907" s="45">
        <f t="shared" ref="K907:K918" si="52">ROUND(J907/0.35,-1)</f>
        <v>24540</v>
      </c>
      <c r="L907" s="46">
        <v>30000</v>
      </c>
    </row>
    <row r="908" spans="1:17" x14ac:dyDescent="0.2">
      <c r="A908" s="42" t="s">
        <v>2129</v>
      </c>
      <c r="C908" s="47">
        <v>43958</v>
      </c>
      <c r="D908" s="41" t="s">
        <v>2130</v>
      </c>
      <c r="E908" s="42">
        <v>0.92</v>
      </c>
      <c r="F908" s="43" t="s">
        <v>2131</v>
      </c>
      <c r="G908" s="44" t="s">
        <v>2132</v>
      </c>
      <c r="H908" s="43">
        <v>1070</v>
      </c>
      <c r="I908" s="45">
        <v>0.5</v>
      </c>
      <c r="J908" s="45">
        <v>90100</v>
      </c>
      <c r="K908" s="45">
        <f t="shared" si="52"/>
        <v>257430</v>
      </c>
    </row>
    <row r="909" spans="1:17" x14ac:dyDescent="0.2">
      <c r="A909" s="42" t="s">
        <v>2133</v>
      </c>
      <c r="C909" s="47">
        <v>43958</v>
      </c>
      <c r="D909" s="41" t="s">
        <v>2134</v>
      </c>
      <c r="E909" s="42">
        <v>0.35120000000000001</v>
      </c>
      <c r="F909" s="43" t="s">
        <v>2135</v>
      </c>
      <c r="G909" s="44" t="s">
        <v>2136</v>
      </c>
      <c r="H909" s="43">
        <v>1190</v>
      </c>
      <c r="I909" s="45">
        <v>0.5</v>
      </c>
      <c r="J909" s="45">
        <v>28190</v>
      </c>
      <c r="K909" s="45">
        <f t="shared" si="52"/>
        <v>80540</v>
      </c>
    </row>
    <row r="910" spans="1:17" x14ac:dyDescent="0.2">
      <c r="A910" s="42">
        <v>320</v>
      </c>
      <c r="C910" s="47">
        <v>43958</v>
      </c>
      <c r="D910" s="41" t="s">
        <v>2137</v>
      </c>
      <c r="E910" s="42">
        <v>21.867999999999999</v>
      </c>
      <c r="F910" s="43" t="s">
        <v>2138</v>
      </c>
      <c r="G910" s="44" t="s">
        <v>2139</v>
      </c>
      <c r="H910" s="43">
        <v>1050</v>
      </c>
      <c r="I910" s="45">
        <v>0.5</v>
      </c>
      <c r="J910" s="45">
        <v>39960</v>
      </c>
      <c r="K910" s="45">
        <f t="shared" si="52"/>
        <v>114170</v>
      </c>
      <c r="L910" s="46">
        <v>250000</v>
      </c>
    </row>
    <row r="911" spans="1:17" x14ac:dyDescent="0.2">
      <c r="A911" s="42" t="s">
        <v>2140</v>
      </c>
      <c r="C911" s="47">
        <v>43958</v>
      </c>
      <c r="D911" s="41" t="s">
        <v>2141</v>
      </c>
      <c r="E911" s="42">
        <v>32.994999999999997</v>
      </c>
      <c r="F911" s="43" t="s">
        <v>2144</v>
      </c>
      <c r="G911" s="44" t="s">
        <v>2145</v>
      </c>
      <c r="H911" s="43">
        <v>1180</v>
      </c>
      <c r="I911" s="45">
        <v>1.5</v>
      </c>
      <c r="J911" s="45">
        <v>204250</v>
      </c>
      <c r="K911" s="45">
        <f t="shared" si="52"/>
        <v>583570</v>
      </c>
    </row>
    <row r="912" spans="1:17" x14ac:dyDescent="0.2">
      <c r="D912" s="41" t="s">
        <v>2142</v>
      </c>
      <c r="E912" s="42">
        <v>131.191</v>
      </c>
      <c r="F912" s="43" t="s">
        <v>77</v>
      </c>
      <c r="G912" s="43" t="s">
        <v>77</v>
      </c>
      <c r="K912" s="45">
        <f t="shared" si="52"/>
        <v>0</v>
      </c>
    </row>
    <row r="913" spans="1:17" x14ac:dyDescent="0.2">
      <c r="D913" s="41" t="s">
        <v>2143</v>
      </c>
      <c r="E913" s="42">
        <v>10.519</v>
      </c>
      <c r="F913" s="43" t="s">
        <v>77</v>
      </c>
      <c r="G913" s="43" t="s">
        <v>77</v>
      </c>
      <c r="K913" s="45">
        <f t="shared" si="52"/>
        <v>0</v>
      </c>
    </row>
    <row r="914" spans="1:17" x14ac:dyDescent="0.2">
      <c r="A914" s="42">
        <v>321</v>
      </c>
      <c r="C914" s="47">
        <v>43959</v>
      </c>
      <c r="D914" s="41" t="s">
        <v>2146</v>
      </c>
      <c r="E914" s="42">
        <v>10</v>
      </c>
      <c r="F914" s="43" t="s">
        <v>2147</v>
      </c>
      <c r="G914" s="44" t="s">
        <v>2148</v>
      </c>
      <c r="H914" s="43">
        <v>1100</v>
      </c>
      <c r="I914" s="45">
        <v>0.5</v>
      </c>
      <c r="J914" s="45">
        <v>23270</v>
      </c>
      <c r="K914" s="45">
        <f t="shared" si="52"/>
        <v>66490</v>
      </c>
      <c r="L914" s="46">
        <v>45000</v>
      </c>
    </row>
    <row r="915" spans="1:17" x14ac:dyDescent="0.2">
      <c r="A915" s="42">
        <v>322</v>
      </c>
      <c r="C915" s="47">
        <v>43959</v>
      </c>
      <c r="D915" s="41" t="s">
        <v>2149</v>
      </c>
      <c r="E915" s="42">
        <v>0.32500000000000001</v>
      </c>
      <c r="F915" s="43" t="s">
        <v>2152</v>
      </c>
      <c r="G915" s="44" t="s">
        <v>2153</v>
      </c>
      <c r="H915" s="43">
        <v>2050</v>
      </c>
      <c r="I915" s="45">
        <v>1.5</v>
      </c>
      <c r="J915" s="45">
        <v>37000</v>
      </c>
      <c r="K915" s="45">
        <f t="shared" si="52"/>
        <v>105710</v>
      </c>
      <c r="L915" s="46">
        <v>125000</v>
      </c>
    </row>
    <row r="916" spans="1:17" x14ac:dyDescent="0.2">
      <c r="D916" s="41" t="s">
        <v>2150</v>
      </c>
      <c r="E916" s="42">
        <v>0.24110000000000001</v>
      </c>
      <c r="F916" s="43" t="s">
        <v>77</v>
      </c>
      <c r="G916" s="43" t="s">
        <v>77</v>
      </c>
      <c r="K916" s="45">
        <f t="shared" si="52"/>
        <v>0</v>
      </c>
    </row>
    <row r="917" spans="1:17" s="65" customFormat="1" x14ac:dyDescent="0.2">
      <c r="A917" s="62"/>
      <c r="B917" s="63"/>
      <c r="C917" s="31"/>
      <c r="D917" s="64" t="s">
        <v>2151</v>
      </c>
      <c r="E917" s="62">
        <v>8.0600000000000005E-2</v>
      </c>
      <c r="F917" s="65" t="s">
        <v>77</v>
      </c>
      <c r="G917" s="65" t="s">
        <v>77</v>
      </c>
      <c r="I917" s="32"/>
      <c r="J917" s="32"/>
      <c r="K917" s="32">
        <f t="shared" si="52"/>
        <v>0</v>
      </c>
      <c r="L917" s="33"/>
      <c r="M917" s="33"/>
      <c r="N917" s="32"/>
      <c r="O917" s="67"/>
      <c r="P917" s="72"/>
      <c r="Q917" s="63"/>
    </row>
    <row r="918" spans="1:17" x14ac:dyDescent="0.2">
      <c r="K918" s="45">
        <f t="shared" si="52"/>
        <v>0</v>
      </c>
      <c r="O918" s="82">
        <v>76040</v>
      </c>
      <c r="P918" s="50">
        <v>43959</v>
      </c>
      <c r="Q918" s="21" t="s">
        <v>333</v>
      </c>
    </row>
    <row r="920" spans="1:17" x14ac:dyDescent="0.2">
      <c r="A920" s="42">
        <v>324</v>
      </c>
      <c r="C920" s="47">
        <v>43959</v>
      </c>
      <c r="D920" s="41" t="s">
        <v>2154</v>
      </c>
      <c r="E920" s="42">
        <v>0.23780000000000001</v>
      </c>
      <c r="F920" s="43" t="s">
        <v>1235</v>
      </c>
      <c r="G920" s="44" t="s">
        <v>2155</v>
      </c>
      <c r="H920" s="43">
        <v>3010</v>
      </c>
      <c r="I920" s="45">
        <v>0.5</v>
      </c>
      <c r="J920" s="45">
        <v>28120</v>
      </c>
      <c r="K920" s="45">
        <f t="shared" ref="K920:K935" si="53">ROUND(J920/0.35,-1)</f>
        <v>80340</v>
      </c>
      <c r="L920" s="46">
        <v>140000</v>
      </c>
    </row>
    <row r="921" spans="1:17" x14ac:dyDescent="0.2">
      <c r="A921" s="42">
        <v>323</v>
      </c>
      <c r="C921" s="47">
        <v>43959</v>
      </c>
      <c r="D921" s="41" t="s">
        <v>2156</v>
      </c>
      <c r="E921" s="42">
        <v>0.17219999999999999</v>
      </c>
      <c r="F921" s="43" t="s">
        <v>2157</v>
      </c>
      <c r="G921" s="44" t="s">
        <v>2158</v>
      </c>
      <c r="H921" s="43">
        <v>3010</v>
      </c>
      <c r="I921" s="45">
        <v>0.5</v>
      </c>
      <c r="J921" s="45">
        <v>17210</v>
      </c>
      <c r="K921" s="45">
        <f t="shared" si="53"/>
        <v>49170</v>
      </c>
      <c r="L921" s="46">
        <v>34000</v>
      </c>
    </row>
    <row r="922" spans="1:17" x14ac:dyDescent="0.2">
      <c r="A922" s="42">
        <v>325</v>
      </c>
      <c r="C922" s="47">
        <v>43959</v>
      </c>
      <c r="D922" s="41" t="s">
        <v>2159</v>
      </c>
      <c r="E922" s="42">
        <v>4.5119999999999996</v>
      </c>
      <c r="F922" s="43" t="s">
        <v>2160</v>
      </c>
      <c r="G922" s="44" t="s">
        <v>2161</v>
      </c>
      <c r="H922" s="43">
        <v>1120</v>
      </c>
      <c r="I922" s="45">
        <v>0.5</v>
      </c>
      <c r="J922" s="45">
        <v>67780</v>
      </c>
      <c r="K922" s="45">
        <f t="shared" si="53"/>
        <v>193660</v>
      </c>
      <c r="L922" s="46">
        <v>290000</v>
      </c>
    </row>
    <row r="923" spans="1:17" x14ac:dyDescent="0.2">
      <c r="A923" s="42">
        <v>326</v>
      </c>
      <c r="C923" s="47">
        <v>43963</v>
      </c>
      <c r="D923" s="41" t="s">
        <v>2163</v>
      </c>
      <c r="E923" s="42">
        <v>2.3090000000000002</v>
      </c>
      <c r="F923" s="43" t="s">
        <v>2164</v>
      </c>
      <c r="G923" s="44" t="s">
        <v>2165</v>
      </c>
      <c r="H923" s="43">
        <v>1010</v>
      </c>
      <c r="I923" s="45">
        <v>0.5</v>
      </c>
      <c r="J923" s="45">
        <v>11660</v>
      </c>
      <c r="K923" s="45">
        <f t="shared" si="53"/>
        <v>33310</v>
      </c>
      <c r="L923" s="46">
        <v>12699.5</v>
      </c>
    </row>
    <row r="924" spans="1:17" x14ac:dyDescent="0.2">
      <c r="A924" s="42">
        <v>327</v>
      </c>
      <c r="C924" s="47">
        <v>43963</v>
      </c>
      <c r="D924" s="41" t="s">
        <v>2166</v>
      </c>
      <c r="E924" s="42">
        <v>13.808999999999999</v>
      </c>
      <c r="F924" s="43" t="s">
        <v>2167</v>
      </c>
      <c r="G924" s="44" t="s">
        <v>2168</v>
      </c>
      <c r="H924" s="43">
        <v>1050</v>
      </c>
      <c r="I924" s="45">
        <v>0.5</v>
      </c>
      <c r="J924" s="45">
        <v>24730</v>
      </c>
      <c r="K924" s="45">
        <f t="shared" si="53"/>
        <v>70660</v>
      </c>
      <c r="L924" s="46">
        <v>110472</v>
      </c>
    </row>
    <row r="925" spans="1:17" x14ac:dyDescent="0.2">
      <c r="A925" s="42" t="s">
        <v>2169</v>
      </c>
      <c r="C925" s="47">
        <v>43963</v>
      </c>
      <c r="D925" s="41" t="s">
        <v>2170</v>
      </c>
      <c r="E925" s="42">
        <v>5.016</v>
      </c>
      <c r="F925" s="43" t="s">
        <v>2171</v>
      </c>
      <c r="G925" s="44" t="s">
        <v>2172</v>
      </c>
      <c r="H925" s="43">
        <v>1170</v>
      </c>
      <c r="I925" s="45">
        <v>0.5</v>
      </c>
      <c r="J925" s="45">
        <v>8050</v>
      </c>
      <c r="K925" s="45">
        <f t="shared" si="53"/>
        <v>23000</v>
      </c>
    </row>
    <row r="926" spans="1:17" x14ac:dyDescent="0.2">
      <c r="A926" s="42">
        <v>328</v>
      </c>
      <c r="C926" s="47">
        <v>43963</v>
      </c>
      <c r="D926" s="41" t="s">
        <v>1572</v>
      </c>
      <c r="E926" s="42">
        <v>5.0010000000000003</v>
      </c>
      <c r="F926" s="43" t="s">
        <v>99</v>
      </c>
      <c r="G926" s="44" t="s">
        <v>2173</v>
      </c>
      <c r="H926" s="43">
        <v>1210</v>
      </c>
      <c r="I926" s="45">
        <v>0.5</v>
      </c>
      <c r="J926" s="45">
        <v>9680</v>
      </c>
      <c r="K926" s="45">
        <f t="shared" si="53"/>
        <v>27660</v>
      </c>
      <c r="L926" s="46">
        <v>20500</v>
      </c>
    </row>
    <row r="927" spans="1:17" x14ac:dyDescent="0.2">
      <c r="A927" s="42">
        <v>329</v>
      </c>
      <c r="C927" s="47">
        <v>43964</v>
      </c>
      <c r="D927" s="41" t="s">
        <v>2174</v>
      </c>
      <c r="E927" s="42">
        <v>0.2525</v>
      </c>
      <c r="F927" s="43" t="s">
        <v>1562</v>
      </c>
      <c r="G927" s="44" t="s">
        <v>2175</v>
      </c>
      <c r="H927" s="43">
        <v>3010</v>
      </c>
      <c r="I927" s="45">
        <v>0.5</v>
      </c>
      <c r="J927" s="45">
        <v>25980</v>
      </c>
      <c r="K927" s="45">
        <f t="shared" si="53"/>
        <v>74230</v>
      </c>
      <c r="L927" s="46">
        <v>45000</v>
      </c>
    </row>
    <row r="928" spans="1:17" x14ac:dyDescent="0.2">
      <c r="A928" s="42">
        <v>330</v>
      </c>
      <c r="C928" s="47">
        <v>43964</v>
      </c>
      <c r="D928" s="41" t="s">
        <v>2176</v>
      </c>
      <c r="E928" s="42">
        <v>13.814</v>
      </c>
      <c r="F928" s="43" t="s">
        <v>2177</v>
      </c>
      <c r="G928" s="44" t="s">
        <v>2178</v>
      </c>
      <c r="H928" s="43">
        <v>1110</v>
      </c>
      <c r="I928" s="45">
        <v>0.5</v>
      </c>
      <c r="J928" s="45">
        <v>33900</v>
      </c>
      <c r="K928" s="45">
        <f t="shared" si="53"/>
        <v>96860</v>
      </c>
      <c r="L928" s="46">
        <v>165000</v>
      </c>
    </row>
    <row r="929" spans="1:17" x14ac:dyDescent="0.2">
      <c r="A929" s="42">
        <v>331</v>
      </c>
      <c r="C929" s="47">
        <v>43964</v>
      </c>
      <c r="D929" s="41" t="s">
        <v>2179</v>
      </c>
      <c r="E929" s="42">
        <v>0.1653</v>
      </c>
      <c r="F929" s="43" t="s">
        <v>2182</v>
      </c>
      <c r="G929" s="44" t="s">
        <v>2183</v>
      </c>
      <c r="H929" s="43">
        <v>3010</v>
      </c>
      <c r="I929" s="45">
        <v>1.5</v>
      </c>
      <c r="J929" s="45">
        <v>61820</v>
      </c>
      <c r="K929" s="45">
        <f t="shared" si="53"/>
        <v>176630</v>
      </c>
      <c r="L929" s="46">
        <v>222000</v>
      </c>
    </row>
    <row r="930" spans="1:17" x14ac:dyDescent="0.2">
      <c r="D930" s="41" t="s">
        <v>2180</v>
      </c>
      <c r="E930" s="42">
        <v>0.1653</v>
      </c>
      <c r="F930" s="43" t="s">
        <v>77</v>
      </c>
      <c r="G930" s="44" t="s">
        <v>77</v>
      </c>
      <c r="K930" s="45">
        <f t="shared" si="53"/>
        <v>0</v>
      </c>
    </row>
    <row r="931" spans="1:17" x14ac:dyDescent="0.2">
      <c r="D931" s="41" t="s">
        <v>2181</v>
      </c>
      <c r="E931" s="42">
        <v>0.1653</v>
      </c>
      <c r="F931" s="43" t="s">
        <v>77</v>
      </c>
      <c r="G931" s="44" t="s">
        <v>77</v>
      </c>
      <c r="K931" s="45">
        <f t="shared" si="53"/>
        <v>0</v>
      </c>
    </row>
    <row r="932" spans="1:17" x14ac:dyDescent="0.2">
      <c r="A932" s="42">
        <v>332</v>
      </c>
      <c r="C932" s="47">
        <v>43964</v>
      </c>
      <c r="D932" s="41" t="s">
        <v>2184</v>
      </c>
      <c r="E932" s="42">
        <v>27.981999999999999</v>
      </c>
      <c r="F932" s="43" t="s">
        <v>2185</v>
      </c>
      <c r="G932" s="44" t="s">
        <v>2186</v>
      </c>
      <c r="H932" s="43">
        <v>1170</v>
      </c>
      <c r="I932" s="45">
        <v>0.5</v>
      </c>
      <c r="J932" s="45">
        <v>84450</v>
      </c>
      <c r="K932" s="45">
        <f t="shared" si="53"/>
        <v>241290</v>
      </c>
      <c r="L932" s="46">
        <v>148000</v>
      </c>
    </row>
    <row r="933" spans="1:17" x14ac:dyDescent="0.2">
      <c r="A933" s="42" t="s">
        <v>2162</v>
      </c>
      <c r="C933" s="47">
        <v>43964</v>
      </c>
      <c r="D933" s="41" t="s">
        <v>2192</v>
      </c>
      <c r="E933" s="42" t="s">
        <v>2193</v>
      </c>
      <c r="F933" s="43" t="s">
        <v>2194</v>
      </c>
      <c r="G933" s="44" t="s">
        <v>2195</v>
      </c>
      <c r="H933" s="43">
        <v>3010</v>
      </c>
      <c r="I933" s="45">
        <v>0.5</v>
      </c>
      <c r="J933" s="45">
        <v>16520</v>
      </c>
      <c r="K933" s="45">
        <f t="shared" si="53"/>
        <v>47200</v>
      </c>
    </row>
    <row r="934" spans="1:17" x14ac:dyDescent="0.2">
      <c r="A934" s="42" t="s">
        <v>2187</v>
      </c>
      <c r="C934" s="47">
        <v>43964</v>
      </c>
      <c r="D934" s="41" t="s">
        <v>2188</v>
      </c>
      <c r="E934" s="42">
        <v>0.17219999999999999</v>
      </c>
      <c r="F934" s="43" t="s">
        <v>2191</v>
      </c>
      <c r="G934" s="44" t="s">
        <v>2189</v>
      </c>
      <c r="H934" s="43">
        <v>2050</v>
      </c>
      <c r="I934" s="45">
        <v>1</v>
      </c>
      <c r="J934" s="45">
        <v>11460</v>
      </c>
      <c r="K934" s="45">
        <f t="shared" si="53"/>
        <v>32740</v>
      </c>
    </row>
    <row r="935" spans="1:17" s="65" customFormat="1" x14ac:dyDescent="0.2">
      <c r="A935" s="62"/>
      <c r="B935" s="63"/>
      <c r="C935" s="31"/>
      <c r="D935" s="64" t="s">
        <v>2190</v>
      </c>
      <c r="E935" s="62">
        <v>0.17219999999999999</v>
      </c>
      <c r="F935" s="65" t="s">
        <v>77</v>
      </c>
      <c r="G935" s="66" t="s">
        <v>77</v>
      </c>
      <c r="I935" s="32"/>
      <c r="J935" s="32"/>
      <c r="K935" s="32">
        <f t="shared" si="53"/>
        <v>0</v>
      </c>
      <c r="L935" s="33"/>
      <c r="M935" s="33"/>
      <c r="N935" s="32"/>
      <c r="O935" s="67"/>
      <c r="P935" s="72"/>
      <c r="Q935" s="63"/>
    </row>
    <row r="936" spans="1:17" x14ac:dyDescent="0.2">
      <c r="O936" s="82">
        <v>76093</v>
      </c>
      <c r="P936" s="50">
        <v>43964</v>
      </c>
      <c r="Q936" s="21" t="s">
        <v>136</v>
      </c>
    </row>
    <row r="938" spans="1:17" x14ac:dyDescent="0.2">
      <c r="A938" s="42" t="s">
        <v>2196</v>
      </c>
      <c r="C938" s="47">
        <v>43964</v>
      </c>
      <c r="D938" s="41" t="s">
        <v>2197</v>
      </c>
      <c r="E938" s="42">
        <v>35.581000000000003</v>
      </c>
      <c r="F938" s="43" t="s">
        <v>2202</v>
      </c>
      <c r="G938" s="44" t="s">
        <v>2198</v>
      </c>
      <c r="H938" s="43">
        <v>1100</v>
      </c>
      <c r="I938" s="45">
        <v>0.5</v>
      </c>
      <c r="J938" s="45">
        <v>32190</v>
      </c>
      <c r="K938" s="45">
        <f t="shared" ref="K938:K967" si="54">ROUND(J938/0.35,-1)</f>
        <v>91970</v>
      </c>
    </row>
    <row r="939" spans="1:17" x14ac:dyDescent="0.2">
      <c r="A939" s="42" t="s">
        <v>2199</v>
      </c>
      <c r="C939" s="47">
        <v>43964</v>
      </c>
      <c r="D939" s="41" t="s">
        <v>2200</v>
      </c>
      <c r="E939" s="42">
        <v>7.0359999999999996</v>
      </c>
      <c r="F939" s="43" t="s">
        <v>2202</v>
      </c>
      <c r="G939" s="44" t="s">
        <v>2203</v>
      </c>
      <c r="H939" s="43">
        <v>1100</v>
      </c>
      <c r="I939" s="45">
        <v>1</v>
      </c>
      <c r="J939" s="45">
        <v>79270</v>
      </c>
      <c r="K939" s="45">
        <f t="shared" si="54"/>
        <v>226490</v>
      </c>
    </row>
    <row r="940" spans="1:17" s="21" customFormat="1" x14ac:dyDescent="0.2">
      <c r="A940" s="37"/>
      <c r="C940" s="38"/>
      <c r="D940" s="78" t="s">
        <v>2201</v>
      </c>
      <c r="E940" s="37">
        <v>2.964</v>
      </c>
      <c r="F940" s="21" t="s">
        <v>77</v>
      </c>
      <c r="I940" s="39"/>
      <c r="J940" s="39"/>
      <c r="K940" s="45">
        <f t="shared" si="54"/>
        <v>0</v>
      </c>
      <c r="L940" s="46"/>
      <c r="M940" s="46"/>
      <c r="N940" s="45"/>
      <c r="O940" s="40"/>
      <c r="P940" s="49"/>
    </row>
    <row r="941" spans="1:17" x14ac:dyDescent="0.2">
      <c r="A941" s="42">
        <v>333</v>
      </c>
      <c r="C941" s="47">
        <v>43964</v>
      </c>
      <c r="D941" s="41" t="s">
        <v>2204</v>
      </c>
      <c r="E941" s="42">
        <v>6.3639999999999999</v>
      </c>
      <c r="F941" s="43" t="s">
        <v>2206</v>
      </c>
      <c r="G941" s="44" t="s">
        <v>2207</v>
      </c>
      <c r="H941" s="43">
        <v>1220</v>
      </c>
      <c r="I941" s="45">
        <v>1</v>
      </c>
      <c r="J941" s="45">
        <v>39650</v>
      </c>
      <c r="K941" s="45">
        <f t="shared" si="54"/>
        <v>113290</v>
      </c>
      <c r="L941" s="46">
        <v>250000</v>
      </c>
    </row>
    <row r="942" spans="1:17" x14ac:dyDescent="0.2">
      <c r="D942" s="41" t="s">
        <v>2205</v>
      </c>
      <c r="E942" s="42">
        <v>6.09</v>
      </c>
      <c r="F942" s="43" t="s">
        <v>77</v>
      </c>
      <c r="G942" s="44" t="s">
        <v>77</v>
      </c>
      <c r="K942" s="45">
        <f t="shared" si="54"/>
        <v>0</v>
      </c>
    </row>
    <row r="943" spans="1:17" x14ac:dyDescent="0.2">
      <c r="A943" s="42" t="s">
        <v>2211</v>
      </c>
      <c r="C943" s="47">
        <v>43966</v>
      </c>
      <c r="D943" s="41" t="s">
        <v>2208</v>
      </c>
      <c r="E943" s="42">
        <v>94.754999999999995</v>
      </c>
      <c r="F943" s="43" t="s">
        <v>2209</v>
      </c>
      <c r="G943" s="44" t="s">
        <v>2210</v>
      </c>
      <c r="H943" s="43">
        <v>1210</v>
      </c>
      <c r="I943" s="45">
        <v>0.5</v>
      </c>
      <c r="J943" s="45">
        <v>111430</v>
      </c>
      <c r="K943" s="45">
        <f t="shared" si="54"/>
        <v>318370</v>
      </c>
    </row>
    <row r="944" spans="1:17" x14ac:dyDescent="0.2">
      <c r="A944" s="42" t="s">
        <v>2212</v>
      </c>
      <c r="C944" s="47">
        <v>43966</v>
      </c>
      <c r="D944" s="41" t="s">
        <v>2213</v>
      </c>
      <c r="E944" s="42">
        <v>94.197000000000003</v>
      </c>
      <c r="F944" s="43" t="s">
        <v>2214</v>
      </c>
      <c r="G944" s="44" t="s">
        <v>2210</v>
      </c>
      <c r="H944" s="43">
        <v>1210</v>
      </c>
      <c r="I944" s="45">
        <v>0.5</v>
      </c>
      <c r="J944" s="45">
        <v>110720</v>
      </c>
      <c r="K944" s="45">
        <f t="shared" si="54"/>
        <v>316340</v>
      </c>
    </row>
    <row r="945" spans="1:15" x14ac:dyDescent="0.2">
      <c r="A945" s="42" t="s">
        <v>2215</v>
      </c>
      <c r="C945" s="47">
        <v>43966</v>
      </c>
      <c r="D945" s="41" t="s">
        <v>2216</v>
      </c>
      <c r="E945" s="42">
        <v>44.042999999999999</v>
      </c>
      <c r="F945" s="43" t="s">
        <v>2209</v>
      </c>
      <c r="G945" s="43" t="s">
        <v>2210</v>
      </c>
      <c r="H945" s="43">
        <v>1210</v>
      </c>
      <c r="I945" s="45">
        <v>0.5</v>
      </c>
      <c r="J945" s="45">
        <v>51420</v>
      </c>
      <c r="K945" s="45">
        <f t="shared" si="54"/>
        <v>146910</v>
      </c>
    </row>
    <row r="946" spans="1:15" x14ac:dyDescent="0.2">
      <c r="A946" s="42" t="s">
        <v>2217</v>
      </c>
      <c r="C946" s="47">
        <v>43966</v>
      </c>
      <c r="D946" s="41" t="s">
        <v>2218</v>
      </c>
      <c r="E946" s="42">
        <v>59.817</v>
      </c>
      <c r="F946" s="43" t="s">
        <v>2209</v>
      </c>
      <c r="G946" s="44" t="s">
        <v>2210</v>
      </c>
      <c r="H946" s="43">
        <v>1210</v>
      </c>
      <c r="I946" s="45">
        <v>0.5</v>
      </c>
      <c r="J946" s="45">
        <v>92280</v>
      </c>
      <c r="K946" s="45">
        <f t="shared" si="54"/>
        <v>263660</v>
      </c>
    </row>
    <row r="947" spans="1:15" x14ac:dyDescent="0.2">
      <c r="A947" s="42" t="s">
        <v>2219</v>
      </c>
      <c r="C947" s="47">
        <v>43966</v>
      </c>
      <c r="D947" s="41" t="s">
        <v>2220</v>
      </c>
      <c r="E947" s="42">
        <v>0.46629999999999999</v>
      </c>
      <c r="F947" s="43" t="s">
        <v>2222</v>
      </c>
      <c r="G947" s="44" t="s">
        <v>2223</v>
      </c>
      <c r="H947" s="43">
        <v>1190</v>
      </c>
      <c r="I947" s="45">
        <v>1</v>
      </c>
      <c r="J947" s="45">
        <v>23060</v>
      </c>
      <c r="K947" s="45">
        <f t="shared" si="54"/>
        <v>65890</v>
      </c>
    </row>
    <row r="948" spans="1:15" x14ac:dyDescent="0.2">
      <c r="D948" s="41" t="s">
        <v>2221</v>
      </c>
      <c r="F948" s="43" t="s">
        <v>77</v>
      </c>
      <c r="G948" s="44" t="s">
        <v>77</v>
      </c>
      <c r="K948" s="45">
        <f t="shared" si="54"/>
        <v>0</v>
      </c>
    </row>
    <row r="949" spans="1:15" x14ac:dyDescent="0.2">
      <c r="A949" s="42" t="s">
        <v>2224</v>
      </c>
      <c r="C949" s="47">
        <v>43966</v>
      </c>
      <c r="D949" s="41" t="s">
        <v>2225</v>
      </c>
      <c r="E949" s="42">
        <v>0.997</v>
      </c>
      <c r="F949" s="43" t="s">
        <v>2226</v>
      </c>
      <c r="G949" s="44" t="s">
        <v>2227</v>
      </c>
      <c r="H949" s="43">
        <v>1090</v>
      </c>
      <c r="I949" s="45">
        <v>0.5</v>
      </c>
      <c r="J949" s="45">
        <v>45980</v>
      </c>
      <c r="K949" s="45">
        <f t="shared" si="54"/>
        <v>131370</v>
      </c>
    </row>
    <row r="950" spans="1:15" x14ac:dyDescent="0.2">
      <c r="A950" s="42">
        <v>334</v>
      </c>
      <c r="C950" s="47">
        <v>43966</v>
      </c>
      <c r="D950" s="41" t="s">
        <v>2228</v>
      </c>
      <c r="E950" s="42">
        <v>79</v>
      </c>
      <c r="F950" s="43" t="s">
        <v>2229</v>
      </c>
      <c r="G950" s="44" t="s">
        <v>2230</v>
      </c>
      <c r="H950" s="43">
        <v>1040</v>
      </c>
      <c r="I950" s="45">
        <v>0.5</v>
      </c>
      <c r="J950" s="45">
        <v>129400</v>
      </c>
      <c r="K950" s="45">
        <f t="shared" si="54"/>
        <v>369710</v>
      </c>
      <c r="L950" s="46">
        <v>500000</v>
      </c>
    </row>
    <row r="951" spans="1:15" x14ac:dyDescent="0.2">
      <c r="A951" s="42">
        <v>335</v>
      </c>
      <c r="C951" s="47">
        <v>43966</v>
      </c>
      <c r="D951" s="41" t="s">
        <v>2231</v>
      </c>
      <c r="E951" s="42">
        <v>0.47499999999999998</v>
      </c>
      <c r="F951" s="43" t="s">
        <v>2229</v>
      </c>
      <c r="G951" s="44" t="s">
        <v>2232</v>
      </c>
      <c r="H951" s="43">
        <v>1040</v>
      </c>
      <c r="I951" s="45">
        <v>0.5</v>
      </c>
      <c r="J951" s="45">
        <v>3400</v>
      </c>
      <c r="K951" s="45">
        <f t="shared" si="54"/>
        <v>9710</v>
      </c>
      <c r="L951" s="46">
        <v>5320</v>
      </c>
    </row>
    <row r="952" spans="1:15" x14ac:dyDescent="0.2">
      <c r="A952" s="30">
        <v>336</v>
      </c>
      <c r="B952" s="43"/>
      <c r="C952" s="50">
        <v>43966</v>
      </c>
      <c r="D952" s="43" t="s">
        <v>2233</v>
      </c>
      <c r="E952" s="30">
        <v>16.164100000000001</v>
      </c>
      <c r="F952" s="43" t="s">
        <v>2235</v>
      </c>
      <c r="G952" s="43" t="s">
        <v>2236</v>
      </c>
      <c r="H952" s="43">
        <v>1110</v>
      </c>
      <c r="I952" s="79">
        <v>1</v>
      </c>
      <c r="J952" s="43">
        <v>28220</v>
      </c>
      <c r="K952" s="45">
        <f t="shared" si="54"/>
        <v>80630</v>
      </c>
      <c r="L952" s="46">
        <v>55000</v>
      </c>
      <c r="O952" s="30"/>
    </row>
    <row r="953" spans="1:15" x14ac:dyDescent="0.2">
      <c r="D953" s="41" t="s">
        <v>2234</v>
      </c>
      <c r="E953" s="42">
        <v>9.5076000000000001</v>
      </c>
      <c r="F953" s="43" t="s">
        <v>77</v>
      </c>
      <c r="K953" s="45">
        <f t="shared" si="54"/>
        <v>0</v>
      </c>
    </row>
    <row r="954" spans="1:15" x14ac:dyDescent="0.2">
      <c r="A954" s="42">
        <v>337</v>
      </c>
      <c r="C954" s="47">
        <v>43966</v>
      </c>
      <c r="D954" s="41" t="s">
        <v>2237</v>
      </c>
      <c r="E954" s="42">
        <v>0.81399999999999995</v>
      </c>
      <c r="F954" s="43" t="s">
        <v>2239</v>
      </c>
      <c r="G954" s="44" t="s">
        <v>2240</v>
      </c>
      <c r="H954" s="43">
        <v>3010</v>
      </c>
      <c r="I954" s="45">
        <v>1</v>
      </c>
      <c r="J954" s="45">
        <v>27560</v>
      </c>
      <c r="K954" s="45">
        <f t="shared" si="54"/>
        <v>78740</v>
      </c>
      <c r="L954" s="46">
        <v>145000</v>
      </c>
    </row>
    <row r="955" spans="1:15" x14ac:dyDescent="0.2">
      <c r="D955" s="41" t="s">
        <v>2238</v>
      </c>
      <c r="E955" s="42">
        <v>0.78</v>
      </c>
      <c r="F955" s="43" t="s">
        <v>77</v>
      </c>
      <c r="G955" s="44" t="s">
        <v>77</v>
      </c>
      <c r="K955" s="45">
        <f t="shared" si="54"/>
        <v>0</v>
      </c>
    </row>
    <row r="956" spans="1:15" x14ac:dyDescent="0.2">
      <c r="A956" s="42">
        <v>338</v>
      </c>
      <c r="C956" s="47">
        <v>43966</v>
      </c>
      <c r="D956" s="41" t="s">
        <v>2241</v>
      </c>
      <c r="E956" s="42">
        <v>5.0170000000000003</v>
      </c>
      <c r="F956" s="43" t="s">
        <v>2242</v>
      </c>
      <c r="G956" s="44" t="s">
        <v>2243</v>
      </c>
      <c r="H956" s="43">
        <v>1100</v>
      </c>
      <c r="I956" s="45">
        <v>0.5</v>
      </c>
      <c r="J956" s="45">
        <v>64610</v>
      </c>
      <c r="K956" s="45">
        <f t="shared" si="54"/>
        <v>184600</v>
      </c>
      <c r="L956" s="46">
        <v>310000</v>
      </c>
    </row>
    <row r="957" spans="1:15" x14ac:dyDescent="0.2">
      <c r="A957" s="42">
        <v>339</v>
      </c>
      <c r="C957" s="47">
        <v>43966</v>
      </c>
      <c r="D957" s="41" t="s">
        <v>2225</v>
      </c>
      <c r="E957" s="42">
        <v>0.997</v>
      </c>
      <c r="F957" s="43" t="s">
        <v>2226</v>
      </c>
      <c r="G957" s="44" t="s">
        <v>2244</v>
      </c>
      <c r="H957" s="43">
        <v>1090</v>
      </c>
      <c r="I957" s="45">
        <v>0.5</v>
      </c>
      <c r="J957" s="45">
        <v>45980</v>
      </c>
      <c r="K957" s="45">
        <f t="shared" si="54"/>
        <v>131370</v>
      </c>
      <c r="L957" s="46">
        <v>110000</v>
      </c>
    </row>
    <row r="958" spans="1:15" x14ac:dyDescent="0.2">
      <c r="A958" s="42">
        <v>340</v>
      </c>
      <c r="C958" s="47">
        <v>43966</v>
      </c>
      <c r="D958" s="41" t="s">
        <v>2245</v>
      </c>
      <c r="E958" s="42">
        <v>0.70469999999999999</v>
      </c>
      <c r="F958" s="43" t="s">
        <v>2246</v>
      </c>
      <c r="G958" s="44" t="s">
        <v>2247</v>
      </c>
      <c r="H958" s="43">
        <v>3010</v>
      </c>
      <c r="I958" s="45">
        <v>0.5</v>
      </c>
      <c r="J958" s="45">
        <v>16120</v>
      </c>
      <c r="K958" s="45">
        <f t="shared" si="54"/>
        <v>46060</v>
      </c>
      <c r="L958" s="46">
        <v>40000</v>
      </c>
    </row>
    <row r="959" spans="1:15" x14ac:dyDescent="0.2">
      <c r="A959" s="42">
        <v>341</v>
      </c>
      <c r="C959" s="47">
        <v>43966</v>
      </c>
      <c r="D959" s="41" t="s">
        <v>2248</v>
      </c>
      <c r="E959" s="42">
        <v>0.17219999999999999</v>
      </c>
      <c r="F959" s="43" t="s">
        <v>2249</v>
      </c>
      <c r="G959" s="44" t="s">
        <v>2250</v>
      </c>
      <c r="H959" s="43">
        <v>2050</v>
      </c>
      <c r="I959" s="45">
        <v>0.5</v>
      </c>
      <c r="J959" s="45">
        <v>14000</v>
      </c>
      <c r="K959" s="45">
        <f t="shared" si="54"/>
        <v>40000</v>
      </c>
      <c r="L959" s="46">
        <v>105000</v>
      </c>
    </row>
    <row r="960" spans="1:15" x14ac:dyDescent="0.2">
      <c r="A960" s="42" t="s">
        <v>2256</v>
      </c>
      <c r="C960" s="47">
        <v>43966</v>
      </c>
      <c r="D960" s="41" t="s">
        <v>2251</v>
      </c>
      <c r="E960" s="42">
        <v>0.26300000000000001</v>
      </c>
      <c r="F960" s="43" t="s">
        <v>2254</v>
      </c>
      <c r="G960" s="44" t="s">
        <v>2255</v>
      </c>
      <c r="H960" s="43">
        <v>1060</v>
      </c>
      <c r="I960" s="45">
        <v>1.5</v>
      </c>
      <c r="J960" s="45">
        <v>48270</v>
      </c>
      <c r="K960" s="45">
        <f t="shared" si="54"/>
        <v>137910</v>
      </c>
    </row>
    <row r="961" spans="1:17" x14ac:dyDescent="0.2">
      <c r="D961" s="41" t="s">
        <v>2252</v>
      </c>
      <c r="E961" s="42">
        <v>0.35730000000000001</v>
      </c>
      <c r="F961" s="43" t="s">
        <v>77</v>
      </c>
      <c r="G961" s="44" t="s">
        <v>77</v>
      </c>
      <c r="H961" s="43">
        <v>1200</v>
      </c>
      <c r="K961" s="45">
        <f t="shared" si="54"/>
        <v>0</v>
      </c>
    </row>
    <row r="962" spans="1:17" x14ac:dyDescent="0.2">
      <c r="D962" s="41" t="s">
        <v>2253</v>
      </c>
      <c r="E962" s="42">
        <v>0.43359999999999999</v>
      </c>
      <c r="F962" s="43" t="s">
        <v>77</v>
      </c>
      <c r="G962" s="44" t="s">
        <v>77</v>
      </c>
      <c r="H962" s="43">
        <v>1060</v>
      </c>
      <c r="K962" s="45">
        <f t="shared" si="54"/>
        <v>0</v>
      </c>
    </row>
    <row r="963" spans="1:17" x14ac:dyDescent="0.2">
      <c r="A963" s="42">
        <v>342</v>
      </c>
      <c r="C963" s="47">
        <v>43966</v>
      </c>
      <c r="D963" s="41" t="s">
        <v>2251</v>
      </c>
      <c r="E963" s="42">
        <v>0.35730000000000001</v>
      </c>
      <c r="F963" s="43" t="s">
        <v>2255</v>
      </c>
      <c r="G963" s="44" t="s">
        <v>2257</v>
      </c>
      <c r="H963" s="43">
        <v>1060</v>
      </c>
      <c r="I963" s="45">
        <v>1.5</v>
      </c>
      <c r="J963" s="45">
        <v>48270</v>
      </c>
      <c r="K963" s="45">
        <f t="shared" si="54"/>
        <v>137910</v>
      </c>
      <c r="L963" s="46">
        <v>182300</v>
      </c>
    </row>
    <row r="964" spans="1:17" x14ac:dyDescent="0.2">
      <c r="D964" s="41" t="s">
        <v>2252</v>
      </c>
      <c r="E964" s="42">
        <v>0.43359999999999999</v>
      </c>
      <c r="F964" s="43" t="s">
        <v>77</v>
      </c>
      <c r="G964" s="44" t="s">
        <v>77</v>
      </c>
      <c r="H964" s="43">
        <v>1200</v>
      </c>
      <c r="K964" s="45">
        <f t="shared" si="54"/>
        <v>0</v>
      </c>
    </row>
    <row r="965" spans="1:17" x14ac:dyDescent="0.2">
      <c r="D965" s="41" t="s">
        <v>2253</v>
      </c>
      <c r="E965" s="42">
        <v>0.26300000000000001</v>
      </c>
      <c r="F965" s="43" t="s">
        <v>77</v>
      </c>
      <c r="G965" s="44" t="s">
        <v>77</v>
      </c>
      <c r="H965" s="43">
        <v>1060</v>
      </c>
      <c r="K965" s="45">
        <f t="shared" si="54"/>
        <v>0</v>
      </c>
    </row>
    <row r="966" spans="1:17" x14ac:dyDescent="0.2">
      <c r="A966" s="42">
        <v>343</v>
      </c>
      <c r="C966" s="47">
        <v>43966</v>
      </c>
      <c r="D966" s="41" t="s">
        <v>2258</v>
      </c>
      <c r="E966" s="42">
        <v>0.12239999999999999</v>
      </c>
      <c r="F966" s="43" t="s">
        <v>2259</v>
      </c>
      <c r="G966" s="44" t="s">
        <v>2260</v>
      </c>
      <c r="H966" s="43">
        <v>3010</v>
      </c>
      <c r="I966" s="45">
        <v>0.5</v>
      </c>
      <c r="J966" s="45">
        <v>12050</v>
      </c>
      <c r="K966" s="45">
        <f t="shared" si="54"/>
        <v>34430</v>
      </c>
      <c r="L966" s="46">
        <v>35000</v>
      </c>
    </row>
    <row r="967" spans="1:17" s="65" customFormat="1" x14ac:dyDescent="0.2">
      <c r="A967" s="62">
        <v>344</v>
      </c>
      <c r="B967" s="63"/>
      <c r="C967" s="31">
        <v>43966</v>
      </c>
      <c r="D967" s="64" t="s">
        <v>2261</v>
      </c>
      <c r="E967" s="62">
        <v>4.8331999999999997</v>
      </c>
      <c r="F967" s="65" t="s">
        <v>2262</v>
      </c>
      <c r="G967" s="66" t="s">
        <v>2263</v>
      </c>
      <c r="H967" s="65">
        <v>1080</v>
      </c>
      <c r="I967" s="32">
        <v>0.5</v>
      </c>
      <c r="J967" s="32">
        <v>7110</v>
      </c>
      <c r="K967" s="32">
        <f t="shared" si="54"/>
        <v>20310</v>
      </c>
      <c r="L967" s="33">
        <v>26000</v>
      </c>
      <c r="M967" s="33"/>
      <c r="N967" s="32"/>
      <c r="O967" s="67"/>
      <c r="P967" s="72"/>
      <c r="Q967" s="63"/>
    </row>
    <row r="968" spans="1:17" x14ac:dyDescent="0.2">
      <c r="O968" s="82">
        <v>76124</v>
      </c>
      <c r="P968" s="50">
        <v>43966</v>
      </c>
      <c r="Q968" s="21" t="s">
        <v>136</v>
      </c>
    </row>
    <row r="970" spans="1:17" x14ac:dyDescent="0.2">
      <c r="A970" s="42" t="s">
        <v>2264</v>
      </c>
      <c r="C970" s="47">
        <v>43969</v>
      </c>
      <c r="D970" s="41" t="s">
        <v>2265</v>
      </c>
      <c r="E970" s="42">
        <v>0.55100000000000005</v>
      </c>
      <c r="F970" s="43" t="s">
        <v>2266</v>
      </c>
      <c r="G970" s="43" t="s">
        <v>2267</v>
      </c>
      <c r="H970" s="43">
        <v>2030</v>
      </c>
      <c r="I970" s="45">
        <v>0.5</v>
      </c>
      <c r="J970" s="45">
        <v>20000</v>
      </c>
      <c r="K970" s="45">
        <f t="shared" ref="K970:K977" si="55">ROUND(J970/0.35,-1)</f>
        <v>57140</v>
      </c>
    </row>
    <row r="971" spans="1:17" x14ac:dyDescent="0.2">
      <c r="A971" s="42" t="s">
        <v>2268</v>
      </c>
      <c r="C971" s="47">
        <v>43969</v>
      </c>
      <c r="D971" s="41" t="s">
        <v>2269</v>
      </c>
      <c r="E971" s="42">
        <v>24.05</v>
      </c>
      <c r="F971" s="43" t="s">
        <v>2270</v>
      </c>
      <c r="G971" s="44" t="s">
        <v>2271</v>
      </c>
      <c r="H971" s="43">
        <v>1070</v>
      </c>
      <c r="I971" s="45">
        <v>0.5</v>
      </c>
      <c r="J971" s="45">
        <v>51450</v>
      </c>
      <c r="K971" s="45">
        <f t="shared" si="55"/>
        <v>147000</v>
      </c>
    </row>
    <row r="972" spans="1:17" x14ac:dyDescent="0.2">
      <c r="A972" s="42">
        <v>346</v>
      </c>
      <c r="C972" s="47">
        <v>43969</v>
      </c>
      <c r="D972" s="41" t="s">
        <v>2272</v>
      </c>
      <c r="E972" s="42">
        <v>42.055999999999997</v>
      </c>
      <c r="F972" s="43" t="s">
        <v>2273</v>
      </c>
      <c r="G972" s="44" t="s">
        <v>2274</v>
      </c>
      <c r="H972" s="43">
        <v>1210</v>
      </c>
      <c r="I972" s="45">
        <v>0.5</v>
      </c>
      <c r="J972" s="45">
        <v>60600</v>
      </c>
      <c r="K972" s="45">
        <f t="shared" si="55"/>
        <v>173140</v>
      </c>
      <c r="L972" s="46">
        <v>222000</v>
      </c>
    </row>
    <row r="973" spans="1:17" x14ac:dyDescent="0.2">
      <c r="A973" s="42">
        <v>347</v>
      </c>
      <c r="C973" s="47">
        <v>43969</v>
      </c>
      <c r="D973" s="41" t="s">
        <v>2275</v>
      </c>
      <c r="E973" s="42">
        <v>30.3506</v>
      </c>
      <c r="F973" s="43" t="s">
        <v>2276</v>
      </c>
      <c r="G973" s="44" t="s">
        <v>2277</v>
      </c>
      <c r="H973" s="43">
        <v>1020</v>
      </c>
      <c r="I973" s="45">
        <v>0.5</v>
      </c>
      <c r="J973" s="45">
        <v>75590</v>
      </c>
      <c r="K973" s="45">
        <f t="shared" si="55"/>
        <v>215970</v>
      </c>
      <c r="L973" s="46">
        <v>205000</v>
      </c>
    </row>
    <row r="974" spans="1:17" x14ac:dyDescent="0.2">
      <c r="A974" s="42">
        <v>348</v>
      </c>
      <c r="C974" s="47">
        <v>43969</v>
      </c>
      <c r="D974" s="41" t="s">
        <v>2278</v>
      </c>
      <c r="E974" s="42">
        <v>20.202999999999999</v>
      </c>
      <c r="F974" s="43" t="s">
        <v>2279</v>
      </c>
      <c r="G974" s="44" t="s">
        <v>2280</v>
      </c>
      <c r="H974" s="43">
        <v>1010</v>
      </c>
      <c r="I974" s="45">
        <v>0.5</v>
      </c>
      <c r="J974" s="45">
        <v>35260</v>
      </c>
      <c r="K974" s="45">
        <f t="shared" si="55"/>
        <v>100740</v>
      </c>
      <c r="L974" s="46">
        <v>95000</v>
      </c>
    </row>
    <row r="975" spans="1:17" x14ac:dyDescent="0.2">
      <c r="A975" s="42">
        <v>349</v>
      </c>
      <c r="C975" s="47">
        <v>43969</v>
      </c>
      <c r="D975" s="41" t="s">
        <v>2281</v>
      </c>
      <c r="E975" s="42">
        <v>1.5189999999999999</v>
      </c>
      <c r="F975" s="43" t="s">
        <v>2282</v>
      </c>
      <c r="G975" s="44" t="s">
        <v>2283</v>
      </c>
      <c r="H975" s="43">
        <v>1140</v>
      </c>
      <c r="I975" s="45">
        <v>0.5</v>
      </c>
      <c r="J975" s="45">
        <v>2260</v>
      </c>
      <c r="K975" s="45">
        <f t="shared" si="55"/>
        <v>6460</v>
      </c>
      <c r="L975" s="46">
        <v>65000</v>
      </c>
    </row>
    <row r="976" spans="1:17" x14ac:dyDescent="0.2">
      <c r="A976" s="42">
        <v>350</v>
      </c>
      <c r="C976" s="47">
        <v>43969</v>
      </c>
      <c r="D976" s="41" t="s">
        <v>1909</v>
      </c>
      <c r="E976" s="42">
        <v>0.47749999999999998</v>
      </c>
      <c r="F976" s="43" t="s">
        <v>1929</v>
      </c>
      <c r="G976" s="44" t="s">
        <v>2284</v>
      </c>
      <c r="H976" s="43">
        <v>3010</v>
      </c>
      <c r="I976" s="45">
        <v>0.5</v>
      </c>
      <c r="J976" s="45">
        <v>2230</v>
      </c>
      <c r="K976" s="45">
        <f t="shared" si="55"/>
        <v>6370</v>
      </c>
      <c r="L976" s="46">
        <v>7000</v>
      </c>
    </row>
    <row r="977" spans="1:17" s="65" customFormat="1" x14ac:dyDescent="0.2">
      <c r="A977" s="62">
        <v>351</v>
      </c>
      <c r="B977" s="63"/>
      <c r="C977" s="31">
        <v>43970</v>
      </c>
      <c r="D977" s="64" t="s">
        <v>2289</v>
      </c>
      <c r="E977" s="62">
        <v>2.2879999999999998</v>
      </c>
      <c r="F977" s="65" t="s">
        <v>2290</v>
      </c>
      <c r="G977" s="66" t="s">
        <v>2291</v>
      </c>
      <c r="H977" s="65">
        <v>1110</v>
      </c>
      <c r="I977" s="32">
        <v>0.5</v>
      </c>
      <c r="J977" s="32">
        <v>34070</v>
      </c>
      <c r="K977" s="32">
        <f t="shared" si="55"/>
        <v>97340</v>
      </c>
      <c r="L977" s="33">
        <v>104036</v>
      </c>
      <c r="M977" s="33"/>
      <c r="N977" s="32"/>
      <c r="O977" s="67"/>
      <c r="P977" s="72"/>
      <c r="Q977" s="63"/>
    </row>
    <row r="978" spans="1:17" x14ac:dyDescent="0.2">
      <c r="O978" s="82">
        <v>76162</v>
      </c>
      <c r="P978" s="50">
        <v>43971</v>
      </c>
      <c r="Q978" s="21" t="s">
        <v>333</v>
      </c>
    </row>
    <row r="980" spans="1:17" x14ac:dyDescent="0.2">
      <c r="A980" s="42" t="s">
        <v>2292</v>
      </c>
      <c r="C980" s="47">
        <v>43964</v>
      </c>
      <c r="D980" s="41" t="s">
        <v>2348</v>
      </c>
      <c r="E980" s="42">
        <v>5.5629999999999997</v>
      </c>
      <c r="F980" s="43" t="s">
        <v>2351</v>
      </c>
      <c r="G980" s="44" t="s">
        <v>2352</v>
      </c>
      <c r="H980" s="43">
        <v>1030</v>
      </c>
      <c r="I980" s="45">
        <v>1.5</v>
      </c>
      <c r="J980" s="45">
        <v>34940</v>
      </c>
      <c r="K980" s="45">
        <f>ROUND(J980/0.35,-1)</f>
        <v>99830</v>
      </c>
    </row>
    <row r="981" spans="1:17" x14ac:dyDescent="0.2">
      <c r="D981" s="41" t="s">
        <v>2349</v>
      </c>
      <c r="E981" s="42">
        <v>1.2370000000000001</v>
      </c>
      <c r="F981" s="43" t="s">
        <v>77</v>
      </c>
      <c r="G981" s="44" t="s">
        <v>77</v>
      </c>
    </row>
    <row r="982" spans="1:17" x14ac:dyDescent="0.2">
      <c r="D982" s="41" t="s">
        <v>2350</v>
      </c>
      <c r="E982" s="42">
        <v>0.76300000000000001</v>
      </c>
      <c r="F982" s="43" t="s">
        <v>77</v>
      </c>
      <c r="G982" s="44" t="s">
        <v>77</v>
      </c>
    </row>
    <row r="983" spans="1:17" x14ac:dyDescent="0.2">
      <c r="A983" s="42">
        <v>345</v>
      </c>
      <c r="C983" s="47">
        <v>43966</v>
      </c>
      <c r="D983" s="41" t="s">
        <v>2345</v>
      </c>
      <c r="E983" s="42">
        <v>0.1331</v>
      </c>
      <c r="F983" s="43" t="s">
        <v>2346</v>
      </c>
      <c r="G983" s="44" t="s">
        <v>2347</v>
      </c>
      <c r="H983" s="43">
        <v>3010</v>
      </c>
      <c r="I983" s="45">
        <v>0.5</v>
      </c>
      <c r="J983" s="45">
        <v>15950</v>
      </c>
      <c r="K983" s="45">
        <f t="shared" ref="K983:K1007" si="56">ROUND(J983/0.35,-1)</f>
        <v>45570</v>
      </c>
      <c r="L983" s="46">
        <v>99000</v>
      </c>
    </row>
    <row r="984" spans="1:17" x14ac:dyDescent="0.2">
      <c r="A984" s="42" t="s">
        <v>2293</v>
      </c>
      <c r="C984" s="47">
        <v>43971</v>
      </c>
      <c r="D984" s="41" t="s">
        <v>2294</v>
      </c>
      <c r="E984" s="42">
        <v>6.0299999999999999E-2</v>
      </c>
      <c r="F984" s="43" t="s">
        <v>2302</v>
      </c>
      <c r="G984" s="44" t="s">
        <v>2303</v>
      </c>
      <c r="H984" s="43">
        <v>3010</v>
      </c>
      <c r="I984" s="45">
        <v>4.5</v>
      </c>
      <c r="J984" s="45">
        <v>101760</v>
      </c>
      <c r="K984" s="45">
        <f t="shared" si="56"/>
        <v>290740</v>
      </c>
    </row>
    <row r="985" spans="1:17" x14ac:dyDescent="0.2">
      <c r="D985" s="41" t="s">
        <v>2295</v>
      </c>
      <c r="E985" s="42">
        <v>0.10539999999999999</v>
      </c>
      <c r="F985" s="43" t="s">
        <v>77</v>
      </c>
      <c r="G985" s="44" t="s">
        <v>77</v>
      </c>
      <c r="K985" s="45">
        <f t="shared" si="56"/>
        <v>0</v>
      </c>
    </row>
    <row r="986" spans="1:17" x14ac:dyDescent="0.2">
      <c r="D986" s="41" t="s">
        <v>2296</v>
      </c>
      <c r="E986" s="42">
        <v>0.13880000000000001</v>
      </c>
      <c r="F986" s="43" t="s">
        <v>77</v>
      </c>
      <c r="G986" s="44" t="s">
        <v>77</v>
      </c>
      <c r="K986" s="45">
        <f t="shared" si="56"/>
        <v>0</v>
      </c>
    </row>
    <row r="987" spans="1:17" x14ac:dyDescent="0.2">
      <c r="D987" s="41" t="s">
        <v>2297</v>
      </c>
      <c r="E987" s="42">
        <v>9.2200000000000004E-2</v>
      </c>
      <c r="F987" s="43" t="s">
        <v>77</v>
      </c>
      <c r="G987" s="43" t="s">
        <v>77</v>
      </c>
      <c r="K987" s="45">
        <f t="shared" si="56"/>
        <v>0</v>
      </c>
    </row>
    <row r="988" spans="1:17" x14ac:dyDescent="0.2">
      <c r="D988" s="41" t="s">
        <v>2298</v>
      </c>
      <c r="E988" s="42">
        <v>9.64E-2</v>
      </c>
      <c r="F988" s="43" t="s">
        <v>77</v>
      </c>
      <c r="G988" s="43" t="s">
        <v>77</v>
      </c>
      <c r="K988" s="45">
        <f t="shared" si="56"/>
        <v>0</v>
      </c>
    </row>
    <row r="989" spans="1:17" x14ac:dyDescent="0.2">
      <c r="D989" s="41" t="s">
        <v>2299</v>
      </c>
      <c r="E989" s="42">
        <v>0.10539999999999999</v>
      </c>
      <c r="F989" s="43" t="s">
        <v>77</v>
      </c>
      <c r="G989" s="43" t="s">
        <v>77</v>
      </c>
      <c r="K989" s="45">
        <f t="shared" si="56"/>
        <v>0</v>
      </c>
    </row>
    <row r="990" spans="1:17" x14ac:dyDescent="0.2">
      <c r="D990" s="41" t="s">
        <v>192</v>
      </c>
      <c r="E990" s="42">
        <v>0.1333</v>
      </c>
      <c r="F990" s="43" t="s">
        <v>77</v>
      </c>
      <c r="G990" s="43" t="s">
        <v>77</v>
      </c>
      <c r="K990" s="45">
        <f t="shared" si="56"/>
        <v>0</v>
      </c>
    </row>
    <row r="991" spans="1:17" x14ac:dyDescent="0.2">
      <c r="D991" s="41" t="s">
        <v>2300</v>
      </c>
      <c r="E991" s="42">
        <v>0.12859999999999999</v>
      </c>
      <c r="F991" s="43" t="s">
        <v>77</v>
      </c>
      <c r="G991" s="43" t="s">
        <v>77</v>
      </c>
      <c r="K991" s="45">
        <f t="shared" si="56"/>
        <v>0</v>
      </c>
    </row>
    <row r="992" spans="1:17" x14ac:dyDescent="0.2">
      <c r="D992" s="41" t="s">
        <v>2301</v>
      </c>
      <c r="E992" s="42">
        <v>0.12859999999999999</v>
      </c>
      <c r="F992" s="43" t="s">
        <v>77</v>
      </c>
      <c r="G992" s="43" t="s">
        <v>77</v>
      </c>
      <c r="K992" s="45">
        <f t="shared" si="56"/>
        <v>0</v>
      </c>
    </row>
    <row r="993" spans="1:17" x14ac:dyDescent="0.2">
      <c r="A993" s="42">
        <v>352</v>
      </c>
      <c r="C993" s="47">
        <v>43971</v>
      </c>
      <c r="D993" s="41" t="s">
        <v>2304</v>
      </c>
      <c r="E993" s="42">
        <v>0.77700000000000002</v>
      </c>
      <c r="F993" s="43" t="s">
        <v>2305</v>
      </c>
      <c r="G993" s="43" t="s">
        <v>726</v>
      </c>
      <c r="H993" s="43">
        <v>1100</v>
      </c>
      <c r="I993" s="45">
        <v>0.5</v>
      </c>
      <c r="J993" s="45">
        <v>7440</v>
      </c>
      <c r="K993" s="45">
        <f t="shared" si="56"/>
        <v>21260</v>
      </c>
      <c r="L993" s="46">
        <v>28000</v>
      </c>
    </row>
    <row r="994" spans="1:17" x14ac:dyDescent="0.2">
      <c r="A994" s="42">
        <v>353</v>
      </c>
      <c r="C994" s="47">
        <v>43971</v>
      </c>
      <c r="D994" s="41" t="s">
        <v>2306</v>
      </c>
      <c r="E994" s="42">
        <v>0.89</v>
      </c>
      <c r="F994" s="43" t="s">
        <v>2307</v>
      </c>
      <c r="G994" s="43" t="s">
        <v>2308</v>
      </c>
      <c r="H994" s="43">
        <v>3010</v>
      </c>
      <c r="I994" s="45">
        <v>0.5</v>
      </c>
      <c r="J994" s="45">
        <v>34850</v>
      </c>
      <c r="K994" s="45">
        <f t="shared" si="56"/>
        <v>99570</v>
      </c>
      <c r="L994" s="46">
        <v>131000</v>
      </c>
    </row>
    <row r="995" spans="1:17" x14ac:dyDescent="0.2">
      <c r="A995" s="42">
        <v>354</v>
      </c>
      <c r="C995" s="47">
        <v>43971</v>
      </c>
      <c r="D995" s="41" t="s">
        <v>1108</v>
      </c>
      <c r="E995" s="42">
        <v>0.51300000000000001</v>
      </c>
      <c r="F995" s="43" t="s">
        <v>2309</v>
      </c>
      <c r="G995" s="43" t="s">
        <v>2310</v>
      </c>
      <c r="H995" s="43">
        <v>3010</v>
      </c>
      <c r="I995" s="45">
        <v>0.5</v>
      </c>
      <c r="J995" s="45">
        <v>66880</v>
      </c>
      <c r="K995" s="45">
        <f t="shared" si="56"/>
        <v>191090</v>
      </c>
      <c r="L995" s="46">
        <v>215000</v>
      </c>
    </row>
    <row r="996" spans="1:17" x14ac:dyDescent="0.2">
      <c r="A996" s="42">
        <v>355</v>
      </c>
      <c r="C996" s="47">
        <v>43971</v>
      </c>
      <c r="D996" s="41" t="s">
        <v>2311</v>
      </c>
      <c r="E996" s="42" t="s">
        <v>2312</v>
      </c>
      <c r="F996" s="43" t="s">
        <v>2313</v>
      </c>
      <c r="G996" s="43" t="s">
        <v>2314</v>
      </c>
      <c r="H996" s="43">
        <v>3010</v>
      </c>
      <c r="I996" s="45">
        <v>0.5</v>
      </c>
      <c r="J996" s="45">
        <v>59810</v>
      </c>
      <c r="K996" s="45">
        <f t="shared" si="56"/>
        <v>170890</v>
      </c>
      <c r="L996" s="46">
        <v>174400</v>
      </c>
    </row>
    <row r="997" spans="1:17" x14ac:dyDescent="0.2">
      <c r="A997" s="42">
        <v>356</v>
      </c>
      <c r="C997" s="47">
        <v>43971</v>
      </c>
      <c r="D997" s="41" t="s">
        <v>2315</v>
      </c>
      <c r="E997" s="42">
        <v>3.996</v>
      </c>
      <c r="F997" s="43" t="s">
        <v>2316</v>
      </c>
      <c r="G997" s="43" t="s">
        <v>2317</v>
      </c>
      <c r="H997" s="43">
        <v>1090</v>
      </c>
      <c r="I997" s="45">
        <v>0.5</v>
      </c>
      <c r="J997" s="45">
        <v>14030</v>
      </c>
      <c r="K997" s="45">
        <f t="shared" si="56"/>
        <v>40090</v>
      </c>
      <c r="L997" s="46">
        <v>90000</v>
      </c>
    </row>
    <row r="998" spans="1:17" x14ac:dyDescent="0.2">
      <c r="A998" s="42" t="s">
        <v>2318</v>
      </c>
      <c r="C998" s="47">
        <v>43971</v>
      </c>
      <c r="D998" s="41" t="s">
        <v>2319</v>
      </c>
      <c r="E998" s="42" t="s">
        <v>81</v>
      </c>
      <c r="F998" s="43" t="s">
        <v>2320</v>
      </c>
      <c r="G998" s="43" t="s">
        <v>2321</v>
      </c>
      <c r="H998" s="43">
        <v>2050</v>
      </c>
      <c r="I998" s="45">
        <v>0.5</v>
      </c>
      <c r="J998" s="45">
        <v>26280</v>
      </c>
      <c r="K998" s="45">
        <f t="shared" si="56"/>
        <v>75090</v>
      </c>
    </row>
    <row r="999" spans="1:17" ht="15" x14ac:dyDescent="0.25">
      <c r="A999" s="42" t="s">
        <v>2322</v>
      </c>
      <c r="B999" s="54"/>
      <c r="C999" s="47">
        <v>43971</v>
      </c>
      <c r="D999" s="41" t="s">
        <v>108</v>
      </c>
      <c r="E999" s="42" t="s">
        <v>2323</v>
      </c>
      <c r="F999" s="43" t="s">
        <v>109</v>
      </c>
      <c r="G999" s="43" t="s">
        <v>2324</v>
      </c>
      <c r="H999" s="43">
        <v>2010</v>
      </c>
      <c r="I999" s="45">
        <v>0.5</v>
      </c>
      <c r="J999" s="45">
        <v>13990</v>
      </c>
      <c r="K999" s="45">
        <f t="shared" si="56"/>
        <v>39970</v>
      </c>
      <c r="O999" s="75"/>
    </row>
    <row r="1000" spans="1:17" ht="15" x14ac:dyDescent="0.25">
      <c r="A1000" s="42">
        <v>357</v>
      </c>
      <c r="B1000" s="54"/>
      <c r="C1000" s="47">
        <v>43971</v>
      </c>
      <c r="D1000" s="41" t="s">
        <v>2325</v>
      </c>
      <c r="E1000" s="42" t="s">
        <v>2328</v>
      </c>
      <c r="F1000" s="43" t="s">
        <v>2330</v>
      </c>
      <c r="G1000" s="44" t="s">
        <v>2331</v>
      </c>
      <c r="H1000" s="43">
        <v>1040</v>
      </c>
      <c r="I1000" s="45">
        <v>1.5</v>
      </c>
      <c r="J1000" s="45">
        <v>29440</v>
      </c>
      <c r="K1000" s="45">
        <f t="shared" si="56"/>
        <v>84110</v>
      </c>
      <c r="L1000" s="46">
        <v>73500</v>
      </c>
      <c r="O1000" s="75"/>
    </row>
    <row r="1001" spans="1:17" ht="16.5" customHeight="1" x14ac:dyDescent="0.2">
      <c r="D1001" s="41" t="s">
        <v>2326</v>
      </c>
      <c r="E1001" s="42">
        <v>0.1653</v>
      </c>
      <c r="F1001" s="43" t="s">
        <v>77</v>
      </c>
      <c r="G1001" s="43" t="s">
        <v>77</v>
      </c>
      <c r="K1001" s="45">
        <f t="shared" si="56"/>
        <v>0</v>
      </c>
    </row>
    <row r="1002" spans="1:17" x14ac:dyDescent="0.2">
      <c r="D1002" s="41" t="s">
        <v>2327</v>
      </c>
      <c r="E1002" s="42" t="s">
        <v>2329</v>
      </c>
      <c r="F1002" s="43" t="s">
        <v>77</v>
      </c>
      <c r="G1002" s="43" t="s">
        <v>77</v>
      </c>
      <c r="K1002" s="45">
        <f t="shared" si="56"/>
        <v>0</v>
      </c>
    </row>
    <row r="1003" spans="1:17" x14ac:dyDescent="0.2">
      <c r="A1003" s="42" t="s">
        <v>2332</v>
      </c>
      <c r="C1003" s="47">
        <v>43971</v>
      </c>
      <c r="D1003" s="41" t="s">
        <v>2333</v>
      </c>
      <c r="E1003" s="42">
        <v>41.857999999999997</v>
      </c>
      <c r="F1003" s="43" t="s">
        <v>2336</v>
      </c>
      <c r="G1003" s="44" t="s">
        <v>2337</v>
      </c>
      <c r="H1003" s="43">
        <v>1220</v>
      </c>
      <c r="I1003" s="45">
        <v>1.5</v>
      </c>
      <c r="J1003" s="45">
        <v>79840</v>
      </c>
      <c r="K1003" s="45">
        <f t="shared" si="56"/>
        <v>228110</v>
      </c>
    </row>
    <row r="1004" spans="1:17" x14ac:dyDescent="0.2">
      <c r="D1004" s="41" t="s">
        <v>2334</v>
      </c>
      <c r="E1004" s="42">
        <v>0.25</v>
      </c>
      <c r="F1004" s="43" t="s">
        <v>77</v>
      </c>
      <c r="G1004" s="43" t="s">
        <v>77</v>
      </c>
      <c r="H1004" s="43">
        <v>1060</v>
      </c>
      <c r="K1004" s="45">
        <f t="shared" si="56"/>
        <v>0</v>
      </c>
    </row>
    <row r="1005" spans="1:17" x14ac:dyDescent="0.2">
      <c r="D1005" s="41" t="s">
        <v>2335</v>
      </c>
      <c r="E1005" s="42">
        <v>0.21</v>
      </c>
      <c r="F1005" s="43" t="s">
        <v>77</v>
      </c>
      <c r="G1005" s="43" t="s">
        <v>77</v>
      </c>
      <c r="K1005" s="45">
        <f t="shared" si="56"/>
        <v>0</v>
      </c>
    </row>
    <row r="1006" spans="1:17" x14ac:dyDescent="0.2">
      <c r="A1006" s="42">
        <v>358</v>
      </c>
      <c r="C1006" s="47">
        <v>43971</v>
      </c>
      <c r="D1006" s="41" t="s">
        <v>2338</v>
      </c>
      <c r="E1006" s="42">
        <v>0.1469</v>
      </c>
      <c r="F1006" s="43" t="s">
        <v>2339</v>
      </c>
      <c r="G1006" s="44" t="s">
        <v>2340</v>
      </c>
      <c r="H1006" s="43">
        <v>1190</v>
      </c>
      <c r="I1006" s="45">
        <v>0.5</v>
      </c>
      <c r="J1006" s="45">
        <v>1820</v>
      </c>
      <c r="K1006" s="45">
        <f t="shared" si="56"/>
        <v>5200</v>
      </c>
      <c r="L1006" s="46">
        <v>11000</v>
      </c>
    </row>
    <row r="1007" spans="1:17" s="65" customFormat="1" x14ac:dyDescent="0.2">
      <c r="A1007" s="62" t="s">
        <v>2341</v>
      </c>
      <c r="B1007" s="63"/>
      <c r="C1007" s="31">
        <v>43972</v>
      </c>
      <c r="D1007" s="64" t="s">
        <v>2342</v>
      </c>
      <c r="E1007" s="62">
        <v>0.2</v>
      </c>
      <c r="F1007" s="65" t="s">
        <v>2343</v>
      </c>
      <c r="G1007" s="66" t="s">
        <v>2344</v>
      </c>
      <c r="H1007" s="65">
        <v>3010</v>
      </c>
      <c r="I1007" s="32">
        <v>0.5</v>
      </c>
      <c r="J1007" s="32">
        <v>34060</v>
      </c>
      <c r="K1007" s="32">
        <f t="shared" si="56"/>
        <v>97310</v>
      </c>
      <c r="L1007" s="33"/>
      <c r="M1007" s="33"/>
      <c r="N1007" s="32"/>
      <c r="O1007" s="67"/>
      <c r="P1007" s="72"/>
      <c r="Q1007" s="63"/>
    </row>
    <row r="1008" spans="1:17" x14ac:dyDescent="0.2">
      <c r="O1008" s="82">
        <v>76181</v>
      </c>
      <c r="P1008" s="50">
        <v>43972</v>
      </c>
      <c r="Q1008" s="21" t="s">
        <v>333</v>
      </c>
    </row>
    <row r="1011" spans="1:12" x14ac:dyDescent="0.2">
      <c r="A1011" s="42">
        <v>359</v>
      </c>
      <c r="C1011" s="47">
        <v>43972</v>
      </c>
      <c r="D1011" s="41" t="s">
        <v>2353</v>
      </c>
      <c r="E1011" s="42">
        <v>1.149</v>
      </c>
      <c r="F1011" s="43" t="s">
        <v>2357</v>
      </c>
      <c r="G1011" s="44" t="s">
        <v>2358</v>
      </c>
      <c r="H1011" s="43">
        <v>1120</v>
      </c>
      <c r="I1011" s="45">
        <v>2</v>
      </c>
      <c r="J1011" s="45">
        <v>70400</v>
      </c>
      <c r="K1011" s="45">
        <f t="shared" ref="K1011:K1033" si="57">ROUND(J1011/0.35,-1)</f>
        <v>201140</v>
      </c>
      <c r="L1011" s="46">
        <v>265000</v>
      </c>
    </row>
    <row r="1012" spans="1:12" x14ac:dyDescent="0.2">
      <c r="D1012" s="41" t="s">
        <v>2354</v>
      </c>
      <c r="E1012" s="42">
        <v>4.3129999999999997</v>
      </c>
      <c r="F1012" s="43" t="s">
        <v>77</v>
      </c>
      <c r="G1012" s="43" t="s">
        <v>77</v>
      </c>
      <c r="K1012" s="45">
        <f t="shared" si="57"/>
        <v>0</v>
      </c>
    </row>
    <row r="1013" spans="1:12" x14ac:dyDescent="0.2">
      <c r="D1013" s="41" t="s">
        <v>2355</v>
      </c>
      <c r="E1013" s="42">
        <v>0.72599999999999998</v>
      </c>
      <c r="F1013" s="43" t="s">
        <v>77</v>
      </c>
      <c r="G1013" s="43" t="s">
        <v>77</v>
      </c>
      <c r="K1013" s="45">
        <f t="shared" si="57"/>
        <v>0</v>
      </c>
    </row>
    <row r="1014" spans="1:12" x14ac:dyDescent="0.2">
      <c r="D1014" s="41" t="s">
        <v>2356</v>
      </c>
      <c r="E1014" s="42">
        <v>1.0880000000000001</v>
      </c>
      <c r="F1014" s="43" t="s">
        <v>77</v>
      </c>
      <c r="G1014" s="43" t="s">
        <v>77</v>
      </c>
      <c r="K1014" s="45">
        <f t="shared" si="57"/>
        <v>0</v>
      </c>
    </row>
    <row r="1015" spans="1:12" x14ac:dyDescent="0.2">
      <c r="A1015" s="42">
        <v>360</v>
      </c>
      <c r="C1015" s="47">
        <v>43972</v>
      </c>
      <c r="D1015" s="41" t="s">
        <v>2359</v>
      </c>
      <c r="E1015" s="42">
        <v>7.1130000000000004</v>
      </c>
      <c r="F1015" s="43" t="s">
        <v>2362</v>
      </c>
      <c r="G1015" s="44" t="s">
        <v>2363</v>
      </c>
      <c r="H1015" s="43">
        <v>1120</v>
      </c>
      <c r="I1015" s="45">
        <v>1.5</v>
      </c>
      <c r="J1015" s="45">
        <v>24860</v>
      </c>
      <c r="K1015" s="45">
        <f t="shared" si="57"/>
        <v>71030</v>
      </c>
      <c r="L1015" s="46">
        <v>35000</v>
      </c>
    </row>
    <row r="1016" spans="1:12" x14ac:dyDescent="0.2">
      <c r="D1016" s="41" t="s">
        <v>2360</v>
      </c>
      <c r="E1016" s="42">
        <v>4.4089999999999998</v>
      </c>
      <c r="F1016" s="43" t="s">
        <v>77</v>
      </c>
      <c r="G1016" s="43" t="s">
        <v>77</v>
      </c>
      <c r="K1016" s="45">
        <f t="shared" si="57"/>
        <v>0</v>
      </c>
    </row>
    <row r="1017" spans="1:12" x14ac:dyDescent="0.2">
      <c r="D1017" s="41" t="s">
        <v>2361</v>
      </c>
      <c r="E1017" s="42">
        <v>1.038</v>
      </c>
      <c r="F1017" s="43" t="s">
        <v>77</v>
      </c>
      <c r="G1017" s="43" t="s">
        <v>77</v>
      </c>
      <c r="H1017" s="43">
        <v>1090</v>
      </c>
      <c r="K1017" s="45">
        <f t="shared" si="57"/>
        <v>0</v>
      </c>
    </row>
    <row r="1018" spans="1:12" x14ac:dyDescent="0.2">
      <c r="A1018" s="42" t="s">
        <v>2364</v>
      </c>
      <c r="C1018" s="47">
        <v>43972</v>
      </c>
      <c r="D1018" s="41" t="s">
        <v>2365</v>
      </c>
      <c r="E1018" s="42">
        <v>49</v>
      </c>
      <c r="F1018" s="43" t="s">
        <v>2366</v>
      </c>
      <c r="G1018" s="44" t="s">
        <v>2367</v>
      </c>
      <c r="H1018" s="43">
        <v>1110</v>
      </c>
      <c r="I1018" s="45">
        <v>0.5</v>
      </c>
      <c r="J1018" s="45">
        <v>159340</v>
      </c>
      <c r="K1018" s="45">
        <f t="shared" si="57"/>
        <v>455260</v>
      </c>
    </row>
    <row r="1019" spans="1:12" x14ac:dyDescent="0.2">
      <c r="A1019" s="42">
        <v>361</v>
      </c>
      <c r="C1019" s="47">
        <v>43972</v>
      </c>
      <c r="D1019" s="41" t="s">
        <v>2368</v>
      </c>
      <c r="E1019" s="42">
        <v>0.52900000000000003</v>
      </c>
      <c r="F1019" s="43" t="s">
        <v>2371</v>
      </c>
      <c r="G1019" s="44" t="s">
        <v>2372</v>
      </c>
      <c r="H1019" s="43">
        <v>1010</v>
      </c>
      <c r="I1019" s="45">
        <v>1.5</v>
      </c>
      <c r="J1019" s="45">
        <v>29720</v>
      </c>
      <c r="K1019" s="45">
        <f t="shared" si="57"/>
        <v>84910</v>
      </c>
      <c r="L1019" s="46">
        <v>140000</v>
      </c>
    </row>
    <row r="1020" spans="1:12" x14ac:dyDescent="0.2">
      <c r="D1020" s="41" t="s">
        <v>2369</v>
      </c>
      <c r="E1020" s="42">
        <v>37.603999999999999</v>
      </c>
      <c r="F1020" s="43" t="s">
        <v>77</v>
      </c>
      <c r="G1020" s="43" t="s">
        <v>77</v>
      </c>
      <c r="K1020" s="45">
        <f t="shared" si="57"/>
        <v>0</v>
      </c>
    </row>
    <row r="1021" spans="1:12" x14ac:dyDescent="0.2">
      <c r="D1021" s="41" t="s">
        <v>2370</v>
      </c>
      <c r="E1021" s="42">
        <v>0.14000000000000001</v>
      </c>
      <c r="F1021" s="43" t="s">
        <v>77</v>
      </c>
      <c r="G1021" s="43" t="s">
        <v>77</v>
      </c>
      <c r="K1021" s="45">
        <f t="shared" si="57"/>
        <v>0</v>
      </c>
    </row>
    <row r="1022" spans="1:12" x14ac:dyDescent="0.2">
      <c r="A1022" s="42">
        <v>362</v>
      </c>
      <c r="C1022" s="47">
        <v>43973</v>
      </c>
      <c r="D1022" s="41" t="s">
        <v>410</v>
      </c>
      <c r="E1022" s="42" t="s">
        <v>412</v>
      </c>
      <c r="F1022" s="43" t="s">
        <v>413</v>
      </c>
      <c r="G1022" s="44" t="s">
        <v>2373</v>
      </c>
      <c r="H1022" s="43">
        <v>1060</v>
      </c>
      <c r="I1022" s="45">
        <v>1</v>
      </c>
      <c r="J1022" s="45">
        <v>23070</v>
      </c>
      <c r="K1022" s="45">
        <f t="shared" si="57"/>
        <v>65910</v>
      </c>
      <c r="L1022" s="46">
        <v>124900</v>
      </c>
    </row>
    <row r="1023" spans="1:12" x14ac:dyDescent="0.2">
      <c r="D1023" s="41" t="s">
        <v>409</v>
      </c>
      <c r="E1023" s="42" t="s">
        <v>411</v>
      </c>
      <c r="F1023" s="43" t="s">
        <v>77</v>
      </c>
      <c r="G1023" s="44" t="s">
        <v>77</v>
      </c>
      <c r="K1023" s="45">
        <f t="shared" si="57"/>
        <v>0</v>
      </c>
    </row>
    <row r="1024" spans="1:12" x14ac:dyDescent="0.2">
      <c r="A1024" s="42">
        <v>363</v>
      </c>
      <c r="C1024" s="47">
        <v>43973</v>
      </c>
      <c r="D1024" s="41" t="s">
        <v>2374</v>
      </c>
      <c r="E1024" s="42">
        <v>2.1707000000000001</v>
      </c>
      <c r="F1024" s="43" t="s">
        <v>2375</v>
      </c>
      <c r="G1024" s="44" t="s">
        <v>2376</v>
      </c>
      <c r="H1024" s="43">
        <v>1010</v>
      </c>
      <c r="I1024" s="45">
        <v>0.5</v>
      </c>
      <c r="J1024" s="45">
        <v>8440</v>
      </c>
      <c r="K1024" s="45">
        <f t="shared" si="57"/>
        <v>24110</v>
      </c>
      <c r="L1024" s="46">
        <v>19700</v>
      </c>
    </row>
    <row r="1025" spans="1:17" x14ac:dyDescent="0.2">
      <c r="A1025" s="42">
        <v>364</v>
      </c>
      <c r="C1025" s="47">
        <v>43973</v>
      </c>
      <c r="D1025" s="41" t="s">
        <v>2377</v>
      </c>
      <c r="E1025" s="42">
        <v>3.9980000000000002</v>
      </c>
      <c r="F1025" s="43" t="s">
        <v>2380</v>
      </c>
      <c r="G1025" s="44" t="s">
        <v>2381</v>
      </c>
      <c r="H1025" s="43">
        <v>1200</v>
      </c>
      <c r="I1025" s="45">
        <v>1.5</v>
      </c>
      <c r="J1025" s="45">
        <v>56120</v>
      </c>
      <c r="K1025" s="45">
        <f t="shared" si="57"/>
        <v>160340</v>
      </c>
      <c r="L1025" s="46">
        <v>160320</v>
      </c>
    </row>
    <row r="1026" spans="1:17" x14ac:dyDescent="0.2">
      <c r="D1026" s="41" t="s">
        <v>2378</v>
      </c>
      <c r="E1026" s="42">
        <v>3.0209999999999999</v>
      </c>
      <c r="F1026" s="43" t="s">
        <v>77</v>
      </c>
      <c r="G1026" s="44" t="s">
        <v>77</v>
      </c>
      <c r="H1026" s="43">
        <v>1060</v>
      </c>
      <c r="K1026" s="45">
        <f t="shared" si="57"/>
        <v>0</v>
      </c>
    </row>
    <row r="1027" spans="1:17" x14ac:dyDescent="0.2">
      <c r="D1027" s="41" t="s">
        <v>2379</v>
      </c>
      <c r="E1027" s="42">
        <v>0.08</v>
      </c>
      <c r="F1027" s="43" t="s">
        <v>77</v>
      </c>
      <c r="G1027" s="44" t="s">
        <v>77</v>
      </c>
      <c r="H1027" s="43">
        <v>1060</v>
      </c>
      <c r="K1027" s="45">
        <f t="shared" si="57"/>
        <v>0</v>
      </c>
    </row>
    <row r="1028" spans="1:17" x14ac:dyDescent="0.2">
      <c r="A1028" s="42" t="s">
        <v>2382</v>
      </c>
      <c r="C1028" s="47">
        <v>43973</v>
      </c>
      <c r="D1028" s="41" t="s">
        <v>2383</v>
      </c>
      <c r="E1028" s="42">
        <v>1.9E-2</v>
      </c>
      <c r="F1028" s="43" t="s">
        <v>2384</v>
      </c>
      <c r="G1028" s="44" t="s">
        <v>2385</v>
      </c>
      <c r="H1028" s="43">
        <v>1150</v>
      </c>
      <c r="I1028" s="45">
        <v>0.5</v>
      </c>
      <c r="J1028" s="45">
        <v>24570</v>
      </c>
      <c r="K1028" s="45">
        <f t="shared" si="57"/>
        <v>70200</v>
      </c>
    </row>
    <row r="1029" spans="1:17" x14ac:dyDescent="0.2">
      <c r="A1029" s="42" t="s">
        <v>2386</v>
      </c>
      <c r="C1029" s="47">
        <v>43973</v>
      </c>
      <c r="D1029" s="41" t="s">
        <v>2387</v>
      </c>
      <c r="E1029" s="42">
        <v>0.91700000000000004</v>
      </c>
      <c r="F1029" s="43" t="s">
        <v>2388</v>
      </c>
      <c r="G1029" s="43" t="s">
        <v>2389</v>
      </c>
      <c r="H1029" s="43">
        <v>1220</v>
      </c>
      <c r="I1029" s="45">
        <v>0.5</v>
      </c>
      <c r="J1029" s="45">
        <v>10980</v>
      </c>
      <c r="K1029" s="45">
        <f t="shared" si="57"/>
        <v>31370</v>
      </c>
    </row>
    <row r="1030" spans="1:17" x14ac:dyDescent="0.2">
      <c r="A1030" s="42">
        <v>365</v>
      </c>
      <c r="C1030" s="47">
        <v>43973</v>
      </c>
      <c r="D1030" s="41" t="s">
        <v>2390</v>
      </c>
      <c r="E1030" s="42">
        <v>26.734999999999999</v>
      </c>
      <c r="F1030" s="43" t="s">
        <v>2391</v>
      </c>
      <c r="G1030" s="44" t="s">
        <v>2392</v>
      </c>
      <c r="H1030" s="43">
        <v>1210</v>
      </c>
      <c r="I1030" s="45">
        <v>0.5</v>
      </c>
      <c r="J1030" s="45">
        <v>80205</v>
      </c>
      <c r="K1030" s="45">
        <f t="shared" si="57"/>
        <v>229160</v>
      </c>
      <c r="L1030" s="46">
        <v>80205</v>
      </c>
    </row>
    <row r="1031" spans="1:17" x14ac:dyDescent="0.2">
      <c r="A1031" s="42" t="s">
        <v>2393</v>
      </c>
      <c r="C1031" s="47">
        <v>43973</v>
      </c>
      <c r="D1031" s="41" t="s">
        <v>2394</v>
      </c>
      <c r="E1031" s="42">
        <v>3.9820000000000002</v>
      </c>
      <c r="F1031" s="43" t="s">
        <v>2395</v>
      </c>
      <c r="G1031" s="44" t="s">
        <v>2396</v>
      </c>
      <c r="H1031" s="43">
        <v>1070</v>
      </c>
      <c r="I1031" s="45">
        <v>0.5</v>
      </c>
      <c r="J1031" s="45">
        <v>72370</v>
      </c>
      <c r="K1031" s="45">
        <f t="shared" si="57"/>
        <v>206770</v>
      </c>
    </row>
    <row r="1032" spans="1:17" x14ac:dyDescent="0.2">
      <c r="A1032" s="42">
        <v>366</v>
      </c>
      <c r="C1032" s="47">
        <v>43973</v>
      </c>
      <c r="D1032" s="41" t="s">
        <v>2397</v>
      </c>
      <c r="E1032" s="42">
        <v>3.133</v>
      </c>
      <c r="F1032" s="43" t="s">
        <v>2398</v>
      </c>
      <c r="G1032" s="44" t="s">
        <v>2372</v>
      </c>
      <c r="H1032" s="43">
        <v>1010</v>
      </c>
      <c r="I1032" s="45">
        <v>0.5</v>
      </c>
      <c r="J1032" s="45">
        <v>4810</v>
      </c>
      <c r="K1032" s="45">
        <f t="shared" si="57"/>
        <v>13740</v>
      </c>
      <c r="L1032" s="46">
        <v>6875</v>
      </c>
    </row>
    <row r="1033" spans="1:17" s="65" customFormat="1" x14ac:dyDescent="0.2">
      <c r="A1033" s="62">
        <v>367</v>
      </c>
      <c r="B1033" s="63"/>
      <c r="C1033" s="31">
        <v>43973</v>
      </c>
      <c r="D1033" s="64" t="s">
        <v>2399</v>
      </c>
      <c r="E1033" s="62">
        <v>19.895</v>
      </c>
      <c r="F1033" s="65" t="s">
        <v>2400</v>
      </c>
      <c r="G1033" s="66" t="s">
        <v>2401</v>
      </c>
      <c r="H1033" s="65">
        <v>1180</v>
      </c>
      <c r="I1033" s="32">
        <v>0.5</v>
      </c>
      <c r="J1033" s="32">
        <v>55780</v>
      </c>
      <c r="K1033" s="32">
        <f t="shared" si="57"/>
        <v>159370</v>
      </c>
      <c r="L1033" s="33">
        <v>305000</v>
      </c>
      <c r="M1033" s="33"/>
      <c r="N1033" s="32"/>
      <c r="O1033" s="67"/>
      <c r="P1033" s="72"/>
      <c r="Q1033" s="63"/>
    </row>
    <row r="1034" spans="1:17" x14ac:dyDescent="0.2">
      <c r="O1034" s="82">
        <v>76202</v>
      </c>
      <c r="P1034" s="50">
        <v>43973</v>
      </c>
      <c r="Q1034" s="21" t="s">
        <v>333</v>
      </c>
    </row>
    <row r="1036" spans="1:17" x14ac:dyDescent="0.2">
      <c r="A1036" s="42" t="s">
        <v>2285</v>
      </c>
      <c r="C1036" s="47">
        <v>43970</v>
      </c>
      <c r="D1036" s="41" t="s">
        <v>2286</v>
      </c>
      <c r="E1036" s="42">
        <v>80.593000000000004</v>
      </c>
      <c r="F1036" s="43" t="s">
        <v>2287</v>
      </c>
      <c r="G1036" s="44" t="s">
        <v>2288</v>
      </c>
      <c r="H1036" s="43">
        <v>1010</v>
      </c>
      <c r="I1036" s="45">
        <v>0.5</v>
      </c>
      <c r="J1036" s="45">
        <v>162450</v>
      </c>
      <c r="K1036" s="45">
        <f t="shared" ref="K1036:K1047" si="58">ROUND(J1036/0.35,-1)</f>
        <v>464140</v>
      </c>
    </row>
    <row r="1037" spans="1:17" x14ac:dyDescent="0.2">
      <c r="A1037" s="42" t="s">
        <v>2402</v>
      </c>
      <c r="C1037" s="47">
        <v>43973</v>
      </c>
      <c r="D1037" s="41" t="s">
        <v>2403</v>
      </c>
      <c r="E1037" s="42">
        <v>0.1492</v>
      </c>
      <c r="F1037" s="43" t="s">
        <v>2404</v>
      </c>
      <c r="G1037" s="44" t="s">
        <v>2405</v>
      </c>
      <c r="H1037" s="43">
        <v>1190</v>
      </c>
      <c r="I1037" s="45">
        <v>0.5</v>
      </c>
      <c r="J1037" s="45">
        <v>1930</v>
      </c>
      <c r="K1037" s="45">
        <f t="shared" si="58"/>
        <v>5510</v>
      </c>
    </row>
    <row r="1038" spans="1:17" x14ac:dyDescent="0.2">
      <c r="A1038" s="42">
        <v>368</v>
      </c>
      <c r="C1038" s="47">
        <v>43973</v>
      </c>
      <c r="D1038" s="41" t="s">
        <v>2406</v>
      </c>
      <c r="E1038" s="42" t="s">
        <v>2407</v>
      </c>
      <c r="F1038" s="43" t="s">
        <v>2408</v>
      </c>
      <c r="G1038" s="44" t="s">
        <v>2409</v>
      </c>
      <c r="H1038" s="43">
        <v>3010</v>
      </c>
      <c r="I1038" s="45">
        <v>0.5</v>
      </c>
      <c r="J1038" s="45">
        <v>34240</v>
      </c>
      <c r="K1038" s="45">
        <f t="shared" si="58"/>
        <v>97830</v>
      </c>
      <c r="L1038" s="46">
        <v>46628.21</v>
      </c>
    </row>
    <row r="1039" spans="1:17" x14ac:dyDescent="0.2">
      <c r="A1039" s="42" t="s">
        <v>2410</v>
      </c>
      <c r="C1039" s="47">
        <v>43973</v>
      </c>
      <c r="D1039" s="41" t="s">
        <v>2411</v>
      </c>
      <c r="E1039" s="42">
        <v>1.0269999999999999</v>
      </c>
      <c r="F1039" s="43" t="s">
        <v>2413</v>
      </c>
      <c r="G1039" s="44" t="s">
        <v>2414</v>
      </c>
      <c r="H1039" s="43">
        <v>1150</v>
      </c>
      <c r="I1039" s="45">
        <v>1</v>
      </c>
      <c r="K1039" s="45">
        <f t="shared" si="58"/>
        <v>0</v>
      </c>
    </row>
    <row r="1040" spans="1:17" x14ac:dyDescent="0.2">
      <c r="D1040" s="41" t="s">
        <v>2412</v>
      </c>
      <c r="E1040" s="42">
        <v>0.45939999999999998</v>
      </c>
      <c r="F1040" s="43" t="s">
        <v>77</v>
      </c>
      <c r="G1040" s="44" t="s">
        <v>77</v>
      </c>
      <c r="K1040" s="45">
        <f t="shared" si="58"/>
        <v>0</v>
      </c>
    </row>
    <row r="1041" spans="1:17" x14ac:dyDescent="0.2">
      <c r="A1041" s="42" t="s">
        <v>2415</v>
      </c>
      <c r="C1041" s="47">
        <v>43973</v>
      </c>
      <c r="D1041" s="41" t="s">
        <v>2416</v>
      </c>
      <c r="E1041" s="42">
        <v>0.155</v>
      </c>
      <c r="F1041" s="43" t="s">
        <v>2417</v>
      </c>
      <c r="G1041" s="44" t="s">
        <v>2418</v>
      </c>
      <c r="H1041" s="43">
        <v>2050</v>
      </c>
      <c r="I1041" s="45">
        <v>0.5</v>
      </c>
      <c r="J1041" s="45">
        <v>26220</v>
      </c>
      <c r="K1041" s="45">
        <f t="shared" si="58"/>
        <v>74910</v>
      </c>
    </row>
    <row r="1042" spans="1:17" x14ac:dyDescent="0.2">
      <c r="A1042" s="42">
        <v>369</v>
      </c>
      <c r="C1042" s="47">
        <v>43977</v>
      </c>
      <c r="D1042" s="41" t="s">
        <v>2419</v>
      </c>
      <c r="E1042" s="42">
        <v>6.6100000000000006E-2</v>
      </c>
      <c r="F1042" s="43" t="s">
        <v>2420</v>
      </c>
      <c r="G1042" s="44" t="s">
        <v>2421</v>
      </c>
      <c r="H1042" s="43">
        <v>3010</v>
      </c>
      <c r="I1042" s="45">
        <v>0.5</v>
      </c>
      <c r="J1042" s="45">
        <v>28710</v>
      </c>
      <c r="K1042" s="45">
        <f t="shared" si="58"/>
        <v>82030</v>
      </c>
      <c r="L1042" s="46">
        <v>30000</v>
      </c>
    </row>
    <row r="1043" spans="1:17" x14ac:dyDescent="0.2">
      <c r="A1043" s="42">
        <v>370</v>
      </c>
      <c r="C1043" s="47">
        <v>43978</v>
      </c>
      <c r="D1043" s="41" t="s">
        <v>611</v>
      </c>
      <c r="E1043" s="42">
        <v>7.0000000000000007E-2</v>
      </c>
      <c r="F1043" s="43" t="s">
        <v>2422</v>
      </c>
      <c r="G1043" s="44" t="s">
        <v>2423</v>
      </c>
      <c r="H1043" s="43">
        <v>1150</v>
      </c>
      <c r="I1043" s="45">
        <v>2.5</v>
      </c>
      <c r="J1043" s="45">
        <v>13400</v>
      </c>
      <c r="K1043" s="45">
        <f t="shared" si="58"/>
        <v>38290</v>
      </c>
      <c r="L1043" s="46">
        <v>45000</v>
      </c>
    </row>
    <row r="1044" spans="1:17" x14ac:dyDescent="0.2">
      <c r="D1044" s="41" t="s">
        <v>612</v>
      </c>
      <c r="E1044" s="42">
        <v>0.14230000000000001</v>
      </c>
      <c r="F1044" s="43" t="s">
        <v>77</v>
      </c>
      <c r="G1044" s="44" t="s">
        <v>77</v>
      </c>
      <c r="K1044" s="45">
        <f t="shared" si="58"/>
        <v>0</v>
      </c>
    </row>
    <row r="1045" spans="1:17" x14ac:dyDescent="0.2">
      <c r="D1045" s="41" t="s">
        <v>613</v>
      </c>
      <c r="E1045" s="42">
        <v>0.14230000000000001</v>
      </c>
      <c r="F1045" s="43" t="s">
        <v>77</v>
      </c>
      <c r="G1045" s="44" t="s">
        <v>77</v>
      </c>
      <c r="K1045" s="45">
        <f t="shared" si="58"/>
        <v>0</v>
      </c>
    </row>
    <row r="1046" spans="1:17" x14ac:dyDescent="0.2">
      <c r="D1046" s="41" t="s">
        <v>614</v>
      </c>
      <c r="E1046" s="42">
        <v>0.14230000000000001</v>
      </c>
      <c r="F1046" s="43" t="s">
        <v>77</v>
      </c>
      <c r="G1046" s="44" t="s">
        <v>77</v>
      </c>
      <c r="K1046" s="45">
        <f t="shared" si="58"/>
        <v>0</v>
      </c>
    </row>
    <row r="1047" spans="1:17" s="65" customFormat="1" x14ac:dyDescent="0.2">
      <c r="A1047" s="62"/>
      <c r="B1047" s="63"/>
      <c r="C1047" s="31"/>
      <c r="D1047" s="64" t="s">
        <v>615</v>
      </c>
      <c r="E1047" s="62">
        <v>0.1148</v>
      </c>
      <c r="F1047" s="65" t="s">
        <v>77</v>
      </c>
      <c r="G1047" s="66" t="s">
        <v>77</v>
      </c>
      <c r="I1047" s="32"/>
      <c r="J1047" s="32"/>
      <c r="K1047" s="32">
        <f t="shared" si="58"/>
        <v>0</v>
      </c>
      <c r="L1047" s="33"/>
      <c r="M1047" s="33"/>
      <c r="N1047" s="32"/>
      <c r="O1047" s="67"/>
      <c r="P1047" s="72"/>
      <c r="Q1047" s="63"/>
    </row>
    <row r="1048" spans="1:17" x14ac:dyDescent="0.2">
      <c r="O1048" s="82">
        <v>76241</v>
      </c>
      <c r="P1048" s="50">
        <v>43978</v>
      </c>
      <c r="Q1048" s="21" t="s">
        <v>136</v>
      </c>
    </row>
    <row r="1050" spans="1:17" x14ac:dyDescent="0.2">
      <c r="A1050" s="42">
        <v>371</v>
      </c>
      <c r="C1050" s="47">
        <v>43978</v>
      </c>
      <c r="D1050" s="41" t="s">
        <v>2424</v>
      </c>
      <c r="E1050" s="42">
        <v>66.564999999999998</v>
      </c>
      <c r="F1050" s="43" t="s">
        <v>2425</v>
      </c>
      <c r="G1050" s="44" t="s">
        <v>2426</v>
      </c>
      <c r="H1050" s="43">
        <v>1110</v>
      </c>
      <c r="I1050" s="45">
        <v>0.5</v>
      </c>
      <c r="J1050" s="45">
        <v>47310</v>
      </c>
      <c r="K1050" s="45">
        <f t="shared" ref="K1050:K1060" si="59">ROUND(J1050/0.35,-1)</f>
        <v>135170</v>
      </c>
      <c r="L1050" s="46">
        <v>210000</v>
      </c>
    </row>
    <row r="1051" spans="1:17" x14ac:dyDescent="0.2">
      <c r="A1051" s="42" t="s">
        <v>2427</v>
      </c>
      <c r="C1051" s="47">
        <v>43978</v>
      </c>
      <c r="D1051" s="41" t="s">
        <v>2428</v>
      </c>
      <c r="E1051" s="42">
        <v>10.542999999999999</v>
      </c>
      <c r="F1051" s="43" t="s">
        <v>2429</v>
      </c>
      <c r="G1051" s="44" t="s">
        <v>2430</v>
      </c>
      <c r="H1051" s="43">
        <v>1060</v>
      </c>
      <c r="I1051" s="45">
        <v>0.5</v>
      </c>
      <c r="J1051" s="45">
        <v>40260</v>
      </c>
      <c r="K1051" s="45">
        <f t="shared" si="59"/>
        <v>115030</v>
      </c>
    </row>
    <row r="1052" spans="1:17" x14ac:dyDescent="0.2">
      <c r="A1052" s="42" t="s">
        <v>2449</v>
      </c>
      <c r="C1052" s="47">
        <v>43979</v>
      </c>
      <c r="D1052" s="41" t="s">
        <v>2450</v>
      </c>
      <c r="E1052" s="42">
        <v>151.358</v>
      </c>
      <c r="F1052" s="43" t="s">
        <v>2452</v>
      </c>
      <c r="G1052" s="44" t="s">
        <v>2453</v>
      </c>
      <c r="H1052" s="43">
        <v>1160</v>
      </c>
      <c r="I1052" s="45">
        <v>1</v>
      </c>
      <c r="J1052" s="45">
        <v>254700</v>
      </c>
      <c r="K1052" s="45">
        <f t="shared" si="59"/>
        <v>727710</v>
      </c>
    </row>
    <row r="1053" spans="1:17" x14ac:dyDescent="0.2">
      <c r="D1053" s="41" t="s">
        <v>2451</v>
      </c>
      <c r="E1053" s="42">
        <v>7.4139999999999997</v>
      </c>
      <c r="F1053" s="43" t="s">
        <v>77</v>
      </c>
      <c r="G1053" s="44" t="s">
        <v>77</v>
      </c>
      <c r="H1053" s="43">
        <v>1170</v>
      </c>
      <c r="K1053" s="45">
        <f t="shared" si="59"/>
        <v>0</v>
      </c>
    </row>
    <row r="1054" spans="1:17" x14ac:dyDescent="0.2">
      <c r="A1054" s="42">
        <v>372</v>
      </c>
      <c r="C1054" s="47">
        <v>43979</v>
      </c>
      <c r="D1054" s="41" t="s">
        <v>2450</v>
      </c>
      <c r="E1054" s="42">
        <v>151.358</v>
      </c>
      <c r="F1054" s="43" t="s">
        <v>2454</v>
      </c>
      <c r="G1054" s="44" t="s">
        <v>2455</v>
      </c>
      <c r="H1054" s="43">
        <v>1160</v>
      </c>
      <c r="K1054" s="45">
        <f t="shared" si="59"/>
        <v>0</v>
      </c>
    </row>
    <row r="1055" spans="1:17" x14ac:dyDescent="0.2">
      <c r="D1055" s="41" t="s">
        <v>2451</v>
      </c>
      <c r="E1055" s="42">
        <v>7.4139999999999997</v>
      </c>
      <c r="F1055" s="43" t="s">
        <v>77</v>
      </c>
      <c r="G1055" s="44" t="s">
        <v>77</v>
      </c>
      <c r="H1055" s="43">
        <v>1170</v>
      </c>
      <c r="I1055" s="45">
        <v>1</v>
      </c>
      <c r="J1055" s="45">
        <v>254700</v>
      </c>
      <c r="K1055" s="45">
        <f t="shared" si="59"/>
        <v>727710</v>
      </c>
      <c r="L1055" s="46">
        <v>800000</v>
      </c>
    </row>
    <row r="1056" spans="1:17" x14ac:dyDescent="0.2">
      <c r="A1056" s="42" t="s">
        <v>2456</v>
      </c>
      <c r="C1056" s="47">
        <v>43979</v>
      </c>
      <c r="D1056" s="41" t="s">
        <v>2457</v>
      </c>
      <c r="E1056" s="42">
        <v>2</v>
      </c>
      <c r="F1056" s="43" t="s">
        <v>2460</v>
      </c>
      <c r="G1056" s="44" t="s">
        <v>2461</v>
      </c>
      <c r="H1056" s="43">
        <v>1100</v>
      </c>
      <c r="I1056" s="45">
        <v>1.5</v>
      </c>
      <c r="K1056" s="45">
        <f t="shared" si="59"/>
        <v>0</v>
      </c>
    </row>
    <row r="1057" spans="1:17" x14ac:dyDescent="0.2">
      <c r="A1057" s="30"/>
      <c r="B1057" s="43"/>
      <c r="C1057" s="43"/>
      <c r="D1057" s="43" t="s">
        <v>2458</v>
      </c>
      <c r="E1057" s="30">
        <v>34.292000000000002</v>
      </c>
      <c r="F1057" s="43" t="s">
        <v>77</v>
      </c>
      <c r="G1057" s="43" t="s">
        <v>77</v>
      </c>
      <c r="I1057" s="43"/>
      <c r="J1057" s="43"/>
      <c r="K1057" s="45">
        <f t="shared" si="59"/>
        <v>0</v>
      </c>
    </row>
    <row r="1058" spans="1:17" x14ac:dyDescent="0.2">
      <c r="D1058" s="41" t="s">
        <v>2459</v>
      </c>
      <c r="E1058" s="42">
        <v>1</v>
      </c>
      <c r="F1058" s="43" t="s">
        <v>77</v>
      </c>
      <c r="G1058" s="44" t="s">
        <v>77</v>
      </c>
      <c r="K1058" s="45">
        <f t="shared" si="59"/>
        <v>0</v>
      </c>
    </row>
    <row r="1059" spans="1:17" x14ac:dyDescent="0.2">
      <c r="A1059" s="42" t="s">
        <v>2462</v>
      </c>
      <c r="C1059" s="47">
        <v>43980</v>
      </c>
      <c r="D1059" s="41" t="s">
        <v>2463</v>
      </c>
      <c r="E1059" s="42">
        <v>0.21</v>
      </c>
      <c r="F1059" s="43" t="s">
        <v>2464</v>
      </c>
      <c r="G1059" s="44" t="s">
        <v>2465</v>
      </c>
      <c r="H1059" s="43">
        <v>3010</v>
      </c>
      <c r="I1059" s="45">
        <v>0.5</v>
      </c>
      <c r="J1059" s="45">
        <v>29740</v>
      </c>
      <c r="K1059" s="45">
        <f t="shared" si="59"/>
        <v>84970</v>
      </c>
    </row>
    <row r="1060" spans="1:17" s="65" customFormat="1" x14ac:dyDescent="0.2">
      <c r="A1060" s="62">
        <v>373</v>
      </c>
      <c r="B1060" s="63"/>
      <c r="C1060" s="31">
        <v>43980</v>
      </c>
      <c r="D1060" s="64" t="s">
        <v>2466</v>
      </c>
      <c r="E1060" s="62">
        <v>0.19289999999999999</v>
      </c>
      <c r="F1060" s="65" t="s">
        <v>2467</v>
      </c>
      <c r="G1060" s="66" t="s">
        <v>2468</v>
      </c>
      <c r="H1060" s="65">
        <v>3010</v>
      </c>
      <c r="I1060" s="32">
        <v>0.5</v>
      </c>
      <c r="J1060" s="32">
        <v>18380</v>
      </c>
      <c r="K1060" s="32">
        <f t="shared" si="59"/>
        <v>52510</v>
      </c>
      <c r="L1060" s="33">
        <v>105000</v>
      </c>
      <c r="M1060" s="33"/>
      <c r="N1060" s="32"/>
      <c r="O1060" s="67"/>
      <c r="P1060" s="72"/>
      <c r="Q1060" s="63"/>
    </row>
    <row r="1061" spans="1:17" x14ac:dyDescent="0.2">
      <c r="O1061" s="82">
        <v>76273</v>
      </c>
      <c r="P1061" s="50">
        <v>43980</v>
      </c>
      <c r="Q1061" s="21" t="s">
        <v>136</v>
      </c>
    </row>
    <row r="1063" spans="1:17" x14ac:dyDescent="0.2">
      <c r="A1063" s="42" t="s">
        <v>2431</v>
      </c>
      <c r="C1063" s="47">
        <v>43978</v>
      </c>
      <c r="D1063" s="41" t="s">
        <v>2432</v>
      </c>
      <c r="E1063" s="42">
        <v>0.59</v>
      </c>
      <c r="F1063" s="43" t="s">
        <v>2433</v>
      </c>
      <c r="G1063" s="44" t="s">
        <v>2434</v>
      </c>
      <c r="H1063" s="43" t="s">
        <v>2435</v>
      </c>
      <c r="I1063" s="45">
        <v>7</v>
      </c>
      <c r="J1063" s="45">
        <v>301280</v>
      </c>
      <c r="K1063" s="45">
        <f t="shared" ref="K1063:K1098" si="60">ROUND(J1063/0.35,-1)</f>
        <v>860800</v>
      </c>
    </row>
    <row r="1064" spans="1:17" x14ac:dyDescent="0.2">
      <c r="D1064" s="41" t="s">
        <v>2436</v>
      </c>
      <c r="E1064" s="42">
        <v>1.093</v>
      </c>
      <c r="F1064" s="43" t="s">
        <v>77</v>
      </c>
      <c r="G1064" s="44" t="s">
        <v>77</v>
      </c>
      <c r="K1064" s="45">
        <f t="shared" si="60"/>
        <v>0</v>
      </c>
    </row>
    <row r="1065" spans="1:17" x14ac:dyDescent="0.2">
      <c r="D1065" s="41" t="s">
        <v>2437</v>
      </c>
      <c r="E1065" s="42">
        <v>2.2120000000000002</v>
      </c>
      <c r="F1065" s="43" t="s">
        <v>77</v>
      </c>
      <c r="G1065" s="44" t="s">
        <v>77</v>
      </c>
      <c r="K1065" s="45">
        <f t="shared" si="60"/>
        <v>0</v>
      </c>
    </row>
    <row r="1066" spans="1:17" x14ac:dyDescent="0.2">
      <c r="D1066" s="41" t="s">
        <v>2438</v>
      </c>
      <c r="E1066" s="42">
        <v>0.60399999999999998</v>
      </c>
      <c r="F1066" s="44" t="s">
        <v>77</v>
      </c>
      <c r="G1066" s="44" t="s">
        <v>77</v>
      </c>
      <c r="K1066" s="45">
        <f t="shared" si="60"/>
        <v>0</v>
      </c>
    </row>
    <row r="1067" spans="1:17" x14ac:dyDescent="0.2">
      <c r="D1067" s="41" t="s">
        <v>2439</v>
      </c>
      <c r="E1067" s="42">
        <v>5.01</v>
      </c>
      <c r="F1067" s="43" t="s">
        <v>77</v>
      </c>
      <c r="G1067" s="44" t="s">
        <v>77</v>
      </c>
      <c r="K1067" s="45">
        <f t="shared" si="60"/>
        <v>0</v>
      </c>
    </row>
    <row r="1068" spans="1:17" x14ac:dyDescent="0.2">
      <c r="D1068" s="41" t="s">
        <v>2440</v>
      </c>
      <c r="E1068" s="42">
        <v>1.7789999999999999</v>
      </c>
      <c r="F1068" s="43" t="s">
        <v>77</v>
      </c>
      <c r="G1068" s="44" t="s">
        <v>77</v>
      </c>
      <c r="K1068" s="45">
        <f t="shared" si="60"/>
        <v>0</v>
      </c>
    </row>
    <row r="1069" spans="1:17" x14ac:dyDescent="0.2">
      <c r="D1069" s="41" t="s">
        <v>2441</v>
      </c>
      <c r="E1069" s="42">
        <v>0.109</v>
      </c>
      <c r="F1069" s="43" t="s">
        <v>77</v>
      </c>
      <c r="G1069" s="44" t="s">
        <v>77</v>
      </c>
      <c r="K1069" s="45">
        <f t="shared" si="60"/>
        <v>0</v>
      </c>
    </row>
    <row r="1070" spans="1:17" x14ac:dyDescent="0.2">
      <c r="D1070" s="41" t="s">
        <v>2442</v>
      </c>
      <c r="E1070" s="42">
        <v>1.915</v>
      </c>
      <c r="F1070" s="43" t="s">
        <v>77</v>
      </c>
      <c r="G1070" s="44" t="s">
        <v>77</v>
      </c>
      <c r="K1070" s="45">
        <f t="shared" si="60"/>
        <v>0</v>
      </c>
    </row>
    <row r="1071" spans="1:17" x14ac:dyDescent="0.2">
      <c r="D1071" s="41" t="s">
        <v>2443</v>
      </c>
      <c r="E1071" s="42">
        <v>55.353000000000002</v>
      </c>
      <c r="F1071" s="43" t="s">
        <v>77</v>
      </c>
      <c r="G1071" s="44" t="s">
        <v>77</v>
      </c>
      <c r="K1071" s="45">
        <f t="shared" si="60"/>
        <v>0</v>
      </c>
    </row>
    <row r="1072" spans="1:17" x14ac:dyDescent="0.2">
      <c r="D1072" s="41" t="s">
        <v>2444</v>
      </c>
      <c r="E1072" s="42">
        <v>16.05</v>
      </c>
      <c r="F1072" s="43" t="s">
        <v>77</v>
      </c>
      <c r="G1072" s="44" t="s">
        <v>77</v>
      </c>
      <c r="K1072" s="45">
        <f t="shared" si="60"/>
        <v>0</v>
      </c>
    </row>
    <row r="1073" spans="1:12" x14ac:dyDescent="0.2">
      <c r="D1073" s="41" t="s">
        <v>2445</v>
      </c>
      <c r="E1073" s="42">
        <v>1.1439999999999999</v>
      </c>
      <c r="F1073" s="43" t="s">
        <v>77</v>
      </c>
      <c r="G1073" s="44" t="s">
        <v>77</v>
      </c>
      <c r="K1073" s="45">
        <f t="shared" si="60"/>
        <v>0</v>
      </c>
    </row>
    <row r="1074" spans="1:12" x14ac:dyDescent="0.2">
      <c r="D1074" s="41" t="s">
        <v>2446</v>
      </c>
      <c r="E1074" s="42">
        <v>0.45</v>
      </c>
      <c r="F1074" s="43" t="s">
        <v>77</v>
      </c>
      <c r="G1074" s="44" t="s">
        <v>77</v>
      </c>
      <c r="K1074" s="45">
        <f t="shared" si="60"/>
        <v>0</v>
      </c>
    </row>
    <row r="1075" spans="1:12" x14ac:dyDescent="0.2">
      <c r="D1075" s="41" t="s">
        <v>2447</v>
      </c>
      <c r="E1075" s="42">
        <v>0.13769999999999999</v>
      </c>
      <c r="F1075" s="43" t="s">
        <v>77</v>
      </c>
      <c r="G1075" s="44" t="s">
        <v>77</v>
      </c>
      <c r="K1075" s="45">
        <f t="shared" si="60"/>
        <v>0</v>
      </c>
    </row>
    <row r="1076" spans="1:12" x14ac:dyDescent="0.2">
      <c r="D1076" s="41" t="s">
        <v>2448</v>
      </c>
      <c r="E1076" s="42">
        <v>0.13769999999999999</v>
      </c>
      <c r="F1076" s="43" t="s">
        <v>77</v>
      </c>
      <c r="G1076" s="44" t="s">
        <v>77</v>
      </c>
      <c r="K1076" s="45">
        <f t="shared" si="60"/>
        <v>0</v>
      </c>
    </row>
    <row r="1077" spans="1:12" x14ac:dyDescent="0.2">
      <c r="C1077" s="47">
        <v>43983</v>
      </c>
      <c r="D1077" s="41" t="s">
        <v>88</v>
      </c>
      <c r="E1077" s="42">
        <v>1.07</v>
      </c>
      <c r="F1077" s="43" t="s">
        <v>77</v>
      </c>
      <c r="G1077" s="44" t="s">
        <v>77</v>
      </c>
      <c r="K1077" s="45">
        <f t="shared" si="60"/>
        <v>0</v>
      </c>
    </row>
    <row r="1078" spans="1:12" x14ac:dyDescent="0.2">
      <c r="A1078" s="42">
        <v>374</v>
      </c>
      <c r="C1078" s="47">
        <v>43983</v>
      </c>
      <c r="D1078" s="41" t="s">
        <v>2472</v>
      </c>
      <c r="E1078" s="42">
        <v>3.847</v>
      </c>
      <c r="F1078" s="43" t="s">
        <v>2473</v>
      </c>
      <c r="G1078" s="44" t="s">
        <v>2474</v>
      </c>
      <c r="H1078" s="43">
        <v>1040</v>
      </c>
      <c r="I1078" s="45">
        <v>0.5</v>
      </c>
      <c r="J1078" s="45">
        <v>11620</v>
      </c>
      <c r="K1078" s="45">
        <f t="shared" si="60"/>
        <v>33200</v>
      </c>
      <c r="L1078" s="46">
        <v>41000</v>
      </c>
    </row>
    <row r="1079" spans="1:12" x14ac:dyDescent="0.2">
      <c r="A1079" s="42">
        <v>375</v>
      </c>
      <c r="C1079" s="47">
        <v>43983</v>
      </c>
      <c r="D1079" s="41" t="s">
        <v>2481</v>
      </c>
      <c r="E1079" s="42">
        <v>17.471</v>
      </c>
      <c r="F1079" s="43" t="s">
        <v>2482</v>
      </c>
      <c r="G1079" s="44" t="s">
        <v>2483</v>
      </c>
      <c r="H1079" s="43">
        <v>1060</v>
      </c>
      <c r="I1079" s="45">
        <v>0.5</v>
      </c>
      <c r="J1079" s="45">
        <v>13300</v>
      </c>
      <c r="K1079" s="45">
        <f t="shared" si="60"/>
        <v>38000</v>
      </c>
      <c r="L1079" s="46">
        <v>69884</v>
      </c>
    </row>
    <row r="1080" spans="1:12" x14ac:dyDescent="0.2">
      <c r="A1080" s="42">
        <v>376</v>
      </c>
      <c r="C1080" s="47">
        <v>43983</v>
      </c>
      <c r="D1080" s="41" t="s">
        <v>2475</v>
      </c>
      <c r="E1080" s="42">
        <v>0.25290000000000001</v>
      </c>
      <c r="F1080" s="43" t="s">
        <v>2476</v>
      </c>
      <c r="G1080" s="44" t="s">
        <v>2477</v>
      </c>
      <c r="H1080" s="43">
        <v>1090</v>
      </c>
      <c r="I1080" s="45">
        <v>0.5</v>
      </c>
      <c r="J1080" s="45">
        <v>16670</v>
      </c>
      <c r="K1080" s="45">
        <f t="shared" si="60"/>
        <v>47630</v>
      </c>
      <c r="L1080" s="46">
        <v>33000</v>
      </c>
    </row>
    <row r="1081" spans="1:12" x14ac:dyDescent="0.2">
      <c r="A1081" s="42">
        <v>377</v>
      </c>
      <c r="C1081" s="47">
        <v>43983</v>
      </c>
      <c r="D1081" s="41" t="s">
        <v>2478</v>
      </c>
      <c r="E1081" s="42">
        <v>2.2473999999999998</v>
      </c>
      <c r="F1081" s="43" t="s">
        <v>2479</v>
      </c>
      <c r="G1081" s="44" t="s">
        <v>2480</v>
      </c>
      <c r="H1081" s="43">
        <v>1040</v>
      </c>
      <c r="I1081" s="45">
        <v>0.5</v>
      </c>
      <c r="J1081" s="45">
        <v>32180</v>
      </c>
      <c r="K1081" s="45">
        <f t="shared" si="60"/>
        <v>91940</v>
      </c>
      <c r="L1081" s="46">
        <v>106000</v>
      </c>
    </row>
    <row r="1082" spans="1:12" x14ac:dyDescent="0.2">
      <c r="A1082" s="42">
        <v>378</v>
      </c>
      <c r="C1082" s="47">
        <v>43983</v>
      </c>
      <c r="D1082" s="41" t="s">
        <v>2469</v>
      </c>
      <c r="E1082" s="42">
        <v>3.94</v>
      </c>
      <c r="F1082" s="43" t="s">
        <v>2470</v>
      </c>
      <c r="G1082" s="44" t="s">
        <v>2471</v>
      </c>
      <c r="H1082" s="43">
        <v>1220</v>
      </c>
      <c r="I1082" s="45">
        <v>1</v>
      </c>
      <c r="J1082" s="45">
        <v>50240</v>
      </c>
      <c r="K1082" s="45">
        <f t="shared" si="60"/>
        <v>143540</v>
      </c>
      <c r="L1082" s="46">
        <v>191500</v>
      </c>
    </row>
    <row r="1083" spans="1:12" x14ac:dyDescent="0.2">
      <c r="A1083" s="42" t="s">
        <v>2484</v>
      </c>
      <c r="C1083" s="47">
        <v>43984</v>
      </c>
      <c r="D1083" s="41" t="s">
        <v>2485</v>
      </c>
      <c r="E1083" s="42">
        <v>0.63700000000000001</v>
      </c>
      <c r="F1083" s="43" t="s">
        <v>2486</v>
      </c>
      <c r="G1083" s="44" t="s">
        <v>2487</v>
      </c>
      <c r="H1083" s="43">
        <v>1090</v>
      </c>
      <c r="I1083" s="45">
        <v>0.5</v>
      </c>
      <c r="J1083" s="45">
        <v>63160</v>
      </c>
      <c r="K1083" s="45">
        <f t="shared" si="60"/>
        <v>180460</v>
      </c>
    </row>
    <row r="1084" spans="1:12" x14ac:dyDescent="0.2">
      <c r="A1084" s="42">
        <v>380</v>
      </c>
      <c r="C1084" s="47">
        <v>43984</v>
      </c>
      <c r="D1084" s="41" t="s">
        <v>2485</v>
      </c>
      <c r="E1084" s="42">
        <v>0.63700000000000001</v>
      </c>
      <c r="F1084" s="44" t="s">
        <v>2487</v>
      </c>
      <c r="G1084" s="44" t="s">
        <v>2488</v>
      </c>
      <c r="H1084" s="43">
        <v>1090</v>
      </c>
      <c r="I1084" s="45">
        <v>0.5</v>
      </c>
      <c r="J1084" s="45">
        <v>63160</v>
      </c>
      <c r="K1084" s="45">
        <f t="shared" si="60"/>
        <v>180460</v>
      </c>
      <c r="L1084" s="46">
        <v>225000</v>
      </c>
    </row>
    <row r="1085" spans="1:12" x14ac:dyDescent="0.2">
      <c r="A1085" s="42">
        <v>382</v>
      </c>
      <c r="C1085" s="47">
        <v>43984</v>
      </c>
      <c r="D1085" s="41" t="s">
        <v>2489</v>
      </c>
      <c r="E1085" s="42" t="s">
        <v>305</v>
      </c>
      <c r="F1085" s="43" t="s">
        <v>2490</v>
      </c>
      <c r="G1085" s="44" t="s">
        <v>2491</v>
      </c>
      <c r="H1085" s="43">
        <v>1090</v>
      </c>
      <c r="I1085" s="45">
        <v>0.5</v>
      </c>
      <c r="J1085" s="45">
        <v>48770</v>
      </c>
      <c r="K1085" s="45">
        <f t="shared" si="60"/>
        <v>139340</v>
      </c>
      <c r="L1085" s="46">
        <v>167000</v>
      </c>
    </row>
    <row r="1086" spans="1:12" x14ac:dyDescent="0.2">
      <c r="A1086" s="42">
        <v>381</v>
      </c>
      <c r="C1086" s="47">
        <v>43984</v>
      </c>
      <c r="D1086" s="41" t="s">
        <v>2492</v>
      </c>
      <c r="E1086" s="42">
        <v>4.6029999999999998</v>
      </c>
      <c r="F1086" s="43" t="s">
        <v>2494</v>
      </c>
      <c r="G1086" s="44" t="s">
        <v>2495</v>
      </c>
      <c r="H1086" s="43">
        <v>1090</v>
      </c>
      <c r="I1086" s="45">
        <v>1</v>
      </c>
      <c r="J1086" s="45">
        <v>42750</v>
      </c>
      <c r="K1086" s="45">
        <f t="shared" si="60"/>
        <v>122140</v>
      </c>
      <c r="L1086" s="46">
        <v>150000</v>
      </c>
    </row>
    <row r="1087" spans="1:12" x14ac:dyDescent="0.2">
      <c r="D1087" s="41" t="s">
        <v>2493</v>
      </c>
      <c r="E1087" s="42">
        <v>3.9950000000000001</v>
      </c>
      <c r="F1087" s="43" t="s">
        <v>77</v>
      </c>
      <c r="G1087" s="44" t="s">
        <v>77</v>
      </c>
      <c r="K1087" s="45">
        <f t="shared" si="60"/>
        <v>0</v>
      </c>
    </row>
    <row r="1088" spans="1:12" x14ac:dyDescent="0.2">
      <c r="A1088" s="42" t="s">
        <v>2496</v>
      </c>
      <c r="C1088" s="47">
        <v>43984</v>
      </c>
      <c r="D1088" s="41" t="s">
        <v>2497</v>
      </c>
      <c r="E1088" s="42">
        <v>0.71299999999999997</v>
      </c>
      <c r="F1088" s="43" t="s">
        <v>2498</v>
      </c>
      <c r="G1088" s="44" t="s">
        <v>2499</v>
      </c>
      <c r="H1088" s="43">
        <v>1070</v>
      </c>
      <c r="I1088" s="45">
        <v>0.5</v>
      </c>
      <c r="J1088" s="45">
        <v>40520</v>
      </c>
      <c r="K1088" s="45">
        <f t="shared" si="60"/>
        <v>115770</v>
      </c>
    </row>
    <row r="1089" spans="1:17" x14ac:dyDescent="0.2">
      <c r="A1089" s="42">
        <v>383</v>
      </c>
      <c r="C1089" s="47">
        <v>43984</v>
      </c>
      <c r="D1089" s="41" t="s">
        <v>2500</v>
      </c>
      <c r="E1089" s="42" t="s">
        <v>504</v>
      </c>
      <c r="F1089" s="43" t="s">
        <v>2501</v>
      </c>
      <c r="G1089" s="44" t="s">
        <v>2502</v>
      </c>
      <c r="H1089" s="43">
        <v>2010</v>
      </c>
      <c r="I1089" s="45">
        <v>0.5</v>
      </c>
      <c r="J1089" s="45">
        <v>15630</v>
      </c>
      <c r="K1089" s="45">
        <f t="shared" si="60"/>
        <v>44660</v>
      </c>
      <c r="L1089" s="46">
        <v>32500</v>
      </c>
    </row>
    <row r="1090" spans="1:17" x14ac:dyDescent="0.2">
      <c r="A1090" s="42" t="s">
        <v>2503</v>
      </c>
      <c r="C1090" s="47">
        <v>43984</v>
      </c>
      <c r="D1090" s="41" t="s">
        <v>2504</v>
      </c>
      <c r="E1090" s="42">
        <v>5</v>
      </c>
      <c r="F1090" s="43" t="s">
        <v>2505</v>
      </c>
      <c r="G1090" s="44" t="s">
        <v>2506</v>
      </c>
      <c r="H1090" s="43">
        <v>1220</v>
      </c>
      <c r="I1090" s="45">
        <v>0.5</v>
      </c>
      <c r="J1090" s="45">
        <v>47810</v>
      </c>
      <c r="K1090" s="45">
        <f t="shared" si="60"/>
        <v>136600</v>
      </c>
    </row>
    <row r="1091" spans="1:17" x14ac:dyDescent="0.2">
      <c r="A1091" s="42" t="s">
        <v>2507</v>
      </c>
      <c r="C1091" s="47">
        <v>43984</v>
      </c>
      <c r="D1091" s="41" t="s">
        <v>2508</v>
      </c>
      <c r="E1091" s="42">
        <v>70</v>
      </c>
      <c r="F1091" s="43" t="s">
        <v>2509</v>
      </c>
      <c r="G1091" s="43" t="s">
        <v>2510</v>
      </c>
      <c r="H1091" s="43">
        <v>1140</v>
      </c>
      <c r="I1091" s="45">
        <v>0.5</v>
      </c>
      <c r="J1091" s="45">
        <v>137610</v>
      </c>
      <c r="K1091" s="45">
        <f t="shared" si="60"/>
        <v>393170</v>
      </c>
    </row>
    <row r="1092" spans="1:17" x14ac:dyDescent="0.2">
      <c r="A1092" s="42" t="s">
        <v>2511</v>
      </c>
      <c r="C1092" s="47">
        <v>43984</v>
      </c>
      <c r="D1092" s="41" t="s">
        <v>1717</v>
      </c>
      <c r="E1092" s="42" t="s">
        <v>685</v>
      </c>
      <c r="F1092" s="43" t="s">
        <v>1719</v>
      </c>
      <c r="G1092" s="44" t="s">
        <v>2512</v>
      </c>
      <c r="H1092" s="43">
        <v>1190</v>
      </c>
      <c r="I1092" s="45">
        <v>1.5</v>
      </c>
      <c r="J1092" s="45">
        <v>8480</v>
      </c>
      <c r="K1092" s="45">
        <f t="shared" si="60"/>
        <v>24230</v>
      </c>
    </row>
    <row r="1093" spans="1:17" x14ac:dyDescent="0.2">
      <c r="D1093" s="41" t="s">
        <v>1715</v>
      </c>
      <c r="E1093" s="42" t="s">
        <v>685</v>
      </c>
      <c r="F1093" s="43" t="s">
        <v>77</v>
      </c>
      <c r="G1093" s="44" t="s">
        <v>77</v>
      </c>
      <c r="K1093" s="45">
        <f t="shared" si="60"/>
        <v>0</v>
      </c>
    </row>
    <row r="1094" spans="1:17" x14ac:dyDescent="0.2">
      <c r="D1094" s="41" t="s">
        <v>1716</v>
      </c>
      <c r="E1094" s="42" t="s">
        <v>685</v>
      </c>
      <c r="F1094" s="43" t="s">
        <v>77</v>
      </c>
      <c r="G1094" s="44" t="s">
        <v>77</v>
      </c>
      <c r="K1094" s="45">
        <f t="shared" si="60"/>
        <v>0</v>
      </c>
    </row>
    <row r="1095" spans="1:17" x14ac:dyDescent="0.2">
      <c r="A1095" s="42">
        <v>384</v>
      </c>
      <c r="C1095" s="47">
        <v>43984</v>
      </c>
      <c r="D1095" s="41" t="s">
        <v>2513</v>
      </c>
      <c r="E1095" s="42" t="s">
        <v>81</v>
      </c>
      <c r="F1095" s="43" t="s">
        <v>2514</v>
      </c>
      <c r="G1095" s="44" t="s">
        <v>2515</v>
      </c>
      <c r="H1095" s="43">
        <v>3010</v>
      </c>
      <c r="I1095" s="45">
        <v>0.5</v>
      </c>
      <c r="J1095" s="45">
        <v>15070</v>
      </c>
      <c r="K1095" s="45">
        <f t="shared" si="60"/>
        <v>43060</v>
      </c>
      <c r="L1095" s="46">
        <v>43050</v>
      </c>
    </row>
    <row r="1096" spans="1:17" x14ac:dyDescent="0.2">
      <c r="A1096" s="42">
        <v>385</v>
      </c>
      <c r="C1096" s="47">
        <v>43984</v>
      </c>
      <c r="D1096" s="41" t="s">
        <v>2516</v>
      </c>
      <c r="E1096" s="42" t="s">
        <v>898</v>
      </c>
      <c r="F1096" s="43" t="s">
        <v>2514</v>
      </c>
      <c r="G1096" s="44" t="s">
        <v>2518</v>
      </c>
      <c r="H1096" s="43">
        <v>1190</v>
      </c>
      <c r="I1096" s="45">
        <v>1</v>
      </c>
      <c r="J1096" s="45">
        <v>11770</v>
      </c>
      <c r="K1096" s="45">
        <f t="shared" si="60"/>
        <v>33630</v>
      </c>
      <c r="L1096" s="46">
        <v>25220</v>
      </c>
    </row>
    <row r="1097" spans="1:17" x14ac:dyDescent="0.2">
      <c r="D1097" s="41" t="s">
        <v>2517</v>
      </c>
      <c r="E1097" s="42" t="s">
        <v>898</v>
      </c>
      <c r="F1097" s="43" t="s">
        <v>77</v>
      </c>
      <c r="G1097" s="44" t="s">
        <v>77</v>
      </c>
      <c r="K1097" s="45">
        <f t="shared" si="60"/>
        <v>0</v>
      </c>
    </row>
    <row r="1098" spans="1:17" x14ac:dyDescent="0.2">
      <c r="A1098" s="42" t="s">
        <v>2519</v>
      </c>
      <c r="C1098" s="47">
        <v>43984</v>
      </c>
      <c r="D1098" s="41" t="s">
        <v>2524</v>
      </c>
      <c r="E1098" s="42">
        <v>1.7190000000000001</v>
      </c>
      <c r="F1098" s="43" t="s">
        <v>2527</v>
      </c>
      <c r="G1098" s="43" t="s">
        <v>2528</v>
      </c>
      <c r="H1098" s="43">
        <v>1220</v>
      </c>
      <c r="I1098" s="45">
        <v>1.5</v>
      </c>
      <c r="J1098" s="45">
        <v>74050</v>
      </c>
      <c r="K1098" s="45">
        <f t="shared" si="60"/>
        <v>211570</v>
      </c>
    </row>
    <row r="1099" spans="1:17" x14ac:dyDescent="0.2">
      <c r="D1099" s="41" t="s">
        <v>2525</v>
      </c>
      <c r="E1099" s="42">
        <v>1.1140000000000001</v>
      </c>
      <c r="F1099" s="43" t="s">
        <v>77</v>
      </c>
      <c r="G1099" s="44" t="s">
        <v>77</v>
      </c>
    </row>
    <row r="1100" spans="1:17" x14ac:dyDescent="0.2">
      <c r="D1100" s="41" t="s">
        <v>2526</v>
      </c>
      <c r="E1100" s="42">
        <v>0.41299999999999998</v>
      </c>
      <c r="F1100" s="43" t="s">
        <v>77</v>
      </c>
      <c r="G1100" s="44" t="s">
        <v>77</v>
      </c>
    </row>
    <row r="1101" spans="1:17" x14ac:dyDescent="0.2">
      <c r="A1101" s="42" t="s">
        <v>2520</v>
      </c>
      <c r="C1101" s="47">
        <v>43984</v>
      </c>
      <c r="D1101" s="41" t="s">
        <v>2522</v>
      </c>
      <c r="E1101" s="42">
        <v>39.020000000000003</v>
      </c>
      <c r="F1101" s="41" t="s">
        <v>2521</v>
      </c>
      <c r="G1101" s="43" t="s">
        <v>2523</v>
      </c>
      <c r="H1101" s="43">
        <v>1080</v>
      </c>
      <c r="I1101" s="45">
        <v>0.5</v>
      </c>
      <c r="J1101" s="45">
        <v>66550</v>
      </c>
      <c r="K1101" s="45">
        <f>ROUND(J1101/0.35,-1)</f>
        <v>190140</v>
      </c>
    </row>
    <row r="1102" spans="1:17" x14ac:dyDescent="0.2">
      <c r="A1102" s="42">
        <v>387</v>
      </c>
      <c r="C1102" s="47">
        <v>43984</v>
      </c>
      <c r="D1102" s="41" t="s">
        <v>2529</v>
      </c>
      <c r="E1102" s="42" t="s">
        <v>898</v>
      </c>
      <c r="F1102" s="43" t="s">
        <v>2514</v>
      </c>
      <c r="G1102" s="44" t="s">
        <v>2530</v>
      </c>
      <c r="H1102" s="43">
        <v>1190</v>
      </c>
      <c r="I1102" s="45">
        <v>0.5</v>
      </c>
      <c r="J1102" s="45">
        <v>5950</v>
      </c>
      <c r="K1102" s="45">
        <f>ROUND(J1102/0.35,-1)</f>
        <v>17000</v>
      </c>
      <c r="L1102" s="46">
        <v>16990</v>
      </c>
    </row>
    <row r="1103" spans="1:17" s="65" customFormat="1" x14ac:dyDescent="0.2">
      <c r="A1103" s="62">
        <v>386</v>
      </c>
      <c r="B1103" s="63"/>
      <c r="C1103" s="31">
        <v>43984</v>
      </c>
      <c r="D1103" s="64" t="s">
        <v>2531</v>
      </c>
      <c r="E1103" s="62" t="s">
        <v>898</v>
      </c>
      <c r="F1103" s="65" t="s">
        <v>2514</v>
      </c>
      <c r="G1103" s="65" t="s">
        <v>2532</v>
      </c>
      <c r="H1103" s="65">
        <v>1190</v>
      </c>
      <c r="I1103" s="32">
        <v>0.5</v>
      </c>
      <c r="J1103" s="32">
        <v>7990</v>
      </c>
      <c r="K1103" s="32">
        <f>ROUND(J1103/0.35,-1)</f>
        <v>22830</v>
      </c>
      <c r="L1103" s="33">
        <v>22830</v>
      </c>
      <c r="M1103" s="33"/>
      <c r="N1103" s="32"/>
      <c r="O1103" s="67"/>
      <c r="P1103" s="72"/>
      <c r="Q1103" s="63"/>
    </row>
    <row r="1104" spans="1:17" x14ac:dyDescent="0.2">
      <c r="O1104" s="82">
        <v>76292</v>
      </c>
      <c r="P1104" s="50">
        <v>43984</v>
      </c>
      <c r="Q1104" s="21" t="s">
        <v>333</v>
      </c>
    </row>
    <row r="1106" spans="1:12" x14ac:dyDescent="0.2">
      <c r="A1106" s="42">
        <v>388</v>
      </c>
      <c r="C1106" s="47">
        <v>43984</v>
      </c>
      <c r="D1106" s="41" t="s">
        <v>2533</v>
      </c>
      <c r="E1106" s="42" t="s">
        <v>1920</v>
      </c>
      <c r="F1106" s="43" t="s">
        <v>2554</v>
      </c>
      <c r="G1106" s="44" t="s">
        <v>2555</v>
      </c>
      <c r="H1106" s="43">
        <v>3010</v>
      </c>
      <c r="I1106" s="45">
        <v>6.5</v>
      </c>
      <c r="J1106" s="45">
        <v>137350</v>
      </c>
      <c r="K1106" s="45">
        <f t="shared" ref="K1106:K1124" si="61">ROUND(J1106/0.35,-1)</f>
        <v>392430</v>
      </c>
      <c r="L1106" s="46">
        <v>380000</v>
      </c>
    </row>
    <row r="1107" spans="1:12" x14ac:dyDescent="0.2">
      <c r="D1107" s="41" t="s">
        <v>2534</v>
      </c>
      <c r="E1107" s="42">
        <v>0.24110000000000001</v>
      </c>
      <c r="F1107" s="43" t="s">
        <v>77</v>
      </c>
      <c r="G1107" s="44" t="s">
        <v>77</v>
      </c>
      <c r="K1107" s="45">
        <f t="shared" si="61"/>
        <v>0</v>
      </c>
    </row>
    <row r="1108" spans="1:12" x14ac:dyDescent="0.2">
      <c r="D1108" s="41" t="s">
        <v>2535</v>
      </c>
      <c r="E1108" s="42" t="s">
        <v>2546</v>
      </c>
      <c r="F1108" s="43" t="s">
        <v>77</v>
      </c>
      <c r="G1108" s="44" t="s">
        <v>77</v>
      </c>
      <c r="K1108" s="45">
        <f t="shared" si="61"/>
        <v>0</v>
      </c>
    </row>
    <row r="1109" spans="1:12" x14ac:dyDescent="0.2">
      <c r="D1109" s="41" t="s">
        <v>2536</v>
      </c>
      <c r="E1109" s="42" t="s">
        <v>2547</v>
      </c>
      <c r="F1109" s="43" t="s">
        <v>77</v>
      </c>
      <c r="G1109" s="44" t="s">
        <v>77</v>
      </c>
      <c r="K1109" s="45">
        <f t="shared" si="61"/>
        <v>0</v>
      </c>
    </row>
    <row r="1110" spans="1:12" x14ac:dyDescent="0.2">
      <c r="D1110" s="41" t="s">
        <v>2537</v>
      </c>
      <c r="E1110" s="42" t="s">
        <v>2548</v>
      </c>
      <c r="F1110" s="43" t="s">
        <v>77</v>
      </c>
      <c r="G1110" s="44" t="s">
        <v>77</v>
      </c>
      <c r="K1110" s="45">
        <f t="shared" si="61"/>
        <v>0</v>
      </c>
    </row>
    <row r="1111" spans="1:12" x14ac:dyDescent="0.2">
      <c r="D1111" s="41" t="s">
        <v>2538</v>
      </c>
      <c r="E1111" s="42" t="s">
        <v>2549</v>
      </c>
      <c r="F1111" s="43" t="s">
        <v>77</v>
      </c>
      <c r="G1111" s="44" t="s">
        <v>77</v>
      </c>
      <c r="K1111" s="45">
        <f t="shared" si="61"/>
        <v>0</v>
      </c>
    </row>
    <row r="1112" spans="1:12" x14ac:dyDescent="0.2">
      <c r="D1112" s="41" t="s">
        <v>2539</v>
      </c>
      <c r="E1112" s="42" t="s">
        <v>2550</v>
      </c>
      <c r="F1112" s="43" t="s">
        <v>77</v>
      </c>
      <c r="G1112" s="44" t="s">
        <v>77</v>
      </c>
      <c r="K1112" s="45">
        <f t="shared" si="61"/>
        <v>0</v>
      </c>
    </row>
    <row r="1113" spans="1:12" x14ac:dyDescent="0.2">
      <c r="D1113" s="41" t="s">
        <v>2540</v>
      </c>
      <c r="E1113" s="42" t="s">
        <v>2551</v>
      </c>
      <c r="F1113" s="43" t="s">
        <v>77</v>
      </c>
      <c r="G1113" s="44" t="s">
        <v>77</v>
      </c>
      <c r="K1113" s="45">
        <f t="shared" si="61"/>
        <v>0</v>
      </c>
    </row>
    <row r="1114" spans="1:12" x14ac:dyDescent="0.2">
      <c r="D1114" s="41" t="s">
        <v>2541</v>
      </c>
      <c r="E1114" s="42" t="s">
        <v>2552</v>
      </c>
      <c r="F1114" s="43" t="s">
        <v>77</v>
      </c>
      <c r="G1114" s="44" t="s">
        <v>77</v>
      </c>
      <c r="K1114" s="45">
        <f t="shared" si="61"/>
        <v>0</v>
      </c>
    </row>
    <row r="1115" spans="1:12" x14ac:dyDescent="0.2">
      <c r="D1115" s="41" t="s">
        <v>2542</v>
      </c>
      <c r="E1115" s="42">
        <v>0.12</v>
      </c>
      <c r="F1115" s="43" t="s">
        <v>77</v>
      </c>
      <c r="G1115" s="44" t="s">
        <v>77</v>
      </c>
      <c r="K1115" s="45">
        <f t="shared" si="61"/>
        <v>0</v>
      </c>
    </row>
    <row r="1116" spans="1:12" x14ac:dyDescent="0.2">
      <c r="D1116" s="41" t="s">
        <v>2543</v>
      </c>
      <c r="E1116" s="42" t="s">
        <v>2553</v>
      </c>
      <c r="F1116" s="43" t="s">
        <v>77</v>
      </c>
      <c r="G1116" s="44" t="s">
        <v>77</v>
      </c>
      <c r="K1116" s="45">
        <f t="shared" si="61"/>
        <v>0</v>
      </c>
    </row>
    <row r="1117" spans="1:12" x14ac:dyDescent="0.2">
      <c r="D1117" s="41" t="s">
        <v>2544</v>
      </c>
      <c r="E1117" s="42">
        <v>0.23719999999999999</v>
      </c>
      <c r="F1117" s="43" t="s">
        <v>77</v>
      </c>
      <c r="G1117" s="44" t="s">
        <v>77</v>
      </c>
      <c r="K1117" s="45">
        <f t="shared" si="61"/>
        <v>0</v>
      </c>
    </row>
    <row r="1118" spans="1:12" x14ac:dyDescent="0.2">
      <c r="D1118" s="41" t="s">
        <v>2545</v>
      </c>
      <c r="E1118" s="42">
        <v>0.62660000000000005</v>
      </c>
      <c r="F1118" s="43" t="s">
        <v>77</v>
      </c>
      <c r="G1118" s="44" t="s">
        <v>77</v>
      </c>
      <c r="K1118" s="45">
        <f t="shared" si="61"/>
        <v>0</v>
      </c>
    </row>
    <row r="1119" spans="1:12" x14ac:dyDescent="0.2">
      <c r="A1119" s="42">
        <v>389</v>
      </c>
      <c r="C1119" s="47">
        <v>43984</v>
      </c>
      <c r="D1119" s="41" t="s">
        <v>2556</v>
      </c>
      <c r="E1119" s="42">
        <v>1.7569999999999999</v>
      </c>
      <c r="F1119" s="43" t="s">
        <v>2558</v>
      </c>
      <c r="G1119" s="43" t="s">
        <v>2559</v>
      </c>
      <c r="H1119" s="43">
        <v>1050</v>
      </c>
      <c r="I1119" s="45">
        <v>1</v>
      </c>
      <c r="J1119" s="45">
        <v>73080</v>
      </c>
      <c r="K1119" s="45">
        <f t="shared" si="61"/>
        <v>208800</v>
      </c>
      <c r="L1119" s="46">
        <v>350000</v>
      </c>
    </row>
    <row r="1120" spans="1:12" x14ac:dyDescent="0.2">
      <c r="D1120" s="41" t="s">
        <v>2557</v>
      </c>
      <c r="E1120" s="42">
        <v>8.2574000000000005</v>
      </c>
      <c r="F1120" s="43" t="s">
        <v>77</v>
      </c>
      <c r="G1120" s="43" t="s">
        <v>77</v>
      </c>
      <c r="K1120" s="45">
        <f t="shared" si="61"/>
        <v>0</v>
      </c>
    </row>
    <row r="1121" spans="1:17" x14ac:dyDescent="0.2">
      <c r="A1121" s="42">
        <v>390</v>
      </c>
      <c r="C1121" s="47">
        <v>43984</v>
      </c>
      <c r="D1121" s="41" t="s">
        <v>2560</v>
      </c>
      <c r="E1121" s="42">
        <v>5.0700000000000002E-2</v>
      </c>
      <c r="F1121" s="43" t="s">
        <v>2561</v>
      </c>
      <c r="G1121" s="44" t="s">
        <v>2562</v>
      </c>
      <c r="H1121" s="43">
        <v>3010</v>
      </c>
      <c r="I1121" s="45">
        <v>0.5</v>
      </c>
      <c r="J1121" s="45">
        <v>17680</v>
      </c>
      <c r="K1121" s="45">
        <f t="shared" si="61"/>
        <v>50510</v>
      </c>
      <c r="L1121" s="46">
        <v>40000</v>
      </c>
    </row>
    <row r="1122" spans="1:17" x14ac:dyDescent="0.2">
      <c r="A1122" s="42" t="s">
        <v>2563</v>
      </c>
      <c r="C1122" s="47">
        <v>43984</v>
      </c>
      <c r="D1122" s="41" t="s">
        <v>2564</v>
      </c>
      <c r="E1122" s="42">
        <v>1.609</v>
      </c>
      <c r="F1122" s="43" t="s">
        <v>2565</v>
      </c>
      <c r="G1122" s="44" t="s">
        <v>2566</v>
      </c>
      <c r="H1122" s="43">
        <v>1090</v>
      </c>
      <c r="I1122" s="45">
        <v>0.5</v>
      </c>
      <c r="J1122" s="45">
        <v>47230</v>
      </c>
      <c r="K1122" s="45">
        <f t="shared" si="61"/>
        <v>134940</v>
      </c>
    </row>
    <row r="1123" spans="1:17" x14ac:dyDescent="0.2">
      <c r="A1123" s="42">
        <v>391</v>
      </c>
      <c r="C1123" s="47">
        <v>43984</v>
      </c>
      <c r="D1123" s="41" t="s">
        <v>2567</v>
      </c>
      <c r="E1123" s="42">
        <v>4.74</v>
      </c>
      <c r="F1123" s="43" t="s">
        <v>2568</v>
      </c>
      <c r="G1123" s="44" t="s">
        <v>2569</v>
      </c>
      <c r="H1123" s="43">
        <v>1090</v>
      </c>
      <c r="I1123" s="45">
        <v>0.5</v>
      </c>
      <c r="J1123" s="45">
        <v>8380</v>
      </c>
      <c r="K1123" s="45">
        <f t="shared" si="61"/>
        <v>23940</v>
      </c>
      <c r="L1123" s="46">
        <v>10000</v>
      </c>
    </row>
    <row r="1124" spans="1:17" s="65" customFormat="1" x14ac:dyDescent="0.2">
      <c r="A1124" s="62">
        <v>392</v>
      </c>
      <c r="B1124" s="63"/>
      <c r="C1124" s="31">
        <v>43984</v>
      </c>
      <c r="D1124" s="64" t="s">
        <v>2570</v>
      </c>
      <c r="E1124" s="62">
        <v>16.100000000000001</v>
      </c>
      <c r="F1124" s="65" t="s">
        <v>2571</v>
      </c>
      <c r="G1124" s="66" t="s">
        <v>2572</v>
      </c>
      <c r="H1124" s="65">
        <v>1150</v>
      </c>
      <c r="I1124" s="32">
        <v>0.5</v>
      </c>
      <c r="J1124" s="32">
        <v>21980</v>
      </c>
      <c r="K1124" s="32">
        <f t="shared" si="61"/>
        <v>62800</v>
      </c>
      <c r="L1124" s="33">
        <v>72000</v>
      </c>
      <c r="M1124" s="33"/>
      <c r="N1124" s="32"/>
      <c r="O1124" s="67"/>
      <c r="P1124" s="72"/>
      <c r="Q1124" s="63"/>
    </row>
    <row r="1125" spans="1:17" x14ac:dyDescent="0.2">
      <c r="O1125" s="82">
        <v>76311</v>
      </c>
      <c r="P1125" s="50">
        <v>43985</v>
      </c>
      <c r="Q1125" s="21" t="s">
        <v>333</v>
      </c>
    </row>
    <row r="1127" spans="1:17" x14ac:dyDescent="0.2">
      <c r="A1127" s="42">
        <v>379</v>
      </c>
      <c r="C1127" s="47">
        <v>43984</v>
      </c>
      <c r="D1127" s="41" t="s">
        <v>2595</v>
      </c>
      <c r="E1127" s="42">
        <v>0.19089999999999999</v>
      </c>
      <c r="F1127" s="43" t="s">
        <v>2596</v>
      </c>
      <c r="G1127" s="44" t="s">
        <v>2597</v>
      </c>
      <c r="H1127" s="43">
        <v>3010</v>
      </c>
      <c r="I1127" s="45">
        <v>0.5</v>
      </c>
      <c r="J1127" s="45">
        <v>25460</v>
      </c>
      <c r="K1127" s="45">
        <f t="shared" ref="K1127:K1163" si="62">ROUND(J1127/0.35,-1)</f>
        <v>72740</v>
      </c>
      <c r="L1127" s="46">
        <v>36360</v>
      </c>
    </row>
    <row r="1128" spans="1:17" x14ac:dyDescent="0.2">
      <c r="A1128" s="42">
        <v>393</v>
      </c>
      <c r="C1128" s="47">
        <v>43985</v>
      </c>
      <c r="D1128" s="41" t="s">
        <v>2573</v>
      </c>
      <c r="E1128" s="42">
        <v>10.74</v>
      </c>
      <c r="F1128" s="43" t="s">
        <v>2575</v>
      </c>
      <c r="G1128" s="44" t="s">
        <v>2576</v>
      </c>
      <c r="H1128" s="43">
        <v>1210</v>
      </c>
      <c r="I1128" s="45">
        <v>1</v>
      </c>
      <c r="J1128" s="45">
        <v>57040</v>
      </c>
      <c r="K1128" s="45">
        <f t="shared" si="62"/>
        <v>162970</v>
      </c>
      <c r="L1128" s="46">
        <v>275000</v>
      </c>
    </row>
    <row r="1129" spans="1:17" x14ac:dyDescent="0.2">
      <c r="D1129" s="41" t="s">
        <v>2574</v>
      </c>
      <c r="E1129" s="42">
        <v>4.9809999999999999</v>
      </c>
      <c r="F1129" s="43" t="s">
        <v>77</v>
      </c>
      <c r="G1129" s="43" t="s">
        <v>77</v>
      </c>
      <c r="K1129" s="45">
        <f t="shared" si="62"/>
        <v>0</v>
      </c>
    </row>
    <row r="1130" spans="1:17" x14ac:dyDescent="0.2">
      <c r="A1130" s="42" t="s">
        <v>2577</v>
      </c>
      <c r="C1130" s="47">
        <v>43985</v>
      </c>
      <c r="D1130" s="41" t="s">
        <v>2578</v>
      </c>
      <c r="E1130" s="42">
        <v>15.509</v>
      </c>
      <c r="F1130" s="43" t="s">
        <v>2579</v>
      </c>
      <c r="G1130" s="44" t="s">
        <v>2580</v>
      </c>
      <c r="H1130" s="43">
        <v>1050</v>
      </c>
      <c r="I1130" s="45">
        <v>0.5</v>
      </c>
      <c r="J1130" s="45">
        <v>27330</v>
      </c>
      <c r="K1130" s="45">
        <f t="shared" si="62"/>
        <v>78090</v>
      </c>
    </row>
    <row r="1131" spans="1:17" x14ac:dyDescent="0.2">
      <c r="A1131" s="42" t="s">
        <v>2582</v>
      </c>
      <c r="C1131" s="47">
        <v>43985</v>
      </c>
      <c r="D1131" s="41" t="s">
        <v>2578</v>
      </c>
      <c r="E1131" s="42">
        <v>15.509</v>
      </c>
      <c r="F1131" s="43" t="s">
        <v>2579</v>
      </c>
      <c r="G1131" s="44" t="s">
        <v>2581</v>
      </c>
      <c r="H1131" s="43">
        <v>1050</v>
      </c>
      <c r="I1131" s="45">
        <v>0.5</v>
      </c>
      <c r="J1131" s="45">
        <v>27330</v>
      </c>
      <c r="K1131" s="45">
        <f t="shared" si="62"/>
        <v>78090</v>
      </c>
    </row>
    <row r="1132" spans="1:17" x14ac:dyDescent="0.2">
      <c r="A1132" s="42" t="s">
        <v>2583</v>
      </c>
      <c r="C1132" s="47">
        <v>43985</v>
      </c>
      <c r="D1132" s="41" t="s">
        <v>2584</v>
      </c>
      <c r="E1132" s="42">
        <v>4.1639999999999997</v>
      </c>
      <c r="F1132" s="43" t="s">
        <v>2587</v>
      </c>
      <c r="G1132" s="44" t="s">
        <v>2588</v>
      </c>
      <c r="H1132" s="43">
        <v>1150</v>
      </c>
      <c r="I1132" s="45">
        <v>1.5</v>
      </c>
      <c r="J1132" s="45">
        <v>10330</v>
      </c>
      <c r="K1132" s="45">
        <f t="shared" si="62"/>
        <v>29510</v>
      </c>
    </row>
    <row r="1133" spans="1:17" x14ac:dyDescent="0.2">
      <c r="D1133" s="41" t="s">
        <v>2585</v>
      </c>
      <c r="E1133" s="42">
        <v>0.28999999999999998</v>
      </c>
      <c r="F1133" s="43" t="s">
        <v>77</v>
      </c>
      <c r="G1133" s="44" t="s">
        <v>77</v>
      </c>
      <c r="K1133" s="45">
        <f t="shared" si="62"/>
        <v>0</v>
      </c>
    </row>
    <row r="1134" spans="1:17" x14ac:dyDescent="0.2">
      <c r="D1134" s="41" t="s">
        <v>2586</v>
      </c>
      <c r="E1134" s="42">
        <v>1.52</v>
      </c>
      <c r="F1134" s="43" t="s">
        <v>77</v>
      </c>
      <c r="G1134" s="44" t="s">
        <v>77</v>
      </c>
      <c r="K1134" s="45">
        <f t="shared" si="62"/>
        <v>0</v>
      </c>
    </row>
    <row r="1135" spans="1:17" x14ac:dyDescent="0.2">
      <c r="A1135" s="42">
        <v>394</v>
      </c>
      <c r="C1135" s="47">
        <v>43985</v>
      </c>
      <c r="D1135" s="41" t="s">
        <v>585</v>
      </c>
      <c r="E1135" s="42">
        <v>0.93520000000000003</v>
      </c>
      <c r="F1135" s="43" t="s">
        <v>2590</v>
      </c>
      <c r="G1135" s="44" t="s">
        <v>2591</v>
      </c>
      <c r="H1135" s="43">
        <v>1070</v>
      </c>
      <c r="I1135" s="45">
        <v>1</v>
      </c>
      <c r="J1135" s="45">
        <v>16430</v>
      </c>
      <c r="K1135" s="45">
        <f t="shared" si="62"/>
        <v>46940</v>
      </c>
      <c r="L1135" s="46">
        <v>56000</v>
      </c>
    </row>
    <row r="1136" spans="1:17" x14ac:dyDescent="0.2">
      <c r="D1136" s="41" t="s">
        <v>2589</v>
      </c>
      <c r="E1136" s="42">
        <v>4.2942</v>
      </c>
      <c r="F1136" s="43" t="s">
        <v>77</v>
      </c>
      <c r="G1136" s="44" t="s">
        <v>77</v>
      </c>
      <c r="K1136" s="45">
        <f t="shared" si="62"/>
        <v>0</v>
      </c>
    </row>
    <row r="1137" spans="1:12" x14ac:dyDescent="0.2">
      <c r="A1137" s="42">
        <v>395</v>
      </c>
      <c r="C1137" s="47">
        <v>43985</v>
      </c>
      <c r="D1137" s="41" t="s">
        <v>2592</v>
      </c>
      <c r="E1137" s="42">
        <v>0.41220000000000001</v>
      </c>
      <c r="F1137" s="43" t="s">
        <v>2593</v>
      </c>
      <c r="G1137" s="44" t="s">
        <v>2594</v>
      </c>
      <c r="H1137" s="43">
        <v>1070</v>
      </c>
      <c r="I1137" s="45">
        <v>0.5</v>
      </c>
      <c r="J1137" s="45">
        <v>33900</v>
      </c>
      <c r="K1137" s="45">
        <f t="shared" si="62"/>
        <v>96860</v>
      </c>
      <c r="L1137" s="46">
        <v>155000</v>
      </c>
    </row>
    <row r="1138" spans="1:12" x14ac:dyDescent="0.2">
      <c r="A1138" s="42">
        <v>397</v>
      </c>
      <c r="C1138" s="47">
        <v>43985</v>
      </c>
      <c r="D1138" s="41" t="s">
        <v>2601</v>
      </c>
      <c r="E1138" s="42">
        <v>81</v>
      </c>
      <c r="F1138" s="43" t="s">
        <v>2602</v>
      </c>
      <c r="G1138" s="44" t="s">
        <v>2603</v>
      </c>
      <c r="H1138" s="43">
        <v>1170</v>
      </c>
      <c r="I1138" s="45">
        <v>0.5</v>
      </c>
      <c r="J1138" s="45">
        <v>100570</v>
      </c>
      <c r="K1138" s="45">
        <f t="shared" si="62"/>
        <v>287340</v>
      </c>
      <c r="L1138" s="46">
        <v>357375</v>
      </c>
    </row>
    <row r="1139" spans="1:12" x14ac:dyDescent="0.2">
      <c r="A1139" s="42" t="s">
        <v>2604</v>
      </c>
      <c r="C1139" s="47">
        <v>43986</v>
      </c>
      <c r="D1139" s="41" t="s">
        <v>2605</v>
      </c>
      <c r="E1139" s="42">
        <v>42</v>
      </c>
      <c r="F1139" s="43" t="s">
        <v>2607</v>
      </c>
      <c r="G1139" s="44" t="s">
        <v>2608</v>
      </c>
      <c r="H1139" s="43">
        <v>1170</v>
      </c>
      <c r="I1139" s="45">
        <v>1</v>
      </c>
      <c r="J1139" s="45">
        <v>46790</v>
      </c>
      <c r="K1139" s="45">
        <f t="shared" si="62"/>
        <v>133690</v>
      </c>
    </row>
    <row r="1140" spans="1:12" x14ac:dyDescent="0.2">
      <c r="D1140" s="41" t="s">
        <v>2606</v>
      </c>
      <c r="E1140" s="42">
        <v>0.65</v>
      </c>
      <c r="F1140" s="43" t="s">
        <v>77</v>
      </c>
      <c r="G1140" s="44" t="s">
        <v>77</v>
      </c>
      <c r="K1140" s="45">
        <f t="shared" si="62"/>
        <v>0</v>
      </c>
    </row>
    <row r="1141" spans="1:12" x14ac:dyDescent="0.2">
      <c r="A1141" s="42">
        <v>398</v>
      </c>
      <c r="C1141" s="47">
        <v>43986</v>
      </c>
      <c r="D1141" s="41" t="s">
        <v>2609</v>
      </c>
      <c r="E1141" s="42">
        <v>2</v>
      </c>
      <c r="F1141" s="43" t="s">
        <v>2610</v>
      </c>
      <c r="G1141" s="44" t="s">
        <v>2611</v>
      </c>
      <c r="H1141" s="43">
        <v>1180</v>
      </c>
      <c r="I1141" s="45">
        <v>0.5</v>
      </c>
      <c r="J1141" s="45">
        <v>24830</v>
      </c>
      <c r="K1141" s="45">
        <f t="shared" si="62"/>
        <v>70940</v>
      </c>
      <c r="L1141" s="46">
        <v>110000</v>
      </c>
    </row>
    <row r="1142" spans="1:12" x14ac:dyDescent="0.2">
      <c r="A1142" s="42">
        <v>399</v>
      </c>
      <c r="C1142" s="47">
        <v>43986</v>
      </c>
      <c r="D1142" s="41" t="s">
        <v>2612</v>
      </c>
      <c r="E1142" s="42">
        <v>10.151</v>
      </c>
      <c r="F1142" s="43" t="s">
        <v>2613</v>
      </c>
      <c r="G1142" s="44" t="s">
        <v>2614</v>
      </c>
      <c r="H1142" s="43">
        <v>1050</v>
      </c>
      <c r="I1142" s="45">
        <v>0.5</v>
      </c>
      <c r="J1142" s="45">
        <v>55130</v>
      </c>
      <c r="K1142" s="45">
        <f t="shared" si="62"/>
        <v>157510</v>
      </c>
      <c r="L1142" s="46">
        <v>200000</v>
      </c>
    </row>
    <row r="1143" spans="1:12" x14ac:dyDescent="0.2">
      <c r="A1143" s="42" t="s">
        <v>2615</v>
      </c>
      <c r="C1143" s="47">
        <v>43986</v>
      </c>
      <c r="D1143" s="41" t="s">
        <v>2616</v>
      </c>
      <c r="E1143" s="42">
        <v>5.91E-2</v>
      </c>
      <c r="F1143" s="43" t="s">
        <v>2617</v>
      </c>
      <c r="G1143" s="44" t="s">
        <v>2618</v>
      </c>
      <c r="H1143" s="43">
        <v>3010</v>
      </c>
      <c r="I1143" s="45">
        <v>0.5</v>
      </c>
      <c r="J1143" s="45">
        <v>3440</v>
      </c>
      <c r="K1143" s="45">
        <f t="shared" si="62"/>
        <v>9830</v>
      </c>
    </row>
    <row r="1144" spans="1:12" x14ac:dyDescent="0.2">
      <c r="A1144" s="42" t="s">
        <v>2619</v>
      </c>
      <c r="C1144" s="47">
        <v>43986</v>
      </c>
      <c r="D1144" s="41" t="s">
        <v>2620</v>
      </c>
      <c r="E1144" s="42">
        <v>7.0000000000000007E-2</v>
      </c>
      <c r="F1144" s="43" t="s">
        <v>2624</v>
      </c>
      <c r="G1144" s="44" t="s">
        <v>2625</v>
      </c>
      <c r="H1144" s="43">
        <v>1160</v>
      </c>
      <c r="I1144" s="45">
        <v>2</v>
      </c>
      <c r="J1144" s="45">
        <v>42010</v>
      </c>
      <c r="K1144" s="45">
        <f t="shared" si="62"/>
        <v>120030</v>
      </c>
    </row>
    <row r="1145" spans="1:12" x14ac:dyDescent="0.2">
      <c r="D1145" s="41" t="s">
        <v>2621</v>
      </c>
      <c r="E1145" s="42">
        <v>7.0000000000000007E-2</v>
      </c>
      <c r="F1145" s="43" t="s">
        <v>77</v>
      </c>
      <c r="G1145" s="44" t="s">
        <v>77</v>
      </c>
      <c r="K1145" s="45">
        <f t="shared" si="62"/>
        <v>0</v>
      </c>
    </row>
    <row r="1146" spans="1:12" x14ac:dyDescent="0.2">
      <c r="D1146" s="41" t="s">
        <v>2622</v>
      </c>
      <c r="E1146" s="42">
        <v>0.27400000000000002</v>
      </c>
      <c r="F1146" s="43" t="s">
        <v>77</v>
      </c>
      <c r="G1146" s="44" t="s">
        <v>77</v>
      </c>
      <c r="K1146" s="45">
        <f t="shared" si="62"/>
        <v>0</v>
      </c>
    </row>
    <row r="1147" spans="1:12" x14ac:dyDescent="0.2">
      <c r="D1147" s="41" t="s">
        <v>2623</v>
      </c>
      <c r="E1147" s="42">
        <v>0.30869999999999997</v>
      </c>
      <c r="F1147" s="43" t="s">
        <v>77</v>
      </c>
      <c r="G1147" s="44" t="s">
        <v>77</v>
      </c>
      <c r="K1147" s="45">
        <f t="shared" si="62"/>
        <v>0</v>
      </c>
    </row>
    <row r="1148" spans="1:12" x14ac:dyDescent="0.2">
      <c r="A1148" s="42">
        <v>400</v>
      </c>
      <c r="C1148" s="47">
        <v>43986</v>
      </c>
      <c r="D1148" s="41" t="s">
        <v>1978</v>
      </c>
      <c r="E1148" s="42">
        <v>0.2</v>
      </c>
      <c r="F1148" s="43" t="s">
        <v>107</v>
      </c>
      <c r="G1148" s="44" t="s">
        <v>2627</v>
      </c>
      <c r="H1148" s="43">
        <v>3010</v>
      </c>
      <c r="I1148" s="45">
        <v>3</v>
      </c>
      <c r="J1148" s="45">
        <v>29940</v>
      </c>
      <c r="K1148" s="45">
        <f t="shared" si="62"/>
        <v>85540</v>
      </c>
      <c r="L1148" s="46">
        <v>35000</v>
      </c>
    </row>
    <row r="1149" spans="1:12" x14ac:dyDescent="0.2">
      <c r="D1149" s="41" t="s">
        <v>1979</v>
      </c>
      <c r="E1149" s="42">
        <v>0.1333</v>
      </c>
      <c r="F1149" s="43" t="s">
        <v>77</v>
      </c>
      <c r="G1149" s="44" t="s">
        <v>77</v>
      </c>
      <c r="K1149" s="45">
        <f t="shared" si="62"/>
        <v>0</v>
      </c>
    </row>
    <row r="1150" spans="1:12" x14ac:dyDescent="0.2">
      <c r="D1150" s="41" t="s">
        <v>1981</v>
      </c>
      <c r="E1150" s="42">
        <v>0.1242</v>
      </c>
      <c r="F1150" s="43" t="s">
        <v>77</v>
      </c>
      <c r="G1150" s="44" t="s">
        <v>77</v>
      </c>
      <c r="K1150" s="45">
        <f t="shared" si="62"/>
        <v>0</v>
      </c>
    </row>
    <row r="1151" spans="1:12" x14ac:dyDescent="0.2">
      <c r="D1151" s="41" t="s">
        <v>1982</v>
      </c>
      <c r="E1151" s="42">
        <v>6.7500000000000004E-2</v>
      </c>
      <c r="F1151" s="43" t="s">
        <v>77</v>
      </c>
      <c r="G1151" s="44" t="s">
        <v>77</v>
      </c>
      <c r="K1151" s="45">
        <f t="shared" si="62"/>
        <v>0</v>
      </c>
    </row>
    <row r="1152" spans="1:12" x14ac:dyDescent="0.2">
      <c r="D1152" s="41" t="s">
        <v>2626</v>
      </c>
      <c r="E1152" s="42">
        <v>0.18790000000000001</v>
      </c>
      <c r="F1152" s="43" t="s">
        <v>77</v>
      </c>
      <c r="G1152" s="43" t="s">
        <v>77</v>
      </c>
      <c r="K1152" s="45">
        <f t="shared" si="62"/>
        <v>0</v>
      </c>
    </row>
    <row r="1153" spans="1:17" x14ac:dyDescent="0.2">
      <c r="D1153" s="41" t="s">
        <v>1983</v>
      </c>
      <c r="E1153" s="42">
        <v>2732</v>
      </c>
      <c r="F1153" s="43" t="s">
        <v>77</v>
      </c>
      <c r="G1153" s="44" t="s">
        <v>77</v>
      </c>
      <c r="K1153" s="45">
        <f t="shared" si="62"/>
        <v>0</v>
      </c>
    </row>
    <row r="1154" spans="1:17" x14ac:dyDescent="0.2">
      <c r="A1154" s="42" t="s">
        <v>2628</v>
      </c>
      <c r="C1154" s="47">
        <v>43987</v>
      </c>
      <c r="D1154" s="41" t="s">
        <v>2629</v>
      </c>
      <c r="E1154" s="42" t="s">
        <v>2631</v>
      </c>
      <c r="F1154" s="43" t="s">
        <v>2632</v>
      </c>
      <c r="G1154" s="44" t="s">
        <v>2633</v>
      </c>
      <c r="H1154" s="43">
        <v>2050</v>
      </c>
      <c r="I1154" s="45">
        <v>1</v>
      </c>
      <c r="J1154" s="45">
        <v>29200</v>
      </c>
      <c r="K1154" s="45">
        <f t="shared" si="62"/>
        <v>83430</v>
      </c>
    </row>
    <row r="1155" spans="1:17" x14ac:dyDescent="0.2">
      <c r="D1155" s="41" t="s">
        <v>2630</v>
      </c>
      <c r="E1155" s="42" t="s">
        <v>2631</v>
      </c>
      <c r="F1155" s="43" t="s">
        <v>77</v>
      </c>
      <c r="G1155" s="44" t="s">
        <v>77</v>
      </c>
      <c r="K1155" s="45">
        <f t="shared" si="62"/>
        <v>0</v>
      </c>
    </row>
    <row r="1156" spans="1:17" ht="25.5" x14ac:dyDescent="0.2">
      <c r="A1156" s="42">
        <v>401</v>
      </c>
      <c r="C1156" s="47">
        <v>43987</v>
      </c>
      <c r="D1156" s="41" t="s">
        <v>2634</v>
      </c>
      <c r="E1156" s="42">
        <v>0.24460000000000001</v>
      </c>
      <c r="F1156" s="43" t="s">
        <v>2635</v>
      </c>
      <c r="G1156" s="44" t="s">
        <v>2636</v>
      </c>
      <c r="H1156" s="43">
        <v>1040</v>
      </c>
      <c r="I1156" s="45">
        <v>0.5</v>
      </c>
      <c r="J1156" s="45">
        <v>1810</v>
      </c>
      <c r="K1156" s="45">
        <f t="shared" si="62"/>
        <v>5170</v>
      </c>
      <c r="L1156" s="46">
        <v>5180</v>
      </c>
      <c r="O1156" s="82" t="s">
        <v>2639</v>
      </c>
    </row>
    <row r="1157" spans="1:17" ht="25.5" x14ac:dyDescent="0.2">
      <c r="A1157" s="42" t="s">
        <v>2637</v>
      </c>
      <c r="C1157" s="47">
        <v>43987</v>
      </c>
      <c r="D1157" s="41" t="s">
        <v>2634</v>
      </c>
      <c r="E1157" s="42">
        <v>0.24460000000000001</v>
      </c>
      <c r="F1157" s="43" t="s">
        <v>2635</v>
      </c>
      <c r="G1157" s="44" t="s">
        <v>2638</v>
      </c>
      <c r="H1157" s="43">
        <v>1040</v>
      </c>
      <c r="I1157" s="45">
        <v>0.5</v>
      </c>
      <c r="J1157" s="45">
        <v>1810</v>
      </c>
      <c r="K1157" s="45">
        <f t="shared" si="62"/>
        <v>5170</v>
      </c>
      <c r="O1157" s="82" t="s">
        <v>2639</v>
      </c>
    </row>
    <row r="1158" spans="1:17" x14ac:dyDescent="0.2">
      <c r="A1158" s="42">
        <v>402</v>
      </c>
      <c r="C1158" s="47">
        <v>43987</v>
      </c>
      <c r="D1158" s="41" t="s">
        <v>2640</v>
      </c>
      <c r="E1158" s="42" t="s">
        <v>2645</v>
      </c>
      <c r="F1158" s="43" t="s">
        <v>2648</v>
      </c>
      <c r="G1158" s="44" t="s">
        <v>2649</v>
      </c>
      <c r="H1158" s="43">
        <v>3010</v>
      </c>
      <c r="I1158" s="45">
        <v>2.5</v>
      </c>
      <c r="J1158" s="45">
        <v>80960</v>
      </c>
      <c r="K1158" s="45">
        <f t="shared" si="62"/>
        <v>231310</v>
      </c>
      <c r="L1158" s="46">
        <v>1840000</v>
      </c>
    </row>
    <row r="1159" spans="1:17" x14ac:dyDescent="0.2">
      <c r="D1159" s="41" t="s">
        <v>2641</v>
      </c>
      <c r="E1159" s="42" t="s">
        <v>2645</v>
      </c>
      <c r="F1159" s="43" t="s">
        <v>77</v>
      </c>
      <c r="G1159" s="44" t="s">
        <v>77</v>
      </c>
      <c r="K1159" s="45">
        <f t="shared" si="62"/>
        <v>0</v>
      </c>
    </row>
    <row r="1160" spans="1:17" x14ac:dyDescent="0.2">
      <c r="D1160" s="41" t="s">
        <v>2642</v>
      </c>
      <c r="E1160" s="42" t="s">
        <v>1853</v>
      </c>
      <c r="F1160" s="43" t="s">
        <v>77</v>
      </c>
      <c r="G1160" s="44" t="s">
        <v>77</v>
      </c>
      <c r="K1160" s="45">
        <f t="shared" si="62"/>
        <v>0</v>
      </c>
    </row>
    <row r="1161" spans="1:17" x14ac:dyDescent="0.2">
      <c r="D1161" s="41" t="s">
        <v>2643</v>
      </c>
      <c r="E1161" s="42" t="s">
        <v>2646</v>
      </c>
      <c r="F1161" s="43" t="s">
        <v>77</v>
      </c>
      <c r="G1161" s="44" t="s">
        <v>77</v>
      </c>
      <c r="K1161" s="45">
        <f t="shared" si="62"/>
        <v>0</v>
      </c>
    </row>
    <row r="1162" spans="1:17" x14ac:dyDescent="0.2">
      <c r="D1162" s="41" t="s">
        <v>2644</v>
      </c>
      <c r="E1162" s="42" t="s">
        <v>2647</v>
      </c>
      <c r="F1162" s="43" t="s">
        <v>77</v>
      </c>
      <c r="G1162" s="43" t="s">
        <v>77</v>
      </c>
      <c r="K1162" s="45">
        <f t="shared" si="62"/>
        <v>0</v>
      </c>
    </row>
    <row r="1163" spans="1:17" s="65" customFormat="1" x14ac:dyDescent="0.2">
      <c r="A1163" s="62">
        <v>403</v>
      </c>
      <c r="B1163" s="63"/>
      <c r="C1163" s="31">
        <v>43987</v>
      </c>
      <c r="D1163" s="64" t="s">
        <v>1099</v>
      </c>
      <c r="E1163" s="62">
        <v>0.2</v>
      </c>
      <c r="F1163" s="80" t="s">
        <v>2650</v>
      </c>
      <c r="G1163" s="66" t="s">
        <v>2651</v>
      </c>
      <c r="H1163" s="65">
        <v>2040</v>
      </c>
      <c r="I1163" s="32">
        <v>0.5</v>
      </c>
      <c r="J1163" s="32">
        <v>24170</v>
      </c>
      <c r="K1163" s="32">
        <f t="shared" si="62"/>
        <v>69060</v>
      </c>
      <c r="L1163" s="33">
        <v>66000</v>
      </c>
      <c r="M1163" s="33"/>
      <c r="N1163" s="32"/>
      <c r="O1163" s="67"/>
      <c r="P1163" s="72"/>
      <c r="Q1163" s="63"/>
    </row>
    <row r="1164" spans="1:17" x14ac:dyDescent="0.2">
      <c r="O1164" s="82">
        <v>76333</v>
      </c>
      <c r="P1164" s="50">
        <v>43987</v>
      </c>
      <c r="Q1164" s="21" t="s">
        <v>333</v>
      </c>
    </row>
    <row r="1166" spans="1:17" x14ac:dyDescent="0.2">
      <c r="A1166" s="42">
        <v>396</v>
      </c>
      <c r="C1166" s="47">
        <v>43985</v>
      </c>
      <c r="D1166" s="41" t="s">
        <v>2598</v>
      </c>
      <c r="E1166" s="42">
        <v>4.4107000000000003</v>
      </c>
      <c r="F1166" s="43" t="s">
        <v>2599</v>
      </c>
      <c r="G1166" s="44" t="s">
        <v>2600</v>
      </c>
      <c r="H1166" s="43">
        <v>1090</v>
      </c>
      <c r="I1166" s="45">
        <v>0.5</v>
      </c>
      <c r="J1166" s="45">
        <v>12020</v>
      </c>
      <c r="K1166" s="45">
        <f t="shared" ref="K1166:K1183" si="63">ROUND(J1166/0.35,-1)</f>
        <v>34340</v>
      </c>
      <c r="L1166" s="46">
        <v>11446.66</v>
      </c>
    </row>
    <row r="1167" spans="1:17" x14ac:dyDescent="0.2">
      <c r="A1167" s="42">
        <v>402</v>
      </c>
      <c r="B1167" s="43"/>
      <c r="C1167" s="50">
        <v>43987</v>
      </c>
      <c r="D1167" s="43" t="s">
        <v>2652</v>
      </c>
      <c r="E1167" s="30">
        <v>1</v>
      </c>
      <c r="F1167" s="43" t="s">
        <v>2654</v>
      </c>
      <c r="G1167" s="43" t="s">
        <v>118</v>
      </c>
      <c r="H1167" s="43">
        <v>1080</v>
      </c>
      <c r="I1167" s="45">
        <v>1</v>
      </c>
      <c r="J1167" s="45">
        <v>32290</v>
      </c>
      <c r="K1167" s="45">
        <f t="shared" si="63"/>
        <v>92260</v>
      </c>
      <c r="L1167" s="46">
        <v>95001</v>
      </c>
    </row>
    <row r="1168" spans="1:17" x14ac:dyDescent="0.2">
      <c r="D1168" s="41" t="s">
        <v>2653</v>
      </c>
      <c r="E1168" s="42">
        <v>1</v>
      </c>
      <c r="F1168" s="43" t="s">
        <v>77</v>
      </c>
      <c r="G1168" s="43" t="s">
        <v>77</v>
      </c>
      <c r="K1168" s="45">
        <f t="shared" si="63"/>
        <v>0</v>
      </c>
    </row>
    <row r="1169" spans="1:17" x14ac:dyDescent="0.2">
      <c r="A1169" s="30" t="s">
        <v>2655</v>
      </c>
      <c r="C1169" s="47">
        <v>43987</v>
      </c>
      <c r="D1169" s="41" t="s">
        <v>2656</v>
      </c>
      <c r="E1169" s="42" t="s">
        <v>2657</v>
      </c>
      <c r="F1169" s="43" t="s">
        <v>2658</v>
      </c>
      <c r="G1169" s="44" t="s">
        <v>2659</v>
      </c>
      <c r="H1169" s="43">
        <v>3010</v>
      </c>
      <c r="I1169" s="45">
        <v>0.5</v>
      </c>
      <c r="J1169" s="45">
        <v>15600</v>
      </c>
      <c r="K1169" s="45">
        <f t="shared" si="63"/>
        <v>44570</v>
      </c>
    </row>
    <row r="1170" spans="1:17" x14ac:dyDescent="0.2">
      <c r="A1170" s="42">
        <v>406</v>
      </c>
      <c r="B1170" s="49"/>
      <c r="C1170" s="47">
        <v>43990</v>
      </c>
      <c r="D1170" s="41" t="s">
        <v>2661</v>
      </c>
      <c r="E1170" s="42">
        <v>16.588999999999999</v>
      </c>
      <c r="F1170" s="43" t="s">
        <v>2662</v>
      </c>
      <c r="G1170" s="44" t="s">
        <v>2663</v>
      </c>
      <c r="H1170" s="43">
        <v>1020</v>
      </c>
      <c r="I1170" s="45">
        <v>0.5</v>
      </c>
      <c r="J1170" s="45">
        <v>24790</v>
      </c>
      <c r="K1170" s="45">
        <f t="shared" si="63"/>
        <v>70830</v>
      </c>
      <c r="L1170" s="46">
        <v>58061.5</v>
      </c>
    </row>
    <row r="1171" spans="1:17" x14ac:dyDescent="0.2">
      <c r="A1171" s="42" t="s">
        <v>2660</v>
      </c>
      <c r="C1171" s="47">
        <v>43991</v>
      </c>
      <c r="D1171" s="41" t="s">
        <v>2664</v>
      </c>
      <c r="E1171" s="42">
        <v>24.722000000000001</v>
      </c>
      <c r="F1171" s="43" t="s">
        <v>2665</v>
      </c>
      <c r="G1171" s="44" t="s">
        <v>2666</v>
      </c>
      <c r="H1171" s="43">
        <v>1110</v>
      </c>
      <c r="I1171" s="45">
        <v>0.5</v>
      </c>
      <c r="J1171" s="45">
        <v>41360</v>
      </c>
      <c r="K1171" s="45">
        <f t="shared" si="63"/>
        <v>118170</v>
      </c>
    </row>
    <row r="1172" spans="1:17" x14ac:dyDescent="0.2">
      <c r="A1172" s="42">
        <v>405</v>
      </c>
      <c r="C1172" s="47">
        <v>43991</v>
      </c>
      <c r="D1172" s="41" t="s">
        <v>2667</v>
      </c>
      <c r="E1172" s="42">
        <v>0.22639999999999999</v>
      </c>
      <c r="F1172" s="43" t="s">
        <v>2668</v>
      </c>
      <c r="G1172" s="44" t="s">
        <v>2669</v>
      </c>
      <c r="H1172" s="43">
        <v>2050</v>
      </c>
      <c r="I1172" s="45">
        <v>0.5</v>
      </c>
      <c r="J1172" s="45">
        <v>38310</v>
      </c>
      <c r="K1172" s="45">
        <f t="shared" si="63"/>
        <v>109460</v>
      </c>
      <c r="L1172" s="46">
        <v>130000</v>
      </c>
    </row>
    <row r="1173" spans="1:17" x14ac:dyDescent="0.2">
      <c r="A1173" s="42" t="s">
        <v>2670</v>
      </c>
      <c r="C1173" s="47">
        <v>43992</v>
      </c>
      <c r="D1173" s="41" t="s">
        <v>2671</v>
      </c>
      <c r="E1173" s="42" t="s">
        <v>2672</v>
      </c>
      <c r="F1173" s="43" t="s">
        <v>2673</v>
      </c>
      <c r="G1173" s="44" t="s">
        <v>2674</v>
      </c>
      <c r="H1173" s="43">
        <v>1150</v>
      </c>
      <c r="I1173" s="45">
        <v>0.5</v>
      </c>
      <c r="J1173" s="45">
        <v>55160</v>
      </c>
      <c r="K1173" s="45">
        <f t="shared" si="63"/>
        <v>157600</v>
      </c>
    </row>
    <row r="1174" spans="1:17" x14ac:dyDescent="0.2">
      <c r="A1174" s="42">
        <v>404</v>
      </c>
      <c r="C1174" s="47">
        <v>43992</v>
      </c>
      <c r="D1174" s="41" t="s">
        <v>2675</v>
      </c>
      <c r="E1174" s="42">
        <v>0.47749999999999998</v>
      </c>
      <c r="F1174" s="43" t="s">
        <v>2676</v>
      </c>
      <c r="G1174" s="44" t="s">
        <v>2677</v>
      </c>
      <c r="H1174" s="43">
        <v>1150</v>
      </c>
      <c r="I1174" s="45">
        <v>0.5</v>
      </c>
      <c r="J1174" s="45">
        <v>25510</v>
      </c>
      <c r="K1174" s="45">
        <f t="shared" si="63"/>
        <v>72890</v>
      </c>
      <c r="L1174" s="46">
        <v>82500</v>
      </c>
    </row>
    <row r="1175" spans="1:17" x14ac:dyDescent="0.2">
      <c r="A1175" s="42">
        <v>407</v>
      </c>
      <c r="C1175" s="47">
        <v>43992</v>
      </c>
      <c r="D1175" s="41" t="s">
        <v>2678</v>
      </c>
      <c r="E1175" s="42">
        <v>0.1159</v>
      </c>
      <c r="F1175" s="43" t="s">
        <v>2680</v>
      </c>
      <c r="G1175" s="44" t="s">
        <v>2681</v>
      </c>
      <c r="H1175" s="43">
        <v>3010</v>
      </c>
      <c r="I1175" s="45">
        <v>1</v>
      </c>
      <c r="J1175" s="45">
        <v>8160</v>
      </c>
      <c r="K1175" s="45">
        <f t="shared" si="63"/>
        <v>23310</v>
      </c>
      <c r="L1175" s="46">
        <v>52500</v>
      </c>
    </row>
    <row r="1176" spans="1:17" x14ac:dyDescent="0.2">
      <c r="D1176" s="41" t="s">
        <v>2679</v>
      </c>
      <c r="E1176" s="42">
        <v>0.1129</v>
      </c>
      <c r="F1176" s="43" t="s">
        <v>77</v>
      </c>
      <c r="G1176" s="44" t="s">
        <v>77</v>
      </c>
      <c r="K1176" s="45">
        <f t="shared" si="63"/>
        <v>0</v>
      </c>
    </row>
    <row r="1177" spans="1:17" x14ac:dyDescent="0.2">
      <c r="A1177" s="42">
        <v>408</v>
      </c>
      <c r="C1177" s="47">
        <v>43992</v>
      </c>
      <c r="D1177" s="41" t="s">
        <v>2682</v>
      </c>
      <c r="E1177" s="42" t="s">
        <v>2684</v>
      </c>
      <c r="F1177" s="43" t="s">
        <v>2685</v>
      </c>
      <c r="G1177" s="44" t="s">
        <v>2158</v>
      </c>
      <c r="H1177" s="43">
        <v>1190</v>
      </c>
      <c r="I1177" s="45">
        <v>1</v>
      </c>
      <c r="J1177" s="45">
        <v>13480</v>
      </c>
      <c r="K1177" s="45">
        <f t="shared" si="63"/>
        <v>38510</v>
      </c>
      <c r="L1177" s="46">
        <v>40000</v>
      </c>
      <c r="O1177" s="30" t="s">
        <v>2701</v>
      </c>
      <c r="P1177" s="50" t="s">
        <v>2716</v>
      </c>
    </row>
    <row r="1178" spans="1:17" x14ac:dyDescent="0.2">
      <c r="D1178" s="41" t="s">
        <v>2683</v>
      </c>
      <c r="E1178" s="42" t="s">
        <v>2684</v>
      </c>
      <c r="F1178" s="43" t="s">
        <v>77</v>
      </c>
      <c r="G1178" s="44" t="s">
        <v>77</v>
      </c>
      <c r="K1178" s="45">
        <f t="shared" si="63"/>
        <v>0</v>
      </c>
    </row>
    <row r="1179" spans="1:17" x14ac:dyDescent="0.2">
      <c r="A1179" s="42">
        <v>409</v>
      </c>
      <c r="C1179" s="47">
        <v>43993</v>
      </c>
      <c r="D1179" s="41" t="s">
        <v>2688</v>
      </c>
      <c r="E1179" s="42">
        <v>11.849</v>
      </c>
      <c r="F1179" s="43" t="s">
        <v>2686</v>
      </c>
      <c r="G1179" s="44" t="s">
        <v>2687</v>
      </c>
      <c r="H1179" s="43">
        <v>1010</v>
      </c>
      <c r="I1179" s="45">
        <v>0.5</v>
      </c>
      <c r="J1179" s="45">
        <v>20550</v>
      </c>
      <c r="K1179" s="45">
        <f t="shared" si="63"/>
        <v>58710</v>
      </c>
      <c r="L1179" s="46">
        <v>65169.5</v>
      </c>
    </row>
    <row r="1180" spans="1:17" x14ac:dyDescent="0.2">
      <c r="A1180" s="42">
        <v>410</v>
      </c>
      <c r="C1180" s="47">
        <v>43993</v>
      </c>
      <c r="D1180" s="41" t="s">
        <v>2689</v>
      </c>
      <c r="E1180" s="42">
        <v>0.16869999999999999</v>
      </c>
      <c r="F1180" s="43" t="s">
        <v>2690</v>
      </c>
      <c r="G1180" s="44" t="s">
        <v>2691</v>
      </c>
      <c r="H1180" s="43">
        <v>2050</v>
      </c>
      <c r="I1180" s="45">
        <v>0.5</v>
      </c>
      <c r="J1180" s="45">
        <v>28520</v>
      </c>
      <c r="K1180" s="45">
        <f t="shared" si="63"/>
        <v>81490</v>
      </c>
      <c r="L1180" s="46">
        <v>98000</v>
      </c>
    </row>
    <row r="1181" spans="1:17" x14ac:dyDescent="0.2">
      <c r="A1181" s="42">
        <v>411</v>
      </c>
      <c r="C1181" s="47">
        <v>43993</v>
      </c>
      <c r="D1181" s="41" t="s">
        <v>2692</v>
      </c>
      <c r="E1181" s="42">
        <v>10.374000000000001</v>
      </c>
      <c r="F1181" s="43" t="s">
        <v>2693</v>
      </c>
      <c r="G1181" s="44" t="s">
        <v>2694</v>
      </c>
      <c r="H1181" s="43">
        <v>1160</v>
      </c>
      <c r="I1181" s="45">
        <v>0.5</v>
      </c>
      <c r="J1181" s="45">
        <v>14110</v>
      </c>
      <c r="K1181" s="45">
        <f t="shared" si="63"/>
        <v>40310</v>
      </c>
      <c r="L1181" s="46">
        <v>41900</v>
      </c>
    </row>
    <row r="1182" spans="1:17" x14ac:dyDescent="0.2">
      <c r="A1182" s="42">
        <v>412</v>
      </c>
      <c r="C1182" s="47">
        <v>43993</v>
      </c>
      <c r="D1182" s="41" t="s">
        <v>2695</v>
      </c>
      <c r="E1182" s="42">
        <v>0.45900000000000002</v>
      </c>
      <c r="F1182" s="43" t="s">
        <v>2696</v>
      </c>
      <c r="G1182" s="44" t="s">
        <v>2697</v>
      </c>
      <c r="H1182" s="43">
        <v>1020</v>
      </c>
      <c r="I1182" s="45">
        <v>0.5</v>
      </c>
      <c r="J1182" s="45">
        <v>3010</v>
      </c>
      <c r="K1182" s="45">
        <f t="shared" si="63"/>
        <v>8600</v>
      </c>
      <c r="L1182" s="46">
        <v>8600</v>
      </c>
    </row>
    <row r="1183" spans="1:17" s="65" customFormat="1" x14ac:dyDescent="0.2">
      <c r="A1183" s="62">
        <v>413</v>
      </c>
      <c r="B1183" s="63"/>
      <c r="C1183" s="31">
        <v>43993</v>
      </c>
      <c r="D1183" s="64" t="s">
        <v>2698</v>
      </c>
      <c r="E1183" s="62">
        <v>39.279499999999999</v>
      </c>
      <c r="F1183" s="65" t="s">
        <v>2699</v>
      </c>
      <c r="G1183" s="66" t="s">
        <v>2700</v>
      </c>
      <c r="H1183" s="65">
        <v>1080</v>
      </c>
      <c r="I1183" s="32">
        <v>0.5</v>
      </c>
      <c r="J1183" s="32">
        <v>60580</v>
      </c>
      <c r="K1183" s="32">
        <f t="shared" si="63"/>
        <v>173090</v>
      </c>
      <c r="L1183" s="33">
        <v>263172.65000000002</v>
      </c>
      <c r="M1183" s="33"/>
      <c r="N1183" s="32"/>
      <c r="O1183" s="67"/>
      <c r="P1183" s="72"/>
      <c r="Q1183" s="63"/>
    </row>
    <row r="1184" spans="1:17" x14ac:dyDescent="0.2">
      <c r="O1184" s="82">
        <v>76393</v>
      </c>
      <c r="P1184" s="50">
        <v>43993</v>
      </c>
      <c r="Q1184" s="21" t="s">
        <v>844</v>
      </c>
    </row>
    <row r="1186" spans="1:17" x14ac:dyDescent="0.2">
      <c r="A1186" s="42" t="s">
        <v>2702</v>
      </c>
      <c r="C1186" s="47">
        <v>43994</v>
      </c>
      <c r="D1186" s="41" t="s">
        <v>2703</v>
      </c>
      <c r="E1186" s="42">
        <v>0.61780000000000002</v>
      </c>
      <c r="F1186" s="43" t="s">
        <v>2710</v>
      </c>
      <c r="G1186" s="44" t="s">
        <v>2711</v>
      </c>
      <c r="H1186" s="43">
        <v>3010</v>
      </c>
      <c r="I1186" s="45">
        <v>3.5</v>
      </c>
      <c r="J1186" s="45">
        <v>470790</v>
      </c>
      <c r="K1186" s="45">
        <f t="shared" ref="K1186:K1198" si="64">ROUND(J1186/0.35,-1)</f>
        <v>1345110</v>
      </c>
    </row>
    <row r="1187" spans="1:17" x14ac:dyDescent="0.2">
      <c r="D1187" s="41" t="s">
        <v>2704</v>
      </c>
      <c r="E1187" s="42">
        <v>0.82020000000000004</v>
      </c>
      <c r="F1187" s="43" t="s">
        <v>77</v>
      </c>
      <c r="G1187" s="44" t="s">
        <v>77</v>
      </c>
      <c r="K1187" s="45">
        <f t="shared" si="64"/>
        <v>0</v>
      </c>
    </row>
    <row r="1188" spans="1:17" x14ac:dyDescent="0.2">
      <c r="D1188" s="41" t="s">
        <v>2705</v>
      </c>
      <c r="E1188" s="42">
        <v>0.1158</v>
      </c>
      <c r="F1188" s="43" t="s">
        <v>77</v>
      </c>
      <c r="G1188" s="44" t="s">
        <v>77</v>
      </c>
      <c r="K1188" s="45">
        <f t="shared" si="64"/>
        <v>0</v>
      </c>
    </row>
    <row r="1189" spans="1:17" x14ac:dyDescent="0.2">
      <c r="D1189" s="41" t="s">
        <v>2706</v>
      </c>
      <c r="E1189" s="42">
        <v>20.760999999999999</v>
      </c>
      <c r="F1189" s="43" t="s">
        <v>77</v>
      </c>
      <c r="G1189" s="44" t="s">
        <v>77</v>
      </c>
      <c r="H1189" s="43">
        <v>1190</v>
      </c>
      <c r="K1189" s="45">
        <f t="shared" si="64"/>
        <v>0</v>
      </c>
    </row>
    <row r="1190" spans="1:17" x14ac:dyDescent="0.2">
      <c r="D1190" s="41" t="s">
        <v>2707</v>
      </c>
      <c r="E1190" s="42">
        <v>0.86699999999999999</v>
      </c>
      <c r="F1190" s="43" t="s">
        <v>77</v>
      </c>
      <c r="G1190" s="44" t="s">
        <v>77</v>
      </c>
      <c r="H1190" s="43">
        <v>3010</v>
      </c>
      <c r="K1190" s="45">
        <f t="shared" si="64"/>
        <v>0</v>
      </c>
    </row>
    <row r="1191" spans="1:17" x14ac:dyDescent="0.2">
      <c r="D1191" s="41" t="s">
        <v>2708</v>
      </c>
      <c r="E1191" s="42">
        <v>14.13</v>
      </c>
      <c r="F1191" s="43" t="s">
        <v>77</v>
      </c>
      <c r="G1191" s="44" t="s">
        <v>77</v>
      </c>
      <c r="K1191" s="45">
        <f t="shared" si="64"/>
        <v>0</v>
      </c>
    </row>
    <row r="1192" spans="1:17" x14ac:dyDescent="0.2">
      <c r="D1192" s="41" t="s">
        <v>2709</v>
      </c>
      <c r="E1192" s="42">
        <v>0.59689999999999999</v>
      </c>
      <c r="F1192" s="43" t="s">
        <v>77</v>
      </c>
      <c r="G1192" s="44" t="s">
        <v>77</v>
      </c>
      <c r="K1192" s="45">
        <f t="shared" si="64"/>
        <v>0</v>
      </c>
    </row>
    <row r="1193" spans="1:17" x14ac:dyDescent="0.2">
      <c r="A1193" s="42">
        <v>414</v>
      </c>
      <c r="C1193" s="47">
        <v>43994</v>
      </c>
      <c r="D1193" s="41" t="s">
        <v>1885</v>
      </c>
      <c r="E1193" s="42">
        <v>1.3226</v>
      </c>
      <c r="F1193" s="43" t="s">
        <v>1887</v>
      </c>
      <c r="G1193" s="44" t="s">
        <v>2712</v>
      </c>
      <c r="H1193" s="43">
        <v>1170</v>
      </c>
      <c r="I1193" s="45">
        <v>0.5</v>
      </c>
      <c r="J1193" s="45">
        <v>3240</v>
      </c>
      <c r="K1193" s="45">
        <f t="shared" si="64"/>
        <v>9260</v>
      </c>
      <c r="L1193" s="46">
        <v>6500</v>
      </c>
    </row>
    <row r="1194" spans="1:17" x14ac:dyDescent="0.2">
      <c r="A1194" s="42">
        <v>415</v>
      </c>
      <c r="C1194" s="47">
        <v>43994</v>
      </c>
      <c r="D1194" s="41" t="s">
        <v>2713</v>
      </c>
      <c r="E1194" s="42">
        <v>6.27</v>
      </c>
      <c r="F1194" s="43" t="s">
        <v>2714</v>
      </c>
      <c r="G1194" s="44" t="s">
        <v>2715</v>
      </c>
      <c r="H1194" s="43">
        <v>1090</v>
      </c>
      <c r="I1194" s="45">
        <v>0.5</v>
      </c>
      <c r="J1194" s="45">
        <v>10890</v>
      </c>
      <c r="K1194" s="45">
        <f t="shared" si="64"/>
        <v>31110</v>
      </c>
      <c r="L1194" s="46">
        <v>48279</v>
      </c>
    </row>
    <row r="1195" spans="1:17" x14ac:dyDescent="0.2">
      <c r="A1195" s="42">
        <v>416</v>
      </c>
      <c r="C1195" s="47">
        <v>43997</v>
      </c>
      <c r="D1195" s="41" t="s">
        <v>2717</v>
      </c>
      <c r="E1195" s="42">
        <v>0.19009999999999999</v>
      </c>
      <c r="F1195" s="43" t="s">
        <v>2718</v>
      </c>
      <c r="G1195" s="44" t="s">
        <v>2719</v>
      </c>
      <c r="H1195" s="43">
        <v>3010</v>
      </c>
      <c r="I1195" s="45">
        <v>0.5</v>
      </c>
      <c r="J1195" s="45">
        <v>28740</v>
      </c>
      <c r="K1195" s="45">
        <f t="shared" si="64"/>
        <v>82110</v>
      </c>
      <c r="L1195" s="46">
        <v>88000</v>
      </c>
    </row>
    <row r="1196" spans="1:17" x14ac:dyDescent="0.2">
      <c r="A1196" s="42" t="s">
        <v>2720</v>
      </c>
      <c r="C1196" s="47">
        <v>43998</v>
      </c>
      <c r="D1196" s="41" t="s">
        <v>2721</v>
      </c>
      <c r="E1196" s="42">
        <v>5.1070000000000002</v>
      </c>
      <c r="F1196" s="43" t="s">
        <v>2722</v>
      </c>
      <c r="G1196" s="44" t="s">
        <v>2723</v>
      </c>
      <c r="H1196" s="43">
        <v>1100</v>
      </c>
      <c r="I1196" s="45">
        <v>0.5</v>
      </c>
      <c r="J1196" s="45">
        <v>45350</v>
      </c>
      <c r="K1196" s="45">
        <f t="shared" si="64"/>
        <v>129570</v>
      </c>
    </row>
    <row r="1197" spans="1:17" x14ac:dyDescent="0.2">
      <c r="A1197" s="42">
        <v>417</v>
      </c>
      <c r="C1197" s="47">
        <v>43998</v>
      </c>
      <c r="D1197" s="41" t="s">
        <v>2724</v>
      </c>
      <c r="E1197" s="42">
        <v>13.209</v>
      </c>
      <c r="F1197" s="43" t="s">
        <v>985</v>
      </c>
      <c r="G1197" s="44" t="s">
        <v>2725</v>
      </c>
      <c r="H1197" s="43">
        <v>1150</v>
      </c>
      <c r="I1197" s="45">
        <v>0.5</v>
      </c>
      <c r="J1197" s="45">
        <v>26040</v>
      </c>
      <c r="K1197" s="45">
        <f t="shared" si="64"/>
        <v>74400</v>
      </c>
      <c r="L1197" s="46">
        <v>60000</v>
      </c>
    </row>
    <row r="1198" spans="1:17" s="65" customFormat="1" x14ac:dyDescent="0.2">
      <c r="A1198" s="62" t="s">
        <v>2730</v>
      </c>
      <c r="B1198" s="63"/>
      <c r="C1198" s="31">
        <v>43998</v>
      </c>
      <c r="D1198" s="64" t="s">
        <v>2731</v>
      </c>
      <c r="E1198" s="62">
        <v>0.66</v>
      </c>
      <c r="F1198" s="65" t="s">
        <v>2732</v>
      </c>
      <c r="G1198" s="66" t="s">
        <v>2733</v>
      </c>
      <c r="H1198" s="65">
        <v>1060</v>
      </c>
      <c r="I1198" s="32">
        <v>0.5</v>
      </c>
      <c r="J1198" s="32">
        <v>51510</v>
      </c>
      <c r="K1198" s="32">
        <f t="shared" si="64"/>
        <v>147170</v>
      </c>
      <c r="L1198" s="33"/>
      <c r="M1198" s="33"/>
      <c r="N1198" s="32"/>
      <c r="O1198" s="67"/>
      <c r="P1198" s="72"/>
      <c r="Q1198" s="63"/>
    </row>
    <row r="1199" spans="1:17" x14ac:dyDescent="0.2">
      <c r="O1199" s="82">
        <v>76436</v>
      </c>
      <c r="P1199" s="50">
        <v>43998</v>
      </c>
      <c r="Q1199" s="21" t="s">
        <v>333</v>
      </c>
    </row>
    <row r="1202" spans="1:15" x14ac:dyDescent="0.2">
      <c r="A1202" s="42" t="s">
        <v>2726</v>
      </c>
      <c r="C1202" s="47">
        <v>43998</v>
      </c>
      <c r="D1202" s="41" t="s">
        <v>2727</v>
      </c>
      <c r="E1202" s="42">
        <v>45.271999999999998</v>
      </c>
      <c r="F1202" s="43" t="s">
        <v>2728</v>
      </c>
      <c r="G1202" s="44" t="s">
        <v>2729</v>
      </c>
      <c r="H1202" s="43">
        <v>1020</v>
      </c>
      <c r="I1202" s="45">
        <v>0.5</v>
      </c>
      <c r="J1202" s="45">
        <v>99830</v>
      </c>
      <c r="K1202" s="45">
        <f t="shared" ref="K1202:K1216" si="65">ROUND(J1202/0.35,-1)</f>
        <v>285230</v>
      </c>
    </row>
    <row r="1203" spans="1:15" x14ac:dyDescent="0.2">
      <c r="A1203" s="42" t="s">
        <v>2734</v>
      </c>
      <c r="C1203" s="47">
        <v>43998</v>
      </c>
      <c r="D1203" s="41" t="s">
        <v>2735</v>
      </c>
      <c r="E1203" s="42">
        <v>1.704</v>
      </c>
      <c r="F1203" s="43" t="s">
        <v>2736</v>
      </c>
      <c r="G1203" s="44" t="s">
        <v>2737</v>
      </c>
      <c r="H1203" s="43">
        <v>1170</v>
      </c>
      <c r="I1203" s="45">
        <v>0.5</v>
      </c>
      <c r="J1203" s="45">
        <v>31190</v>
      </c>
      <c r="K1203" s="45">
        <f t="shared" si="65"/>
        <v>89110</v>
      </c>
    </row>
    <row r="1204" spans="1:15" x14ac:dyDescent="0.2">
      <c r="D1204" s="41" t="s">
        <v>2739</v>
      </c>
      <c r="E1204" s="42">
        <v>0.32019999999999998</v>
      </c>
      <c r="F1204" s="43" t="s">
        <v>77</v>
      </c>
      <c r="G1204" s="44" t="s">
        <v>77</v>
      </c>
      <c r="K1204" s="45">
        <f t="shared" si="65"/>
        <v>0</v>
      </c>
    </row>
    <row r="1205" spans="1:15" x14ac:dyDescent="0.2">
      <c r="D1205" s="41" t="s">
        <v>2740</v>
      </c>
      <c r="E1205" s="42">
        <v>0.32019999999999998</v>
      </c>
      <c r="F1205" s="43" t="s">
        <v>77</v>
      </c>
      <c r="G1205" s="44" t="s">
        <v>77</v>
      </c>
      <c r="K1205" s="45">
        <f t="shared" si="65"/>
        <v>0</v>
      </c>
    </row>
    <row r="1206" spans="1:15" x14ac:dyDescent="0.2">
      <c r="A1206" s="30"/>
      <c r="B1206" s="43"/>
      <c r="C1206" s="43"/>
      <c r="D1206" s="43" t="s">
        <v>2741</v>
      </c>
      <c r="E1206" s="30">
        <v>0.40500000000000003</v>
      </c>
      <c r="F1206" s="43" t="s">
        <v>77</v>
      </c>
      <c r="G1206" s="43" t="s">
        <v>77</v>
      </c>
      <c r="I1206" s="43"/>
      <c r="J1206" s="43"/>
      <c r="K1206" s="45">
        <f t="shared" si="65"/>
        <v>0</v>
      </c>
    </row>
    <row r="1207" spans="1:15" x14ac:dyDescent="0.2">
      <c r="A1207" s="30">
        <v>419</v>
      </c>
      <c r="B1207" s="43"/>
      <c r="C1207" s="47">
        <v>43999</v>
      </c>
      <c r="D1207" s="43" t="s">
        <v>2744</v>
      </c>
      <c r="E1207" s="30">
        <v>22.54</v>
      </c>
      <c r="F1207" s="43" t="s">
        <v>2745</v>
      </c>
      <c r="G1207" s="43" t="s">
        <v>2746</v>
      </c>
      <c r="H1207" s="43">
        <v>1130</v>
      </c>
      <c r="I1207" s="43">
        <v>0.5</v>
      </c>
      <c r="J1207" s="43">
        <v>25960</v>
      </c>
      <c r="K1207" s="45">
        <f t="shared" si="65"/>
        <v>74170</v>
      </c>
      <c r="L1207" s="46">
        <v>157000</v>
      </c>
    </row>
    <row r="1208" spans="1:15" x14ac:dyDescent="0.2">
      <c r="A1208" s="42">
        <v>420</v>
      </c>
      <c r="C1208" s="47">
        <v>43999</v>
      </c>
      <c r="D1208" s="41" t="s">
        <v>2278</v>
      </c>
      <c r="E1208" s="42">
        <v>20.202999999999999</v>
      </c>
      <c r="F1208" s="43" t="s">
        <v>2280</v>
      </c>
      <c r="G1208" s="44" t="s">
        <v>2747</v>
      </c>
      <c r="H1208" s="43">
        <v>1010</v>
      </c>
      <c r="I1208" s="45">
        <v>0.5</v>
      </c>
      <c r="J1208" s="45">
        <v>35260</v>
      </c>
      <c r="K1208" s="45">
        <f t="shared" si="65"/>
        <v>100740</v>
      </c>
      <c r="L1208" s="46">
        <v>127500</v>
      </c>
    </row>
    <row r="1209" spans="1:15" x14ac:dyDescent="0.2">
      <c r="A1209" s="42">
        <v>421</v>
      </c>
      <c r="C1209" s="47">
        <v>43999</v>
      </c>
      <c r="D1209" s="41" t="s">
        <v>2748</v>
      </c>
      <c r="E1209" s="42">
        <v>46.783999999999999</v>
      </c>
      <c r="F1209" s="43" t="s">
        <v>2749</v>
      </c>
      <c r="G1209" s="44" t="s">
        <v>2750</v>
      </c>
      <c r="H1209" s="43">
        <v>1060</v>
      </c>
      <c r="I1209" s="45">
        <v>0.5</v>
      </c>
      <c r="J1209" s="45">
        <v>34730</v>
      </c>
      <c r="K1209" s="45">
        <f t="shared" si="65"/>
        <v>99230</v>
      </c>
      <c r="L1209" s="46">
        <v>275000</v>
      </c>
    </row>
    <row r="1210" spans="1:15" x14ac:dyDescent="0.2">
      <c r="A1210" s="42" t="s">
        <v>2751</v>
      </c>
      <c r="C1210" s="47">
        <v>43999</v>
      </c>
      <c r="D1210" s="41" t="s">
        <v>2752</v>
      </c>
      <c r="E1210" s="42" t="s">
        <v>2753</v>
      </c>
      <c r="F1210" s="43" t="s">
        <v>2754</v>
      </c>
      <c r="G1210" s="44" t="s">
        <v>2755</v>
      </c>
      <c r="H1210" s="43">
        <v>3010</v>
      </c>
      <c r="I1210" s="45">
        <v>0.5</v>
      </c>
      <c r="J1210" s="45">
        <v>31560</v>
      </c>
      <c r="K1210" s="45">
        <f t="shared" si="65"/>
        <v>90170</v>
      </c>
    </row>
    <row r="1211" spans="1:15" x14ac:dyDescent="0.2">
      <c r="A1211" s="42">
        <v>422</v>
      </c>
      <c r="C1211" s="47">
        <v>43999</v>
      </c>
      <c r="D1211" s="41" t="s">
        <v>2756</v>
      </c>
      <c r="E1211" s="42">
        <v>7.6749999999999998</v>
      </c>
      <c r="F1211" s="43" t="s">
        <v>2757</v>
      </c>
      <c r="G1211" s="44" t="s">
        <v>2758</v>
      </c>
      <c r="H1211" s="43">
        <v>1210</v>
      </c>
      <c r="I1211" s="45">
        <v>0.5</v>
      </c>
      <c r="J1211" s="45">
        <v>65420</v>
      </c>
      <c r="K1211" s="45">
        <f t="shared" si="65"/>
        <v>186910</v>
      </c>
      <c r="L1211" s="46">
        <v>202462.44</v>
      </c>
      <c r="O1211" s="82" t="s">
        <v>2759</v>
      </c>
    </row>
    <row r="1212" spans="1:15" x14ac:dyDescent="0.2">
      <c r="A1212" s="42">
        <v>423</v>
      </c>
      <c r="C1212" s="47">
        <v>43999</v>
      </c>
      <c r="D1212" s="41" t="s">
        <v>2760</v>
      </c>
      <c r="E1212" s="42">
        <v>242.268</v>
      </c>
      <c r="F1212" s="43" t="s">
        <v>1200</v>
      </c>
      <c r="G1212" s="44" t="s">
        <v>2761</v>
      </c>
      <c r="H1212" s="43">
        <v>3010</v>
      </c>
      <c r="I1212" s="45">
        <v>0.5</v>
      </c>
      <c r="J1212" s="45">
        <v>494720</v>
      </c>
      <c r="K1212" s="45">
        <f t="shared" si="65"/>
        <v>1413490</v>
      </c>
      <c r="L1212" s="46">
        <v>990000</v>
      </c>
    </row>
    <row r="1213" spans="1:15" x14ac:dyDescent="0.2">
      <c r="A1213" s="42">
        <v>424</v>
      </c>
      <c r="C1213" s="47">
        <v>43999</v>
      </c>
      <c r="D1213" s="41" t="s">
        <v>2762</v>
      </c>
      <c r="E1213" s="42">
        <v>10.5266</v>
      </c>
      <c r="F1213" s="43" t="s">
        <v>2763</v>
      </c>
      <c r="G1213" s="44" t="s">
        <v>2764</v>
      </c>
      <c r="H1213" s="43">
        <v>1150</v>
      </c>
      <c r="I1213" s="45">
        <v>0.5</v>
      </c>
      <c r="J1213" s="45">
        <v>12400</v>
      </c>
      <c r="K1213" s="45">
        <f t="shared" si="65"/>
        <v>35430</v>
      </c>
      <c r="L1213" s="46">
        <v>21053.200000000001</v>
      </c>
    </row>
    <row r="1214" spans="1:15" x14ac:dyDescent="0.2">
      <c r="A1214" s="42">
        <v>425</v>
      </c>
      <c r="C1214" s="47">
        <v>43999</v>
      </c>
      <c r="D1214" s="41" t="s">
        <v>2765</v>
      </c>
      <c r="E1214" s="42">
        <v>0.58199999999999996</v>
      </c>
      <c r="F1214" s="43" t="s">
        <v>2766</v>
      </c>
      <c r="G1214" s="44" t="s">
        <v>2767</v>
      </c>
      <c r="H1214" s="43">
        <v>3010</v>
      </c>
      <c r="I1214" s="45">
        <v>0.5</v>
      </c>
      <c r="J1214" s="45">
        <v>7150</v>
      </c>
      <c r="K1214" s="45">
        <f t="shared" si="65"/>
        <v>20430</v>
      </c>
      <c r="L1214" s="46">
        <v>10000</v>
      </c>
    </row>
    <row r="1215" spans="1:15" x14ac:dyDescent="0.2">
      <c r="A1215" s="42" t="s">
        <v>2768</v>
      </c>
      <c r="C1215" s="47">
        <v>43999</v>
      </c>
      <c r="D1215" s="41" t="s">
        <v>2769</v>
      </c>
      <c r="E1215" s="42">
        <v>4.4131</v>
      </c>
      <c r="F1215" s="43" t="s">
        <v>2770</v>
      </c>
      <c r="G1215" s="44" t="s">
        <v>2771</v>
      </c>
      <c r="H1215" s="43">
        <v>1150</v>
      </c>
      <c r="I1215" s="45">
        <v>0.5</v>
      </c>
      <c r="J1215" s="45">
        <v>15370</v>
      </c>
      <c r="K1215" s="45">
        <f t="shared" si="65"/>
        <v>43910</v>
      </c>
    </row>
    <row r="1216" spans="1:15" x14ac:dyDescent="0.2">
      <c r="A1216" s="42" t="s">
        <v>2772</v>
      </c>
      <c r="C1216" s="47">
        <v>43999</v>
      </c>
      <c r="D1216" s="41" t="s">
        <v>2773</v>
      </c>
      <c r="E1216" s="42">
        <v>0.90800000000000003</v>
      </c>
      <c r="F1216" s="43" t="s">
        <v>2774</v>
      </c>
      <c r="G1216" s="44" t="s">
        <v>2775</v>
      </c>
      <c r="H1216" s="43">
        <v>1190</v>
      </c>
      <c r="I1216" s="45">
        <v>0.5</v>
      </c>
      <c r="J1216" s="45">
        <v>7270</v>
      </c>
      <c r="K1216" s="45">
        <f t="shared" si="65"/>
        <v>20770</v>
      </c>
    </row>
    <row r="1217" spans="1:12" x14ac:dyDescent="0.2">
      <c r="A1217" s="42">
        <v>426</v>
      </c>
      <c r="C1217" s="47" t="s">
        <v>2793</v>
      </c>
    </row>
    <row r="1218" spans="1:12" x14ac:dyDescent="0.2">
      <c r="A1218" s="42">
        <v>427</v>
      </c>
      <c r="C1218" s="47">
        <v>43999</v>
      </c>
      <c r="D1218" s="41" t="s">
        <v>2776</v>
      </c>
      <c r="E1218" s="42">
        <v>0.41699999999999998</v>
      </c>
      <c r="F1218" s="43" t="s">
        <v>2778</v>
      </c>
      <c r="G1218" s="44" t="s">
        <v>2779</v>
      </c>
      <c r="H1218" s="43">
        <v>1080</v>
      </c>
      <c r="I1218" s="45">
        <v>1</v>
      </c>
      <c r="J1218" s="45">
        <v>33740</v>
      </c>
      <c r="K1218" s="45">
        <f>ROUND(J1218/0.35,-1)</f>
        <v>96400</v>
      </c>
      <c r="L1218" s="46">
        <v>172000</v>
      </c>
    </row>
    <row r="1219" spans="1:12" x14ac:dyDescent="0.2">
      <c r="D1219" s="41" t="s">
        <v>2777</v>
      </c>
      <c r="E1219" s="42">
        <v>2</v>
      </c>
      <c r="F1219" s="43" t="s">
        <v>77</v>
      </c>
      <c r="G1219" s="44" t="s">
        <v>77</v>
      </c>
      <c r="K1219" s="45">
        <f>ROUND(J1219/0.35,-1)</f>
        <v>0</v>
      </c>
    </row>
    <row r="1221" spans="1:12" x14ac:dyDescent="0.2">
      <c r="D1221" s="41" t="s">
        <v>2782</v>
      </c>
      <c r="E1221" s="42">
        <v>38.677799999999998</v>
      </c>
      <c r="F1221" s="43" t="s">
        <v>77</v>
      </c>
      <c r="G1221" s="44" t="s">
        <v>77</v>
      </c>
      <c r="K1221" s="45">
        <f>ROUND(J1221/0.35,-1)</f>
        <v>0</v>
      </c>
    </row>
    <row r="1222" spans="1:12" x14ac:dyDescent="0.2">
      <c r="D1222" s="41" t="s">
        <v>2762</v>
      </c>
      <c r="E1222" s="42">
        <v>44.834099999999999</v>
      </c>
      <c r="F1222" s="43" t="s">
        <v>77</v>
      </c>
      <c r="G1222" s="44" t="s">
        <v>77</v>
      </c>
      <c r="K1222" s="45">
        <f>ROUND(J1222/0.35,-1)</f>
        <v>0</v>
      </c>
    </row>
    <row r="1223" spans="1:12" x14ac:dyDescent="0.2">
      <c r="D1223" s="41" t="s">
        <v>2783</v>
      </c>
      <c r="E1223" s="42">
        <v>7.5869999999999997</v>
      </c>
      <c r="F1223" s="43" t="s">
        <v>77</v>
      </c>
      <c r="G1223" s="43" t="s">
        <v>77</v>
      </c>
      <c r="K1223" s="45">
        <f>ROUND(J1223/0.35,-1)</f>
        <v>0</v>
      </c>
    </row>
    <row r="1225" spans="1:12" x14ac:dyDescent="0.2">
      <c r="A1225" s="42" t="s">
        <v>2789</v>
      </c>
      <c r="C1225" s="47">
        <v>43999</v>
      </c>
      <c r="D1225" s="41" t="s">
        <v>2790</v>
      </c>
      <c r="E1225" s="42">
        <v>7</v>
      </c>
      <c r="F1225" s="43" t="s">
        <v>2791</v>
      </c>
      <c r="G1225" s="44" t="s">
        <v>2792</v>
      </c>
      <c r="H1225" s="43">
        <v>1070</v>
      </c>
      <c r="I1225" s="45">
        <v>0.5</v>
      </c>
      <c r="J1225" s="45">
        <v>48910</v>
      </c>
      <c r="K1225" s="45">
        <f t="shared" ref="K1225:K1235" si="66">ROUND(J1225/0.35,-1)</f>
        <v>139740</v>
      </c>
    </row>
    <row r="1226" spans="1:12" x14ac:dyDescent="0.2">
      <c r="A1226" s="42" t="s">
        <v>2794</v>
      </c>
      <c r="C1226" s="47">
        <v>43998</v>
      </c>
      <c r="D1226" s="41" t="s">
        <v>2795</v>
      </c>
      <c r="E1226" s="42">
        <v>9.2910000000000004</v>
      </c>
      <c r="F1226" s="43" t="s">
        <v>2796</v>
      </c>
      <c r="G1226" s="43" t="s">
        <v>2797</v>
      </c>
      <c r="H1226" s="43">
        <v>1030</v>
      </c>
      <c r="I1226" s="45">
        <v>0.5</v>
      </c>
      <c r="J1226" s="45">
        <v>14440</v>
      </c>
      <c r="K1226" s="45">
        <f t="shared" si="66"/>
        <v>41260</v>
      </c>
    </row>
    <row r="1227" spans="1:12" x14ac:dyDescent="0.2">
      <c r="A1227" s="42">
        <v>429</v>
      </c>
      <c r="C1227" s="47">
        <v>44000</v>
      </c>
      <c r="D1227" s="41" t="s">
        <v>2798</v>
      </c>
      <c r="E1227" s="42">
        <v>7</v>
      </c>
      <c r="F1227" s="43" t="s">
        <v>2799</v>
      </c>
      <c r="G1227" s="44" t="s">
        <v>2800</v>
      </c>
      <c r="H1227" s="43">
        <v>1120</v>
      </c>
      <c r="I1227" s="45">
        <v>0.5</v>
      </c>
      <c r="J1227" s="45">
        <v>12760</v>
      </c>
      <c r="K1227" s="45">
        <f t="shared" si="66"/>
        <v>36460</v>
      </c>
      <c r="L1227" s="46">
        <v>87500</v>
      </c>
    </row>
    <row r="1228" spans="1:12" x14ac:dyDescent="0.2">
      <c r="A1228" s="42" t="s">
        <v>2801</v>
      </c>
      <c r="C1228" s="47">
        <v>44000</v>
      </c>
      <c r="D1228" s="41" t="s">
        <v>2802</v>
      </c>
      <c r="E1228" s="42">
        <v>9.5790000000000006</v>
      </c>
      <c r="F1228" s="43" t="s">
        <v>2805</v>
      </c>
      <c r="G1228" s="44" t="s">
        <v>2806</v>
      </c>
      <c r="H1228" s="43">
        <v>1050</v>
      </c>
      <c r="I1228" s="45">
        <v>1.5</v>
      </c>
      <c r="J1228" s="45">
        <v>131870</v>
      </c>
      <c r="K1228" s="45">
        <f t="shared" si="66"/>
        <v>376770</v>
      </c>
    </row>
    <row r="1229" spans="1:12" x14ac:dyDescent="0.2">
      <c r="D1229" s="41" t="s">
        <v>2804</v>
      </c>
      <c r="E1229" s="42">
        <v>4.0819999999999999</v>
      </c>
      <c r="F1229" s="43" t="s">
        <v>77</v>
      </c>
      <c r="G1229" s="44" t="s">
        <v>77</v>
      </c>
      <c r="K1229" s="45">
        <f t="shared" si="66"/>
        <v>0</v>
      </c>
    </row>
    <row r="1230" spans="1:12" x14ac:dyDescent="0.2">
      <c r="D1230" s="41" t="s">
        <v>2803</v>
      </c>
      <c r="E1230" s="42">
        <v>2.4340000000000002</v>
      </c>
      <c r="F1230" s="43" t="s">
        <v>77</v>
      </c>
      <c r="G1230" s="44" t="s">
        <v>77</v>
      </c>
      <c r="K1230" s="45">
        <f t="shared" si="66"/>
        <v>0</v>
      </c>
    </row>
    <row r="1231" spans="1:12" x14ac:dyDescent="0.2">
      <c r="A1231" s="42">
        <v>430</v>
      </c>
      <c r="C1231" s="47">
        <v>44000</v>
      </c>
      <c r="D1231" s="41" t="s">
        <v>2807</v>
      </c>
      <c r="E1231" s="42">
        <v>30</v>
      </c>
      <c r="F1231" s="43" t="s">
        <v>2808</v>
      </c>
      <c r="G1231" s="44" t="s">
        <v>2809</v>
      </c>
      <c r="H1231" s="43">
        <v>1040</v>
      </c>
      <c r="I1231" s="45">
        <v>0.5</v>
      </c>
      <c r="J1231" s="45">
        <v>49270</v>
      </c>
      <c r="K1231" s="45">
        <f t="shared" si="66"/>
        <v>140770</v>
      </c>
      <c r="L1231" s="46">
        <v>162500</v>
      </c>
    </row>
    <row r="1232" spans="1:12" x14ac:dyDescent="0.2">
      <c r="A1232" s="42">
        <v>431</v>
      </c>
      <c r="C1232" s="47">
        <v>44000</v>
      </c>
      <c r="D1232" s="41" t="s">
        <v>2810</v>
      </c>
      <c r="E1232" s="42" t="s">
        <v>2811</v>
      </c>
      <c r="F1232" s="43" t="s">
        <v>2812</v>
      </c>
      <c r="G1232" s="44" t="s">
        <v>2813</v>
      </c>
      <c r="H1232" s="43">
        <v>2050</v>
      </c>
      <c r="I1232" s="45">
        <v>0.5</v>
      </c>
      <c r="J1232" s="45">
        <v>15890</v>
      </c>
      <c r="K1232" s="45">
        <f t="shared" si="66"/>
        <v>45400</v>
      </c>
      <c r="L1232" s="46">
        <v>20000</v>
      </c>
    </row>
    <row r="1233" spans="1:17" x14ac:dyDescent="0.2">
      <c r="A1233" s="42">
        <v>432</v>
      </c>
      <c r="C1233" s="47">
        <v>44000</v>
      </c>
      <c r="D1233" s="41" t="s">
        <v>2814</v>
      </c>
      <c r="E1233" s="42">
        <v>9.1769999999999996</v>
      </c>
      <c r="F1233" s="43" t="s">
        <v>2815</v>
      </c>
      <c r="G1233" s="44" t="s">
        <v>2816</v>
      </c>
      <c r="H1233" s="43">
        <v>1060</v>
      </c>
      <c r="I1233" s="45">
        <v>0.5</v>
      </c>
      <c r="J1233" s="45">
        <v>77580</v>
      </c>
      <c r="K1233" s="45">
        <f t="shared" si="66"/>
        <v>221660</v>
      </c>
      <c r="L1233" s="46">
        <v>265000</v>
      </c>
    </row>
    <row r="1234" spans="1:17" x14ac:dyDescent="0.2">
      <c r="A1234" s="42">
        <v>433</v>
      </c>
      <c r="C1234" s="47">
        <v>44000</v>
      </c>
      <c r="D1234" s="41" t="s">
        <v>2817</v>
      </c>
      <c r="E1234" s="42">
        <v>2.9550000000000001</v>
      </c>
      <c r="F1234" s="43" t="s">
        <v>2819</v>
      </c>
      <c r="G1234" s="44" t="s">
        <v>2820</v>
      </c>
      <c r="H1234" s="43">
        <v>1050</v>
      </c>
      <c r="I1234" s="45">
        <v>1</v>
      </c>
      <c r="J1234" s="45">
        <v>68420</v>
      </c>
      <c r="K1234" s="45">
        <f t="shared" si="66"/>
        <v>195490</v>
      </c>
      <c r="L1234" s="46">
        <v>310000</v>
      </c>
    </row>
    <row r="1235" spans="1:17" s="65" customFormat="1" x14ac:dyDescent="0.2">
      <c r="A1235" s="62"/>
      <c r="B1235" s="63"/>
      <c r="C1235" s="31"/>
      <c r="D1235" s="64" t="s">
        <v>2818</v>
      </c>
      <c r="E1235" s="62">
        <v>1.1459999999999999</v>
      </c>
      <c r="F1235" s="65" t="s">
        <v>77</v>
      </c>
      <c r="G1235" s="66" t="s">
        <v>77</v>
      </c>
      <c r="I1235" s="32"/>
      <c r="J1235" s="32"/>
      <c r="K1235" s="32">
        <f t="shared" si="66"/>
        <v>0</v>
      </c>
      <c r="L1235" s="33"/>
      <c r="M1235" s="33"/>
      <c r="N1235" s="32"/>
      <c r="O1235" s="67"/>
      <c r="P1235" s="72"/>
      <c r="Q1235" s="63"/>
    </row>
    <row r="1236" spans="1:17" x14ac:dyDescent="0.2">
      <c r="O1236" s="82">
        <v>76464</v>
      </c>
      <c r="P1236" s="50">
        <v>44000</v>
      </c>
      <c r="Q1236" s="21" t="s">
        <v>333</v>
      </c>
    </row>
    <row r="1238" spans="1:17" x14ac:dyDescent="0.2">
      <c r="A1238" s="42" t="s">
        <v>2780</v>
      </c>
      <c r="C1238" s="47">
        <v>43999</v>
      </c>
      <c r="D1238" s="41" t="s">
        <v>2781</v>
      </c>
      <c r="E1238" s="42">
        <v>160.30600000000001</v>
      </c>
      <c r="F1238" s="43" t="s">
        <v>2784</v>
      </c>
      <c r="G1238" s="44" t="s">
        <v>2763</v>
      </c>
      <c r="H1238" s="43">
        <v>1150</v>
      </c>
      <c r="I1238" s="45">
        <v>2</v>
      </c>
      <c r="J1238" s="45">
        <v>341170</v>
      </c>
      <c r="K1238" s="45">
        <f t="shared" ref="K1238:K1256" si="67">ROUND(J1238/0.35,-1)</f>
        <v>974770</v>
      </c>
    </row>
    <row r="1239" spans="1:17" ht="15" customHeight="1" x14ac:dyDescent="0.2">
      <c r="A1239" s="42" t="s">
        <v>2821</v>
      </c>
      <c r="C1239" s="47">
        <v>43999</v>
      </c>
      <c r="D1239" s="41" t="s">
        <v>2823</v>
      </c>
      <c r="E1239" s="42">
        <v>0.56720000000000004</v>
      </c>
      <c r="F1239" s="43" t="s">
        <v>2824</v>
      </c>
      <c r="G1239" s="43" t="s">
        <v>2824</v>
      </c>
      <c r="H1239" s="43">
        <v>3010</v>
      </c>
      <c r="I1239" s="45">
        <v>0.5</v>
      </c>
      <c r="J1239" s="45">
        <v>48140</v>
      </c>
      <c r="K1239" s="45">
        <f t="shared" si="67"/>
        <v>137540</v>
      </c>
      <c r="O1239" s="40"/>
    </row>
    <row r="1240" spans="1:17" x14ac:dyDescent="0.2">
      <c r="A1240" s="42" t="s">
        <v>2822</v>
      </c>
      <c r="C1240" s="47">
        <v>43999</v>
      </c>
      <c r="D1240" s="41" t="s">
        <v>2825</v>
      </c>
      <c r="E1240" s="42" t="s">
        <v>2826</v>
      </c>
      <c r="F1240" s="43" t="s">
        <v>2827</v>
      </c>
      <c r="G1240" s="43" t="s">
        <v>2824</v>
      </c>
      <c r="H1240" s="43">
        <v>1190</v>
      </c>
      <c r="I1240" s="45">
        <v>0.5</v>
      </c>
      <c r="J1240" s="45">
        <v>8680</v>
      </c>
      <c r="K1240" s="45">
        <f t="shared" si="67"/>
        <v>24800</v>
      </c>
      <c r="O1240" s="40"/>
    </row>
    <row r="1241" spans="1:17" x14ac:dyDescent="0.2">
      <c r="A1241" s="42">
        <v>428</v>
      </c>
      <c r="C1241" s="47">
        <v>43999</v>
      </c>
      <c r="D1241" s="41" t="s">
        <v>2823</v>
      </c>
      <c r="E1241" s="42">
        <v>0.39750000000000002</v>
      </c>
      <c r="F1241" s="43" t="s">
        <v>2824</v>
      </c>
      <c r="G1241" s="44" t="s">
        <v>2828</v>
      </c>
      <c r="H1241" s="43">
        <v>3010</v>
      </c>
      <c r="I1241" s="45">
        <v>0.5</v>
      </c>
      <c r="J1241" s="45">
        <v>70360</v>
      </c>
      <c r="K1241" s="45">
        <f t="shared" si="67"/>
        <v>201030</v>
      </c>
      <c r="L1241" s="46">
        <v>5000</v>
      </c>
      <c r="O1241" s="40"/>
    </row>
    <row r="1242" spans="1:17" x14ac:dyDescent="0.2">
      <c r="A1242" s="42">
        <v>434</v>
      </c>
      <c r="C1242" s="47">
        <v>44000</v>
      </c>
      <c r="D1242" s="41" t="s">
        <v>2829</v>
      </c>
      <c r="E1242" s="42">
        <v>6.0999999999999999E-2</v>
      </c>
      <c r="F1242" s="43" t="s">
        <v>2830</v>
      </c>
      <c r="G1242" s="44" t="s">
        <v>2831</v>
      </c>
      <c r="H1242" s="43">
        <v>2050</v>
      </c>
      <c r="I1242" s="45">
        <v>0.5</v>
      </c>
      <c r="J1242" s="45">
        <v>6110</v>
      </c>
      <c r="K1242" s="45">
        <f t="shared" si="67"/>
        <v>17460</v>
      </c>
      <c r="L1242" s="46">
        <v>25000</v>
      </c>
    </row>
    <row r="1243" spans="1:17" x14ac:dyDescent="0.2">
      <c r="A1243" s="42">
        <v>435</v>
      </c>
      <c r="C1243" s="47">
        <v>44000</v>
      </c>
      <c r="D1243" s="41" t="s">
        <v>2832</v>
      </c>
      <c r="E1243" s="42">
        <v>0.22689999999999999</v>
      </c>
      <c r="F1243" s="44" t="s">
        <v>2834</v>
      </c>
      <c r="G1243" s="44" t="s">
        <v>2835</v>
      </c>
      <c r="H1243" s="43">
        <v>1020</v>
      </c>
      <c r="I1243" s="45">
        <v>1</v>
      </c>
      <c r="J1243" s="45">
        <v>29800</v>
      </c>
      <c r="K1243" s="45">
        <f t="shared" si="67"/>
        <v>85140</v>
      </c>
      <c r="L1243" s="46">
        <v>129900</v>
      </c>
    </row>
    <row r="1244" spans="1:17" x14ac:dyDescent="0.2">
      <c r="D1244" s="41" t="s">
        <v>2833</v>
      </c>
      <c r="E1244" s="42">
        <v>0.99399999999999999</v>
      </c>
      <c r="F1244" s="43" t="s">
        <v>77</v>
      </c>
      <c r="G1244" s="44" t="s">
        <v>77</v>
      </c>
      <c r="K1244" s="45">
        <f t="shared" si="67"/>
        <v>0</v>
      </c>
    </row>
    <row r="1245" spans="1:17" x14ac:dyDescent="0.2">
      <c r="A1245" s="42">
        <v>436</v>
      </c>
      <c r="C1245" s="47">
        <v>44000</v>
      </c>
      <c r="D1245" s="41" t="s">
        <v>1480</v>
      </c>
      <c r="E1245" s="42">
        <v>0.11360000000000001</v>
      </c>
      <c r="F1245" s="43" t="s">
        <v>1483</v>
      </c>
      <c r="G1245" s="44" t="s">
        <v>2836</v>
      </c>
      <c r="H1245" s="43">
        <v>3010</v>
      </c>
      <c r="I1245" s="45">
        <v>0.5</v>
      </c>
      <c r="J1245" s="45">
        <v>8710</v>
      </c>
      <c r="K1245" s="45">
        <f t="shared" si="67"/>
        <v>24890</v>
      </c>
      <c r="L1245" s="46">
        <v>36500</v>
      </c>
    </row>
    <row r="1246" spans="1:17" x14ac:dyDescent="0.2">
      <c r="A1246" s="42" t="s">
        <v>2837</v>
      </c>
      <c r="C1246" s="47">
        <v>44000</v>
      </c>
      <c r="D1246" s="41" t="s">
        <v>2838</v>
      </c>
      <c r="E1246" s="42">
        <v>1.071</v>
      </c>
      <c r="F1246" s="43" t="s">
        <v>2840</v>
      </c>
      <c r="G1246" s="44" t="s">
        <v>2841</v>
      </c>
      <c r="H1246" s="43">
        <v>1150</v>
      </c>
      <c r="I1246" s="45">
        <v>1</v>
      </c>
      <c r="J1246" s="45">
        <v>13000</v>
      </c>
      <c r="K1246" s="45">
        <f t="shared" si="67"/>
        <v>37140</v>
      </c>
    </row>
    <row r="1247" spans="1:17" x14ac:dyDescent="0.2">
      <c r="D1247" s="42" t="s">
        <v>2839</v>
      </c>
      <c r="E1247" s="42">
        <v>6.0919999999999996</v>
      </c>
      <c r="F1247" s="43" t="s">
        <v>77</v>
      </c>
      <c r="G1247" s="44" t="s">
        <v>77</v>
      </c>
      <c r="K1247" s="45">
        <f t="shared" si="67"/>
        <v>0</v>
      </c>
    </row>
    <row r="1248" spans="1:17" x14ac:dyDescent="0.2">
      <c r="A1248" s="42">
        <v>437</v>
      </c>
      <c r="C1248" s="47">
        <v>44001</v>
      </c>
      <c r="D1248" s="41" t="s">
        <v>2752</v>
      </c>
      <c r="E1248" s="42" t="s">
        <v>2753</v>
      </c>
      <c r="F1248" s="43" t="s">
        <v>2842</v>
      </c>
      <c r="G1248" s="44" t="s">
        <v>2843</v>
      </c>
      <c r="H1248" s="43">
        <v>3010</v>
      </c>
      <c r="I1248" s="45">
        <v>0.5</v>
      </c>
      <c r="J1248" s="45">
        <v>31560</v>
      </c>
      <c r="K1248" s="45">
        <f t="shared" si="67"/>
        <v>90170</v>
      </c>
      <c r="L1248" s="46">
        <v>105000</v>
      </c>
    </row>
    <row r="1249" spans="1:17" x14ac:dyDescent="0.2">
      <c r="D1249" s="41" t="s">
        <v>2846</v>
      </c>
      <c r="E1249" s="42">
        <v>0.99199999999999999</v>
      </c>
      <c r="F1249" s="43" t="s">
        <v>77</v>
      </c>
      <c r="G1249" s="44" t="s">
        <v>77</v>
      </c>
      <c r="K1249" s="45">
        <f t="shared" si="67"/>
        <v>0</v>
      </c>
    </row>
    <row r="1250" spans="1:17" x14ac:dyDescent="0.2">
      <c r="A1250" s="42">
        <v>438</v>
      </c>
      <c r="C1250" s="47">
        <v>44001</v>
      </c>
      <c r="D1250" s="41" t="s">
        <v>2845</v>
      </c>
      <c r="E1250" s="42">
        <v>38.46</v>
      </c>
      <c r="F1250" s="43" t="s">
        <v>2847</v>
      </c>
      <c r="G1250" s="44" t="s">
        <v>2851</v>
      </c>
      <c r="H1250" s="43">
        <v>1060</v>
      </c>
      <c r="I1250" s="45">
        <v>1</v>
      </c>
      <c r="J1250" s="45">
        <v>3278930</v>
      </c>
      <c r="K1250" s="45">
        <f t="shared" si="67"/>
        <v>9368370</v>
      </c>
      <c r="L1250" s="46">
        <v>118425.79</v>
      </c>
    </row>
    <row r="1251" spans="1:17" x14ac:dyDescent="0.2">
      <c r="D1251" s="41" t="s">
        <v>2846</v>
      </c>
      <c r="E1251" s="42">
        <v>7.5990000000000002</v>
      </c>
      <c r="F1251" s="43" t="s">
        <v>77</v>
      </c>
      <c r="G1251" s="44" t="s">
        <v>77</v>
      </c>
      <c r="K1251" s="45">
        <f t="shared" si="67"/>
        <v>0</v>
      </c>
    </row>
    <row r="1252" spans="1:17" x14ac:dyDescent="0.2">
      <c r="A1252" s="42">
        <v>439</v>
      </c>
      <c r="C1252" s="47">
        <v>44001</v>
      </c>
      <c r="D1252" s="41" t="s">
        <v>2852</v>
      </c>
      <c r="E1252" s="42">
        <v>1.8109999999999999</v>
      </c>
      <c r="F1252" s="43" t="s">
        <v>2850</v>
      </c>
      <c r="G1252" s="44" t="s">
        <v>2851</v>
      </c>
      <c r="H1252" s="43">
        <v>1060</v>
      </c>
      <c r="I1252" s="45">
        <v>0.5</v>
      </c>
      <c r="J1252" s="45">
        <v>1270</v>
      </c>
      <c r="K1252" s="45">
        <f t="shared" si="67"/>
        <v>3630</v>
      </c>
      <c r="L1252" s="46">
        <v>4656.3999999999996</v>
      </c>
    </row>
    <row r="1253" spans="1:17" x14ac:dyDescent="0.2">
      <c r="A1253" s="42">
        <v>440</v>
      </c>
      <c r="C1253" s="47">
        <v>44001</v>
      </c>
      <c r="D1253" s="41" t="s">
        <v>2481</v>
      </c>
      <c r="E1253" s="42">
        <v>918.03099999999995</v>
      </c>
      <c r="F1253" s="43" t="s">
        <v>2850</v>
      </c>
      <c r="G1253" s="44" t="s">
        <v>2851</v>
      </c>
      <c r="H1253" s="43">
        <v>1060</v>
      </c>
      <c r="I1253" s="45">
        <v>0.5</v>
      </c>
      <c r="J1253" s="45">
        <v>699010</v>
      </c>
      <c r="K1253" s="45">
        <f t="shared" si="67"/>
        <v>1997170</v>
      </c>
      <c r="L1253" s="46">
        <v>2360419.1</v>
      </c>
    </row>
    <row r="1254" spans="1:17" x14ac:dyDescent="0.2">
      <c r="A1254" s="42">
        <v>441</v>
      </c>
      <c r="C1254" s="47">
        <v>44001</v>
      </c>
      <c r="D1254" s="41" t="s">
        <v>2481</v>
      </c>
      <c r="E1254" s="42">
        <v>18.16</v>
      </c>
      <c r="F1254" s="43" t="s">
        <v>2850</v>
      </c>
      <c r="G1254" s="44" t="s">
        <v>2851</v>
      </c>
      <c r="H1254" s="43">
        <v>1060</v>
      </c>
      <c r="I1254" s="45">
        <v>0.5</v>
      </c>
      <c r="J1254" s="45">
        <v>13830</v>
      </c>
      <c r="K1254" s="45">
        <f t="shared" si="67"/>
        <v>39510</v>
      </c>
      <c r="L1254" s="46">
        <v>46692.55</v>
      </c>
    </row>
    <row r="1255" spans="1:17" x14ac:dyDescent="0.2">
      <c r="A1255" s="42">
        <v>442</v>
      </c>
      <c r="C1255" s="47">
        <v>44001</v>
      </c>
      <c r="D1255" s="41" t="s">
        <v>2481</v>
      </c>
      <c r="E1255" s="42">
        <v>544.59900000000005</v>
      </c>
      <c r="F1255" s="43" t="s">
        <v>2850</v>
      </c>
      <c r="G1255" s="44" t="s">
        <v>2851</v>
      </c>
      <c r="H1255" s="43">
        <v>1060</v>
      </c>
      <c r="I1255" s="45">
        <v>0.5</v>
      </c>
      <c r="J1255" s="45">
        <v>414650</v>
      </c>
      <c r="K1255" s="45">
        <f t="shared" si="67"/>
        <v>1184710</v>
      </c>
      <c r="L1255" s="46">
        <v>1400259.8</v>
      </c>
    </row>
    <row r="1256" spans="1:17" s="65" customFormat="1" x14ac:dyDescent="0.2">
      <c r="A1256" s="62">
        <v>443</v>
      </c>
      <c r="B1256" s="63"/>
      <c r="C1256" s="31">
        <v>44001</v>
      </c>
      <c r="D1256" s="64" t="s">
        <v>2481</v>
      </c>
      <c r="E1256" s="62">
        <v>989.64300000000003</v>
      </c>
      <c r="F1256" s="65" t="s">
        <v>2850</v>
      </c>
      <c r="G1256" s="66" t="s">
        <v>2851</v>
      </c>
      <c r="H1256" s="65">
        <v>1060</v>
      </c>
      <c r="I1256" s="32">
        <v>0.5</v>
      </c>
      <c r="J1256" s="32">
        <v>2091290</v>
      </c>
      <c r="K1256" s="32">
        <f t="shared" si="67"/>
        <v>5975110</v>
      </c>
      <c r="L1256" s="33">
        <v>2544546.2000000002</v>
      </c>
      <c r="M1256" s="33"/>
      <c r="N1256" s="32"/>
      <c r="O1256" s="67"/>
      <c r="P1256" s="72"/>
      <c r="Q1256" s="63"/>
    </row>
    <row r="1257" spans="1:17" x14ac:dyDescent="0.2">
      <c r="O1257" s="82">
        <v>76482</v>
      </c>
      <c r="P1257" s="50">
        <v>44001</v>
      </c>
      <c r="Q1257" s="21" t="s">
        <v>333</v>
      </c>
    </row>
    <row r="1259" spans="1:17" x14ac:dyDescent="0.2">
      <c r="A1259" s="81" t="s">
        <v>2788</v>
      </c>
      <c r="C1259" s="47">
        <v>43999</v>
      </c>
      <c r="D1259" s="41" t="s">
        <v>2785</v>
      </c>
      <c r="E1259" s="42">
        <v>0.17560000000000001</v>
      </c>
      <c r="F1259" s="43" t="s">
        <v>2786</v>
      </c>
      <c r="G1259" s="44" t="s">
        <v>2787</v>
      </c>
      <c r="H1259" s="43">
        <v>2050</v>
      </c>
      <c r="I1259" s="45">
        <v>0.5</v>
      </c>
      <c r="J1259" s="45">
        <v>28230</v>
      </c>
      <c r="K1259" s="45">
        <f t="shared" ref="K1259:K1274" si="68">ROUND(J1259/0.35,-1)</f>
        <v>80660</v>
      </c>
    </row>
    <row r="1260" spans="1:17" x14ac:dyDescent="0.2">
      <c r="A1260" s="42" t="s">
        <v>2844</v>
      </c>
      <c r="C1260" s="47">
        <v>44001</v>
      </c>
      <c r="D1260" s="41" t="s">
        <v>2845</v>
      </c>
      <c r="E1260" s="42">
        <v>5.0179999999999998</v>
      </c>
      <c r="F1260" s="43" t="s">
        <v>2847</v>
      </c>
      <c r="G1260" s="44" t="s">
        <v>2848</v>
      </c>
      <c r="H1260" s="43">
        <v>1060</v>
      </c>
      <c r="I1260" s="45">
        <v>1</v>
      </c>
      <c r="J1260" s="45">
        <v>113180</v>
      </c>
      <c r="K1260" s="45">
        <f t="shared" si="68"/>
        <v>323370</v>
      </c>
    </row>
    <row r="1261" spans="1:17" x14ac:dyDescent="0.2">
      <c r="A1261" s="42" t="s">
        <v>2849</v>
      </c>
      <c r="C1261" s="47">
        <v>44001</v>
      </c>
      <c r="D1261" s="41" t="s">
        <v>2481</v>
      </c>
      <c r="E1261" s="42">
        <v>1.129</v>
      </c>
      <c r="F1261" s="43" t="s">
        <v>2850</v>
      </c>
      <c r="G1261" s="44" t="s">
        <v>2848</v>
      </c>
      <c r="H1261" s="43">
        <v>1060</v>
      </c>
      <c r="I1261" s="45">
        <v>0.5</v>
      </c>
      <c r="J1261" s="45">
        <v>40200</v>
      </c>
      <c r="K1261" s="45">
        <f t="shared" si="68"/>
        <v>114860</v>
      </c>
    </row>
    <row r="1262" spans="1:17" x14ac:dyDescent="0.2">
      <c r="A1262" s="42">
        <v>445</v>
      </c>
      <c r="C1262" s="47">
        <v>44001</v>
      </c>
      <c r="D1262" s="41" t="s">
        <v>2853</v>
      </c>
      <c r="E1262" s="42">
        <v>0.46010000000000001</v>
      </c>
      <c r="F1262" s="43" t="s">
        <v>2855</v>
      </c>
      <c r="G1262" s="44" t="s">
        <v>2856</v>
      </c>
      <c r="H1262" s="43">
        <v>1090</v>
      </c>
      <c r="I1262" s="45">
        <v>1</v>
      </c>
      <c r="J1262" s="45">
        <v>30590</v>
      </c>
      <c r="K1262" s="45">
        <f t="shared" si="68"/>
        <v>87400</v>
      </c>
      <c r="L1262" s="46">
        <v>79000</v>
      </c>
    </row>
    <row r="1263" spans="1:17" x14ac:dyDescent="0.2">
      <c r="D1263" s="41" t="s">
        <v>2854</v>
      </c>
      <c r="E1263" s="42">
        <v>8.6699999999999999E-2</v>
      </c>
      <c r="F1263" s="43" t="s">
        <v>77</v>
      </c>
      <c r="G1263" s="44" t="s">
        <v>77</v>
      </c>
      <c r="K1263" s="45">
        <f t="shared" si="68"/>
        <v>0</v>
      </c>
    </row>
    <row r="1264" spans="1:17" x14ac:dyDescent="0.2">
      <c r="A1264" s="42">
        <v>444</v>
      </c>
      <c r="C1264" s="47">
        <v>44001</v>
      </c>
      <c r="D1264" s="41" t="s">
        <v>2857</v>
      </c>
      <c r="E1264" s="42">
        <v>0.97599999999999998</v>
      </c>
      <c r="F1264" s="43" t="s">
        <v>2858</v>
      </c>
      <c r="G1264" s="44" t="s">
        <v>2859</v>
      </c>
      <c r="H1264" s="43">
        <v>1060</v>
      </c>
      <c r="I1264" s="45">
        <v>0.5</v>
      </c>
      <c r="J1264" s="45">
        <v>18060</v>
      </c>
      <c r="K1264" s="45">
        <f t="shared" si="68"/>
        <v>51600</v>
      </c>
      <c r="L1264" s="46">
        <v>65000</v>
      </c>
    </row>
    <row r="1265" spans="1:17" ht="13.5" customHeight="1" x14ac:dyDescent="0.2">
      <c r="A1265" s="42">
        <v>446</v>
      </c>
      <c r="C1265" s="47">
        <v>44001</v>
      </c>
      <c r="D1265" s="41" t="s">
        <v>2860</v>
      </c>
      <c r="E1265" s="42">
        <v>0.27550000000000002</v>
      </c>
      <c r="F1265" s="43" t="s">
        <v>2861</v>
      </c>
      <c r="G1265" s="44" t="s">
        <v>2862</v>
      </c>
      <c r="H1265" s="43">
        <v>3010</v>
      </c>
      <c r="I1265" s="45">
        <v>0.5</v>
      </c>
      <c r="J1265" s="45">
        <v>27290</v>
      </c>
      <c r="K1265" s="45">
        <f t="shared" si="68"/>
        <v>77970</v>
      </c>
      <c r="L1265" s="46">
        <v>99900</v>
      </c>
    </row>
    <row r="1266" spans="1:17" x14ac:dyDescent="0.2">
      <c r="A1266" s="42">
        <v>449</v>
      </c>
      <c r="C1266" s="47">
        <v>44005</v>
      </c>
      <c r="D1266" s="41" t="s">
        <v>2868</v>
      </c>
      <c r="E1266" s="42">
        <v>43.96</v>
      </c>
      <c r="F1266" s="43" t="s">
        <v>2869</v>
      </c>
      <c r="G1266" s="44" t="s">
        <v>2870</v>
      </c>
      <c r="H1266" s="43">
        <v>1030</v>
      </c>
      <c r="I1266" s="45">
        <v>0.5</v>
      </c>
      <c r="J1266" s="45">
        <v>73230</v>
      </c>
      <c r="K1266" s="45">
        <f t="shared" si="68"/>
        <v>209230</v>
      </c>
      <c r="L1266" s="46">
        <v>209230</v>
      </c>
    </row>
    <row r="1267" spans="1:17" x14ac:dyDescent="0.2">
      <c r="A1267" s="42">
        <v>448</v>
      </c>
      <c r="C1267" s="47">
        <v>44004</v>
      </c>
      <c r="D1267" s="41" t="s">
        <v>2871</v>
      </c>
      <c r="E1267" s="42">
        <v>0.45910000000000001</v>
      </c>
      <c r="F1267" s="43" t="s">
        <v>1365</v>
      </c>
      <c r="G1267" s="44" t="s">
        <v>2872</v>
      </c>
      <c r="H1267" s="43">
        <v>1100</v>
      </c>
      <c r="I1267" s="45">
        <v>0.5</v>
      </c>
      <c r="J1267" s="45">
        <v>59790</v>
      </c>
      <c r="K1267" s="45">
        <f t="shared" si="68"/>
        <v>170830</v>
      </c>
      <c r="L1267" s="46">
        <v>194000</v>
      </c>
    </row>
    <row r="1268" spans="1:17" x14ac:dyDescent="0.2">
      <c r="A1268" s="42" t="s">
        <v>2867</v>
      </c>
      <c r="C1268" s="47">
        <v>44005</v>
      </c>
      <c r="D1268" s="41" t="s">
        <v>2265</v>
      </c>
      <c r="E1268" s="42">
        <v>0.55100000000000005</v>
      </c>
      <c r="F1268" s="43" t="s">
        <v>2873</v>
      </c>
      <c r="G1268" s="44" t="s">
        <v>2874</v>
      </c>
      <c r="H1268" s="43">
        <v>2030</v>
      </c>
      <c r="I1268" s="45">
        <v>0.5</v>
      </c>
      <c r="J1268" s="45">
        <v>20000</v>
      </c>
      <c r="K1268" s="45">
        <f t="shared" si="68"/>
        <v>57140</v>
      </c>
    </row>
    <row r="1269" spans="1:17" x14ac:dyDescent="0.2">
      <c r="A1269" s="42" t="s">
        <v>2875</v>
      </c>
      <c r="C1269" s="47">
        <v>44006</v>
      </c>
      <c r="D1269" s="41" t="s">
        <v>2876</v>
      </c>
      <c r="E1269" s="42">
        <v>6.9130000000000003</v>
      </c>
      <c r="F1269" s="43" t="s">
        <v>2878</v>
      </c>
      <c r="G1269" s="44" t="s">
        <v>2879</v>
      </c>
      <c r="H1269" s="43">
        <v>1220</v>
      </c>
      <c r="I1269" s="45">
        <v>1</v>
      </c>
      <c r="J1269" s="45">
        <v>64860</v>
      </c>
      <c r="K1269" s="45">
        <f t="shared" si="68"/>
        <v>185310</v>
      </c>
    </row>
    <row r="1270" spans="1:17" x14ac:dyDescent="0.2">
      <c r="D1270" s="41" t="s">
        <v>2877</v>
      </c>
      <c r="E1270" s="42">
        <v>1.423</v>
      </c>
      <c r="F1270" s="43" t="s">
        <v>77</v>
      </c>
      <c r="G1270" s="44" t="s">
        <v>77</v>
      </c>
      <c r="K1270" s="45">
        <f t="shared" si="68"/>
        <v>0</v>
      </c>
    </row>
    <row r="1271" spans="1:17" x14ac:dyDescent="0.2">
      <c r="A1271" s="42" t="s">
        <v>2880</v>
      </c>
      <c r="C1271" s="47">
        <v>44006</v>
      </c>
      <c r="D1271" s="41" t="s">
        <v>2881</v>
      </c>
      <c r="E1271" s="42">
        <v>15.348000000000001</v>
      </c>
      <c r="F1271" s="43" t="s">
        <v>2882</v>
      </c>
      <c r="G1271" s="44" t="s">
        <v>2883</v>
      </c>
      <c r="H1271" s="43">
        <v>1170</v>
      </c>
      <c r="I1271" s="45">
        <v>0.5</v>
      </c>
      <c r="J1271" s="45">
        <v>96470</v>
      </c>
      <c r="K1271" s="45">
        <f t="shared" si="68"/>
        <v>275630</v>
      </c>
    </row>
    <row r="1272" spans="1:17" x14ac:dyDescent="0.2">
      <c r="A1272" s="42">
        <v>450</v>
      </c>
      <c r="C1272" s="47">
        <v>44006</v>
      </c>
      <c r="D1272" s="41" t="s">
        <v>2884</v>
      </c>
      <c r="E1272" s="42">
        <v>2.0950000000000002</v>
      </c>
      <c r="F1272" s="43" t="s">
        <v>2885</v>
      </c>
      <c r="G1272" s="44" t="s">
        <v>2886</v>
      </c>
      <c r="H1272" s="43">
        <v>1150</v>
      </c>
      <c r="I1272" s="45">
        <v>0.5</v>
      </c>
      <c r="J1272" s="45">
        <v>1470</v>
      </c>
      <c r="K1272" s="45">
        <f t="shared" si="68"/>
        <v>4200</v>
      </c>
      <c r="L1272" s="46">
        <v>6285</v>
      </c>
    </row>
    <row r="1273" spans="1:17" x14ac:dyDescent="0.2">
      <c r="A1273" s="42">
        <v>451</v>
      </c>
      <c r="C1273" s="47">
        <v>44006</v>
      </c>
      <c r="D1273" s="41" t="s">
        <v>2887</v>
      </c>
      <c r="E1273" s="42">
        <v>5.5049999999999999</v>
      </c>
      <c r="F1273" s="43" t="s">
        <v>2888</v>
      </c>
      <c r="G1273" s="44" t="s">
        <v>2889</v>
      </c>
      <c r="H1273" s="43">
        <v>1100</v>
      </c>
      <c r="I1273" s="45">
        <v>0.5</v>
      </c>
      <c r="J1273" s="45">
        <v>6490</v>
      </c>
      <c r="K1273" s="45">
        <f t="shared" si="68"/>
        <v>18540</v>
      </c>
      <c r="L1273" s="46">
        <v>8257.5</v>
      </c>
    </row>
    <row r="1274" spans="1:17" s="65" customFormat="1" x14ac:dyDescent="0.2">
      <c r="A1274" s="62">
        <v>452</v>
      </c>
      <c r="B1274" s="63"/>
      <c r="C1274" s="31">
        <v>44006</v>
      </c>
      <c r="D1274" s="64" t="s">
        <v>2887</v>
      </c>
      <c r="E1274" s="62">
        <v>5.5049999999999999</v>
      </c>
      <c r="F1274" s="65" t="s">
        <v>2890</v>
      </c>
      <c r="G1274" s="66" t="s">
        <v>2889</v>
      </c>
      <c r="H1274" s="65">
        <v>1100</v>
      </c>
      <c r="I1274" s="32">
        <v>0.5</v>
      </c>
      <c r="J1274" s="32">
        <v>6490</v>
      </c>
      <c r="K1274" s="32">
        <f t="shared" si="68"/>
        <v>18540</v>
      </c>
      <c r="L1274" s="33">
        <v>8257.5</v>
      </c>
      <c r="M1274" s="33"/>
      <c r="N1274" s="32"/>
      <c r="O1274" s="67"/>
      <c r="P1274" s="72"/>
      <c r="Q1274" s="63"/>
    </row>
    <row r="1275" spans="1:17" x14ac:dyDescent="0.2">
      <c r="O1275" s="82">
        <v>76526</v>
      </c>
      <c r="P1275" s="50">
        <v>44007</v>
      </c>
      <c r="Q1275" s="21" t="s">
        <v>844</v>
      </c>
    </row>
    <row r="1277" spans="1:17" x14ac:dyDescent="0.2">
      <c r="A1277" s="42">
        <v>418</v>
      </c>
      <c r="C1277" s="47">
        <v>43999</v>
      </c>
      <c r="D1277" s="41" t="s">
        <v>2738</v>
      </c>
      <c r="E1277" s="42">
        <v>0.40949999999999998</v>
      </c>
      <c r="F1277" s="43" t="s">
        <v>2742</v>
      </c>
      <c r="G1277" s="44" t="s">
        <v>2743</v>
      </c>
      <c r="H1277" s="43">
        <v>3010</v>
      </c>
      <c r="I1277" s="45">
        <v>2</v>
      </c>
      <c r="J1277" s="45">
        <v>122140</v>
      </c>
      <c r="K1277" s="45">
        <f t="shared" ref="K1277:K1294" si="69">ROUND(J1277/0.35,-1)</f>
        <v>348970</v>
      </c>
      <c r="L1277" s="46">
        <v>155500</v>
      </c>
      <c r="O1277" s="30"/>
    </row>
    <row r="1278" spans="1:17" x14ac:dyDescent="0.2">
      <c r="A1278" s="42" t="s">
        <v>2891</v>
      </c>
      <c r="C1278" s="47">
        <v>44007</v>
      </c>
      <c r="D1278" s="41" t="s">
        <v>2892</v>
      </c>
      <c r="E1278" s="42" t="s">
        <v>2893</v>
      </c>
      <c r="F1278" s="43" t="s">
        <v>2894</v>
      </c>
      <c r="G1278" s="44" t="s">
        <v>2895</v>
      </c>
      <c r="H1278" s="43">
        <v>3010</v>
      </c>
      <c r="I1278" s="45">
        <v>0.5</v>
      </c>
      <c r="J1278" s="45">
        <v>21440</v>
      </c>
      <c r="K1278" s="45">
        <f t="shared" si="69"/>
        <v>61260</v>
      </c>
    </row>
    <row r="1279" spans="1:17" x14ac:dyDescent="0.2">
      <c r="A1279" s="42">
        <v>453</v>
      </c>
      <c r="C1279" s="47">
        <v>44007</v>
      </c>
      <c r="D1279" s="41" t="s">
        <v>2896</v>
      </c>
      <c r="E1279" s="42">
        <v>1.2809999999999999</v>
      </c>
      <c r="F1279" s="43" t="s">
        <v>2897</v>
      </c>
      <c r="G1279" s="44" t="s">
        <v>2898</v>
      </c>
      <c r="H1279" s="43">
        <v>1120</v>
      </c>
      <c r="I1279" s="45">
        <v>0.5</v>
      </c>
      <c r="J1279" s="45">
        <v>2370</v>
      </c>
      <c r="K1279" s="45">
        <f t="shared" si="69"/>
        <v>6770</v>
      </c>
      <c r="L1279" s="46">
        <v>15372</v>
      </c>
    </row>
    <row r="1280" spans="1:17" x14ac:dyDescent="0.2">
      <c r="A1280" s="42">
        <v>455</v>
      </c>
      <c r="C1280" s="47">
        <v>44008</v>
      </c>
      <c r="D1280" s="41" t="s">
        <v>2899</v>
      </c>
      <c r="E1280" s="42">
        <v>6.7199999999999996E-2</v>
      </c>
      <c r="F1280" s="43" t="s">
        <v>2617</v>
      </c>
      <c r="G1280" s="44" t="s">
        <v>2900</v>
      </c>
      <c r="H1280" s="43">
        <v>3010</v>
      </c>
      <c r="I1280" s="45">
        <v>0.5</v>
      </c>
      <c r="J1280" s="45">
        <v>10580</v>
      </c>
      <c r="K1280" s="45">
        <f t="shared" si="69"/>
        <v>30230</v>
      </c>
      <c r="L1280" s="46">
        <v>24000</v>
      </c>
    </row>
    <row r="1281" spans="1:17" x14ac:dyDescent="0.2">
      <c r="A1281" s="42">
        <v>456</v>
      </c>
      <c r="C1281" s="47">
        <v>44008</v>
      </c>
      <c r="D1281" s="41" t="s">
        <v>2901</v>
      </c>
      <c r="E1281" s="42">
        <v>0.13769999999999999</v>
      </c>
      <c r="F1281" s="43" t="s">
        <v>2902</v>
      </c>
      <c r="G1281" s="44" t="s">
        <v>2903</v>
      </c>
      <c r="H1281" s="43">
        <v>3010</v>
      </c>
      <c r="I1281" s="45">
        <v>0.5</v>
      </c>
      <c r="J1281" s="45">
        <v>16260</v>
      </c>
      <c r="K1281" s="45">
        <f t="shared" si="69"/>
        <v>46460</v>
      </c>
      <c r="L1281" s="46">
        <v>40000</v>
      </c>
    </row>
    <row r="1282" spans="1:17" x14ac:dyDescent="0.2">
      <c r="A1282" s="42">
        <v>457</v>
      </c>
      <c r="C1282" s="47">
        <v>44008</v>
      </c>
      <c r="D1282" s="41" t="s">
        <v>2904</v>
      </c>
      <c r="E1282" s="42">
        <v>0.17219999999999999</v>
      </c>
      <c r="F1282" s="43" t="s">
        <v>2905</v>
      </c>
      <c r="G1282" s="44" t="s">
        <v>2906</v>
      </c>
      <c r="H1282" s="43">
        <v>3010</v>
      </c>
      <c r="I1282" s="45">
        <v>0.5</v>
      </c>
      <c r="J1282" s="45">
        <v>42960</v>
      </c>
      <c r="K1282" s="45">
        <f t="shared" si="69"/>
        <v>122740</v>
      </c>
      <c r="L1282" s="46">
        <v>145000</v>
      </c>
    </row>
    <row r="1283" spans="1:17" x14ac:dyDescent="0.2">
      <c r="A1283" s="42">
        <v>458</v>
      </c>
      <c r="C1283" s="47">
        <v>44008</v>
      </c>
      <c r="D1283" s="41" t="s">
        <v>2907</v>
      </c>
      <c r="E1283" s="42">
        <v>4.9000000000000002E-2</v>
      </c>
      <c r="F1283" s="43" t="s">
        <v>2909</v>
      </c>
      <c r="G1283" s="44" t="s">
        <v>2910</v>
      </c>
      <c r="H1283" s="43">
        <v>3010</v>
      </c>
      <c r="I1283" s="45">
        <v>1</v>
      </c>
      <c r="J1283" s="45">
        <v>14010</v>
      </c>
      <c r="K1283" s="45">
        <f t="shared" si="69"/>
        <v>40030</v>
      </c>
      <c r="L1283" s="46">
        <v>6000</v>
      </c>
    </row>
    <row r="1284" spans="1:17" x14ac:dyDescent="0.2">
      <c r="D1284" s="41" t="s">
        <v>2908</v>
      </c>
      <c r="E1284" s="42">
        <v>3.7499999999999999E-2</v>
      </c>
      <c r="F1284" s="43" t="s">
        <v>77</v>
      </c>
      <c r="G1284" s="44" t="s">
        <v>77</v>
      </c>
      <c r="K1284" s="45">
        <f t="shared" si="69"/>
        <v>0</v>
      </c>
    </row>
    <row r="1285" spans="1:17" x14ac:dyDescent="0.2">
      <c r="A1285" s="42">
        <v>459</v>
      </c>
      <c r="C1285" s="47">
        <v>44008</v>
      </c>
      <c r="D1285" s="41" t="s">
        <v>2911</v>
      </c>
      <c r="E1285" s="42">
        <v>0.79700000000000004</v>
      </c>
      <c r="F1285" s="43" t="s">
        <v>2912</v>
      </c>
      <c r="G1285" s="44" t="s">
        <v>2915</v>
      </c>
      <c r="H1285" s="43">
        <v>3010</v>
      </c>
      <c r="I1285" s="45">
        <v>0.5</v>
      </c>
      <c r="J1285" s="45">
        <v>10220</v>
      </c>
      <c r="K1285" s="45">
        <f t="shared" si="69"/>
        <v>29200</v>
      </c>
      <c r="L1285" s="46">
        <v>20000</v>
      </c>
    </row>
    <row r="1286" spans="1:17" x14ac:dyDescent="0.2">
      <c r="A1286" s="42">
        <v>460</v>
      </c>
      <c r="C1286" s="47">
        <v>44008</v>
      </c>
      <c r="D1286" s="41" t="s">
        <v>2913</v>
      </c>
      <c r="E1286" s="42">
        <v>14.656000000000001</v>
      </c>
      <c r="F1286" s="43" t="s">
        <v>2914</v>
      </c>
      <c r="G1286" s="44" t="s">
        <v>2916</v>
      </c>
      <c r="H1286" s="43">
        <v>1160</v>
      </c>
      <c r="I1286" s="45">
        <v>0.5</v>
      </c>
      <c r="J1286" s="45">
        <v>66390</v>
      </c>
      <c r="K1286" s="45">
        <f t="shared" si="69"/>
        <v>189690</v>
      </c>
      <c r="L1286" s="46">
        <v>460000</v>
      </c>
    </row>
    <row r="1287" spans="1:17" x14ac:dyDescent="0.2">
      <c r="A1287" s="42">
        <v>461</v>
      </c>
      <c r="C1287" s="47">
        <v>44008</v>
      </c>
      <c r="D1287" s="41" t="s">
        <v>2917</v>
      </c>
      <c r="E1287" s="42">
        <v>15.093</v>
      </c>
      <c r="F1287" s="43" t="s">
        <v>2662</v>
      </c>
      <c r="G1287" s="44" t="s">
        <v>2918</v>
      </c>
      <c r="H1287" s="43">
        <v>1020</v>
      </c>
      <c r="I1287" s="45">
        <v>0.5</v>
      </c>
      <c r="J1287" s="45">
        <v>22560</v>
      </c>
      <c r="K1287" s="45">
        <f t="shared" si="69"/>
        <v>64460</v>
      </c>
      <c r="L1287" s="46">
        <v>52825.5</v>
      </c>
    </row>
    <row r="1288" spans="1:17" x14ac:dyDescent="0.2">
      <c r="A1288" s="42">
        <v>462</v>
      </c>
      <c r="C1288" s="47">
        <v>44008</v>
      </c>
      <c r="D1288" s="41" t="s">
        <v>2919</v>
      </c>
      <c r="E1288" s="42">
        <v>100.029</v>
      </c>
      <c r="F1288" s="43" t="s">
        <v>2920</v>
      </c>
      <c r="G1288" s="44" t="s">
        <v>2921</v>
      </c>
      <c r="H1288" s="43">
        <v>1150</v>
      </c>
      <c r="I1288" s="45">
        <v>0.5</v>
      </c>
      <c r="J1288" s="45">
        <v>203130</v>
      </c>
      <c r="K1288" s="45">
        <f t="shared" si="69"/>
        <v>580370</v>
      </c>
      <c r="L1288" s="46">
        <v>750000</v>
      </c>
    </row>
    <row r="1289" spans="1:17" x14ac:dyDescent="0.2">
      <c r="A1289" s="42">
        <v>463</v>
      </c>
      <c r="C1289" s="47">
        <v>43977</v>
      </c>
      <c r="D1289" s="41" t="s">
        <v>2922</v>
      </c>
      <c r="E1289" s="42">
        <v>1.1339999999999999</v>
      </c>
      <c r="F1289" s="43" t="s">
        <v>2923</v>
      </c>
      <c r="G1289" s="44" t="s">
        <v>2924</v>
      </c>
      <c r="H1289" s="43">
        <v>1190</v>
      </c>
      <c r="I1289" s="45">
        <v>0.5</v>
      </c>
      <c r="J1289" s="45">
        <v>24660</v>
      </c>
      <c r="K1289" s="45">
        <f t="shared" si="69"/>
        <v>70460</v>
      </c>
      <c r="L1289" s="46">
        <v>124000</v>
      </c>
    </row>
    <row r="1290" spans="1:17" x14ac:dyDescent="0.2">
      <c r="A1290" s="42" t="s">
        <v>2925</v>
      </c>
      <c r="C1290" s="47">
        <v>44008</v>
      </c>
      <c r="D1290" s="41" t="s">
        <v>2333</v>
      </c>
      <c r="E1290" s="42">
        <v>41.857999999999997</v>
      </c>
      <c r="F1290" s="43" t="s">
        <v>2926</v>
      </c>
      <c r="G1290" s="44" t="s">
        <v>2927</v>
      </c>
      <c r="H1290" s="43">
        <v>1220</v>
      </c>
      <c r="I1290" s="45">
        <v>1.5</v>
      </c>
      <c r="J1290" s="45">
        <v>79840</v>
      </c>
      <c r="K1290" s="45">
        <f t="shared" si="69"/>
        <v>228110</v>
      </c>
    </row>
    <row r="1291" spans="1:17" x14ac:dyDescent="0.2">
      <c r="D1291" s="41" t="s">
        <v>2334</v>
      </c>
      <c r="E1291" s="42">
        <v>0.25</v>
      </c>
      <c r="F1291" s="43" t="s">
        <v>77</v>
      </c>
      <c r="G1291" s="44" t="s">
        <v>77</v>
      </c>
      <c r="H1291" s="43">
        <v>1060</v>
      </c>
      <c r="K1291" s="45">
        <f t="shared" si="69"/>
        <v>0</v>
      </c>
    </row>
    <row r="1292" spans="1:17" x14ac:dyDescent="0.2">
      <c r="D1292" s="41" t="s">
        <v>2335</v>
      </c>
      <c r="E1292" s="42">
        <v>0.21</v>
      </c>
      <c r="F1292" s="43" t="s">
        <v>77</v>
      </c>
      <c r="G1292" s="44" t="s">
        <v>77</v>
      </c>
      <c r="K1292" s="45">
        <f t="shared" si="69"/>
        <v>0</v>
      </c>
    </row>
    <row r="1293" spans="1:17" x14ac:dyDescent="0.2">
      <c r="A1293" s="42" t="s">
        <v>2928</v>
      </c>
      <c r="C1293" s="47">
        <v>44008</v>
      </c>
      <c r="D1293" s="41" t="s">
        <v>2929</v>
      </c>
      <c r="E1293" s="42">
        <v>29.706</v>
      </c>
      <c r="F1293" s="43" t="s">
        <v>2930</v>
      </c>
      <c r="G1293" s="44" t="s">
        <v>2931</v>
      </c>
      <c r="H1293" s="43">
        <v>1020</v>
      </c>
      <c r="I1293" s="45">
        <v>0.5</v>
      </c>
      <c r="J1293" s="45">
        <v>56210</v>
      </c>
      <c r="K1293" s="45">
        <f t="shared" si="69"/>
        <v>160600</v>
      </c>
    </row>
    <row r="1294" spans="1:17" s="65" customFormat="1" x14ac:dyDescent="0.2">
      <c r="A1294" s="62" t="s">
        <v>2932</v>
      </c>
      <c r="B1294" s="63"/>
      <c r="C1294" s="31">
        <v>44008</v>
      </c>
      <c r="D1294" s="64" t="s">
        <v>2919</v>
      </c>
      <c r="E1294" s="62">
        <v>2.8769999999999998</v>
      </c>
      <c r="F1294" s="65" t="s">
        <v>2920</v>
      </c>
      <c r="G1294" s="66" t="s">
        <v>2920</v>
      </c>
      <c r="H1294" s="65">
        <v>1150</v>
      </c>
      <c r="I1294" s="32">
        <v>0.5</v>
      </c>
      <c r="J1294" s="32">
        <v>42920</v>
      </c>
      <c r="K1294" s="32">
        <f t="shared" si="69"/>
        <v>122630</v>
      </c>
      <c r="L1294" s="33"/>
      <c r="M1294" s="33"/>
      <c r="N1294" s="32"/>
      <c r="O1294" s="67"/>
      <c r="P1294" s="72"/>
      <c r="Q1294" s="63"/>
    </row>
    <row r="1295" spans="1:17" x14ac:dyDescent="0.2">
      <c r="O1295" s="82">
        <v>76549</v>
      </c>
      <c r="P1295" s="50">
        <v>44008</v>
      </c>
      <c r="Q1295" s="21" t="s">
        <v>136</v>
      </c>
    </row>
    <row r="1297" spans="1:17" x14ac:dyDescent="0.2">
      <c r="A1297" s="42">
        <v>447</v>
      </c>
      <c r="C1297" s="47">
        <v>44001</v>
      </c>
      <c r="D1297" s="41" t="s">
        <v>2863</v>
      </c>
      <c r="E1297" s="42">
        <v>0.13439999999999999</v>
      </c>
      <c r="F1297" s="43" t="s">
        <v>2865</v>
      </c>
      <c r="G1297" s="44" t="s">
        <v>2866</v>
      </c>
      <c r="H1297" s="43">
        <v>3010</v>
      </c>
      <c r="I1297" s="45">
        <v>1</v>
      </c>
      <c r="J1297" s="45">
        <v>8190</v>
      </c>
      <c r="K1297" s="45">
        <f t="shared" ref="K1297:K1306" si="70">ROUND(J1297/0.35,-1)</f>
        <v>23400</v>
      </c>
      <c r="L1297" s="46">
        <v>60000</v>
      </c>
    </row>
    <row r="1298" spans="1:17" x14ac:dyDescent="0.2">
      <c r="D1298" s="41" t="s">
        <v>2864</v>
      </c>
      <c r="E1298" s="42">
        <v>2.52E-2</v>
      </c>
      <c r="F1298" s="43" t="s">
        <v>77</v>
      </c>
      <c r="G1298" s="44" t="s">
        <v>77</v>
      </c>
      <c r="K1298" s="45">
        <f t="shared" si="70"/>
        <v>0</v>
      </c>
    </row>
    <row r="1299" spans="1:17" x14ac:dyDescent="0.2">
      <c r="A1299" s="42" t="s">
        <v>2933</v>
      </c>
      <c r="C1299" s="47">
        <v>44011</v>
      </c>
      <c r="D1299" s="41" t="s">
        <v>923</v>
      </c>
      <c r="E1299" s="42" t="s">
        <v>81</v>
      </c>
      <c r="F1299" s="43" t="s">
        <v>2935</v>
      </c>
      <c r="G1299" s="43" t="s">
        <v>2934</v>
      </c>
      <c r="H1299" s="43">
        <v>2050</v>
      </c>
      <c r="I1299" s="45">
        <v>1</v>
      </c>
      <c r="J1299" s="45">
        <v>24300</v>
      </c>
      <c r="K1299" s="45">
        <f t="shared" si="70"/>
        <v>69430</v>
      </c>
    </row>
    <row r="1300" spans="1:17" x14ac:dyDescent="0.2">
      <c r="D1300" s="41" t="s">
        <v>924</v>
      </c>
      <c r="E1300" s="42" t="s">
        <v>81</v>
      </c>
      <c r="F1300" s="43" t="s">
        <v>77</v>
      </c>
      <c r="G1300" s="44" t="s">
        <v>77</v>
      </c>
      <c r="K1300" s="45">
        <f t="shared" si="70"/>
        <v>0</v>
      </c>
    </row>
    <row r="1301" spans="1:17" x14ac:dyDescent="0.2">
      <c r="A1301" s="42">
        <v>465</v>
      </c>
      <c r="C1301" s="47">
        <v>44011</v>
      </c>
      <c r="D1301" s="41" t="s">
        <v>923</v>
      </c>
      <c r="E1301" s="42" t="s">
        <v>81</v>
      </c>
      <c r="F1301" s="43" t="s">
        <v>2935</v>
      </c>
      <c r="G1301" s="43" t="s">
        <v>2934</v>
      </c>
      <c r="H1301" s="43">
        <v>2050</v>
      </c>
      <c r="I1301" s="45">
        <v>1</v>
      </c>
      <c r="J1301" s="45">
        <v>24300</v>
      </c>
      <c r="K1301" s="45">
        <f t="shared" si="70"/>
        <v>69430</v>
      </c>
      <c r="L1301" s="46">
        <v>83000</v>
      </c>
    </row>
    <row r="1302" spans="1:17" x14ac:dyDescent="0.2">
      <c r="D1302" s="41" t="s">
        <v>924</v>
      </c>
      <c r="E1302" s="42" t="s">
        <v>81</v>
      </c>
      <c r="F1302" s="43" t="s">
        <v>77</v>
      </c>
      <c r="G1302" s="44" t="s">
        <v>77</v>
      </c>
      <c r="K1302" s="45">
        <f t="shared" si="70"/>
        <v>0</v>
      </c>
    </row>
    <row r="1303" spans="1:17" x14ac:dyDescent="0.2">
      <c r="A1303" s="42">
        <v>466</v>
      </c>
      <c r="C1303" s="47">
        <v>44011</v>
      </c>
      <c r="D1303" s="41" t="s">
        <v>2936</v>
      </c>
      <c r="E1303" s="42">
        <v>8.9429999999999996</v>
      </c>
      <c r="F1303" s="43" t="s">
        <v>2938</v>
      </c>
      <c r="G1303" s="44" t="s">
        <v>2939</v>
      </c>
      <c r="H1303" s="43">
        <v>1030</v>
      </c>
      <c r="I1303" s="45">
        <v>1</v>
      </c>
      <c r="J1303" s="45">
        <v>26030</v>
      </c>
      <c r="K1303" s="45">
        <f t="shared" si="70"/>
        <v>74370</v>
      </c>
      <c r="L1303" s="46">
        <v>49586.67</v>
      </c>
    </row>
    <row r="1304" spans="1:17" x14ac:dyDescent="0.2">
      <c r="D1304" s="41" t="s">
        <v>2937</v>
      </c>
      <c r="E1304" s="42">
        <v>7.8289999999999997</v>
      </c>
      <c r="F1304" s="43" t="s">
        <v>77</v>
      </c>
      <c r="G1304" s="44" t="s">
        <v>77</v>
      </c>
      <c r="K1304" s="45">
        <f t="shared" si="70"/>
        <v>0</v>
      </c>
    </row>
    <row r="1305" spans="1:17" x14ac:dyDescent="0.2">
      <c r="A1305" s="42" t="s">
        <v>2940</v>
      </c>
      <c r="C1305" s="47">
        <v>44011</v>
      </c>
      <c r="D1305" s="41" t="s">
        <v>2941</v>
      </c>
      <c r="E1305" s="42">
        <v>0.64</v>
      </c>
      <c r="F1305" s="43" t="s">
        <v>2943</v>
      </c>
      <c r="G1305" s="44" t="s">
        <v>2944</v>
      </c>
      <c r="H1305" s="43">
        <v>1150</v>
      </c>
      <c r="I1305" s="45">
        <v>1</v>
      </c>
      <c r="J1305" s="45">
        <v>39650</v>
      </c>
      <c r="K1305" s="45">
        <f t="shared" si="70"/>
        <v>113290</v>
      </c>
    </row>
    <row r="1306" spans="1:17" s="65" customFormat="1" x14ac:dyDescent="0.2">
      <c r="A1306" s="62"/>
      <c r="B1306" s="63"/>
      <c r="C1306" s="31"/>
      <c r="D1306" s="64" t="s">
        <v>2942</v>
      </c>
      <c r="E1306" s="62">
        <v>0.46</v>
      </c>
      <c r="F1306" s="65" t="s">
        <v>77</v>
      </c>
      <c r="G1306" s="66" t="s">
        <v>77</v>
      </c>
      <c r="I1306" s="32"/>
      <c r="J1306" s="32"/>
      <c r="K1306" s="32">
        <f t="shared" si="70"/>
        <v>0</v>
      </c>
      <c r="L1306" s="33"/>
      <c r="M1306" s="33"/>
      <c r="N1306" s="32"/>
      <c r="O1306" s="67"/>
      <c r="P1306" s="72"/>
      <c r="Q1306" s="63"/>
    </row>
    <row r="1307" spans="1:17" x14ac:dyDescent="0.2">
      <c r="O1307" s="82">
        <v>76558</v>
      </c>
      <c r="P1307" s="50">
        <v>44011</v>
      </c>
      <c r="Q1307" s="21" t="s">
        <v>333</v>
      </c>
    </row>
    <row r="1309" spans="1:17" x14ac:dyDescent="0.2">
      <c r="A1309" s="42">
        <v>464</v>
      </c>
      <c r="C1309" s="47">
        <v>44008</v>
      </c>
      <c r="D1309" s="41" t="s">
        <v>2996</v>
      </c>
      <c r="E1309" s="42">
        <v>0.19800000000000001</v>
      </c>
      <c r="F1309" s="43" t="s">
        <v>2997</v>
      </c>
      <c r="G1309" s="44" t="s">
        <v>2998</v>
      </c>
      <c r="H1309" s="43">
        <v>3010</v>
      </c>
      <c r="I1309" s="45">
        <v>0.5</v>
      </c>
      <c r="J1309" s="45">
        <v>47040</v>
      </c>
      <c r="K1309" s="45">
        <f t="shared" ref="K1309:K1325" si="71">ROUND(J1309/0.35,-1)</f>
        <v>134400</v>
      </c>
      <c r="L1309" s="46">
        <v>152800</v>
      </c>
    </row>
    <row r="1310" spans="1:17" x14ac:dyDescent="0.2">
      <c r="A1310" s="81" t="s">
        <v>2945</v>
      </c>
      <c r="C1310" s="47">
        <v>44011</v>
      </c>
      <c r="D1310" s="41" t="s">
        <v>2946</v>
      </c>
      <c r="E1310" s="42">
        <v>4.3601000000000001</v>
      </c>
      <c r="F1310" s="43" t="s">
        <v>2947</v>
      </c>
      <c r="G1310" s="44" t="s">
        <v>2948</v>
      </c>
      <c r="H1310" s="43">
        <v>1140</v>
      </c>
      <c r="I1310" s="45">
        <v>0.5</v>
      </c>
      <c r="J1310" s="45">
        <v>61090</v>
      </c>
      <c r="K1310" s="45">
        <f t="shared" si="71"/>
        <v>174540</v>
      </c>
    </row>
    <row r="1311" spans="1:17" x14ac:dyDescent="0.2">
      <c r="D1311" s="41" t="s">
        <v>364</v>
      </c>
      <c r="E1311" s="42">
        <v>1.8577999999999999</v>
      </c>
      <c r="F1311" s="43" t="s">
        <v>77</v>
      </c>
      <c r="G1311" s="44" t="s">
        <v>77</v>
      </c>
      <c r="H1311" s="43">
        <v>1070</v>
      </c>
      <c r="K1311" s="45">
        <f t="shared" si="71"/>
        <v>0</v>
      </c>
    </row>
    <row r="1312" spans="1:17" x14ac:dyDescent="0.2">
      <c r="A1312" s="42">
        <v>469</v>
      </c>
      <c r="C1312" s="47">
        <v>44011</v>
      </c>
      <c r="D1312" s="41" t="s">
        <v>2952</v>
      </c>
      <c r="E1312" s="42" t="s">
        <v>2953</v>
      </c>
      <c r="F1312" s="43" t="s">
        <v>2954</v>
      </c>
      <c r="G1312" s="44" t="s">
        <v>2955</v>
      </c>
      <c r="H1312" s="43">
        <v>3010</v>
      </c>
      <c r="I1312" s="45">
        <v>0.5</v>
      </c>
      <c r="J1312" s="45">
        <v>13440</v>
      </c>
      <c r="K1312" s="45">
        <f t="shared" si="71"/>
        <v>38400</v>
      </c>
      <c r="L1312" s="46">
        <v>40000</v>
      </c>
    </row>
    <row r="1313" spans="1:17" x14ac:dyDescent="0.2">
      <c r="A1313" s="42">
        <v>470</v>
      </c>
      <c r="C1313" s="47">
        <v>44011</v>
      </c>
      <c r="D1313" s="41" t="s">
        <v>2956</v>
      </c>
      <c r="E1313" s="42" t="s">
        <v>2957</v>
      </c>
      <c r="F1313" s="43" t="s">
        <v>2958</v>
      </c>
      <c r="G1313" s="44" t="s">
        <v>2959</v>
      </c>
      <c r="H1313" s="43">
        <v>3010</v>
      </c>
      <c r="I1313" s="45">
        <v>0.5</v>
      </c>
      <c r="J1313" s="45">
        <v>8550</v>
      </c>
      <c r="K1313" s="45">
        <f t="shared" si="71"/>
        <v>24430</v>
      </c>
      <c r="L1313" s="46">
        <v>57000</v>
      </c>
    </row>
    <row r="1314" spans="1:17" x14ac:dyDescent="0.2">
      <c r="A1314" s="42">
        <v>471</v>
      </c>
      <c r="C1314" s="47">
        <v>44012</v>
      </c>
      <c r="D1314" s="41" t="s">
        <v>2960</v>
      </c>
      <c r="E1314" s="42" t="s">
        <v>2961</v>
      </c>
      <c r="F1314" s="43" t="s">
        <v>2962</v>
      </c>
      <c r="G1314" s="44" t="s">
        <v>2963</v>
      </c>
      <c r="H1314" s="43">
        <v>2010</v>
      </c>
      <c r="I1314" s="45">
        <v>0.5</v>
      </c>
      <c r="J1314" s="45">
        <v>13230</v>
      </c>
      <c r="K1314" s="45">
        <f t="shared" si="71"/>
        <v>37800</v>
      </c>
      <c r="L1314" s="46">
        <v>37800</v>
      </c>
    </row>
    <row r="1315" spans="1:17" x14ac:dyDescent="0.2">
      <c r="A1315" s="42">
        <v>472</v>
      </c>
      <c r="C1315" s="47">
        <v>44012</v>
      </c>
      <c r="D1315" s="41" t="s">
        <v>776</v>
      </c>
      <c r="E1315" s="42">
        <v>116.107</v>
      </c>
      <c r="F1315" s="43" t="s">
        <v>2964</v>
      </c>
      <c r="G1315" s="44" t="s">
        <v>2965</v>
      </c>
      <c r="H1315" s="43">
        <v>1130</v>
      </c>
      <c r="I1315" s="45">
        <v>0.5</v>
      </c>
      <c r="J1315" s="45">
        <v>161760</v>
      </c>
      <c r="K1315" s="45">
        <f t="shared" si="71"/>
        <v>462170</v>
      </c>
      <c r="L1315" s="46">
        <v>462150</v>
      </c>
    </row>
    <row r="1316" spans="1:17" x14ac:dyDescent="0.2">
      <c r="A1316" s="42">
        <v>473</v>
      </c>
      <c r="C1316" s="47">
        <v>44012</v>
      </c>
      <c r="D1316" s="41" t="s">
        <v>2966</v>
      </c>
      <c r="E1316" s="42">
        <v>0.24099999999999999</v>
      </c>
      <c r="F1316" s="43" t="s">
        <v>2967</v>
      </c>
      <c r="G1316" s="44" t="s">
        <v>2968</v>
      </c>
      <c r="H1316" s="43">
        <v>1100</v>
      </c>
      <c r="I1316" s="45">
        <v>0.5</v>
      </c>
      <c r="J1316" s="45">
        <v>23970</v>
      </c>
      <c r="K1316" s="45">
        <f t="shared" si="71"/>
        <v>68490</v>
      </c>
      <c r="L1316" s="46">
        <v>120000</v>
      </c>
    </row>
    <row r="1317" spans="1:17" x14ac:dyDescent="0.2">
      <c r="A1317" s="42">
        <v>474</v>
      </c>
      <c r="C1317" s="47">
        <v>44012</v>
      </c>
      <c r="D1317" s="41" t="s">
        <v>2969</v>
      </c>
      <c r="E1317" s="42">
        <v>0.19520000000000001</v>
      </c>
      <c r="F1317" s="43" t="s">
        <v>2970</v>
      </c>
      <c r="G1317" s="44" t="s">
        <v>2971</v>
      </c>
      <c r="H1317" s="43">
        <v>3010</v>
      </c>
      <c r="I1317" s="45">
        <v>0.5</v>
      </c>
      <c r="J1317" s="45">
        <v>16250</v>
      </c>
      <c r="K1317" s="45">
        <f t="shared" si="71"/>
        <v>46430</v>
      </c>
      <c r="L1317" s="46">
        <v>20000</v>
      </c>
    </row>
    <row r="1318" spans="1:17" x14ac:dyDescent="0.2">
      <c r="A1318" s="42">
        <v>475</v>
      </c>
      <c r="C1318" s="47">
        <v>44012</v>
      </c>
      <c r="D1318" s="41" t="s">
        <v>2972</v>
      </c>
      <c r="E1318" s="42">
        <v>0.24</v>
      </c>
      <c r="F1318" s="43" t="s">
        <v>2975</v>
      </c>
      <c r="G1318" s="44" t="s">
        <v>105</v>
      </c>
      <c r="H1318" s="43">
        <v>1050</v>
      </c>
      <c r="I1318" s="45">
        <v>1.5</v>
      </c>
      <c r="J1318" s="45">
        <v>4710</v>
      </c>
      <c r="K1318" s="45">
        <f t="shared" si="71"/>
        <v>13460</v>
      </c>
      <c r="L1318" s="46">
        <v>77116</v>
      </c>
    </row>
    <row r="1319" spans="1:17" x14ac:dyDescent="0.2">
      <c r="D1319" s="41" t="s">
        <v>2973</v>
      </c>
      <c r="E1319" s="42">
        <v>0.25700000000000001</v>
      </c>
      <c r="F1319" s="43" t="s">
        <v>77</v>
      </c>
      <c r="G1319" s="44" t="s">
        <v>77</v>
      </c>
      <c r="K1319" s="45">
        <f t="shared" si="71"/>
        <v>0</v>
      </c>
    </row>
    <row r="1320" spans="1:17" x14ac:dyDescent="0.2">
      <c r="D1320" s="41" t="s">
        <v>2974</v>
      </c>
      <c r="E1320" s="42">
        <v>0.214</v>
      </c>
      <c r="F1320" s="43" t="s">
        <v>77</v>
      </c>
      <c r="G1320" s="44" t="s">
        <v>77</v>
      </c>
      <c r="K1320" s="45">
        <f t="shared" si="71"/>
        <v>0</v>
      </c>
    </row>
    <row r="1321" spans="1:17" x14ac:dyDescent="0.2">
      <c r="A1321" s="42">
        <v>476</v>
      </c>
      <c r="C1321" s="47">
        <v>44012</v>
      </c>
      <c r="D1321" s="41" t="s">
        <v>2976</v>
      </c>
      <c r="E1321" s="42">
        <v>0.1318</v>
      </c>
      <c r="F1321" s="43" t="s">
        <v>2977</v>
      </c>
      <c r="G1321" s="44" t="s">
        <v>2978</v>
      </c>
      <c r="H1321" s="43">
        <v>2050</v>
      </c>
      <c r="I1321" s="45">
        <v>0.5</v>
      </c>
      <c r="J1321" s="45">
        <v>24580</v>
      </c>
      <c r="K1321" s="45">
        <f t="shared" si="71"/>
        <v>70230</v>
      </c>
      <c r="L1321" s="46">
        <v>50000</v>
      </c>
    </row>
    <row r="1322" spans="1:17" x14ac:dyDescent="0.2">
      <c r="D1322" s="41" t="s">
        <v>2981</v>
      </c>
      <c r="E1322" s="42" t="s">
        <v>2983</v>
      </c>
      <c r="F1322" s="43" t="s">
        <v>77</v>
      </c>
      <c r="G1322" s="44" t="s">
        <v>77</v>
      </c>
      <c r="K1322" s="45">
        <f t="shared" si="71"/>
        <v>0</v>
      </c>
    </row>
    <row r="1323" spans="1:17" x14ac:dyDescent="0.2">
      <c r="A1323" s="42" t="s">
        <v>2986</v>
      </c>
      <c r="C1323" s="47">
        <v>44013</v>
      </c>
      <c r="D1323" s="41" t="s">
        <v>2664</v>
      </c>
      <c r="E1323" s="42">
        <v>3</v>
      </c>
      <c r="F1323" s="43" t="s">
        <v>2666</v>
      </c>
      <c r="G1323" s="44" t="s">
        <v>2987</v>
      </c>
      <c r="H1323" s="43">
        <v>1110</v>
      </c>
      <c r="I1323" s="45">
        <v>0.5</v>
      </c>
      <c r="J1323" s="45">
        <v>16120</v>
      </c>
      <c r="K1323" s="45">
        <f t="shared" si="71"/>
        <v>46060</v>
      </c>
    </row>
    <row r="1324" spans="1:17" x14ac:dyDescent="0.2">
      <c r="A1324" s="42">
        <v>477</v>
      </c>
      <c r="C1324" s="47">
        <v>44013</v>
      </c>
      <c r="D1324" s="41" t="s">
        <v>2988</v>
      </c>
      <c r="E1324" s="42" t="s">
        <v>2989</v>
      </c>
      <c r="F1324" s="43" t="s">
        <v>2990</v>
      </c>
      <c r="G1324" s="44" t="s">
        <v>2991</v>
      </c>
      <c r="H1324" s="43">
        <v>1140</v>
      </c>
      <c r="I1324" s="45">
        <v>0.5</v>
      </c>
      <c r="J1324" s="45">
        <v>13800</v>
      </c>
      <c r="K1324" s="45">
        <f t="shared" si="71"/>
        <v>39430</v>
      </c>
      <c r="L1324" s="46">
        <v>20000</v>
      </c>
    </row>
    <row r="1325" spans="1:17" s="65" customFormat="1" x14ac:dyDescent="0.2">
      <c r="A1325" s="62" t="s">
        <v>2992</v>
      </c>
      <c r="B1325" s="63"/>
      <c r="C1325" s="31">
        <v>44013</v>
      </c>
      <c r="D1325" s="64" t="s">
        <v>2993</v>
      </c>
      <c r="E1325" s="62">
        <v>2.3325999999999998</v>
      </c>
      <c r="F1325" s="65" t="s">
        <v>2994</v>
      </c>
      <c r="G1325" s="65" t="s">
        <v>2995</v>
      </c>
      <c r="H1325" s="65">
        <v>1060</v>
      </c>
      <c r="I1325" s="32">
        <v>0.5</v>
      </c>
      <c r="J1325" s="32">
        <v>24240</v>
      </c>
      <c r="K1325" s="32">
        <f t="shared" si="71"/>
        <v>69260</v>
      </c>
      <c r="L1325" s="33"/>
      <c r="M1325" s="33"/>
      <c r="N1325" s="32"/>
      <c r="O1325" s="67"/>
      <c r="P1325" s="72"/>
      <c r="Q1325" s="63"/>
    </row>
    <row r="1326" spans="1:17" x14ac:dyDescent="0.2">
      <c r="G1326" s="43"/>
      <c r="O1326" s="82">
        <v>76583</v>
      </c>
      <c r="P1326" s="50">
        <v>44013</v>
      </c>
      <c r="Q1326" s="21" t="s">
        <v>333</v>
      </c>
    </row>
    <row r="1328" spans="1:17" x14ac:dyDescent="0.2">
      <c r="A1328" s="42">
        <v>467</v>
      </c>
      <c r="C1328" s="47">
        <v>44011</v>
      </c>
      <c r="D1328" s="41" t="s">
        <v>2949</v>
      </c>
      <c r="E1328" s="42">
        <v>0.124</v>
      </c>
      <c r="F1328" s="43" t="s">
        <v>2950</v>
      </c>
      <c r="G1328" s="44" t="s">
        <v>2951</v>
      </c>
      <c r="H1328" s="43">
        <v>2050</v>
      </c>
      <c r="I1328" s="45">
        <v>0.5</v>
      </c>
      <c r="J1328" s="45">
        <v>25700</v>
      </c>
      <c r="K1328" s="45">
        <f t="shared" ref="K1328:K1356" si="72">ROUND(J1328/0.35,-1)</f>
        <v>73430</v>
      </c>
      <c r="L1328" s="46">
        <v>87000</v>
      </c>
    </row>
    <row r="1329" spans="1:12" x14ac:dyDescent="0.2">
      <c r="A1329" s="42" t="s">
        <v>2979</v>
      </c>
      <c r="C1329" s="47">
        <v>44013</v>
      </c>
      <c r="D1329" s="41" t="s">
        <v>2980</v>
      </c>
      <c r="E1329" s="42" t="s">
        <v>2982</v>
      </c>
      <c r="F1329" s="43" t="s">
        <v>2984</v>
      </c>
      <c r="G1329" s="43" t="s">
        <v>2985</v>
      </c>
      <c r="H1329" s="43">
        <v>3010</v>
      </c>
      <c r="I1329" s="45">
        <v>1</v>
      </c>
      <c r="J1329" s="45">
        <v>28890</v>
      </c>
      <c r="K1329" s="45">
        <f t="shared" si="72"/>
        <v>82540</v>
      </c>
    </row>
    <row r="1330" spans="1:12" x14ac:dyDescent="0.2">
      <c r="A1330" s="42">
        <v>479</v>
      </c>
      <c r="C1330" s="47">
        <v>44013</v>
      </c>
      <c r="D1330" s="41" t="s">
        <v>2999</v>
      </c>
      <c r="E1330" s="42">
        <v>0.1074</v>
      </c>
      <c r="F1330" s="43" t="s">
        <v>3000</v>
      </c>
      <c r="G1330" s="44" t="s">
        <v>3001</v>
      </c>
      <c r="H1330" s="43">
        <v>3010</v>
      </c>
      <c r="I1330" s="45">
        <v>0.5</v>
      </c>
      <c r="J1330" s="45">
        <v>12320</v>
      </c>
      <c r="K1330" s="45">
        <f t="shared" si="72"/>
        <v>35200</v>
      </c>
      <c r="L1330" s="46">
        <v>24000</v>
      </c>
    </row>
    <row r="1331" spans="1:12" x14ac:dyDescent="0.2">
      <c r="A1331" s="42">
        <v>480</v>
      </c>
      <c r="C1331" s="47">
        <v>44013</v>
      </c>
      <c r="D1331" s="41" t="s">
        <v>3002</v>
      </c>
      <c r="E1331" s="42">
        <v>0.13769999999999999</v>
      </c>
      <c r="F1331" s="43" t="s">
        <v>3003</v>
      </c>
      <c r="G1331" s="44" t="s">
        <v>3004</v>
      </c>
      <c r="H1331" s="43">
        <v>3010</v>
      </c>
      <c r="I1331" s="45">
        <v>0.5</v>
      </c>
      <c r="J1331" s="45">
        <v>22570</v>
      </c>
      <c r="K1331" s="45">
        <f t="shared" si="72"/>
        <v>64490</v>
      </c>
      <c r="L1331" s="46">
        <v>82900</v>
      </c>
    </row>
    <row r="1332" spans="1:12" x14ac:dyDescent="0.2">
      <c r="A1332" s="42">
        <v>482</v>
      </c>
      <c r="C1332" s="47">
        <v>44013</v>
      </c>
      <c r="D1332" s="41" t="s">
        <v>3005</v>
      </c>
      <c r="E1332" s="42">
        <v>2.1819999999999999</v>
      </c>
      <c r="F1332" s="43" t="s">
        <v>3006</v>
      </c>
      <c r="G1332" s="44" t="s">
        <v>3007</v>
      </c>
      <c r="H1332" s="43">
        <v>1100</v>
      </c>
      <c r="I1332" s="45">
        <v>0.5</v>
      </c>
      <c r="J1332" s="45">
        <v>35830</v>
      </c>
      <c r="K1332" s="45">
        <f t="shared" si="72"/>
        <v>102370</v>
      </c>
      <c r="L1332" s="46">
        <v>205000</v>
      </c>
    </row>
    <row r="1333" spans="1:12" x14ac:dyDescent="0.2">
      <c r="A1333" s="42" t="s">
        <v>3008</v>
      </c>
      <c r="C1333" s="47">
        <v>44013</v>
      </c>
      <c r="D1333" s="41" t="s">
        <v>3009</v>
      </c>
      <c r="E1333" s="42">
        <v>10.067399999999999</v>
      </c>
      <c r="F1333" s="43" t="s">
        <v>3010</v>
      </c>
      <c r="G1333" s="44" t="s">
        <v>3011</v>
      </c>
      <c r="H1333" s="43">
        <v>1110</v>
      </c>
      <c r="I1333" s="45">
        <v>0.5</v>
      </c>
      <c r="J1333" s="45">
        <v>13400</v>
      </c>
      <c r="K1333" s="45">
        <f t="shared" si="72"/>
        <v>38290</v>
      </c>
    </row>
    <row r="1334" spans="1:12" x14ac:dyDescent="0.2">
      <c r="A1334" s="42" t="s">
        <v>3012</v>
      </c>
      <c r="C1334" s="47">
        <v>44013</v>
      </c>
      <c r="D1334" s="41" t="s">
        <v>3013</v>
      </c>
      <c r="E1334" s="42">
        <v>37.74</v>
      </c>
      <c r="F1334" s="43" t="s">
        <v>3015</v>
      </c>
      <c r="G1334" s="44" t="s">
        <v>3014</v>
      </c>
      <c r="H1334" s="43">
        <v>1060</v>
      </c>
      <c r="I1334" s="45">
        <v>0.5</v>
      </c>
      <c r="J1334" s="45">
        <v>65710</v>
      </c>
      <c r="K1334" s="45">
        <f t="shared" si="72"/>
        <v>187740</v>
      </c>
    </row>
    <row r="1335" spans="1:12" x14ac:dyDescent="0.2">
      <c r="A1335" s="42">
        <v>483</v>
      </c>
      <c r="C1335" s="47">
        <v>44013</v>
      </c>
      <c r="D1335" s="41" t="s">
        <v>776</v>
      </c>
      <c r="E1335" s="42">
        <v>116.107</v>
      </c>
      <c r="F1335" s="43" t="s">
        <v>3016</v>
      </c>
      <c r="G1335" s="44" t="s">
        <v>3017</v>
      </c>
      <c r="H1335" s="43">
        <v>1130</v>
      </c>
      <c r="I1335" s="45">
        <v>0.5</v>
      </c>
      <c r="J1335" s="45">
        <v>161760</v>
      </c>
      <c r="K1335" s="45">
        <f t="shared" si="72"/>
        <v>462170</v>
      </c>
      <c r="L1335" s="46">
        <v>250000</v>
      </c>
    </row>
    <row r="1336" spans="1:12" x14ac:dyDescent="0.2">
      <c r="A1336" s="42">
        <v>481</v>
      </c>
      <c r="C1336" s="47">
        <v>44013</v>
      </c>
      <c r="D1336" s="41" t="s">
        <v>3018</v>
      </c>
      <c r="E1336" s="42">
        <v>5</v>
      </c>
      <c r="F1336" s="43" t="s">
        <v>3020</v>
      </c>
      <c r="G1336" s="44" t="s">
        <v>3021</v>
      </c>
      <c r="H1336" s="43">
        <v>1010</v>
      </c>
      <c r="I1336" s="45">
        <v>1</v>
      </c>
      <c r="J1336" s="45">
        <v>21860</v>
      </c>
      <c r="K1336" s="45">
        <f t="shared" si="72"/>
        <v>62460</v>
      </c>
      <c r="L1336" s="46">
        <v>65000</v>
      </c>
    </row>
    <row r="1337" spans="1:12" x14ac:dyDescent="0.2">
      <c r="D1337" s="41" t="s">
        <v>3019</v>
      </c>
      <c r="E1337" s="42">
        <v>5.7939999999999996</v>
      </c>
      <c r="F1337" s="43" t="s">
        <v>77</v>
      </c>
      <c r="G1337" s="44" t="s">
        <v>77</v>
      </c>
      <c r="K1337" s="45">
        <f t="shared" si="72"/>
        <v>0</v>
      </c>
    </row>
    <row r="1338" spans="1:12" x14ac:dyDescent="0.2">
      <c r="A1338" s="42">
        <v>484</v>
      </c>
      <c r="C1338" s="47">
        <v>44013</v>
      </c>
      <c r="D1338" s="41" t="s">
        <v>3022</v>
      </c>
      <c r="E1338" s="42">
        <v>32.411999999999999</v>
      </c>
      <c r="F1338" s="43" t="s">
        <v>3023</v>
      </c>
      <c r="G1338" s="44" t="s">
        <v>3024</v>
      </c>
      <c r="H1338" s="43">
        <v>1070</v>
      </c>
      <c r="I1338" s="45">
        <v>0.5</v>
      </c>
      <c r="J1338" s="45">
        <v>72160</v>
      </c>
      <c r="K1338" s="45">
        <f t="shared" si="72"/>
        <v>206170</v>
      </c>
      <c r="L1338" s="46">
        <v>354000</v>
      </c>
    </row>
    <row r="1339" spans="1:12" x14ac:dyDescent="0.2">
      <c r="A1339" s="42" t="s">
        <v>3025</v>
      </c>
      <c r="C1339" s="47">
        <v>44013</v>
      </c>
      <c r="D1339" s="41" t="s">
        <v>3026</v>
      </c>
      <c r="E1339" s="42" t="s">
        <v>3027</v>
      </c>
      <c r="F1339" s="43" t="s">
        <v>3028</v>
      </c>
      <c r="G1339" s="44" t="s">
        <v>3029</v>
      </c>
      <c r="H1339" s="43">
        <v>3010</v>
      </c>
      <c r="I1339" s="45">
        <v>0.5</v>
      </c>
      <c r="J1339" s="45">
        <v>13030</v>
      </c>
      <c r="K1339" s="45">
        <f t="shared" si="72"/>
        <v>37230</v>
      </c>
    </row>
    <row r="1340" spans="1:12" x14ac:dyDescent="0.2">
      <c r="A1340" s="42">
        <v>485</v>
      </c>
      <c r="C1340" s="47">
        <v>44013</v>
      </c>
      <c r="D1340" s="41" t="s">
        <v>3026</v>
      </c>
      <c r="E1340" s="42">
        <v>0.13100000000000001</v>
      </c>
      <c r="F1340" s="44" t="s">
        <v>3029</v>
      </c>
      <c r="G1340" s="44" t="s">
        <v>3030</v>
      </c>
      <c r="H1340" s="43">
        <v>3010</v>
      </c>
      <c r="I1340" s="45">
        <v>0.5</v>
      </c>
      <c r="J1340" s="45">
        <v>13030</v>
      </c>
      <c r="K1340" s="45">
        <f t="shared" si="72"/>
        <v>37230</v>
      </c>
      <c r="L1340" s="46">
        <v>92500</v>
      </c>
    </row>
    <row r="1341" spans="1:12" x14ac:dyDescent="0.2">
      <c r="D1341" s="41" t="s">
        <v>3033</v>
      </c>
      <c r="E1341" s="42">
        <v>32.898000000000003</v>
      </c>
      <c r="F1341" s="43" t="s">
        <v>77</v>
      </c>
      <c r="G1341" s="44" t="s">
        <v>77</v>
      </c>
      <c r="K1341" s="45">
        <f t="shared" si="72"/>
        <v>0</v>
      </c>
    </row>
    <row r="1342" spans="1:12" x14ac:dyDescent="0.2">
      <c r="D1342" s="41" t="s">
        <v>3034</v>
      </c>
      <c r="E1342" s="42">
        <v>6.0679999999999996</v>
      </c>
      <c r="F1342" s="43" t="s">
        <v>77</v>
      </c>
      <c r="G1342" s="44" t="s">
        <v>77</v>
      </c>
      <c r="K1342" s="45">
        <f t="shared" si="72"/>
        <v>0</v>
      </c>
    </row>
    <row r="1343" spans="1:12" x14ac:dyDescent="0.2">
      <c r="A1343" s="42">
        <v>487</v>
      </c>
      <c r="C1343" s="47">
        <v>44014</v>
      </c>
      <c r="D1343" s="41" t="s">
        <v>3037</v>
      </c>
      <c r="E1343" s="42">
        <v>1.07</v>
      </c>
      <c r="F1343" s="43" t="s">
        <v>3038</v>
      </c>
      <c r="G1343" s="44" t="s">
        <v>3039</v>
      </c>
      <c r="H1343" s="43">
        <v>1060</v>
      </c>
      <c r="I1343" s="45">
        <v>0.5</v>
      </c>
      <c r="J1343" s="45">
        <v>51650</v>
      </c>
      <c r="K1343" s="45">
        <f t="shared" si="72"/>
        <v>147570</v>
      </c>
      <c r="L1343" s="46">
        <v>172500</v>
      </c>
    </row>
    <row r="1344" spans="1:12" x14ac:dyDescent="0.2">
      <c r="A1344" s="42">
        <v>486</v>
      </c>
      <c r="C1344" s="47">
        <v>44014</v>
      </c>
      <c r="D1344" s="41" t="s">
        <v>3040</v>
      </c>
      <c r="E1344" s="42" t="s">
        <v>3042</v>
      </c>
      <c r="F1344" s="43" t="s">
        <v>3044</v>
      </c>
      <c r="G1344" s="44" t="s">
        <v>3045</v>
      </c>
      <c r="H1344" s="43">
        <v>3010</v>
      </c>
      <c r="I1344" s="45">
        <v>1</v>
      </c>
      <c r="J1344" s="45">
        <v>21400</v>
      </c>
      <c r="K1344" s="45">
        <f t="shared" si="72"/>
        <v>61140</v>
      </c>
      <c r="L1344" s="46">
        <v>92500</v>
      </c>
    </row>
    <row r="1345" spans="1:17" x14ac:dyDescent="0.2">
      <c r="A1345" s="30"/>
      <c r="B1345" s="43"/>
      <c r="C1345" s="43"/>
      <c r="D1345" s="43" t="s">
        <v>3041</v>
      </c>
      <c r="E1345" s="30" t="s">
        <v>3043</v>
      </c>
      <c r="F1345" s="43" t="s">
        <v>77</v>
      </c>
      <c r="G1345" s="43" t="s">
        <v>77</v>
      </c>
      <c r="I1345" s="43"/>
      <c r="J1345" s="43"/>
      <c r="K1345" s="45">
        <f t="shared" si="72"/>
        <v>0</v>
      </c>
      <c r="O1345" s="30"/>
    </row>
    <row r="1346" spans="1:17" x14ac:dyDescent="0.2">
      <c r="A1346" s="42">
        <v>488</v>
      </c>
      <c r="C1346" s="47">
        <v>44014</v>
      </c>
      <c r="D1346" s="41" t="s">
        <v>2188</v>
      </c>
      <c r="E1346" s="42" t="s">
        <v>81</v>
      </c>
      <c r="F1346" s="43" t="s">
        <v>2189</v>
      </c>
      <c r="G1346" s="44" t="s">
        <v>3046</v>
      </c>
      <c r="H1346" s="43">
        <v>2050</v>
      </c>
      <c r="I1346" s="45">
        <v>1</v>
      </c>
      <c r="J1346" s="45">
        <v>11460</v>
      </c>
      <c r="K1346" s="45">
        <f t="shared" si="72"/>
        <v>32740</v>
      </c>
      <c r="L1346" s="46">
        <v>23730</v>
      </c>
    </row>
    <row r="1347" spans="1:17" x14ac:dyDescent="0.2">
      <c r="D1347" s="41" t="s">
        <v>2190</v>
      </c>
      <c r="E1347" s="42" t="s">
        <v>81</v>
      </c>
      <c r="F1347" s="43" t="s">
        <v>77</v>
      </c>
      <c r="G1347" s="44" t="s">
        <v>77</v>
      </c>
      <c r="K1347" s="45">
        <f t="shared" si="72"/>
        <v>0</v>
      </c>
    </row>
    <row r="1348" spans="1:17" x14ac:dyDescent="0.2">
      <c r="A1348" s="42">
        <v>489</v>
      </c>
      <c r="C1348" s="47">
        <v>44014</v>
      </c>
      <c r="D1348" s="41" t="s">
        <v>3047</v>
      </c>
      <c r="E1348" s="42">
        <v>0.32340000000000002</v>
      </c>
      <c r="F1348" s="43" t="s">
        <v>3050</v>
      </c>
      <c r="G1348" s="44" t="s">
        <v>3051</v>
      </c>
      <c r="H1348" s="43">
        <v>3010</v>
      </c>
      <c r="I1348" s="45">
        <v>1.5</v>
      </c>
      <c r="J1348" s="45">
        <v>18070</v>
      </c>
      <c r="K1348" s="45">
        <f t="shared" si="72"/>
        <v>51630</v>
      </c>
      <c r="L1348" s="46">
        <v>40300</v>
      </c>
    </row>
    <row r="1349" spans="1:17" x14ac:dyDescent="0.2">
      <c r="D1349" s="41" t="s">
        <v>3048</v>
      </c>
      <c r="E1349" s="42">
        <v>0.09</v>
      </c>
      <c r="F1349" s="43" t="s">
        <v>77</v>
      </c>
      <c r="G1349" s="44" t="s">
        <v>77</v>
      </c>
      <c r="H1349" s="43">
        <v>1190</v>
      </c>
      <c r="K1349" s="45">
        <f t="shared" si="72"/>
        <v>0</v>
      </c>
    </row>
    <row r="1350" spans="1:17" x14ac:dyDescent="0.2">
      <c r="D1350" s="41" t="s">
        <v>3049</v>
      </c>
      <c r="E1350" s="42">
        <v>2.4400000000000002E-2</v>
      </c>
      <c r="F1350" s="43" t="s">
        <v>77</v>
      </c>
      <c r="G1350" s="44" t="s">
        <v>77</v>
      </c>
      <c r="H1350" s="43">
        <v>1190</v>
      </c>
      <c r="K1350" s="45">
        <f t="shared" si="72"/>
        <v>0</v>
      </c>
    </row>
    <row r="1351" spans="1:17" x14ac:dyDescent="0.2">
      <c r="A1351" s="42">
        <v>490</v>
      </c>
      <c r="C1351" s="47">
        <v>44014</v>
      </c>
      <c r="D1351" s="41" t="s">
        <v>3052</v>
      </c>
      <c r="E1351" s="42" t="s">
        <v>3053</v>
      </c>
      <c r="F1351" s="43" t="s">
        <v>3054</v>
      </c>
      <c r="G1351" s="44" t="s">
        <v>1235</v>
      </c>
      <c r="H1351" s="43">
        <v>3010</v>
      </c>
      <c r="I1351" s="45">
        <v>0.5</v>
      </c>
      <c r="J1351" s="45">
        <v>25730</v>
      </c>
      <c r="K1351" s="45">
        <f t="shared" si="72"/>
        <v>73510</v>
      </c>
      <c r="L1351" s="46">
        <v>39900</v>
      </c>
    </row>
    <row r="1352" spans="1:17" x14ac:dyDescent="0.2">
      <c r="A1352" s="42" t="s">
        <v>3055</v>
      </c>
      <c r="C1352" s="47">
        <v>44014</v>
      </c>
      <c r="D1352" s="41" t="s">
        <v>3056</v>
      </c>
      <c r="E1352" s="42">
        <v>2.9</v>
      </c>
      <c r="F1352" s="43" t="s">
        <v>3057</v>
      </c>
      <c r="G1352" s="44" t="s">
        <v>3058</v>
      </c>
      <c r="H1352" s="43">
        <v>1030</v>
      </c>
      <c r="I1352" s="45">
        <v>0.5</v>
      </c>
      <c r="J1352" s="45">
        <v>4560</v>
      </c>
      <c r="K1352" s="45">
        <f t="shared" si="72"/>
        <v>13030</v>
      </c>
    </row>
    <row r="1353" spans="1:17" x14ac:dyDescent="0.2">
      <c r="D1353" s="41" t="s">
        <v>3061</v>
      </c>
      <c r="E1353" s="42">
        <v>118.818</v>
      </c>
      <c r="F1353" s="43" t="s">
        <v>77</v>
      </c>
      <c r="G1353" s="44" t="s">
        <v>77</v>
      </c>
      <c r="K1353" s="45">
        <f t="shared" si="72"/>
        <v>0</v>
      </c>
    </row>
    <row r="1354" spans="1:17" x14ac:dyDescent="0.2">
      <c r="A1354" s="42">
        <v>492</v>
      </c>
      <c r="C1354" s="47">
        <v>44014</v>
      </c>
      <c r="D1354" s="41" t="s">
        <v>2463</v>
      </c>
      <c r="E1354" s="42">
        <v>0.2107</v>
      </c>
      <c r="F1354" s="43" t="s">
        <v>3067</v>
      </c>
      <c r="G1354" s="44" t="s">
        <v>3068</v>
      </c>
      <c r="H1354" s="43">
        <v>3010</v>
      </c>
      <c r="I1354" s="45">
        <v>0.5</v>
      </c>
      <c r="J1354" s="45">
        <v>29740</v>
      </c>
      <c r="K1354" s="45">
        <f t="shared" si="72"/>
        <v>84970</v>
      </c>
      <c r="L1354" s="46">
        <v>115000</v>
      </c>
    </row>
    <row r="1355" spans="1:17" s="65" customFormat="1" x14ac:dyDescent="0.2">
      <c r="A1355" s="62" t="s">
        <v>3069</v>
      </c>
      <c r="B1355" s="63"/>
      <c r="C1355" s="31">
        <v>44014</v>
      </c>
      <c r="D1355" s="64" t="s">
        <v>3070</v>
      </c>
      <c r="E1355" s="62">
        <v>0.1331</v>
      </c>
      <c r="F1355" s="65" t="s">
        <v>3071</v>
      </c>
      <c r="G1355" s="66" t="s">
        <v>1798</v>
      </c>
      <c r="H1355" s="65">
        <v>3010</v>
      </c>
      <c r="I1355" s="32">
        <v>0.5</v>
      </c>
      <c r="J1355" s="32">
        <v>18070</v>
      </c>
      <c r="K1355" s="32">
        <f t="shared" si="72"/>
        <v>51630</v>
      </c>
      <c r="L1355" s="33"/>
      <c r="M1355" s="33"/>
      <c r="N1355" s="32"/>
      <c r="O1355" s="67"/>
      <c r="P1355" s="72"/>
      <c r="Q1355" s="63"/>
    </row>
    <row r="1356" spans="1:17" x14ac:dyDescent="0.2">
      <c r="K1356" s="45">
        <f t="shared" si="72"/>
        <v>0</v>
      </c>
      <c r="O1356" s="82">
        <v>76592</v>
      </c>
      <c r="P1356" s="50">
        <v>44014</v>
      </c>
      <c r="Q1356" s="21" t="s">
        <v>333</v>
      </c>
    </row>
    <row r="1358" spans="1:17" x14ac:dyDescent="0.2">
      <c r="A1358" s="42" t="s">
        <v>3031</v>
      </c>
      <c r="C1358" s="47">
        <v>44014</v>
      </c>
      <c r="D1358" s="41" t="s">
        <v>3032</v>
      </c>
      <c r="E1358" s="42">
        <v>26.775200000000002</v>
      </c>
      <c r="F1358" s="43" t="s">
        <v>3035</v>
      </c>
      <c r="G1358" s="43" t="s">
        <v>3036</v>
      </c>
      <c r="H1358" s="43">
        <v>1150</v>
      </c>
      <c r="I1358" s="45">
        <v>1.5</v>
      </c>
      <c r="J1358" s="45">
        <v>125030</v>
      </c>
      <c r="K1358" s="45">
        <f t="shared" ref="K1358:K1364" si="73">ROUND(J1358/0.35,-1)</f>
        <v>357230</v>
      </c>
    </row>
    <row r="1359" spans="1:17" x14ac:dyDescent="0.2">
      <c r="A1359" s="42" t="s">
        <v>3059</v>
      </c>
      <c r="C1359" s="47">
        <v>44014</v>
      </c>
      <c r="D1359" s="41" t="s">
        <v>3060</v>
      </c>
      <c r="E1359" s="42">
        <v>60.981999999999999</v>
      </c>
      <c r="F1359" s="43" t="s">
        <v>3062</v>
      </c>
      <c r="G1359" s="44" t="s">
        <v>3063</v>
      </c>
      <c r="H1359" s="43">
        <v>1010</v>
      </c>
      <c r="I1359" s="45">
        <v>1</v>
      </c>
      <c r="J1359" s="45">
        <v>335170</v>
      </c>
      <c r="K1359" s="45">
        <f t="shared" si="73"/>
        <v>957630</v>
      </c>
    </row>
    <row r="1360" spans="1:17" x14ac:dyDescent="0.2">
      <c r="A1360" s="42">
        <v>491</v>
      </c>
      <c r="C1360" s="47">
        <v>44014</v>
      </c>
      <c r="D1360" s="41" t="s">
        <v>3064</v>
      </c>
      <c r="E1360" s="42">
        <v>10.199999999999999</v>
      </c>
      <c r="F1360" s="43" t="s">
        <v>3065</v>
      </c>
      <c r="G1360" s="44" t="s">
        <v>3066</v>
      </c>
      <c r="H1360" s="43">
        <v>1020</v>
      </c>
      <c r="I1360" s="45">
        <v>0.5</v>
      </c>
      <c r="J1360" s="45">
        <v>11660</v>
      </c>
      <c r="K1360" s="45">
        <f t="shared" si="73"/>
        <v>33310</v>
      </c>
      <c r="L1360" s="46">
        <v>40500</v>
      </c>
    </row>
    <row r="1361" spans="1:19" x14ac:dyDescent="0.2">
      <c r="A1361" s="42" t="s">
        <v>3072</v>
      </c>
      <c r="C1361" s="47">
        <v>44014</v>
      </c>
      <c r="D1361" s="41" t="s">
        <v>3073</v>
      </c>
      <c r="E1361" s="42">
        <v>30.242999999999999</v>
      </c>
      <c r="F1361" s="43" t="s">
        <v>3074</v>
      </c>
      <c r="G1361" s="44" t="s">
        <v>3075</v>
      </c>
      <c r="H1361" s="43">
        <v>1170</v>
      </c>
      <c r="I1361" s="45">
        <v>0.5</v>
      </c>
      <c r="J1361" s="45">
        <v>16250</v>
      </c>
      <c r="K1361" s="45">
        <f t="shared" si="73"/>
        <v>46430</v>
      </c>
    </row>
    <row r="1362" spans="1:19" x14ac:dyDescent="0.2">
      <c r="A1362" s="42" t="s">
        <v>3076</v>
      </c>
      <c r="C1362" s="47">
        <v>44014</v>
      </c>
      <c r="D1362" s="41" t="s">
        <v>3077</v>
      </c>
      <c r="E1362" s="42">
        <v>2.9609999999999999</v>
      </c>
      <c r="F1362" s="43" t="s">
        <v>3078</v>
      </c>
      <c r="G1362" s="44" t="s">
        <v>3079</v>
      </c>
      <c r="H1362" s="43">
        <v>1010</v>
      </c>
      <c r="I1362" s="45">
        <v>0.5</v>
      </c>
      <c r="J1362" s="45">
        <v>44840</v>
      </c>
      <c r="K1362" s="45">
        <f t="shared" si="73"/>
        <v>128110</v>
      </c>
    </row>
    <row r="1363" spans="1:19" x14ac:dyDescent="0.2">
      <c r="A1363" s="42">
        <v>493</v>
      </c>
      <c r="C1363" s="47">
        <v>44014</v>
      </c>
      <c r="D1363" s="41" t="s">
        <v>1617</v>
      </c>
      <c r="E1363" s="42" t="s">
        <v>1618</v>
      </c>
      <c r="F1363" s="43" t="s">
        <v>107</v>
      </c>
      <c r="G1363" s="44" t="s">
        <v>3080</v>
      </c>
      <c r="H1363" s="43">
        <v>3010</v>
      </c>
      <c r="I1363" s="45">
        <v>0.5</v>
      </c>
      <c r="J1363" s="45">
        <v>33350</v>
      </c>
      <c r="K1363" s="45">
        <f t="shared" si="73"/>
        <v>95290</v>
      </c>
      <c r="L1363" s="46">
        <v>27500</v>
      </c>
    </row>
    <row r="1364" spans="1:19" s="65" customFormat="1" x14ac:dyDescent="0.2">
      <c r="A1364" s="62">
        <v>494</v>
      </c>
      <c r="B1364" s="63"/>
      <c r="C1364" s="31">
        <v>44014</v>
      </c>
      <c r="D1364" s="64" t="s">
        <v>3081</v>
      </c>
      <c r="E1364" s="62">
        <v>8.9</v>
      </c>
      <c r="F1364" s="65" t="s">
        <v>3082</v>
      </c>
      <c r="G1364" s="66" t="s">
        <v>3083</v>
      </c>
      <c r="H1364" s="65">
        <v>1190</v>
      </c>
      <c r="I1364" s="32">
        <v>0.5</v>
      </c>
      <c r="J1364" s="32">
        <v>33680</v>
      </c>
      <c r="K1364" s="32">
        <f t="shared" si="73"/>
        <v>96230</v>
      </c>
      <c r="L1364" s="33">
        <v>155000</v>
      </c>
      <c r="M1364" s="33"/>
      <c r="N1364" s="32"/>
      <c r="O1364" s="67"/>
      <c r="P1364" s="72"/>
      <c r="Q1364" s="63"/>
    </row>
    <row r="1365" spans="1:19" x14ac:dyDescent="0.2">
      <c r="O1365" s="82">
        <v>76601</v>
      </c>
      <c r="P1365" s="50">
        <v>44018</v>
      </c>
      <c r="Q1365" s="21" t="s">
        <v>844</v>
      </c>
    </row>
    <row r="1367" spans="1:19" x14ac:dyDescent="0.2">
      <c r="A1367" s="42" t="s">
        <v>3097</v>
      </c>
      <c r="C1367" s="47">
        <v>43994</v>
      </c>
      <c r="D1367" s="41" t="s">
        <v>3096</v>
      </c>
      <c r="E1367" s="42">
        <v>41.654899999999998</v>
      </c>
      <c r="F1367" s="43" t="s">
        <v>3095</v>
      </c>
      <c r="G1367" s="44" t="s">
        <v>3094</v>
      </c>
      <c r="H1367" s="43">
        <v>1100</v>
      </c>
      <c r="I1367" s="45">
        <v>0.5</v>
      </c>
      <c r="J1367" s="45">
        <v>1521.56</v>
      </c>
      <c r="K1367" s="45">
        <f>ROUND(J1367/0.35,-1)</f>
        <v>4350</v>
      </c>
      <c r="S1367" s="45"/>
    </row>
    <row r="1368" spans="1:19" x14ac:dyDescent="0.2">
      <c r="A1368" s="42">
        <v>454</v>
      </c>
      <c r="C1368" s="47">
        <v>44007</v>
      </c>
      <c r="D1368" s="41" t="s">
        <v>2664</v>
      </c>
      <c r="E1368" s="42">
        <v>21.722000000000001</v>
      </c>
      <c r="F1368" s="43" t="s">
        <v>2666</v>
      </c>
      <c r="G1368" s="44" t="s">
        <v>3093</v>
      </c>
      <c r="H1368" s="43">
        <v>1110</v>
      </c>
      <c r="I1368" s="45">
        <v>0.5</v>
      </c>
      <c r="J1368" s="45">
        <v>25270</v>
      </c>
      <c r="K1368" s="45">
        <f t="shared" ref="K1368:K1369" si="74">ROUND(J1368/0.35,-1)</f>
        <v>72200</v>
      </c>
      <c r="L1368" s="46">
        <v>140000</v>
      </c>
      <c r="S1368" s="45"/>
    </row>
    <row r="1369" spans="1:19" x14ac:dyDescent="0.2">
      <c r="A1369" s="42">
        <v>468</v>
      </c>
      <c r="C1369" s="47">
        <v>44011</v>
      </c>
      <c r="D1369" s="41" t="s">
        <v>363</v>
      </c>
      <c r="E1369" s="42">
        <v>1.1952</v>
      </c>
      <c r="F1369" s="43" t="s">
        <v>366</v>
      </c>
      <c r="G1369" s="44" t="s">
        <v>3088</v>
      </c>
      <c r="H1369" s="43">
        <v>3010</v>
      </c>
      <c r="I1369" s="45">
        <v>1</v>
      </c>
      <c r="J1369" s="45">
        <v>32840</v>
      </c>
      <c r="K1369" s="45">
        <f t="shared" si="74"/>
        <v>93830</v>
      </c>
      <c r="L1369" s="46">
        <v>117588</v>
      </c>
      <c r="S1369" s="45"/>
    </row>
    <row r="1370" spans="1:19" s="65" customFormat="1" x14ac:dyDescent="0.2">
      <c r="A1370" s="62" t="s">
        <v>3086</v>
      </c>
      <c r="B1370" s="63"/>
      <c r="C1370" s="31">
        <v>44018</v>
      </c>
      <c r="D1370" s="64" t="s">
        <v>3087</v>
      </c>
      <c r="E1370" s="62">
        <v>4.5019</v>
      </c>
      <c r="F1370" s="65" t="s">
        <v>3084</v>
      </c>
      <c r="G1370" s="66" t="s">
        <v>3085</v>
      </c>
      <c r="H1370" s="65">
        <v>1070</v>
      </c>
      <c r="I1370" s="32">
        <v>0.5</v>
      </c>
      <c r="J1370" s="32">
        <v>35730</v>
      </c>
      <c r="K1370" s="32">
        <f t="shared" ref="K1370:K1383" si="75">ROUND(J1370/0.35,-1)</f>
        <v>102090</v>
      </c>
      <c r="L1370" s="33"/>
      <c r="M1370" s="33"/>
      <c r="N1370" s="32">
        <f t="shared" ref="N1370:N1402" si="76">I1370+M1370</f>
        <v>0.5</v>
      </c>
      <c r="O1370" s="67"/>
      <c r="P1370" s="72"/>
      <c r="Q1370" s="63"/>
    </row>
    <row r="1371" spans="1:19" x14ac:dyDescent="0.2">
      <c r="N1371" s="45">
        <f>SUM(N1367:N1370)</f>
        <v>0.5</v>
      </c>
      <c r="O1371" s="82">
        <v>76630</v>
      </c>
      <c r="P1371" s="50">
        <v>44019</v>
      </c>
      <c r="Q1371" s="21" t="s">
        <v>844</v>
      </c>
    </row>
    <row r="1372" spans="1:19" x14ac:dyDescent="0.2">
      <c r="O1372" s="36"/>
    </row>
    <row r="1373" spans="1:19" x14ac:dyDescent="0.2">
      <c r="A1373" s="42">
        <v>478</v>
      </c>
      <c r="C1373" s="47">
        <v>44013</v>
      </c>
      <c r="D1373" s="41" t="s">
        <v>3092</v>
      </c>
      <c r="E1373" s="42">
        <v>0.21210000000000001</v>
      </c>
      <c r="F1373" s="43" t="s">
        <v>3091</v>
      </c>
      <c r="G1373" s="44" t="s">
        <v>3090</v>
      </c>
      <c r="H1373" s="43">
        <v>1140</v>
      </c>
      <c r="I1373" s="45">
        <v>1</v>
      </c>
      <c r="J1373" s="45">
        <v>2090</v>
      </c>
      <c r="K1373" s="45">
        <f>ROUND(J1373/0.35,-1)</f>
        <v>5970</v>
      </c>
      <c r="L1373" s="46">
        <v>16000</v>
      </c>
      <c r="M1373" s="46">
        <v>64</v>
      </c>
      <c r="N1373" s="45">
        <f>I1373+M1373</f>
        <v>65</v>
      </c>
    </row>
    <row r="1374" spans="1:19" x14ac:dyDescent="0.2">
      <c r="D1374" s="41" t="s">
        <v>3089</v>
      </c>
      <c r="E1374" s="42">
        <v>0.21210000000000001</v>
      </c>
      <c r="F1374" s="43" t="s">
        <v>77</v>
      </c>
      <c r="G1374" s="44" t="s">
        <v>77</v>
      </c>
      <c r="K1374" s="45">
        <f>ROUND(J1374/0.35,-1)</f>
        <v>0</v>
      </c>
      <c r="N1374" s="45">
        <f>I1374+M1374</f>
        <v>0</v>
      </c>
    </row>
    <row r="1375" spans="1:19" x14ac:dyDescent="0.2">
      <c r="A1375" s="42" t="s">
        <v>3113</v>
      </c>
      <c r="C1375" s="47">
        <v>44020</v>
      </c>
      <c r="D1375" s="41" t="s">
        <v>3114</v>
      </c>
      <c r="E1375" s="42" t="s">
        <v>3115</v>
      </c>
      <c r="F1375" s="43" t="s">
        <v>3116</v>
      </c>
      <c r="G1375" s="44" t="s">
        <v>3117</v>
      </c>
      <c r="H1375" s="43">
        <v>3010</v>
      </c>
      <c r="I1375" s="45">
        <v>1.5</v>
      </c>
      <c r="J1375" s="45">
        <v>27460</v>
      </c>
      <c r="K1375" s="45">
        <f t="shared" si="75"/>
        <v>78460</v>
      </c>
      <c r="N1375" s="45">
        <f t="shared" si="76"/>
        <v>1.5</v>
      </c>
    </row>
    <row r="1376" spans="1:19" x14ac:dyDescent="0.2">
      <c r="D1376" s="41" t="s">
        <v>3118</v>
      </c>
      <c r="K1376" s="45">
        <f t="shared" si="75"/>
        <v>0</v>
      </c>
      <c r="N1376" s="45">
        <f t="shared" si="76"/>
        <v>0</v>
      </c>
    </row>
    <row r="1377" spans="1:17" x14ac:dyDescent="0.2">
      <c r="D1377" s="41" t="s">
        <v>3119</v>
      </c>
      <c r="K1377" s="45">
        <f t="shared" si="75"/>
        <v>0</v>
      </c>
      <c r="N1377" s="45">
        <f t="shared" si="76"/>
        <v>0</v>
      </c>
    </row>
    <row r="1378" spans="1:17" x14ac:dyDescent="0.2">
      <c r="A1378" s="42" t="s">
        <v>3120</v>
      </c>
      <c r="C1378" s="47">
        <v>44021</v>
      </c>
      <c r="D1378" s="41" t="s">
        <v>3121</v>
      </c>
      <c r="F1378" s="43" t="s">
        <v>3122</v>
      </c>
      <c r="G1378" s="44" t="s">
        <v>2978</v>
      </c>
      <c r="H1378" s="43">
        <v>2050</v>
      </c>
      <c r="I1378" s="45">
        <v>2.5</v>
      </c>
      <c r="J1378" s="45">
        <v>82340</v>
      </c>
      <c r="K1378" s="45">
        <f t="shared" si="75"/>
        <v>235260</v>
      </c>
      <c r="N1378" s="45">
        <f t="shared" si="76"/>
        <v>2.5</v>
      </c>
    </row>
    <row r="1379" spans="1:17" x14ac:dyDescent="0.2">
      <c r="D1379" s="41" t="s">
        <v>3123</v>
      </c>
      <c r="K1379" s="45">
        <f t="shared" si="75"/>
        <v>0</v>
      </c>
      <c r="N1379" s="45">
        <f t="shared" si="76"/>
        <v>0</v>
      </c>
    </row>
    <row r="1380" spans="1:17" x14ac:dyDescent="0.2">
      <c r="D1380" s="41" t="s">
        <v>3124</v>
      </c>
      <c r="K1380" s="45">
        <f t="shared" si="75"/>
        <v>0</v>
      </c>
      <c r="N1380" s="45">
        <f t="shared" si="76"/>
        <v>0</v>
      </c>
    </row>
    <row r="1381" spans="1:17" x14ac:dyDescent="0.2">
      <c r="D1381" s="41" t="s">
        <v>3125</v>
      </c>
      <c r="K1381" s="45">
        <f t="shared" si="75"/>
        <v>0</v>
      </c>
      <c r="N1381" s="45">
        <f t="shared" si="76"/>
        <v>0</v>
      </c>
    </row>
    <row r="1382" spans="1:17" x14ac:dyDescent="0.2">
      <c r="D1382" s="41" t="s">
        <v>3126</v>
      </c>
      <c r="K1382" s="45">
        <f t="shared" si="75"/>
        <v>0</v>
      </c>
      <c r="N1382" s="45">
        <f t="shared" si="76"/>
        <v>0</v>
      </c>
    </row>
    <row r="1383" spans="1:17" s="65" customFormat="1" x14ac:dyDescent="0.2">
      <c r="A1383" s="62" t="s">
        <v>3127</v>
      </c>
      <c r="B1383" s="63"/>
      <c r="C1383" s="31">
        <v>44021</v>
      </c>
      <c r="D1383" s="64" t="s">
        <v>3128</v>
      </c>
      <c r="E1383" s="62">
        <v>32.344999999999999</v>
      </c>
      <c r="F1383" s="65" t="s">
        <v>3129</v>
      </c>
      <c r="G1383" s="66" t="s">
        <v>3129</v>
      </c>
      <c r="H1383" s="65">
        <v>1160</v>
      </c>
      <c r="I1383" s="32">
        <v>0.5</v>
      </c>
      <c r="J1383" s="32">
        <v>46660</v>
      </c>
      <c r="K1383" s="32">
        <f t="shared" si="75"/>
        <v>133310</v>
      </c>
      <c r="L1383" s="33"/>
      <c r="M1383" s="33"/>
      <c r="N1383" s="32">
        <f t="shared" si="76"/>
        <v>0.5</v>
      </c>
      <c r="O1383" s="67"/>
      <c r="P1383" s="72"/>
      <c r="Q1383" s="63"/>
    </row>
    <row r="1384" spans="1:17" x14ac:dyDescent="0.2">
      <c r="N1384" s="45">
        <f>SUM(N1373:N1383)</f>
        <v>69.5</v>
      </c>
      <c r="O1384" s="82">
        <v>76679</v>
      </c>
      <c r="P1384" s="50">
        <v>44022</v>
      </c>
      <c r="Q1384" s="21" t="s">
        <v>844</v>
      </c>
    </row>
    <row r="1386" spans="1:17" x14ac:dyDescent="0.2">
      <c r="A1386" s="42">
        <v>503</v>
      </c>
      <c r="C1386" s="47">
        <v>44021</v>
      </c>
      <c r="D1386" s="41" t="s">
        <v>3134</v>
      </c>
      <c r="F1386" s="43" t="s">
        <v>3135</v>
      </c>
      <c r="G1386" s="44" t="s">
        <v>3136</v>
      </c>
      <c r="H1386" s="43">
        <v>3010</v>
      </c>
      <c r="I1386" s="45">
        <v>1</v>
      </c>
      <c r="J1386" s="45">
        <v>4380</v>
      </c>
      <c r="K1386" s="45">
        <f>ROUND(J1386/0.35,-1)</f>
        <v>12510</v>
      </c>
      <c r="L1386" s="46">
        <v>7200</v>
      </c>
      <c r="M1386" s="46">
        <v>28.8</v>
      </c>
      <c r="N1386" s="45">
        <f>I1386+M1386</f>
        <v>29.8</v>
      </c>
      <c r="P1386" s="50" t="s">
        <v>3154</v>
      </c>
    </row>
    <row r="1387" spans="1:17" x14ac:dyDescent="0.2">
      <c r="A1387" s="42" t="s">
        <v>3137</v>
      </c>
      <c r="C1387" s="47" t="s">
        <v>3137</v>
      </c>
      <c r="D1387" s="41" t="s">
        <v>3138</v>
      </c>
      <c r="F1387" s="43" t="s">
        <v>77</v>
      </c>
      <c r="G1387" s="44" t="s">
        <v>77</v>
      </c>
      <c r="K1387" s="45">
        <f>ROUND(J1387/0.35,-1)</f>
        <v>0</v>
      </c>
      <c r="N1387" s="45">
        <f>I1387+M1387</f>
        <v>0</v>
      </c>
    </row>
    <row r="1388" spans="1:17" x14ac:dyDescent="0.2">
      <c r="A1388" s="42">
        <v>502</v>
      </c>
      <c r="C1388" s="47">
        <v>44021</v>
      </c>
      <c r="D1388" s="41" t="s">
        <v>3139</v>
      </c>
      <c r="E1388" s="42">
        <v>20.016999999999999</v>
      </c>
      <c r="F1388" s="43" t="s">
        <v>3140</v>
      </c>
      <c r="G1388" s="44" t="s">
        <v>3141</v>
      </c>
      <c r="H1388" s="43">
        <v>1050</v>
      </c>
      <c r="I1388" s="45">
        <v>0.5</v>
      </c>
      <c r="J1388" s="45">
        <v>32530</v>
      </c>
      <c r="K1388" s="45">
        <f>ROUND(J1388/0.35,-1)</f>
        <v>92940</v>
      </c>
      <c r="L1388" s="46">
        <v>102000</v>
      </c>
      <c r="M1388" s="46">
        <v>408</v>
      </c>
      <c r="N1388" s="45">
        <f>I1388+M1388</f>
        <v>408.5</v>
      </c>
      <c r="P1388" s="50" t="s">
        <v>3154</v>
      </c>
    </row>
    <row r="1389" spans="1:17" x14ac:dyDescent="0.2">
      <c r="A1389" s="42">
        <v>501</v>
      </c>
      <c r="C1389" s="47">
        <v>44021</v>
      </c>
      <c r="D1389" s="41" t="s">
        <v>3130</v>
      </c>
      <c r="E1389" s="42">
        <v>3.6</v>
      </c>
      <c r="F1389" s="43" t="s">
        <v>3131</v>
      </c>
      <c r="G1389" s="44" t="s">
        <v>3132</v>
      </c>
      <c r="H1389" s="43">
        <v>1220</v>
      </c>
      <c r="I1389" s="45">
        <v>0.5</v>
      </c>
      <c r="J1389" s="45">
        <v>28160</v>
      </c>
      <c r="K1389" s="45">
        <f>ROUND(J1389/0.35,-1)</f>
        <v>80460</v>
      </c>
      <c r="L1389" s="46">
        <v>113000</v>
      </c>
      <c r="M1389" s="46">
        <v>452</v>
      </c>
      <c r="N1389" s="45">
        <f>I1389+M1389</f>
        <v>452.5</v>
      </c>
      <c r="P1389" s="50" t="s">
        <v>3154</v>
      </c>
    </row>
    <row r="1390" spans="1:17" x14ac:dyDescent="0.2">
      <c r="A1390" s="42" t="s">
        <v>3108</v>
      </c>
      <c r="C1390" s="47">
        <v>44020</v>
      </c>
      <c r="D1390" s="41" t="s">
        <v>3109</v>
      </c>
      <c r="E1390" s="42">
        <v>34.872</v>
      </c>
      <c r="F1390" s="43" t="s">
        <v>3110</v>
      </c>
      <c r="G1390" s="44" t="s">
        <v>3111</v>
      </c>
      <c r="H1390" s="43">
        <v>1180</v>
      </c>
      <c r="I1390" s="45">
        <v>0.5</v>
      </c>
      <c r="J1390" s="45">
        <v>43530</v>
      </c>
      <c r="K1390" s="45">
        <f t="shared" ref="K1390" si="77">ROUND(J1390/0.35,-1)</f>
        <v>124370</v>
      </c>
      <c r="N1390" s="45">
        <f t="shared" ref="N1390" si="78">I1390+M1390</f>
        <v>0.5</v>
      </c>
      <c r="P1390" s="50" t="s">
        <v>3133</v>
      </c>
    </row>
    <row r="1391" spans="1:17" x14ac:dyDescent="0.2">
      <c r="A1391" s="42" t="s">
        <v>3142</v>
      </c>
      <c r="C1391" s="47">
        <v>44022</v>
      </c>
      <c r="D1391" s="41" t="s">
        <v>3143</v>
      </c>
      <c r="E1391" s="42">
        <v>1</v>
      </c>
      <c r="F1391" s="43" t="s">
        <v>3144</v>
      </c>
      <c r="G1391" s="44" t="s">
        <v>3145</v>
      </c>
      <c r="H1391" s="43">
        <v>1100</v>
      </c>
      <c r="I1391" s="45">
        <v>0.5</v>
      </c>
      <c r="J1391" s="45">
        <v>56800</v>
      </c>
      <c r="K1391" s="45">
        <f t="shared" ref="K1391:K1419" si="79">ROUND(J1391/0.35,-1)</f>
        <v>162290</v>
      </c>
      <c r="N1391" s="45">
        <f t="shared" si="76"/>
        <v>0.5</v>
      </c>
      <c r="O1391" s="30"/>
      <c r="P1391" s="50" t="s">
        <v>3153</v>
      </c>
    </row>
    <row r="1392" spans="1:17" x14ac:dyDescent="0.2">
      <c r="D1392" s="41" t="s">
        <v>3151</v>
      </c>
      <c r="E1392" s="42" t="s">
        <v>3152</v>
      </c>
      <c r="K1392" s="45">
        <f t="shared" si="79"/>
        <v>0</v>
      </c>
      <c r="N1392" s="45">
        <f t="shared" si="76"/>
        <v>0</v>
      </c>
    </row>
    <row r="1393" spans="1:16" x14ac:dyDescent="0.2">
      <c r="A1393" s="42">
        <v>496</v>
      </c>
      <c r="C1393" s="47">
        <v>44022</v>
      </c>
      <c r="D1393" s="41" t="s">
        <v>3155</v>
      </c>
      <c r="F1393" s="43" t="s">
        <v>3157</v>
      </c>
      <c r="G1393" s="44" t="s">
        <v>3161</v>
      </c>
      <c r="H1393" s="43">
        <v>2050</v>
      </c>
      <c r="I1393" s="45">
        <v>1</v>
      </c>
      <c r="J1393" s="45">
        <v>36250</v>
      </c>
      <c r="K1393" s="45">
        <f t="shared" si="79"/>
        <v>103570</v>
      </c>
      <c r="L1393" s="46">
        <v>159900</v>
      </c>
      <c r="M1393" s="46">
        <v>639.6</v>
      </c>
      <c r="N1393" s="45">
        <f t="shared" si="76"/>
        <v>640.6</v>
      </c>
      <c r="P1393" s="50" t="s">
        <v>3154</v>
      </c>
    </row>
    <row r="1394" spans="1:16" x14ac:dyDescent="0.2">
      <c r="D1394" s="41" t="s">
        <v>3156</v>
      </c>
      <c r="F1394" s="43" t="s">
        <v>77</v>
      </c>
      <c r="G1394" s="44" t="s">
        <v>77</v>
      </c>
      <c r="K1394" s="45">
        <f t="shared" si="79"/>
        <v>0</v>
      </c>
      <c r="N1394" s="45">
        <f t="shared" si="76"/>
        <v>0</v>
      </c>
    </row>
    <row r="1395" spans="1:16" x14ac:dyDescent="0.2">
      <c r="A1395" s="42">
        <v>497</v>
      </c>
      <c r="C1395" s="47">
        <v>44022</v>
      </c>
      <c r="D1395" s="41" t="s">
        <v>3158</v>
      </c>
      <c r="E1395" s="42">
        <v>92.641000000000005</v>
      </c>
      <c r="F1395" s="43" t="s">
        <v>3159</v>
      </c>
      <c r="G1395" s="44" t="s">
        <v>3160</v>
      </c>
      <c r="H1395" s="43">
        <v>1130</v>
      </c>
      <c r="I1395" s="45">
        <v>0.5</v>
      </c>
      <c r="J1395" s="45">
        <v>114100</v>
      </c>
      <c r="K1395" s="45">
        <f t="shared" si="79"/>
        <v>326000</v>
      </c>
      <c r="L1395" s="46">
        <v>416884.5</v>
      </c>
      <c r="M1395" s="46">
        <v>1667.54</v>
      </c>
      <c r="N1395" s="45">
        <f t="shared" si="76"/>
        <v>1668.04</v>
      </c>
      <c r="P1395" s="50" t="s">
        <v>3154</v>
      </c>
    </row>
    <row r="1396" spans="1:16" x14ac:dyDescent="0.2">
      <c r="A1396" s="42">
        <v>498</v>
      </c>
      <c r="C1396" s="47">
        <v>44022</v>
      </c>
      <c r="D1396" s="41" t="s">
        <v>776</v>
      </c>
      <c r="E1396" s="42">
        <v>116.107</v>
      </c>
      <c r="F1396" s="43" t="s">
        <v>3162</v>
      </c>
      <c r="G1396" s="44" t="s">
        <v>3163</v>
      </c>
      <c r="H1396" s="43">
        <v>1130</v>
      </c>
      <c r="I1396" s="45">
        <v>0.5</v>
      </c>
      <c r="J1396" s="45">
        <v>161760</v>
      </c>
      <c r="K1396" s="45">
        <f t="shared" si="79"/>
        <v>462170</v>
      </c>
      <c r="L1396" s="46">
        <v>154050</v>
      </c>
      <c r="M1396" s="46">
        <v>616.20000000000005</v>
      </c>
      <c r="N1396" s="45">
        <f t="shared" si="76"/>
        <v>616.70000000000005</v>
      </c>
      <c r="P1396" s="50" t="s">
        <v>3154</v>
      </c>
    </row>
    <row r="1397" spans="1:16" x14ac:dyDescent="0.2">
      <c r="A1397" s="42">
        <v>499</v>
      </c>
      <c r="C1397" s="47">
        <v>44022</v>
      </c>
      <c r="D1397" s="41" t="s">
        <v>3167</v>
      </c>
      <c r="E1397" s="42">
        <v>26.204999999999998</v>
      </c>
      <c r="F1397" s="43" t="s">
        <v>3168</v>
      </c>
      <c r="G1397" s="44" t="s">
        <v>3169</v>
      </c>
      <c r="H1397" s="43">
        <v>1190</v>
      </c>
      <c r="I1397" s="45">
        <v>3</v>
      </c>
      <c r="J1397" s="45">
        <v>66320</v>
      </c>
      <c r="K1397" s="45">
        <f t="shared" si="79"/>
        <v>189490</v>
      </c>
      <c r="L1397" s="46">
        <v>525300</v>
      </c>
      <c r="M1397" s="46">
        <v>2101.1999999999998</v>
      </c>
      <c r="N1397" s="45">
        <f t="shared" si="76"/>
        <v>2104.1999999999998</v>
      </c>
      <c r="O1397" s="82" t="s">
        <v>3176</v>
      </c>
      <c r="P1397" s="50" t="s">
        <v>3153</v>
      </c>
    </row>
    <row r="1398" spans="1:16" x14ac:dyDescent="0.2">
      <c r="D1398" s="41" t="s">
        <v>3170</v>
      </c>
      <c r="F1398" s="43" t="s">
        <v>77</v>
      </c>
      <c r="G1398" s="44" t="s">
        <v>77</v>
      </c>
      <c r="K1398" s="45">
        <f t="shared" si="79"/>
        <v>0</v>
      </c>
      <c r="N1398" s="45">
        <f t="shared" si="76"/>
        <v>0</v>
      </c>
    </row>
    <row r="1399" spans="1:16" x14ac:dyDescent="0.2">
      <c r="D1399" s="41" t="s">
        <v>3171</v>
      </c>
      <c r="F1399" s="43" t="s">
        <v>77</v>
      </c>
      <c r="G1399" s="44" t="s">
        <v>77</v>
      </c>
      <c r="K1399" s="45">
        <f t="shared" si="79"/>
        <v>0</v>
      </c>
      <c r="N1399" s="45">
        <f t="shared" si="76"/>
        <v>0</v>
      </c>
    </row>
    <row r="1400" spans="1:16" x14ac:dyDescent="0.2">
      <c r="D1400" s="41" t="s">
        <v>3172</v>
      </c>
      <c r="F1400" s="43" t="s">
        <v>77</v>
      </c>
      <c r="G1400" s="44" t="s">
        <v>77</v>
      </c>
      <c r="K1400" s="45">
        <f t="shared" si="79"/>
        <v>0</v>
      </c>
      <c r="N1400" s="45">
        <f t="shared" si="76"/>
        <v>0</v>
      </c>
    </row>
    <row r="1401" spans="1:16" x14ac:dyDescent="0.2">
      <c r="D1401" s="41" t="s">
        <v>3173</v>
      </c>
      <c r="E1401" s="42" t="s">
        <v>3175</v>
      </c>
      <c r="F1401" s="43" t="s">
        <v>77</v>
      </c>
      <c r="G1401" s="44" t="s">
        <v>77</v>
      </c>
      <c r="K1401" s="45">
        <f t="shared" si="79"/>
        <v>0</v>
      </c>
      <c r="N1401" s="45">
        <f t="shared" si="76"/>
        <v>0</v>
      </c>
    </row>
    <row r="1402" spans="1:16" x14ac:dyDescent="0.2">
      <c r="D1402" s="41" t="s">
        <v>3174</v>
      </c>
      <c r="E1402" s="42" t="s">
        <v>3175</v>
      </c>
      <c r="F1402" s="43" t="s">
        <v>77</v>
      </c>
      <c r="G1402" s="44" t="s">
        <v>77</v>
      </c>
      <c r="K1402" s="45">
        <f t="shared" si="79"/>
        <v>0</v>
      </c>
      <c r="N1402" s="45">
        <f t="shared" si="76"/>
        <v>0</v>
      </c>
    </row>
    <row r="1403" spans="1:16" x14ac:dyDescent="0.2">
      <c r="A1403" s="42">
        <v>500</v>
      </c>
      <c r="C1403" s="47">
        <v>44022</v>
      </c>
      <c r="D1403" s="41" t="s">
        <v>3164</v>
      </c>
      <c r="E1403" s="42">
        <v>5</v>
      </c>
      <c r="F1403" s="43" t="s">
        <v>3165</v>
      </c>
      <c r="G1403" s="44" t="s">
        <v>3166</v>
      </c>
      <c r="H1403" s="43">
        <v>1080</v>
      </c>
      <c r="I1403" s="45">
        <v>0.5</v>
      </c>
      <c r="J1403" s="45">
        <v>9110</v>
      </c>
      <c r="K1403" s="45">
        <f t="shared" si="79"/>
        <v>26030</v>
      </c>
      <c r="L1403" s="46">
        <v>22500</v>
      </c>
      <c r="M1403" s="46">
        <v>90</v>
      </c>
      <c r="N1403" s="45">
        <f t="shared" ref="N1403:N1471" si="80">I1403+M1403</f>
        <v>90.5</v>
      </c>
      <c r="P1403" s="50" t="s">
        <v>3154</v>
      </c>
    </row>
    <row r="1404" spans="1:16" x14ac:dyDescent="0.2">
      <c r="A1404" s="42" t="s">
        <v>3177</v>
      </c>
      <c r="C1404" s="47">
        <v>44022</v>
      </c>
      <c r="D1404" s="41" t="s">
        <v>3178</v>
      </c>
      <c r="E1404" s="42">
        <v>80.899000000000001</v>
      </c>
      <c r="F1404" s="43" t="s">
        <v>3183</v>
      </c>
      <c r="G1404" s="43" t="s">
        <v>3183</v>
      </c>
      <c r="H1404" s="43">
        <v>1070</v>
      </c>
      <c r="I1404" s="45">
        <v>2.5</v>
      </c>
      <c r="K1404" s="45">
        <f t="shared" si="79"/>
        <v>0</v>
      </c>
      <c r="N1404" s="45">
        <f t="shared" si="80"/>
        <v>2.5</v>
      </c>
      <c r="P1404" s="50" t="s">
        <v>3153</v>
      </c>
    </row>
    <row r="1405" spans="1:16" x14ac:dyDescent="0.2">
      <c r="D1405" s="41" t="s">
        <v>3179</v>
      </c>
      <c r="E1405" s="42">
        <v>10.253</v>
      </c>
      <c r="F1405" s="43" t="s">
        <v>77</v>
      </c>
      <c r="G1405" s="44" t="s">
        <v>77</v>
      </c>
      <c r="K1405" s="45">
        <f t="shared" si="79"/>
        <v>0</v>
      </c>
      <c r="N1405" s="45">
        <f t="shared" si="80"/>
        <v>0</v>
      </c>
    </row>
    <row r="1406" spans="1:16" x14ac:dyDescent="0.2">
      <c r="D1406" s="41" t="s">
        <v>3180</v>
      </c>
      <c r="E1406" s="42">
        <v>1.1100000000000001</v>
      </c>
      <c r="F1406" s="43" t="s">
        <v>77</v>
      </c>
      <c r="G1406" s="44" t="s">
        <v>77</v>
      </c>
      <c r="K1406" s="45">
        <f t="shared" si="79"/>
        <v>0</v>
      </c>
      <c r="N1406" s="45">
        <f t="shared" si="80"/>
        <v>0</v>
      </c>
    </row>
    <row r="1407" spans="1:16" x14ac:dyDescent="0.2">
      <c r="D1407" s="41" t="s">
        <v>3181</v>
      </c>
      <c r="E1407" s="42">
        <v>0.78</v>
      </c>
      <c r="F1407" s="43" t="s">
        <v>77</v>
      </c>
      <c r="G1407" s="44" t="s">
        <v>77</v>
      </c>
      <c r="K1407" s="45">
        <f t="shared" si="79"/>
        <v>0</v>
      </c>
      <c r="N1407" s="45">
        <f t="shared" si="80"/>
        <v>0</v>
      </c>
    </row>
    <row r="1408" spans="1:16" x14ac:dyDescent="0.2">
      <c r="D1408" s="41" t="s">
        <v>3182</v>
      </c>
      <c r="E1408" s="42">
        <v>0.33</v>
      </c>
      <c r="F1408" s="43" t="s">
        <v>77</v>
      </c>
      <c r="G1408" s="44" t="s">
        <v>77</v>
      </c>
      <c r="K1408" s="45">
        <f t="shared" si="79"/>
        <v>0</v>
      </c>
      <c r="N1408" s="45">
        <f t="shared" si="80"/>
        <v>0</v>
      </c>
    </row>
    <row r="1409" spans="1:17" x14ac:dyDescent="0.2">
      <c r="A1409" s="42" t="s">
        <v>3184</v>
      </c>
      <c r="C1409" s="47">
        <v>44025</v>
      </c>
      <c r="D1409" s="41" t="s">
        <v>3185</v>
      </c>
      <c r="E1409" s="42">
        <v>15.6647</v>
      </c>
      <c r="F1409" s="43" t="s">
        <v>3186</v>
      </c>
      <c r="G1409" s="44" t="s">
        <v>3187</v>
      </c>
      <c r="H1409" s="43">
        <v>1150</v>
      </c>
      <c r="I1409" s="45">
        <v>0.5</v>
      </c>
      <c r="J1409" s="45">
        <v>49470</v>
      </c>
      <c r="K1409" s="45">
        <f t="shared" ref="K1409" si="81">ROUND(J1409/0.35,-1)</f>
        <v>141340</v>
      </c>
      <c r="N1409" s="45">
        <f t="shared" ref="N1409" si="82">I1409+M1409</f>
        <v>0.5</v>
      </c>
    </row>
    <row r="1410" spans="1:17" x14ac:dyDescent="0.2">
      <c r="A1410" s="42">
        <v>504</v>
      </c>
      <c r="C1410" s="47">
        <v>44025</v>
      </c>
      <c r="D1410" s="41" t="s">
        <v>3188</v>
      </c>
      <c r="E1410" s="42" t="s">
        <v>3189</v>
      </c>
      <c r="F1410" s="43" t="s">
        <v>3190</v>
      </c>
      <c r="G1410" s="44" t="s">
        <v>3191</v>
      </c>
      <c r="H1410" s="43">
        <v>1020</v>
      </c>
      <c r="I1410" s="45">
        <v>0.5</v>
      </c>
      <c r="J1410" s="45">
        <v>2240</v>
      </c>
      <c r="K1410" s="45">
        <f t="shared" si="79"/>
        <v>6400</v>
      </c>
      <c r="L1410" s="46">
        <v>4500</v>
      </c>
      <c r="M1410" s="46">
        <v>18</v>
      </c>
      <c r="N1410" s="45">
        <f t="shared" si="80"/>
        <v>18.5</v>
      </c>
    </row>
    <row r="1411" spans="1:17" x14ac:dyDescent="0.2">
      <c r="A1411" s="42">
        <v>505</v>
      </c>
      <c r="C1411" s="47">
        <v>44025</v>
      </c>
      <c r="D1411" s="41" t="s">
        <v>3192</v>
      </c>
      <c r="E1411" s="42" t="s">
        <v>3193</v>
      </c>
      <c r="F1411" s="43" t="s">
        <v>3194</v>
      </c>
      <c r="G1411" s="44" t="s">
        <v>3195</v>
      </c>
      <c r="H1411" s="43">
        <v>2050</v>
      </c>
      <c r="I1411" s="45">
        <v>0.5</v>
      </c>
      <c r="J1411" s="45">
        <v>16620</v>
      </c>
      <c r="K1411" s="45">
        <f t="shared" si="79"/>
        <v>47490</v>
      </c>
      <c r="L1411" s="46">
        <v>43000</v>
      </c>
      <c r="M1411" s="46">
        <v>172</v>
      </c>
      <c r="N1411" s="45">
        <f t="shared" si="80"/>
        <v>172.5</v>
      </c>
    </row>
    <row r="1412" spans="1:17" s="65" customFormat="1" x14ac:dyDescent="0.2">
      <c r="A1412" s="62" t="s">
        <v>3196</v>
      </c>
      <c r="B1412" s="63"/>
      <c r="C1412" s="31">
        <v>44025</v>
      </c>
      <c r="D1412" s="64" t="s">
        <v>3197</v>
      </c>
      <c r="E1412" s="62" t="s">
        <v>898</v>
      </c>
      <c r="F1412" s="65" t="s">
        <v>3198</v>
      </c>
      <c r="G1412" s="66" t="s">
        <v>3199</v>
      </c>
      <c r="H1412" s="65">
        <v>1190</v>
      </c>
      <c r="I1412" s="32">
        <v>0.5</v>
      </c>
      <c r="J1412" s="32">
        <v>4400</v>
      </c>
      <c r="K1412" s="32">
        <f t="shared" si="79"/>
        <v>12570</v>
      </c>
      <c r="L1412" s="33"/>
      <c r="M1412" s="33"/>
      <c r="N1412" s="32">
        <f t="shared" si="80"/>
        <v>0.5</v>
      </c>
      <c r="O1412" s="67"/>
      <c r="P1412" s="72"/>
      <c r="Q1412" s="63"/>
    </row>
    <row r="1413" spans="1:17" x14ac:dyDescent="0.2">
      <c r="N1413" s="45">
        <f>SUM(N1386:N1412)</f>
        <v>6206.34</v>
      </c>
      <c r="O1413" s="82">
        <v>76695</v>
      </c>
      <c r="P1413" s="50">
        <v>44025</v>
      </c>
      <c r="Q1413" s="21" t="s">
        <v>333</v>
      </c>
    </row>
    <row r="1415" spans="1:17" x14ac:dyDescent="0.2">
      <c r="A1415" s="42">
        <v>495</v>
      </c>
      <c r="C1415" s="47">
        <v>44020</v>
      </c>
      <c r="D1415" s="41" t="s">
        <v>3109</v>
      </c>
      <c r="E1415" s="42">
        <v>34.872</v>
      </c>
      <c r="F1415" s="43" t="s">
        <v>3111</v>
      </c>
      <c r="G1415" s="44" t="s">
        <v>3112</v>
      </c>
      <c r="H1415" s="43">
        <v>1180</v>
      </c>
      <c r="I1415" s="45">
        <v>0.5</v>
      </c>
      <c r="J1415" s="45">
        <v>43530</v>
      </c>
      <c r="K1415" s="45">
        <f>ROUND(J1415/0.35,-1)</f>
        <v>124370</v>
      </c>
      <c r="L1415" s="46">
        <v>210000</v>
      </c>
      <c r="M1415" s="46">
        <v>840</v>
      </c>
      <c r="N1415" s="45">
        <f>I1415+M1415</f>
        <v>840.5</v>
      </c>
      <c r="P1415" s="50" t="s">
        <v>3133</v>
      </c>
    </row>
    <row r="1416" spans="1:17" x14ac:dyDescent="0.2">
      <c r="A1416" s="42" t="s">
        <v>3146</v>
      </c>
      <c r="C1416" s="47">
        <v>44022</v>
      </c>
      <c r="D1416" s="41" t="s">
        <v>3147</v>
      </c>
      <c r="E1416" s="42" t="s">
        <v>3148</v>
      </c>
      <c r="F1416" s="43" t="s">
        <v>3149</v>
      </c>
      <c r="G1416" s="44" t="s">
        <v>3150</v>
      </c>
      <c r="H1416" s="43">
        <v>3010</v>
      </c>
      <c r="I1416" s="45">
        <v>1</v>
      </c>
      <c r="J1416" s="45">
        <v>23550</v>
      </c>
      <c r="K1416" s="45">
        <f>ROUND(J1416/0.35,-1)</f>
        <v>67290</v>
      </c>
      <c r="N1416" s="45">
        <f>I1416+M1416</f>
        <v>1</v>
      </c>
      <c r="O1416" s="30"/>
      <c r="P1416" s="50" t="s">
        <v>3153</v>
      </c>
    </row>
    <row r="1417" spans="1:17" x14ac:dyDescent="0.2">
      <c r="A1417" s="42" t="s">
        <v>3200</v>
      </c>
      <c r="C1417" s="47">
        <v>44025</v>
      </c>
      <c r="D1417" s="41" t="s">
        <v>3201</v>
      </c>
      <c r="E1417" s="42" t="s">
        <v>3203</v>
      </c>
      <c r="F1417" s="43" t="s">
        <v>3205</v>
      </c>
      <c r="G1417" s="44" t="s">
        <v>3206</v>
      </c>
      <c r="H1417" s="43">
        <v>3010</v>
      </c>
      <c r="I1417" s="45">
        <v>1</v>
      </c>
      <c r="J1417" s="45">
        <v>14730</v>
      </c>
      <c r="K1417" s="45">
        <f t="shared" si="79"/>
        <v>42090</v>
      </c>
      <c r="N1417" s="45">
        <f t="shared" si="80"/>
        <v>1</v>
      </c>
    </row>
    <row r="1418" spans="1:17" x14ac:dyDescent="0.2">
      <c r="D1418" s="41" t="s">
        <v>3202</v>
      </c>
      <c r="E1418" s="42" t="s">
        <v>3204</v>
      </c>
      <c r="F1418" s="43" t="s">
        <v>77</v>
      </c>
      <c r="G1418" s="44" t="s">
        <v>77</v>
      </c>
      <c r="K1418" s="45">
        <f t="shared" si="79"/>
        <v>0</v>
      </c>
      <c r="N1418" s="45">
        <f t="shared" si="80"/>
        <v>0</v>
      </c>
    </row>
    <row r="1419" spans="1:17" x14ac:dyDescent="0.2">
      <c r="A1419" s="42" t="s">
        <v>3207</v>
      </c>
      <c r="C1419" s="47">
        <v>44025</v>
      </c>
      <c r="D1419" s="41" t="s">
        <v>3208</v>
      </c>
      <c r="E1419" s="42" t="s">
        <v>3210</v>
      </c>
      <c r="F1419" s="43" t="s">
        <v>3212</v>
      </c>
      <c r="G1419" s="44" t="s">
        <v>3213</v>
      </c>
      <c r="H1419" s="43">
        <v>2010</v>
      </c>
      <c r="I1419" s="45">
        <v>1</v>
      </c>
      <c r="J1419" s="45">
        <v>19150</v>
      </c>
      <c r="K1419" s="45">
        <f t="shared" si="79"/>
        <v>54710</v>
      </c>
      <c r="N1419" s="45">
        <f t="shared" si="80"/>
        <v>1</v>
      </c>
    </row>
    <row r="1420" spans="1:17" x14ac:dyDescent="0.2">
      <c r="D1420" s="41" t="s">
        <v>3209</v>
      </c>
      <c r="E1420" s="42" t="s">
        <v>3211</v>
      </c>
      <c r="F1420" s="43" t="s">
        <v>77</v>
      </c>
      <c r="G1420" s="44" t="s">
        <v>77</v>
      </c>
      <c r="K1420" s="45">
        <f t="shared" ref="K1420:K1476" si="83">ROUND(J1420/0.35,-1)</f>
        <v>0</v>
      </c>
      <c r="N1420" s="45">
        <f t="shared" si="80"/>
        <v>0</v>
      </c>
    </row>
    <row r="1421" spans="1:17" x14ac:dyDescent="0.2">
      <c r="A1421" s="42" t="s">
        <v>3214</v>
      </c>
      <c r="C1421" s="47">
        <v>44025</v>
      </c>
      <c r="D1421" s="41" t="s">
        <v>3215</v>
      </c>
      <c r="E1421" s="42" t="s">
        <v>3216</v>
      </c>
      <c r="F1421" s="43" t="s">
        <v>3217</v>
      </c>
      <c r="G1421" s="44" t="s">
        <v>3218</v>
      </c>
      <c r="H1421" s="43">
        <v>3010</v>
      </c>
      <c r="I1421" s="45">
        <v>0.5</v>
      </c>
      <c r="J1421" s="45">
        <v>54420</v>
      </c>
      <c r="K1421" s="45">
        <f t="shared" si="83"/>
        <v>155490</v>
      </c>
      <c r="N1421" s="45">
        <f t="shared" si="80"/>
        <v>0.5</v>
      </c>
    </row>
    <row r="1422" spans="1:17" x14ac:dyDescent="0.2">
      <c r="A1422" s="42">
        <v>506</v>
      </c>
      <c r="C1422" s="47">
        <v>44025</v>
      </c>
      <c r="D1422" s="41" t="s">
        <v>3219</v>
      </c>
      <c r="E1422" s="42">
        <v>1.1151</v>
      </c>
      <c r="F1422" s="43" t="s">
        <v>3220</v>
      </c>
      <c r="G1422" s="44" t="s">
        <v>3221</v>
      </c>
      <c r="H1422" s="43">
        <v>3010</v>
      </c>
      <c r="I1422" s="45">
        <v>0.5</v>
      </c>
      <c r="J1422" s="45">
        <v>85540</v>
      </c>
      <c r="K1422" s="45">
        <f t="shared" si="83"/>
        <v>244400</v>
      </c>
      <c r="L1422" s="46">
        <v>300000</v>
      </c>
      <c r="M1422" s="46">
        <v>1200</v>
      </c>
      <c r="N1422" s="45">
        <f t="shared" si="80"/>
        <v>1200.5</v>
      </c>
    </row>
    <row r="1423" spans="1:17" x14ac:dyDescent="0.2">
      <c r="A1423" s="42" t="s">
        <v>3222</v>
      </c>
      <c r="C1423" s="47">
        <v>44026</v>
      </c>
      <c r="D1423" s="41" t="s">
        <v>3223</v>
      </c>
      <c r="E1423" s="42">
        <v>5.0010000000000003</v>
      </c>
      <c r="F1423" s="43" t="s">
        <v>3224</v>
      </c>
      <c r="G1423" s="44" t="s">
        <v>3225</v>
      </c>
      <c r="H1423" s="43">
        <v>1210</v>
      </c>
      <c r="I1423" s="45">
        <v>0.5</v>
      </c>
      <c r="J1423" s="45">
        <v>15540</v>
      </c>
      <c r="K1423" s="45">
        <f t="shared" si="83"/>
        <v>44400</v>
      </c>
      <c r="N1423" s="45">
        <f t="shared" si="80"/>
        <v>0.5</v>
      </c>
    </row>
    <row r="1424" spans="1:17" x14ac:dyDescent="0.2">
      <c r="A1424" s="42">
        <v>507</v>
      </c>
      <c r="C1424" s="47">
        <v>44026</v>
      </c>
      <c r="D1424" s="41" t="s">
        <v>3226</v>
      </c>
      <c r="E1424" s="42" t="s">
        <v>3227</v>
      </c>
      <c r="F1424" s="43" t="s">
        <v>3228</v>
      </c>
      <c r="G1424" s="44" t="s">
        <v>3229</v>
      </c>
      <c r="H1424" s="43">
        <v>3010</v>
      </c>
      <c r="I1424" s="45">
        <v>0.5</v>
      </c>
      <c r="J1424" s="45">
        <v>29920</v>
      </c>
      <c r="K1424" s="45">
        <f t="shared" si="83"/>
        <v>85490</v>
      </c>
      <c r="L1424" s="46">
        <v>93500</v>
      </c>
      <c r="M1424" s="46">
        <v>374</v>
      </c>
      <c r="N1424" s="45">
        <f t="shared" si="80"/>
        <v>374.5</v>
      </c>
    </row>
    <row r="1425" spans="1:17" x14ac:dyDescent="0.2">
      <c r="A1425" s="42">
        <v>508</v>
      </c>
      <c r="C1425" s="47">
        <v>44027</v>
      </c>
      <c r="D1425" s="41" t="s">
        <v>3230</v>
      </c>
      <c r="E1425" s="42" t="s">
        <v>3231</v>
      </c>
      <c r="F1425" s="43" t="s">
        <v>2007</v>
      </c>
      <c r="G1425" s="44" t="s">
        <v>3232</v>
      </c>
      <c r="H1425" s="43">
        <v>3010</v>
      </c>
      <c r="I1425" s="45">
        <v>0.5</v>
      </c>
      <c r="J1425" s="45">
        <v>34410</v>
      </c>
      <c r="K1425" s="45">
        <f t="shared" si="83"/>
        <v>98310</v>
      </c>
      <c r="L1425" s="46">
        <v>120000</v>
      </c>
      <c r="M1425" s="46">
        <v>480</v>
      </c>
      <c r="N1425" s="45">
        <f t="shared" si="80"/>
        <v>480.5</v>
      </c>
    </row>
    <row r="1426" spans="1:17" s="65" customFormat="1" x14ac:dyDescent="0.2">
      <c r="A1426" s="62" t="s">
        <v>3233</v>
      </c>
      <c r="B1426" s="63"/>
      <c r="C1426" s="31">
        <v>44027</v>
      </c>
      <c r="D1426" s="64" t="s">
        <v>3234</v>
      </c>
      <c r="E1426" s="62" t="s">
        <v>3235</v>
      </c>
      <c r="F1426" s="65" t="s">
        <v>3236</v>
      </c>
      <c r="G1426" s="66" t="s">
        <v>3237</v>
      </c>
      <c r="H1426" s="65">
        <v>3010</v>
      </c>
      <c r="I1426" s="32">
        <v>0.5</v>
      </c>
      <c r="J1426" s="32">
        <v>17390</v>
      </c>
      <c r="K1426" s="32">
        <f t="shared" si="83"/>
        <v>49690</v>
      </c>
      <c r="L1426" s="33"/>
      <c r="M1426" s="33"/>
      <c r="N1426" s="32">
        <f t="shared" si="80"/>
        <v>0.5</v>
      </c>
      <c r="O1426" s="67"/>
      <c r="P1426" s="72"/>
      <c r="Q1426" s="63"/>
    </row>
    <row r="1427" spans="1:17" x14ac:dyDescent="0.2">
      <c r="A1427" s="43"/>
      <c r="B1427" s="43"/>
      <c r="C1427" s="43"/>
      <c r="D1427" s="43"/>
      <c r="E1427" s="30"/>
      <c r="G1427" s="43"/>
      <c r="I1427" s="43"/>
      <c r="J1427" s="43"/>
      <c r="N1427" s="45">
        <f>SUM(N1415:N1426)</f>
        <v>2900.5</v>
      </c>
      <c r="O1427" s="30">
        <v>76729</v>
      </c>
      <c r="P1427" s="50">
        <v>44027</v>
      </c>
      <c r="Q1427" s="21" t="s">
        <v>333</v>
      </c>
    </row>
    <row r="1429" spans="1:17" x14ac:dyDescent="0.2">
      <c r="A1429" s="42" t="s">
        <v>3098</v>
      </c>
      <c r="C1429" s="47">
        <v>44019</v>
      </c>
      <c r="D1429" s="41" t="s">
        <v>3099</v>
      </c>
      <c r="E1429" s="42">
        <v>2.8420000000000001</v>
      </c>
      <c r="F1429" s="43" t="s">
        <v>3100</v>
      </c>
      <c r="G1429" s="44" t="s">
        <v>3104</v>
      </c>
      <c r="H1429" s="43">
        <v>1010</v>
      </c>
      <c r="I1429" s="45">
        <v>1</v>
      </c>
      <c r="J1429" s="45">
        <v>5030</v>
      </c>
      <c r="K1429" s="45">
        <f>ROUND(J1429/0.35,-1)</f>
        <v>14370</v>
      </c>
      <c r="M1429" s="46">
        <v>0</v>
      </c>
      <c r="N1429" s="45">
        <f>I1429+M1429</f>
        <v>1</v>
      </c>
      <c r="P1429" s="50" t="s">
        <v>3133</v>
      </c>
    </row>
    <row r="1430" spans="1:17" x14ac:dyDescent="0.2">
      <c r="A1430" s="42" t="s">
        <v>3101</v>
      </c>
      <c r="C1430" s="47">
        <v>44019</v>
      </c>
      <c r="D1430" s="41" t="s">
        <v>3102</v>
      </c>
      <c r="E1430" s="42">
        <v>32.716999999999999</v>
      </c>
      <c r="F1430" s="43" t="s">
        <v>3100</v>
      </c>
      <c r="G1430" s="44" t="s">
        <v>3103</v>
      </c>
      <c r="H1430" s="43">
        <v>1010</v>
      </c>
      <c r="I1430" s="45">
        <v>1</v>
      </c>
      <c r="J1430" s="45">
        <v>56620</v>
      </c>
      <c r="K1430" s="45">
        <f>ROUND(J1430/0.35,-1)</f>
        <v>161770</v>
      </c>
      <c r="N1430" s="45">
        <f>I1430+M1430</f>
        <v>1</v>
      </c>
      <c r="P1430" s="50" t="s">
        <v>3133</v>
      </c>
    </row>
    <row r="1431" spans="1:17" x14ac:dyDescent="0.2">
      <c r="A1431" s="42" t="s">
        <v>3105</v>
      </c>
      <c r="C1431" s="47">
        <v>44019</v>
      </c>
      <c r="D1431" s="41" t="s">
        <v>3106</v>
      </c>
      <c r="E1431" s="42">
        <v>85.983000000000004</v>
      </c>
      <c r="F1431" s="43" t="s">
        <v>3100</v>
      </c>
      <c r="G1431" s="44" t="s">
        <v>3107</v>
      </c>
      <c r="H1431" s="43">
        <v>1010</v>
      </c>
      <c r="I1431" s="45">
        <v>1</v>
      </c>
      <c r="J1431" s="45">
        <v>150000</v>
      </c>
      <c r="K1431" s="45">
        <f>ROUND(J1431/0.35,-1)</f>
        <v>428570</v>
      </c>
      <c r="N1431" s="45">
        <f>I1431+M1431</f>
        <v>1</v>
      </c>
      <c r="P1431" s="50" t="s">
        <v>3133</v>
      </c>
    </row>
    <row r="1432" spans="1:17" x14ac:dyDescent="0.2">
      <c r="A1432" s="42">
        <v>509</v>
      </c>
      <c r="C1432" s="47">
        <v>44027</v>
      </c>
      <c r="D1432" s="41" t="s">
        <v>3242</v>
      </c>
      <c r="E1432" s="42">
        <v>3.4529999999999998</v>
      </c>
      <c r="F1432" s="43" t="s">
        <v>3243</v>
      </c>
      <c r="G1432" s="44" t="s">
        <v>3244</v>
      </c>
      <c r="H1432" s="43">
        <v>1060</v>
      </c>
      <c r="I1432" s="45">
        <v>0.5</v>
      </c>
      <c r="J1432" s="45">
        <v>6730</v>
      </c>
      <c r="K1432" s="45">
        <f t="shared" si="83"/>
        <v>19230</v>
      </c>
      <c r="L1432" s="46">
        <v>82500</v>
      </c>
      <c r="M1432" s="46">
        <v>330</v>
      </c>
      <c r="N1432" s="45">
        <f t="shared" si="80"/>
        <v>330.5</v>
      </c>
    </row>
    <row r="1433" spans="1:17" x14ac:dyDescent="0.2">
      <c r="A1433" s="42">
        <v>510</v>
      </c>
      <c r="C1433" s="47">
        <v>44027</v>
      </c>
      <c r="D1433" s="41" t="s">
        <v>3245</v>
      </c>
      <c r="E1433" s="42">
        <v>5.05</v>
      </c>
      <c r="F1433" s="43" t="s">
        <v>3246</v>
      </c>
      <c r="G1433" s="44" t="s">
        <v>3247</v>
      </c>
      <c r="H1433" s="43">
        <v>1170</v>
      </c>
      <c r="I1433" s="45">
        <v>0.5</v>
      </c>
      <c r="J1433" s="45">
        <v>47940</v>
      </c>
      <c r="K1433" s="45">
        <f t="shared" si="83"/>
        <v>136970</v>
      </c>
      <c r="L1433" s="46">
        <v>173000</v>
      </c>
      <c r="M1433" s="46">
        <v>692</v>
      </c>
      <c r="N1433" s="45">
        <f t="shared" si="80"/>
        <v>692.5</v>
      </c>
    </row>
    <row r="1434" spans="1:17" x14ac:dyDescent="0.2">
      <c r="A1434" s="42">
        <v>511</v>
      </c>
      <c r="C1434" s="47">
        <v>44027</v>
      </c>
      <c r="D1434" s="41" t="s">
        <v>3238</v>
      </c>
      <c r="E1434" s="42">
        <v>1.887</v>
      </c>
      <c r="F1434" s="43" t="s">
        <v>3240</v>
      </c>
      <c r="G1434" s="44" t="s">
        <v>3241</v>
      </c>
      <c r="H1434" s="43">
        <v>1050</v>
      </c>
      <c r="I1434" s="45">
        <v>1</v>
      </c>
      <c r="J1434" s="45">
        <v>102690</v>
      </c>
      <c r="K1434" s="45">
        <f t="shared" si="83"/>
        <v>293400</v>
      </c>
      <c r="L1434" s="46">
        <v>385000</v>
      </c>
      <c r="M1434" s="46">
        <v>1540</v>
      </c>
      <c r="N1434" s="45">
        <f t="shared" si="80"/>
        <v>1541</v>
      </c>
    </row>
    <row r="1435" spans="1:17" x14ac:dyDescent="0.2">
      <c r="D1435" s="41" t="s">
        <v>3239</v>
      </c>
      <c r="E1435" s="42">
        <v>5</v>
      </c>
      <c r="F1435" s="43" t="s">
        <v>77</v>
      </c>
      <c r="G1435" s="44" t="s">
        <v>77</v>
      </c>
      <c r="K1435" s="45">
        <f t="shared" si="83"/>
        <v>0</v>
      </c>
      <c r="N1435" s="45">
        <f t="shared" si="80"/>
        <v>0</v>
      </c>
    </row>
    <row r="1436" spans="1:17" x14ac:dyDescent="0.2">
      <c r="D1436" s="41" t="s">
        <v>3250</v>
      </c>
      <c r="E1436" s="42">
        <v>0.42299999999999999</v>
      </c>
      <c r="F1436" s="43" t="s">
        <v>77</v>
      </c>
      <c r="G1436" s="44" t="s">
        <v>77</v>
      </c>
      <c r="K1436" s="45">
        <f t="shared" si="83"/>
        <v>0</v>
      </c>
      <c r="N1436" s="45">
        <f t="shared" si="80"/>
        <v>0</v>
      </c>
    </row>
    <row r="1437" spans="1:17" x14ac:dyDescent="0.2">
      <c r="D1437" s="41" t="s">
        <v>3251</v>
      </c>
      <c r="E1437" s="42">
        <v>0.42799999999999999</v>
      </c>
      <c r="F1437" s="43" t="s">
        <v>77</v>
      </c>
      <c r="G1437" s="44" t="s">
        <v>77</v>
      </c>
      <c r="K1437" s="45">
        <f t="shared" si="83"/>
        <v>0</v>
      </c>
      <c r="N1437" s="45">
        <f t="shared" si="80"/>
        <v>0</v>
      </c>
    </row>
    <row r="1438" spans="1:17" x14ac:dyDescent="0.2">
      <c r="A1438" s="42">
        <v>512</v>
      </c>
      <c r="C1438" s="47">
        <v>44028</v>
      </c>
      <c r="D1438" s="41" t="s">
        <v>3254</v>
      </c>
      <c r="E1438" s="42" t="s">
        <v>3255</v>
      </c>
      <c r="F1438" s="43" t="s">
        <v>3256</v>
      </c>
      <c r="G1438" s="44" t="s">
        <v>3257</v>
      </c>
      <c r="H1438" s="43">
        <v>2050</v>
      </c>
      <c r="I1438" s="45">
        <v>0.5</v>
      </c>
      <c r="J1438" s="45">
        <v>14040</v>
      </c>
      <c r="K1438" s="45">
        <f t="shared" si="83"/>
        <v>40110</v>
      </c>
      <c r="L1438" s="46">
        <v>70000</v>
      </c>
      <c r="M1438" s="46">
        <v>280</v>
      </c>
      <c r="N1438" s="45">
        <f t="shared" si="80"/>
        <v>280.5</v>
      </c>
    </row>
    <row r="1439" spans="1:17" x14ac:dyDescent="0.2">
      <c r="A1439" s="42">
        <v>513</v>
      </c>
      <c r="C1439" s="47">
        <v>44028</v>
      </c>
      <c r="D1439" s="41" t="s">
        <v>3258</v>
      </c>
      <c r="E1439" s="42">
        <v>0.48</v>
      </c>
      <c r="F1439" s="43" t="s">
        <v>3259</v>
      </c>
      <c r="G1439" s="44" t="s">
        <v>3260</v>
      </c>
      <c r="H1439" s="43">
        <v>1090</v>
      </c>
      <c r="I1439" s="45">
        <v>0.5</v>
      </c>
      <c r="J1439" s="45">
        <v>10170</v>
      </c>
      <c r="K1439" s="45">
        <f t="shared" si="83"/>
        <v>29060</v>
      </c>
      <c r="L1439" s="46">
        <v>15000</v>
      </c>
      <c r="M1439" s="46">
        <v>60</v>
      </c>
      <c r="N1439" s="45">
        <f t="shared" si="80"/>
        <v>60.5</v>
      </c>
    </row>
    <row r="1440" spans="1:17" x14ac:dyDescent="0.2">
      <c r="A1440" s="42">
        <v>514</v>
      </c>
      <c r="C1440" s="47">
        <v>44028</v>
      </c>
      <c r="D1440" s="41" t="s">
        <v>3261</v>
      </c>
      <c r="E1440" s="42">
        <v>0.84</v>
      </c>
      <c r="F1440" s="43" t="s">
        <v>3262</v>
      </c>
      <c r="G1440" s="44" t="s">
        <v>3263</v>
      </c>
      <c r="H1440" s="43">
        <v>1030</v>
      </c>
      <c r="I1440" s="45">
        <v>0.5</v>
      </c>
      <c r="J1440" s="45">
        <v>28320</v>
      </c>
      <c r="K1440" s="45">
        <f t="shared" si="83"/>
        <v>80910</v>
      </c>
      <c r="L1440" s="46">
        <v>105000</v>
      </c>
      <c r="M1440" s="46">
        <v>420</v>
      </c>
      <c r="N1440" s="45">
        <f t="shared" si="80"/>
        <v>420.5</v>
      </c>
    </row>
    <row r="1441" spans="1:17" x14ac:dyDescent="0.2">
      <c r="A1441" s="42">
        <v>515</v>
      </c>
      <c r="C1441" s="47">
        <v>44028</v>
      </c>
      <c r="D1441" s="41" t="s">
        <v>3264</v>
      </c>
      <c r="E1441" s="42" t="s">
        <v>81</v>
      </c>
      <c r="F1441" s="43" t="s">
        <v>3265</v>
      </c>
      <c r="G1441" s="44" t="s">
        <v>3266</v>
      </c>
      <c r="H1441" s="43">
        <v>2050</v>
      </c>
      <c r="I1441" s="45">
        <v>0.5</v>
      </c>
      <c r="J1441" s="45">
        <v>22160</v>
      </c>
      <c r="K1441" s="45">
        <f t="shared" si="83"/>
        <v>63310</v>
      </c>
      <c r="L1441" s="46">
        <v>55000</v>
      </c>
      <c r="M1441" s="46">
        <v>220</v>
      </c>
      <c r="N1441" s="45">
        <f t="shared" si="80"/>
        <v>220.5</v>
      </c>
    </row>
    <row r="1442" spans="1:17" x14ac:dyDescent="0.2">
      <c r="D1442" s="41" t="s">
        <v>3268</v>
      </c>
      <c r="E1442" s="42" t="s">
        <v>475</v>
      </c>
      <c r="F1442" s="43" t="s">
        <v>77</v>
      </c>
      <c r="G1442" s="44" t="s">
        <v>77</v>
      </c>
      <c r="K1442" s="45">
        <f t="shared" si="83"/>
        <v>0</v>
      </c>
      <c r="N1442" s="45">
        <f t="shared" si="80"/>
        <v>0</v>
      </c>
    </row>
    <row r="1443" spans="1:17" x14ac:dyDescent="0.2">
      <c r="D1443" s="41" t="s">
        <v>3061</v>
      </c>
      <c r="E1443" s="42">
        <v>118.818</v>
      </c>
      <c r="F1443" s="43" t="s">
        <v>77</v>
      </c>
      <c r="G1443" s="44" t="s">
        <v>77</v>
      </c>
      <c r="K1443" s="45">
        <f t="shared" si="83"/>
        <v>0</v>
      </c>
      <c r="N1443" s="45">
        <f t="shared" si="80"/>
        <v>0</v>
      </c>
    </row>
    <row r="1444" spans="1:17" x14ac:dyDescent="0.2">
      <c r="A1444" s="42" t="s">
        <v>3273</v>
      </c>
      <c r="C1444" s="47">
        <v>44028</v>
      </c>
      <c r="D1444" s="41" t="s">
        <v>3274</v>
      </c>
      <c r="E1444" s="42">
        <v>6.31</v>
      </c>
      <c r="F1444" s="43" t="s">
        <v>3275</v>
      </c>
      <c r="G1444" s="44" t="s">
        <v>3276</v>
      </c>
      <c r="H1444" s="43">
        <v>1030</v>
      </c>
      <c r="I1444" s="45">
        <v>0.5</v>
      </c>
      <c r="J1444" s="45">
        <v>51300</v>
      </c>
      <c r="K1444" s="45">
        <f t="shared" si="83"/>
        <v>146570</v>
      </c>
      <c r="N1444" s="45">
        <f t="shared" si="80"/>
        <v>0.5</v>
      </c>
    </row>
    <row r="1445" spans="1:17" x14ac:dyDescent="0.2">
      <c r="A1445" s="42">
        <v>519</v>
      </c>
      <c r="C1445" s="47">
        <v>44028</v>
      </c>
      <c r="D1445" s="41" t="s">
        <v>3280</v>
      </c>
      <c r="E1445" s="42">
        <v>0.78849999999999998</v>
      </c>
      <c r="F1445" s="43" t="s">
        <v>993</v>
      </c>
      <c r="G1445" s="44" t="s">
        <v>3282</v>
      </c>
      <c r="H1445" s="43">
        <v>2010</v>
      </c>
      <c r="I1445" s="45">
        <v>1</v>
      </c>
      <c r="J1445" s="45">
        <v>17140</v>
      </c>
      <c r="K1445" s="45">
        <f t="shared" si="83"/>
        <v>48970</v>
      </c>
      <c r="L1445" s="46">
        <v>54444</v>
      </c>
      <c r="M1445" s="46">
        <v>217.78</v>
      </c>
      <c r="N1445" s="45">
        <f t="shared" si="80"/>
        <v>218.78</v>
      </c>
    </row>
    <row r="1446" spans="1:17" s="65" customFormat="1" x14ac:dyDescent="0.2">
      <c r="A1446" s="62"/>
      <c r="B1446" s="63"/>
      <c r="C1446" s="31"/>
      <c r="D1446" s="64" t="s">
        <v>3281</v>
      </c>
      <c r="E1446" s="62"/>
      <c r="F1446" s="65" t="s">
        <v>77</v>
      </c>
      <c r="G1446" s="66" t="s">
        <v>77</v>
      </c>
      <c r="I1446" s="32"/>
      <c r="J1446" s="32"/>
      <c r="K1446" s="32">
        <f t="shared" si="83"/>
        <v>0</v>
      </c>
      <c r="L1446" s="33"/>
      <c r="M1446" s="33"/>
      <c r="N1446" s="32">
        <f t="shared" si="80"/>
        <v>0</v>
      </c>
      <c r="O1446" s="67"/>
      <c r="P1446" s="72"/>
      <c r="Q1446" s="63"/>
    </row>
    <row r="1447" spans="1:17" x14ac:dyDescent="0.2">
      <c r="N1447" s="45">
        <f>SUM(N1429:N1446)</f>
        <v>3768.28</v>
      </c>
      <c r="O1447" s="82">
        <v>76741</v>
      </c>
      <c r="P1447" s="50">
        <v>44028</v>
      </c>
      <c r="Q1447" s="21" t="s">
        <v>333</v>
      </c>
    </row>
    <row r="1449" spans="1:17" x14ac:dyDescent="0.2">
      <c r="A1449" s="30" t="s">
        <v>3248</v>
      </c>
      <c r="B1449" s="43"/>
      <c r="C1449" s="48">
        <v>44028</v>
      </c>
      <c r="D1449" s="43" t="s">
        <v>3249</v>
      </c>
      <c r="E1449" s="30">
        <v>0.56000000000000005</v>
      </c>
      <c r="F1449" s="43" t="s">
        <v>3252</v>
      </c>
      <c r="G1449" s="43" t="s">
        <v>3253</v>
      </c>
      <c r="H1449" s="43">
        <v>1100</v>
      </c>
      <c r="I1449" s="43">
        <v>1.5</v>
      </c>
      <c r="J1449" s="43">
        <v>68430</v>
      </c>
      <c r="K1449" s="45">
        <f>ROUND(J1449/0.35,-1)</f>
        <v>195510</v>
      </c>
      <c r="N1449" s="45">
        <f>I1449+M1449</f>
        <v>1.5</v>
      </c>
    </row>
    <row r="1450" spans="1:17" x14ac:dyDescent="0.2">
      <c r="A1450" s="42">
        <v>517</v>
      </c>
      <c r="C1450" s="47">
        <v>44028</v>
      </c>
      <c r="D1450" s="41" t="s">
        <v>3060</v>
      </c>
      <c r="E1450" s="42">
        <v>60.981999999999999</v>
      </c>
      <c r="F1450" s="43" t="s">
        <v>3271</v>
      </c>
      <c r="G1450" s="44" t="s">
        <v>3272</v>
      </c>
      <c r="H1450" s="43">
        <v>1010</v>
      </c>
      <c r="I1450" s="45">
        <v>1</v>
      </c>
      <c r="J1450" s="45">
        <v>335170</v>
      </c>
      <c r="K1450" s="45">
        <f>ROUND(J1450/0.35,-1)</f>
        <v>957630</v>
      </c>
      <c r="L1450" s="46">
        <v>25000</v>
      </c>
      <c r="M1450" s="46">
        <v>100</v>
      </c>
      <c r="N1450" s="45">
        <f>I1450+M1450</f>
        <v>101</v>
      </c>
    </row>
    <row r="1451" spans="1:17" x14ac:dyDescent="0.2">
      <c r="A1451" s="42">
        <v>518</v>
      </c>
      <c r="C1451" s="47">
        <v>44028</v>
      </c>
      <c r="D1451" s="41" t="s">
        <v>3277</v>
      </c>
      <c r="E1451" s="42" t="s">
        <v>685</v>
      </c>
      <c r="F1451" s="43" t="s">
        <v>3278</v>
      </c>
      <c r="G1451" s="44" t="s">
        <v>3279</v>
      </c>
      <c r="H1451" s="43">
        <v>1190</v>
      </c>
      <c r="I1451" s="45">
        <v>0.5</v>
      </c>
      <c r="J1451" s="45">
        <v>1760</v>
      </c>
      <c r="K1451" s="45">
        <f>ROUND(J1451/0.35,-1)</f>
        <v>5030</v>
      </c>
      <c r="L1451" s="46">
        <v>5010</v>
      </c>
      <c r="M1451" s="46">
        <v>20.04</v>
      </c>
      <c r="N1451" s="45">
        <f>I1451+M1451</f>
        <v>20.54</v>
      </c>
    </row>
    <row r="1452" spans="1:17" x14ac:dyDescent="0.2">
      <c r="A1452" s="42" t="s">
        <v>3283</v>
      </c>
      <c r="C1452" s="47">
        <v>44028</v>
      </c>
      <c r="D1452" s="41" t="s">
        <v>3284</v>
      </c>
      <c r="E1452" s="42">
        <v>3.7145999999999999</v>
      </c>
      <c r="F1452" s="43" t="s">
        <v>3286</v>
      </c>
      <c r="G1452" s="44" t="s">
        <v>3287</v>
      </c>
      <c r="H1452" s="43">
        <v>1070</v>
      </c>
      <c r="I1452" s="45">
        <v>1</v>
      </c>
      <c r="J1452" s="45">
        <v>14390</v>
      </c>
      <c r="K1452" s="45">
        <f t="shared" si="83"/>
        <v>41110</v>
      </c>
      <c r="N1452" s="45">
        <f t="shared" si="80"/>
        <v>1</v>
      </c>
    </row>
    <row r="1453" spans="1:17" x14ac:dyDescent="0.2">
      <c r="D1453" s="41" t="s">
        <v>3285</v>
      </c>
      <c r="E1453" s="42">
        <v>1</v>
      </c>
      <c r="F1453" s="43" t="s">
        <v>77</v>
      </c>
      <c r="G1453" s="44" t="s">
        <v>77</v>
      </c>
      <c r="K1453" s="45">
        <f t="shared" si="83"/>
        <v>0</v>
      </c>
      <c r="N1453" s="45">
        <f t="shared" si="80"/>
        <v>0</v>
      </c>
    </row>
    <row r="1454" spans="1:17" x14ac:dyDescent="0.2">
      <c r="A1454" s="42" t="s">
        <v>3288</v>
      </c>
      <c r="C1454" s="47">
        <v>44028</v>
      </c>
      <c r="D1454" s="41" t="s">
        <v>3289</v>
      </c>
      <c r="E1454" s="42" t="s">
        <v>106</v>
      </c>
      <c r="F1454" s="43" t="s">
        <v>3290</v>
      </c>
      <c r="G1454" s="44" t="s">
        <v>3291</v>
      </c>
      <c r="H1454" s="43">
        <v>2050</v>
      </c>
      <c r="I1454" s="45">
        <v>0.5</v>
      </c>
      <c r="J1454" s="45">
        <v>23700</v>
      </c>
      <c r="K1454" s="45">
        <f t="shared" si="83"/>
        <v>67710</v>
      </c>
      <c r="N1454" s="45">
        <f t="shared" si="80"/>
        <v>0.5</v>
      </c>
    </row>
    <row r="1455" spans="1:17" x14ac:dyDescent="0.2">
      <c r="A1455" s="42">
        <v>520</v>
      </c>
      <c r="C1455" s="47">
        <v>44028</v>
      </c>
      <c r="D1455" s="41" t="s">
        <v>3292</v>
      </c>
      <c r="E1455" s="42">
        <v>2.7982</v>
      </c>
      <c r="F1455" s="43" t="s">
        <v>3293</v>
      </c>
      <c r="G1455" s="44" t="s">
        <v>3294</v>
      </c>
      <c r="H1455" s="43">
        <v>1210</v>
      </c>
      <c r="I1455" s="45">
        <v>0.5</v>
      </c>
      <c r="J1455" s="45">
        <v>11710</v>
      </c>
      <c r="K1455" s="45">
        <f t="shared" si="83"/>
        <v>33460</v>
      </c>
      <c r="L1455" s="46">
        <v>16000</v>
      </c>
      <c r="M1455" s="46">
        <v>64</v>
      </c>
      <c r="N1455" s="45">
        <f t="shared" si="80"/>
        <v>64.5</v>
      </c>
    </row>
    <row r="1456" spans="1:17" s="65" customFormat="1" x14ac:dyDescent="0.2">
      <c r="A1456" s="62">
        <v>521</v>
      </c>
      <c r="B1456" s="63"/>
      <c r="C1456" s="31">
        <v>44029</v>
      </c>
      <c r="D1456" s="64" t="s">
        <v>3295</v>
      </c>
      <c r="E1456" s="62">
        <v>0.1588</v>
      </c>
      <c r="F1456" s="65" t="s">
        <v>3296</v>
      </c>
      <c r="G1456" s="66" t="s">
        <v>3297</v>
      </c>
      <c r="H1456" s="65">
        <v>3010</v>
      </c>
      <c r="I1456" s="32">
        <v>0.5</v>
      </c>
      <c r="J1456" s="32">
        <v>40560</v>
      </c>
      <c r="K1456" s="32">
        <f t="shared" si="83"/>
        <v>115890</v>
      </c>
      <c r="L1456" s="33">
        <v>129000</v>
      </c>
      <c r="M1456" s="33">
        <v>516</v>
      </c>
      <c r="N1456" s="32">
        <f t="shared" si="80"/>
        <v>516.5</v>
      </c>
      <c r="O1456" s="67"/>
      <c r="P1456" s="72"/>
      <c r="Q1456" s="63"/>
    </row>
    <row r="1457" spans="1:17" x14ac:dyDescent="0.2">
      <c r="N1457" s="45">
        <f>SUM(N1449:N1456)</f>
        <v>705.54</v>
      </c>
      <c r="O1457" s="82">
        <v>76773</v>
      </c>
      <c r="P1457" s="50">
        <v>44029</v>
      </c>
      <c r="Q1457" s="21" t="s">
        <v>333</v>
      </c>
    </row>
    <row r="1459" spans="1:17" x14ac:dyDescent="0.2">
      <c r="A1459" s="42">
        <v>516</v>
      </c>
      <c r="C1459" s="47">
        <v>44028</v>
      </c>
      <c r="D1459" s="41" t="s">
        <v>3267</v>
      </c>
      <c r="E1459" s="42" t="s">
        <v>475</v>
      </c>
      <c r="F1459" s="43" t="s">
        <v>3269</v>
      </c>
      <c r="G1459" s="44" t="s">
        <v>3270</v>
      </c>
      <c r="H1459" s="43">
        <v>1200</v>
      </c>
      <c r="I1459" s="45">
        <v>1</v>
      </c>
      <c r="J1459" s="45">
        <v>8340</v>
      </c>
      <c r="K1459" s="45">
        <f>ROUND(J1459/0.35,-1)</f>
        <v>23830</v>
      </c>
      <c r="L1459" s="46">
        <v>16000</v>
      </c>
      <c r="M1459" s="46">
        <v>64</v>
      </c>
      <c r="N1459" s="45">
        <f>I1459+M1459</f>
        <v>65</v>
      </c>
    </row>
    <row r="1460" spans="1:17" x14ac:dyDescent="0.2">
      <c r="A1460" s="42" t="s">
        <v>3298</v>
      </c>
      <c r="C1460" s="47">
        <v>44029</v>
      </c>
      <c r="D1460" s="41" t="s">
        <v>3299</v>
      </c>
      <c r="E1460" s="42" t="s">
        <v>3300</v>
      </c>
      <c r="F1460" s="43" t="s">
        <v>3301</v>
      </c>
      <c r="G1460" s="44" t="s">
        <v>3302</v>
      </c>
      <c r="H1460" s="43">
        <v>3010</v>
      </c>
      <c r="I1460" s="45">
        <v>0.5</v>
      </c>
      <c r="J1460" s="45">
        <v>11080</v>
      </c>
      <c r="K1460" s="45">
        <f>ROUND(J1460/0.35,-1)</f>
        <v>31660</v>
      </c>
      <c r="N1460" s="45">
        <f>I1460+M1460</f>
        <v>0.5</v>
      </c>
    </row>
    <row r="1461" spans="1:17" x14ac:dyDescent="0.2">
      <c r="A1461" s="42" t="s">
        <v>3303</v>
      </c>
      <c r="C1461" s="47">
        <v>44029</v>
      </c>
      <c r="D1461" s="41" t="s">
        <v>1037</v>
      </c>
      <c r="E1461" s="42" t="s">
        <v>1038</v>
      </c>
      <c r="F1461" s="43" t="s">
        <v>221</v>
      </c>
      <c r="G1461" s="44" t="s">
        <v>3304</v>
      </c>
      <c r="H1461" s="43">
        <v>1150</v>
      </c>
      <c r="I1461" s="45">
        <v>0.5</v>
      </c>
      <c r="J1461" s="45">
        <v>15400</v>
      </c>
      <c r="K1461" s="45">
        <f t="shared" si="83"/>
        <v>44000</v>
      </c>
      <c r="N1461" s="45">
        <f t="shared" si="80"/>
        <v>0.5</v>
      </c>
    </row>
    <row r="1462" spans="1:17" s="65" customFormat="1" x14ac:dyDescent="0.2">
      <c r="A1462" s="62">
        <v>522</v>
      </c>
      <c r="B1462" s="63"/>
      <c r="C1462" s="31">
        <v>44032</v>
      </c>
      <c r="D1462" s="64" t="s">
        <v>3305</v>
      </c>
      <c r="E1462" s="62">
        <v>1</v>
      </c>
      <c r="F1462" s="65" t="s">
        <v>3306</v>
      </c>
      <c r="G1462" s="66" t="s">
        <v>3307</v>
      </c>
      <c r="H1462" s="65">
        <v>1120</v>
      </c>
      <c r="I1462" s="32">
        <v>0.5</v>
      </c>
      <c r="J1462" s="32">
        <v>1850</v>
      </c>
      <c r="K1462" s="32">
        <f t="shared" si="83"/>
        <v>5290</v>
      </c>
      <c r="L1462" s="33">
        <v>17500</v>
      </c>
      <c r="M1462" s="33">
        <v>70</v>
      </c>
      <c r="N1462" s="32">
        <f t="shared" si="80"/>
        <v>70.5</v>
      </c>
      <c r="O1462" s="67"/>
      <c r="P1462" s="72"/>
      <c r="Q1462" s="63"/>
    </row>
    <row r="1463" spans="1:17" x14ac:dyDescent="0.2">
      <c r="N1463" s="45">
        <f>SUM(N1459:N1462)</f>
        <v>136.5</v>
      </c>
      <c r="O1463" s="82">
        <v>76796</v>
      </c>
      <c r="P1463" s="50">
        <v>44032</v>
      </c>
      <c r="Q1463" s="21" t="s">
        <v>844</v>
      </c>
    </row>
    <row r="1465" spans="1:17" x14ac:dyDescent="0.2">
      <c r="A1465" s="42" t="s">
        <v>3308</v>
      </c>
      <c r="C1465" s="47">
        <v>44033</v>
      </c>
      <c r="D1465" s="41" t="s">
        <v>3309</v>
      </c>
      <c r="E1465" s="42" t="s">
        <v>3310</v>
      </c>
      <c r="F1465" s="43" t="s">
        <v>3311</v>
      </c>
      <c r="G1465" s="44" t="s">
        <v>3312</v>
      </c>
      <c r="H1465" s="43">
        <v>1090</v>
      </c>
      <c r="I1465" s="45">
        <v>2</v>
      </c>
      <c r="J1465" s="45">
        <v>47450</v>
      </c>
      <c r="K1465" s="45">
        <f t="shared" si="83"/>
        <v>135570</v>
      </c>
      <c r="N1465" s="45">
        <f t="shared" si="80"/>
        <v>2</v>
      </c>
    </row>
    <row r="1466" spans="1:17" x14ac:dyDescent="0.2">
      <c r="D1466" s="41" t="s">
        <v>3313</v>
      </c>
      <c r="E1466" s="42" t="s">
        <v>3314</v>
      </c>
      <c r="K1466" s="45">
        <f t="shared" si="83"/>
        <v>0</v>
      </c>
      <c r="N1466" s="45">
        <f t="shared" si="80"/>
        <v>0</v>
      </c>
    </row>
    <row r="1467" spans="1:17" x14ac:dyDescent="0.2">
      <c r="D1467" s="41" t="s">
        <v>3315</v>
      </c>
      <c r="E1467" s="42" t="s">
        <v>3316</v>
      </c>
      <c r="K1467" s="45">
        <f t="shared" si="83"/>
        <v>0</v>
      </c>
      <c r="N1467" s="45">
        <f t="shared" si="80"/>
        <v>0</v>
      </c>
    </row>
    <row r="1468" spans="1:17" x14ac:dyDescent="0.2">
      <c r="D1468" s="41" t="s">
        <v>3317</v>
      </c>
      <c r="E1468" s="42" t="s">
        <v>3314</v>
      </c>
      <c r="K1468" s="45">
        <f t="shared" si="83"/>
        <v>0</v>
      </c>
      <c r="N1468" s="45">
        <f t="shared" si="80"/>
        <v>0</v>
      </c>
    </row>
    <row r="1469" spans="1:17" x14ac:dyDescent="0.2">
      <c r="A1469" s="42" t="s">
        <v>3318</v>
      </c>
      <c r="C1469" s="47">
        <v>44033</v>
      </c>
      <c r="D1469" s="41" t="s">
        <v>3319</v>
      </c>
      <c r="E1469" s="42" t="s">
        <v>3320</v>
      </c>
      <c r="F1469" s="43" t="s">
        <v>3321</v>
      </c>
      <c r="G1469" s="44" t="s">
        <v>3312</v>
      </c>
      <c r="H1469" s="43">
        <v>1090</v>
      </c>
      <c r="I1469" s="45">
        <v>0.5</v>
      </c>
      <c r="J1469" s="45">
        <v>1150</v>
      </c>
      <c r="K1469" s="45">
        <f t="shared" si="83"/>
        <v>3290</v>
      </c>
      <c r="N1469" s="45">
        <f t="shared" si="80"/>
        <v>0.5</v>
      </c>
    </row>
    <row r="1470" spans="1:17" x14ac:dyDescent="0.2">
      <c r="A1470" s="42">
        <v>523</v>
      </c>
      <c r="C1470" s="47">
        <v>44035</v>
      </c>
      <c r="D1470" s="41" t="s">
        <v>3326</v>
      </c>
      <c r="E1470" s="42">
        <v>0.34</v>
      </c>
      <c r="F1470" s="43" t="s">
        <v>3327</v>
      </c>
      <c r="G1470" s="44" t="s">
        <v>3328</v>
      </c>
      <c r="H1470" s="43">
        <v>1030</v>
      </c>
      <c r="I1470" s="45">
        <v>0.5</v>
      </c>
      <c r="J1470" s="45">
        <v>36920</v>
      </c>
      <c r="K1470" s="45">
        <f t="shared" si="83"/>
        <v>105490</v>
      </c>
      <c r="L1470" s="46">
        <v>142500</v>
      </c>
      <c r="M1470" s="46">
        <v>570</v>
      </c>
      <c r="N1470" s="45">
        <f t="shared" si="80"/>
        <v>570.5</v>
      </c>
    </row>
    <row r="1471" spans="1:17" x14ac:dyDescent="0.2">
      <c r="A1471" s="42">
        <v>524</v>
      </c>
      <c r="C1471" s="47">
        <v>44034</v>
      </c>
      <c r="D1471" s="41" t="s">
        <v>3329</v>
      </c>
      <c r="E1471" s="42" t="s">
        <v>3330</v>
      </c>
      <c r="F1471" s="43" t="s">
        <v>3331</v>
      </c>
      <c r="G1471" s="44" t="s">
        <v>3332</v>
      </c>
      <c r="H1471" s="43">
        <v>2050</v>
      </c>
      <c r="I1471" s="45">
        <v>1</v>
      </c>
      <c r="J1471" s="45">
        <v>39410</v>
      </c>
      <c r="K1471" s="45">
        <f t="shared" si="83"/>
        <v>112600</v>
      </c>
      <c r="L1471" s="46">
        <v>124000</v>
      </c>
      <c r="M1471" s="46">
        <v>496</v>
      </c>
      <c r="N1471" s="45">
        <f t="shared" si="80"/>
        <v>497</v>
      </c>
    </row>
    <row r="1472" spans="1:17" x14ac:dyDescent="0.2">
      <c r="D1472" s="41" t="s">
        <v>3333</v>
      </c>
      <c r="E1472" s="42" t="s">
        <v>3334</v>
      </c>
      <c r="K1472" s="45">
        <f t="shared" si="83"/>
        <v>0</v>
      </c>
      <c r="N1472" s="45">
        <f t="shared" ref="N1472:N1504" si="84">I1472+M1472</f>
        <v>0</v>
      </c>
    </row>
    <row r="1473" spans="1:17" x14ac:dyDescent="0.2">
      <c r="A1473" s="42">
        <v>526</v>
      </c>
      <c r="C1473" s="47">
        <v>44034</v>
      </c>
      <c r="D1473" s="41" t="s">
        <v>3338</v>
      </c>
      <c r="E1473" s="42" t="s">
        <v>3339</v>
      </c>
      <c r="F1473" s="43" t="s">
        <v>3340</v>
      </c>
      <c r="G1473" s="44" t="s">
        <v>3341</v>
      </c>
      <c r="H1473" s="43">
        <v>3010</v>
      </c>
      <c r="I1473" s="45">
        <v>0.5</v>
      </c>
      <c r="J1473" s="45">
        <v>15400</v>
      </c>
      <c r="K1473" s="45">
        <f t="shared" si="83"/>
        <v>44000</v>
      </c>
      <c r="L1473" s="46">
        <v>59900</v>
      </c>
      <c r="M1473" s="46">
        <v>239.6</v>
      </c>
      <c r="N1473" s="45">
        <f t="shared" si="84"/>
        <v>240.1</v>
      </c>
    </row>
    <row r="1474" spans="1:17" x14ac:dyDescent="0.2">
      <c r="A1474" s="42">
        <v>527</v>
      </c>
      <c r="C1474" s="47">
        <v>44035</v>
      </c>
      <c r="D1474" s="41" t="s">
        <v>3342</v>
      </c>
      <c r="E1474" s="42">
        <v>10.199</v>
      </c>
      <c r="F1474" s="43" t="s">
        <v>3343</v>
      </c>
      <c r="G1474" s="44" t="s">
        <v>3344</v>
      </c>
      <c r="H1474" s="43">
        <v>1170</v>
      </c>
      <c r="I1474" s="45">
        <v>0.5</v>
      </c>
      <c r="J1474" s="45">
        <v>10110</v>
      </c>
      <c r="K1474" s="45">
        <f t="shared" si="83"/>
        <v>28890</v>
      </c>
      <c r="L1474" s="46">
        <v>33000</v>
      </c>
      <c r="M1474" s="46">
        <v>132</v>
      </c>
      <c r="N1474" s="45">
        <f t="shared" si="84"/>
        <v>132.5</v>
      </c>
    </row>
    <row r="1475" spans="1:17" x14ac:dyDescent="0.2">
      <c r="A1475" s="42">
        <v>528</v>
      </c>
      <c r="C1475" s="47">
        <v>44035</v>
      </c>
      <c r="D1475" s="41" t="s">
        <v>3345</v>
      </c>
      <c r="E1475" s="42">
        <v>0.25</v>
      </c>
      <c r="F1475" s="43" t="s">
        <v>3346</v>
      </c>
      <c r="G1475" s="44" t="s">
        <v>3347</v>
      </c>
      <c r="H1475" s="43">
        <v>3010</v>
      </c>
      <c r="I1475" s="45">
        <v>0.5</v>
      </c>
      <c r="J1475" s="45">
        <v>40880</v>
      </c>
      <c r="K1475" s="45">
        <f t="shared" si="83"/>
        <v>116800</v>
      </c>
      <c r="L1475" s="46">
        <v>159000</v>
      </c>
      <c r="M1475" s="46">
        <v>636</v>
      </c>
      <c r="N1475" s="45">
        <f t="shared" si="84"/>
        <v>636.5</v>
      </c>
    </row>
    <row r="1476" spans="1:17" x14ac:dyDescent="0.2">
      <c r="A1476" s="42">
        <v>529</v>
      </c>
      <c r="C1476" s="47">
        <v>44035</v>
      </c>
      <c r="D1476" s="41" t="s">
        <v>3348</v>
      </c>
      <c r="E1476" s="42" t="s">
        <v>3349</v>
      </c>
      <c r="F1476" s="43" t="s">
        <v>993</v>
      </c>
      <c r="G1476" s="44" t="s">
        <v>3350</v>
      </c>
      <c r="H1476" s="43">
        <v>3010</v>
      </c>
      <c r="I1476" s="45">
        <v>0.5</v>
      </c>
      <c r="J1476" s="45">
        <v>26840</v>
      </c>
      <c r="K1476" s="45">
        <f t="shared" si="83"/>
        <v>76690</v>
      </c>
      <c r="L1476" s="46">
        <v>57333</v>
      </c>
      <c r="M1476" s="46">
        <v>229.33</v>
      </c>
      <c r="N1476" s="45">
        <f t="shared" si="84"/>
        <v>229.83</v>
      </c>
    </row>
    <row r="1477" spans="1:17" s="65" customFormat="1" x14ac:dyDescent="0.2">
      <c r="A1477" s="62">
        <v>532</v>
      </c>
      <c r="B1477" s="63"/>
      <c r="C1477" s="31">
        <v>44035</v>
      </c>
      <c r="D1477" s="64" t="s">
        <v>3358</v>
      </c>
      <c r="E1477" s="62" t="s">
        <v>3359</v>
      </c>
      <c r="F1477" s="65" t="s">
        <v>3360</v>
      </c>
      <c r="G1477" s="66" t="s">
        <v>3361</v>
      </c>
      <c r="H1477" s="65">
        <v>2050</v>
      </c>
      <c r="I1477" s="32">
        <v>0.5</v>
      </c>
      <c r="J1477" s="32">
        <v>17850</v>
      </c>
      <c r="K1477" s="32">
        <f>ROUND(J1477/0.35,-1)</f>
        <v>51000</v>
      </c>
      <c r="L1477" s="33">
        <v>58000</v>
      </c>
      <c r="M1477" s="33">
        <v>232</v>
      </c>
      <c r="N1477" s="32">
        <f>I1477+M1477</f>
        <v>232.5</v>
      </c>
      <c r="O1477" s="67"/>
      <c r="P1477" s="72"/>
      <c r="Q1477" s="63"/>
    </row>
    <row r="1478" spans="1:17" x14ac:dyDescent="0.2">
      <c r="N1478" s="45">
        <f>SUM(N1465:N1477)</f>
        <v>2541.4299999999998</v>
      </c>
      <c r="O1478" s="82">
        <v>76858</v>
      </c>
      <c r="P1478" s="50">
        <v>44036</v>
      </c>
      <c r="Q1478" s="21" t="s">
        <v>844</v>
      </c>
    </row>
    <row r="1480" spans="1:17" x14ac:dyDescent="0.2">
      <c r="A1480" s="42">
        <v>530</v>
      </c>
      <c r="C1480" s="47">
        <v>44035</v>
      </c>
      <c r="D1480" s="41" t="s">
        <v>3151</v>
      </c>
      <c r="E1480" s="42" t="s">
        <v>3351</v>
      </c>
      <c r="F1480" s="43" t="s">
        <v>3352</v>
      </c>
      <c r="G1480" s="44" t="s">
        <v>3353</v>
      </c>
      <c r="H1480" s="43">
        <v>3010</v>
      </c>
      <c r="I1480" s="45">
        <v>1</v>
      </c>
      <c r="J1480" s="45">
        <v>17290</v>
      </c>
      <c r="K1480" s="45">
        <f>ROUND(J1480/0.35,-1)</f>
        <v>49400</v>
      </c>
      <c r="L1480" s="46">
        <v>49400</v>
      </c>
      <c r="M1480" s="46">
        <v>197.6</v>
      </c>
      <c r="N1480" s="45">
        <f>I1480+M1480</f>
        <v>198.6</v>
      </c>
    </row>
    <row r="1481" spans="1:17" x14ac:dyDescent="0.2">
      <c r="D1481" s="41" t="s">
        <v>3147</v>
      </c>
      <c r="E1481" s="42" t="s">
        <v>3148</v>
      </c>
      <c r="K1481" s="45">
        <f>ROUND(J1481/0.35,-1)</f>
        <v>0</v>
      </c>
      <c r="N1481" s="45">
        <f>I1481+M1481</f>
        <v>0</v>
      </c>
    </row>
    <row r="1482" spans="1:17" x14ac:dyDescent="0.2">
      <c r="A1482" s="42">
        <v>531</v>
      </c>
      <c r="C1482" s="47">
        <v>44035</v>
      </c>
      <c r="D1482" s="41" t="s">
        <v>3354</v>
      </c>
      <c r="E1482" s="42">
        <v>0.873</v>
      </c>
      <c r="F1482" s="43" t="s">
        <v>3355</v>
      </c>
      <c r="G1482" s="44" t="s">
        <v>3356</v>
      </c>
      <c r="H1482" s="43">
        <v>1070</v>
      </c>
      <c r="I1482" s="45">
        <v>1</v>
      </c>
      <c r="J1482" s="45">
        <v>74670</v>
      </c>
      <c r="K1482" s="45">
        <f>ROUND(J1482/0.35,-1)</f>
        <v>213340</v>
      </c>
      <c r="L1482" s="46">
        <v>277000</v>
      </c>
      <c r="M1482" s="46">
        <v>1108</v>
      </c>
      <c r="N1482" s="45">
        <f>I1482+M1482</f>
        <v>1109</v>
      </c>
    </row>
    <row r="1483" spans="1:17" x14ac:dyDescent="0.2">
      <c r="D1483" s="41" t="s">
        <v>3357</v>
      </c>
      <c r="E1483" s="42">
        <v>1.8460000000000001</v>
      </c>
      <c r="K1483" s="45">
        <f>ROUND(J1483/0.35,-1)</f>
        <v>0</v>
      </c>
      <c r="N1483" s="45">
        <f>I1483+M1483</f>
        <v>0</v>
      </c>
    </row>
    <row r="1484" spans="1:17" x14ac:dyDescent="0.2">
      <c r="A1484" s="42">
        <v>532</v>
      </c>
      <c r="C1484" s="47">
        <v>44035</v>
      </c>
      <c r="D1484" s="41" t="s">
        <v>3373</v>
      </c>
      <c r="E1484" s="42" t="s">
        <v>3374</v>
      </c>
      <c r="F1484" s="43" t="s">
        <v>1562</v>
      </c>
      <c r="G1484" s="44" t="s">
        <v>3375</v>
      </c>
      <c r="H1484" s="43">
        <v>3010</v>
      </c>
      <c r="I1484" s="45">
        <v>1.5</v>
      </c>
      <c r="J1484" s="45">
        <v>50060</v>
      </c>
      <c r="K1484" s="45">
        <f t="shared" ref="K1484:K1486" si="85">ROUND(J1484/0.35,-1)</f>
        <v>143030</v>
      </c>
      <c r="L1484" s="46">
        <v>116000</v>
      </c>
      <c r="M1484" s="46">
        <v>464</v>
      </c>
      <c r="N1484" s="45">
        <f t="shared" ref="N1484:N1486" si="86">I1484+M1484</f>
        <v>465.5</v>
      </c>
    </row>
    <row r="1485" spans="1:17" x14ac:dyDescent="0.2">
      <c r="D1485" s="41" t="s">
        <v>3376</v>
      </c>
      <c r="E1485" s="42" t="s">
        <v>3349</v>
      </c>
      <c r="K1485" s="45">
        <f t="shared" si="85"/>
        <v>0</v>
      </c>
      <c r="N1485" s="45">
        <f t="shared" si="86"/>
        <v>0</v>
      </c>
    </row>
    <row r="1486" spans="1:17" x14ac:dyDescent="0.2">
      <c r="D1486" s="41" t="s">
        <v>3377</v>
      </c>
      <c r="E1486" s="42" t="s">
        <v>3378</v>
      </c>
      <c r="K1486" s="45">
        <f t="shared" si="85"/>
        <v>0</v>
      </c>
      <c r="N1486" s="45">
        <f t="shared" si="86"/>
        <v>0</v>
      </c>
    </row>
    <row r="1487" spans="1:17" x14ac:dyDescent="0.2">
      <c r="A1487" s="42">
        <v>533</v>
      </c>
      <c r="D1487" s="41" t="s">
        <v>3379</v>
      </c>
      <c r="E1487" s="42">
        <v>0.47699999999999998</v>
      </c>
      <c r="F1487" s="43" t="s">
        <v>3380</v>
      </c>
      <c r="G1487" s="44" t="s">
        <v>3381</v>
      </c>
      <c r="H1487" s="43">
        <v>1150</v>
      </c>
      <c r="I1487" s="45">
        <v>0.5</v>
      </c>
      <c r="J1487" s="45">
        <v>3850</v>
      </c>
      <c r="K1487" s="45">
        <f t="shared" ref="K1487:K1548" si="87">ROUND(J1487/0.35,-1)</f>
        <v>11000</v>
      </c>
      <c r="L1487" s="46">
        <v>10000</v>
      </c>
      <c r="M1487" s="46">
        <v>40</v>
      </c>
      <c r="N1487" s="45">
        <f t="shared" si="84"/>
        <v>40.5</v>
      </c>
    </row>
    <row r="1488" spans="1:17" x14ac:dyDescent="0.2">
      <c r="A1488" s="42">
        <v>525</v>
      </c>
      <c r="C1488" s="47">
        <v>44034</v>
      </c>
      <c r="D1488" s="41" t="s">
        <v>3335</v>
      </c>
      <c r="E1488" s="42">
        <v>2.2949999999999999</v>
      </c>
      <c r="F1488" s="43" t="s">
        <v>3336</v>
      </c>
      <c r="G1488" s="44" t="s">
        <v>3337</v>
      </c>
      <c r="H1488" s="43">
        <v>1200</v>
      </c>
      <c r="I1488" s="45">
        <v>0.5</v>
      </c>
      <c r="J1488" s="45">
        <v>7200</v>
      </c>
      <c r="K1488" s="45">
        <f>ROUND(J1488/0.35,-1)</f>
        <v>20570</v>
      </c>
      <c r="L1488" s="46">
        <v>5200</v>
      </c>
      <c r="M1488" s="46">
        <v>20.8</v>
      </c>
      <c r="N1488" s="45">
        <f>I1488+M1488</f>
        <v>21.3</v>
      </c>
    </row>
    <row r="1489" spans="1:17" x14ac:dyDescent="0.2">
      <c r="A1489" s="42" t="s">
        <v>3363</v>
      </c>
      <c r="C1489" s="47">
        <v>44035</v>
      </c>
      <c r="D1489" s="41" t="s">
        <v>3364</v>
      </c>
      <c r="E1489" s="42">
        <v>29</v>
      </c>
      <c r="F1489" s="43" t="s">
        <v>3365</v>
      </c>
      <c r="G1489" s="44" t="s">
        <v>3366</v>
      </c>
      <c r="H1489" s="43">
        <v>1070</v>
      </c>
      <c r="I1489" s="45">
        <v>2</v>
      </c>
      <c r="J1489" s="45">
        <v>233350</v>
      </c>
      <c r="K1489" s="45">
        <f>ROUND(J1489/0.35,-1)</f>
        <v>666710</v>
      </c>
      <c r="N1489" s="45">
        <f>I1489+M1489</f>
        <v>2</v>
      </c>
    </row>
    <row r="1490" spans="1:17" x14ac:dyDescent="0.2">
      <c r="D1490" s="41" t="s">
        <v>3367</v>
      </c>
      <c r="E1490" s="42">
        <v>1</v>
      </c>
      <c r="K1490" s="45">
        <f>ROUND(J1490/0.35,-1)</f>
        <v>0</v>
      </c>
      <c r="N1490" s="45">
        <f>I1490+M1490</f>
        <v>0</v>
      </c>
    </row>
    <row r="1491" spans="1:17" x14ac:dyDescent="0.2">
      <c r="D1491" s="41" t="s">
        <v>3368</v>
      </c>
      <c r="E1491" s="42">
        <v>0.98</v>
      </c>
      <c r="K1491" s="45">
        <f t="shared" si="87"/>
        <v>0</v>
      </c>
      <c r="N1491" s="45">
        <f t="shared" si="84"/>
        <v>0</v>
      </c>
    </row>
    <row r="1492" spans="1:17" x14ac:dyDescent="0.2">
      <c r="D1492" s="41" t="s">
        <v>3369</v>
      </c>
      <c r="E1492" s="42">
        <v>99.5</v>
      </c>
      <c r="K1492" s="45">
        <f t="shared" si="87"/>
        <v>0</v>
      </c>
      <c r="N1492" s="45">
        <f t="shared" si="84"/>
        <v>0</v>
      </c>
    </row>
    <row r="1493" spans="1:17" x14ac:dyDescent="0.2">
      <c r="A1493" s="42" t="s">
        <v>3362</v>
      </c>
      <c r="C1493" s="47">
        <v>44035</v>
      </c>
      <c r="D1493" s="41" t="s">
        <v>3370</v>
      </c>
      <c r="E1493" s="42">
        <v>2.0499999999999998</v>
      </c>
      <c r="F1493" s="43" t="s">
        <v>3371</v>
      </c>
      <c r="G1493" s="44" t="s">
        <v>3372</v>
      </c>
      <c r="H1493" s="43">
        <v>2020</v>
      </c>
      <c r="I1493" s="45">
        <v>0.5</v>
      </c>
      <c r="J1493" s="45">
        <v>53180</v>
      </c>
      <c r="K1493" s="45">
        <f t="shared" si="87"/>
        <v>151940</v>
      </c>
      <c r="N1493" s="45">
        <f t="shared" si="84"/>
        <v>0.5</v>
      </c>
    </row>
    <row r="1494" spans="1:17" x14ac:dyDescent="0.2">
      <c r="A1494" s="42">
        <v>534</v>
      </c>
      <c r="C1494" s="47">
        <v>44036</v>
      </c>
      <c r="D1494" s="41" t="s">
        <v>3382</v>
      </c>
      <c r="E1494" s="42">
        <v>36.08</v>
      </c>
      <c r="F1494" s="43" t="s">
        <v>3383</v>
      </c>
      <c r="G1494" s="44" t="s">
        <v>3384</v>
      </c>
      <c r="H1494" s="43">
        <v>1210</v>
      </c>
      <c r="I1494" s="45">
        <v>0.5</v>
      </c>
      <c r="J1494" s="45">
        <v>81070</v>
      </c>
      <c r="K1494" s="45">
        <f t="shared" si="87"/>
        <v>231630</v>
      </c>
      <c r="L1494" s="46">
        <v>394000</v>
      </c>
      <c r="M1494" s="46">
        <v>1576</v>
      </c>
      <c r="N1494" s="45">
        <f t="shared" si="84"/>
        <v>1576.5</v>
      </c>
    </row>
    <row r="1495" spans="1:17" x14ac:dyDescent="0.2">
      <c r="A1495" s="42">
        <v>535</v>
      </c>
      <c r="B1495" s="49"/>
      <c r="C1495" s="47">
        <v>44036</v>
      </c>
      <c r="D1495" s="41" t="s">
        <v>3386</v>
      </c>
      <c r="E1495" s="42">
        <v>0.46400000000000002</v>
      </c>
      <c r="F1495" s="43" t="s">
        <v>3380</v>
      </c>
      <c r="G1495" s="44" t="s">
        <v>3387</v>
      </c>
      <c r="H1495" s="43">
        <v>1150</v>
      </c>
      <c r="I1495" s="45">
        <v>0.5</v>
      </c>
      <c r="J1495" s="45">
        <v>3790</v>
      </c>
      <c r="K1495" s="45">
        <f t="shared" si="87"/>
        <v>10830</v>
      </c>
      <c r="L1495" s="46">
        <v>12000</v>
      </c>
      <c r="M1495" s="46">
        <v>48</v>
      </c>
      <c r="N1495" s="45">
        <f t="shared" si="84"/>
        <v>48.5</v>
      </c>
    </row>
    <row r="1496" spans="1:17" x14ac:dyDescent="0.2">
      <c r="A1496" s="42">
        <v>536</v>
      </c>
      <c r="C1496" s="47">
        <v>44036</v>
      </c>
      <c r="D1496" s="41" t="s">
        <v>3388</v>
      </c>
      <c r="E1496" s="42">
        <v>40.398200000000003</v>
      </c>
      <c r="F1496" s="43" t="s">
        <v>3389</v>
      </c>
      <c r="G1496" s="44" t="s">
        <v>3390</v>
      </c>
      <c r="H1496" s="43">
        <v>1100</v>
      </c>
      <c r="I1496" s="45">
        <v>1</v>
      </c>
      <c r="J1496" s="45">
        <v>172580</v>
      </c>
      <c r="K1496" s="45">
        <f t="shared" si="87"/>
        <v>493090</v>
      </c>
      <c r="L1496" s="46">
        <v>429467.26</v>
      </c>
      <c r="M1496" s="46">
        <v>1718</v>
      </c>
      <c r="N1496" s="45">
        <f t="shared" si="84"/>
        <v>1719</v>
      </c>
    </row>
    <row r="1497" spans="1:17" x14ac:dyDescent="0.2">
      <c r="D1497" s="41" t="s">
        <v>3391</v>
      </c>
      <c r="E1497" s="42">
        <v>72.619500000000002</v>
      </c>
      <c r="K1497" s="45">
        <f t="shared" si="87"/>
        <v>0</v>
      </c>
      <c r="N1497" s="45">
        <f t="shared" si="84"/>
        <v>0</v>
      </c>
    </row>
    <row r="1498" spans="1:17" x14ac:dyDescent="0.2">
      <c r="A1498" s="42">
        <v>537</v>
      </c>
      <c r="C1498" s="47">
        <v>44036</v>
      </c>
      <c r="D1498" s="41" t="s">
        <v>3323</v>
      </c>
      <c r="E1498" s="42">
        <v>1.26</v>
      </c>
      <c r="F1498" s="43" t="s">
        <v>3392</v>
      </c>
      <c r="G1498" s="44" t="s">
        <v>3393</v>
      </c>
      <c r="H1498" s="43">
        <v>1090</v>
      </c>
      <c r="I1498" s="45">
        <v>0.5</v>
      </c>
      <c r="J1498" s="45">
        <v>66220</v>
      </c>
      <c r="K1498" s="45">
        <f t="shared" si="87"/>
        <v>189200</v>
      </c>
      <c r="L1498" s="46">
        <v>250000</v>
      </c>
      <c r="M1498" s="46">
        <v>1000</v>
      </c>
      <c r="N1498" s="45">
        <f t="shared" si="84"/>
        <v>1000.5</v>
      </c>
    </row>
    <row r="1499" spans="1:17" x14ac:dyDescent="0.2">
      <c r="A1499" s="42">
        <v>538</v>
      </c>
      <c r="C1499" s="47">
        <v>44036</v>
      </c>
      <c r="D1499" s="41" t="s">
        <v>3394</v>
      </c>
      <c r="E1499" s="42">
        <v>5.3</v>
      </c>
      <c r="F1499" s="43" t="s">
        <v>3395</v>
      </c>
      <c r="G1499" s="44" t="s">
        <v>3396</v>
      </c>
      <c r="H1499" s="43">
        <v>1050</v>
      </c>
      <c r="I1499" s="45">
        <v>0.5</v>
      </c>
      <c r="J1499" s="45">
        <v>57120</v>
      </c>
      <c r="K1499" s="45">
        <f t="shared" si="87"/>
        <v>163200</v>
      </c>
      <c r="L1499" s="46">
        <v>290000</v>
      </c>
      <c r="M1499" s="46">
        <v>1160</v>
      </c>
      <c r="N1499" s="45">
        <f t="shared" si="84"/>
        <v>1160.5</v>
      </c>
    </row>
    <row r="1500" spans="1:17" x14ac:dyDescent="0.2">
      <c r="A1500" s="42">
        <v>539</v>
      </c>
      <c r="C1500" s="47">
        <v>44036</v>
      </c>
      <c r="D1500" s="41" t="s">
        <v>3397</v>
      </c>
      <c r="E1500" s="42" t="s">
        <v>3398</v>
      </c>
      <c r="F1500" s="43" t="s">
        <v>3399</v>
      </c>
      <c r="G1500" s="44" t="s">
        <v>3400</v>
      </c>
      <c r="H1500" s="43">
        <v>3010</v>
      </c>
      <c r="I1500" s="45">
        <v>0.5</v>
      </c>
      <c r="J1500" s="45">
        <v>19680</v>
      </c>
      <c r="K1500" s="45">
        <f t="shared" si="87"/>
        <v>56230</v>
      </c>
      <c r="L1500" s="46">
        <v>83400</v>
      </c>
      <c r="M1500" s="46">
        <v>333.6</v>
      </c>
      <c r="N1500" s="45">
        <f t="shared" si="84"/>
        <v>334.1</v>
      </c>
    </row>
    <row r="1501" spans="1:17" x14ac:dyDescent="0.2">
      <c r="A1501" s="42">
        <v>540</v>
      </c>
      <c r="C1501" s="47">
        <v>44036</v>
      </c>
      <c r="D1501" s="41" t="s">
        <v>3401</v>
      </c>
      <c r="E1501" s="42" t="s">
        <v>3402</v>
      </c>
      <c r="F1501" s="43" t="s">
        <v>3403</v>
      </c>
      <c r="G1501" s="44" t="s">
        <v>3404</v>
      </c>
      <c r="H1501" s="43">
        <v>1150</v>
      </c>
      <c r="I1501" s="45">
        <v>0.5</v>
      </c>
      <c r="J1501" s="45">
        <v>37330</v>
      </c>
      <c r="K1501" s="45">
        <f t="shared" si="87"/>
        <v>106660</v>
      </c>
      <c r="L1501" s="46">
        <v>160500</v>
      </c>
      <c r="M1501" s="46">
        <v>642</v>
      </c>
      <c r="N1501" s="45">
        <f t="shared" si="84"/>
        <v>642.5</v>
      </c>
    </row>
    <row r="1502" spans="1:17" x14ac:dyDescent="0.2">
      <c r="A1502" s="42">
        <v>541</v>
      </c>
      <c r="C1502" s="47">
        <v>44036</v>
      </c>
      <c r="D1502" s="41" t="s">
        <v>2098</v>
      </c>
      <c r="E1502" s="42">
        <v>0.36499999999999999</v>
      </c>
      <c r="F1502" s="43" t="s">
        <v>3405</v>
      </c>
      <c r="G1502" s="44" t="s">
        <v>3406</v>
      </c>
      <c r="H1502" s="43">
        <v>1180</v>
      </c>
      <c r="I1502" s="45">
        <v>1.5</v>
      </c>
      <c r="J1502" s="45">
        <v>356880</v>
      </c>
      <c r="K1502" s="45">
        <f t="shared" si="87"/>
        <v>1019660</v>
      </c>
      <c r="L1502" s="46">
        <v>826992</v>
      </c>
      <c r="M1502" s="46">
        <v>3308</v>
      </c>
      <c r="N1502" s="45">
        <f t="shared" si="84"/>
        <v>3309.5</v>
      </c>
    </row>
    <row r="1503" spans="1:17" x14ac:dyDescent="0.2">
      <c r="D1503" s="41" t="s">
        <v>2106</v>
      </c>
      <c r="E1503" s="42">
        <v>99.63</v>
      </c>
      <c r="K1503" s="45">
        <f t="shared" si="87"/>
        <v>0</v>
      </c>
      <c r="N1503" s="45">
        <f t="shared" si="84"/>
        <v>0</v>
      </c>
    </row>
    <row r="1504" spans="1:17" s="65" customFormat="1" x14ac:dyDescent="0.2">
      <c r="A1504" s="62"/>
      <c r="B1504" s="63"/>
      <c r="C1504" s="31"/>
      <c r="D1504" s="64" t="s">
        <v>2107</v>
      </c>
      <c r="E1504" s="62">
        <v>14.53</v>
      </c>
      <c r="G1504" s="66"/>
      <c r="I1504" s="32"/>
      <c r="J1504" s="32"/>
      <c r="K1504" s="32">
        <f t="shared" si="87"/>
        <v>0</v>
      </c>
      <c r="L1504" s="33"/>
      <c r="M1504" s="33"/>
      <c r="N1504" s="32">
        <f t="shared" si="84"/>
        <v>0</v>
      </c>
      <c r="O1504" s="67"/>
      <c r="P1504" s="72"/>
      <c r="Q1504" s="63"/>
    </row>
    <row r="1505" spans="1:17" x14ac:dyDescent="0.2">
      <c r="N1505" s="45">
        <f>SUM(N1480:N1504)</f>
        <v>11628.5</v>
      </c>
      <c r="O1505" s="82">
        <v>76909</v>
      </c>
      <c r="P1505" s="50">
        <v>44042</v>
      </c>
      <c r="Q1505" s="21" t="s">
        <v>844</v>
      </c>
    </row>
    <row r="1507" spans="1:17" x14ac:dyDescent="0.2">
      <c r="A1507" s="42" t="s">
        <v>3322</v>
      </c>
      <c r="C1507" s="47">
        <v>44032</v>
      </c>
      <c r="D1507" s="41" t="s">
        <v>3323</v>
      </c>
      <c r="E1507" s="42">
        <v>1.26</v>
      </c>
      <c r="F1507" s="43" t="s">
        <v>3324</v>
      </c>
      <c r="G1507" s="44" t="s">
        <v>3325</v>
      </c>
      <c r="H1507" s="43">
        <v>1090</v>
      </c>
      <c r="I1507" s="45">
        <v>0.5</v>
      </c>
      <c r="J1507" s="45">
        <v>77510</v>
      </c>
      <c r="K1507" s="45">
        <f>ROUND(J1507/0.35,-1)</f>
        <v>221460</v>
      </c>
      <c r="N1507" s="45">
        <f>I1507+M1507</f>
        <v>0.5</v>
      </c>
    </row>
    <row r="1509" spans="1:17" x14ac:dyDescent="0.2">
      <c r="A1509" s="42" t="s">
        <v>3410</v>
      </c>
      <c r="C1509" s="47">
        <v>44040</v>
      </c>
      <c r="D1509" s="41" t="s">
        <v>3413</v>
      </c>
      <c r="E1509" s="42">
        <v>1.17</v>
      </c>
      <c r="F1509" s="43" t="s">
        <v>3414</v>
      </c>
      <c r="G1509" s="44" t="s">
        <v>3415</v>
      </c>
      <c r="H1509" s="43">
        <v>1100</v>
      </c>
      <c r="I1509" s="45">
        <v>0.5</v>
      </c>
      <c r="J1509" s="45">
        <v>6020</v>
      </c>
      <c r="K1509" s="45">
        <f t="shared" ref="K1509:K1512" si="88">ROUND(J1509/0.35,-1)</f>
        <v>17200</v>
      </c>
      <c r="N1509" s="45">
        <f t="shared" ref="N1509:N1521" si="89">I1509+M1509</f>
        <v>0.5</v>
      </c>
    </row>
    <row r="1510" spans="1:17" x14ac:dyDescent="0.2">
      <c r="A1510" s="42" t="s">
        <v>3411</v>
      </c>
      <c r="C1510" s="47">
        <v>44040</v>
      </c>
      <c r="D1510" s="41" t="s">
        <v>3416</v>
      </c>
      <c r="E1510" s="42">
        <v>5.0880000000000001</v>
      </c>
      <c r="F1510" s="43" t="s">
        <v>3418</v>
      </c>
      <c r="G1510" s="44" t="s">
        <v>3419</v>
      </c>
      <c r="H1510" s="43">
        <v>1010</v>
      </c>
      <c r="I1510" s="45">
        <v>1</v>
      </c>
      <c r="J1510" s="45">
        <v>20630</v>
      </c>
      <c r="K1510" s="45">
        <f t="shared" si="88"/>
        <v>58940</v>
      </c>
      <c r="N1510" s="45">
        <f t="shared" si="89"/>
        <v>1</v>
      </c>
    </row>
    <row r="1511" spans="1:17" x14ac:dyDescent="0.2">
      <c r="D1511" s="41" t="s">
        <v>3417</v>
      </c>
      <c r="E1511" s="42">
        <v>5.3109999999999999</v>
      </c>
      <c r="F1511" s="43" t="s">
        <v>77</v>
      </c>
    </row>
    <row r="1512" spans="1:17" x14ac:dyDescent="0.2">
      <c r="A1512" s="42" t="s">
        <v>3412</v>
      </c>
      <c r="C1512" s="47">
        <v>44041</v>
      </c>
      <c r="D1512" s="41" t="s">
        <v>3440</v>
      </c>
      <c r="E1512" s="42" t="s">
        <v>3442</v>
      </c>
      <c r="F1512" s="43" t="s">
        <v>3444</v>
      </c>
      <c r="G1512" s="44" t="s">
        <v>3445</v>
      </c>
      <c r="H1512" s="43">
        <v>3010</v>
      </c>
      <c r="I1512" s="45">
        <v>1</v>
      </c>
      <c r="J1512" s="45">
        <v>54320</v>
      </c>
      <c r="K1512" s="45">
        <f t="shared" si="88"/>
        <v>155200</v>
      </c>
      <c r="N1512" s="45">
        <f t="shared" si="89"/>
        <v>1</v>
      </c>
    </row>
    <row r="1513" spans="1:17" x14ac:dyDescent="0.2">
      <c r="D1513" s="41" t="s">
        <v>3441</v>
      </c>
      <c r="E1513" s="42" t="s">
        <v>3443</v>
      </c>
      <c r="F1513" s="43" t="s">
        <v>77</v>
      </c>
      <c r="G1513" s="44" t="s">
        <v>77</v>
      </c>
    </row>
    <row r="1514" spans="1:17" x14ac:dyDescent="0.2">
      <c r="A1514" s="42">
        <v>542</v>
      </c>
      <c r="B1514" s="21" t="s">
        <v>79</v>
      </c>
      <c r="C1514" s="47">
        <v>44036</v>
      </c>
      <c r="D1514" s="41" t="s">
        <v>3407</v>
      </c>
      <c r="E1514" s="42">
        <v>0.1153</v>
      </c>
      <c r="F1514" s="43" t="s">
        <v>3408</v>
      </c>
      <c r="G1514" s="44" t="s">
        <v>3409</v>
      </c>
      <c r="H1514" s="43">
        <v>3010</v>
      </c>
      <c r="I1514" s="45">
        <v>0.5</v>
      </c>
      <c r="J1514" s="45">
        <v>26250</v>
      </c>
      <c r="K1514" s="45">
        <f>ROUND(J1514/0.35,-1)</f>
        <v>75000</v>
      </c>
      <c r="L1514" s="46">
        <v>32000</v>
      </c>
      <c r="M1514" s="46">
        <v>128</v>
      </c>
      <c r="N1514" s="45">
        <f t="shared" si="89"/>
        <v>128.5</v>
      </c>
    </row>
    <row r="1515" spans="1:17" x14ac:dyDescent="0.2">
      <c r="A1515" s="42">
        <v>543</v>
      </c>
      <c r="C1515" s="47">
        <v>44040</v>
      </c>
      <c r="D1515" s="41" t="s">
        <v>3420</v>
      </c>
      <c r="E1515" s="42">
        <v>105.75700000000001</v>
      </c>
      <c r="F1515" s="43" t="s">
        <v>3422</v>
      </c>
      <c r="G1515" s="44" t="s">
        <v>3423</v>
      </c>
      <c r="H1515" s="43">
        <v>1180</v>
      </c>
      <c r="I1515" s="45">
        <v>1</v>
      </c>
      <c r="J1515" s="45">
        <v>175490</v>
      </c>
      <c r="K1515" s="45">
        <f t="shared" ref="K1515:K1517" si="90">ROUND(J1515/0.35,-1)</f>
        <v>501400</v>
      </c>
      <c r="L1515" s="46">
        <v>600000</v>
      </c>
      <c r="M1515" s="46">
        <v>2400</v>
      </c>
      <c r="N1515" s="45">
        <f t="shared" si="89"/>
        <v>2401</v>
      </c>
    </row>
    <row r="1516" spans="1:17" x14ac:dyDescent="0.2">
      <c r="D1516" s="41" t="s">
        <v>3421</v>
      </c>
      <c r="E1516" s="42">
        <v>46.311</v>
      </c>
      <c r="F1516" s="43" t="s">
        <v>77</v>
      </c>
      <c r="G1516" s="44" t="s">
        <v>77</v>
      </c>
    </row>
    <row r="1517" spans="1:17" x14ac:dyDescent="0.2">
      <c r="A1517" s="42">
        <v>544</v>
      </c>
      <c r="C1517" s="47">
        <v>44040</v>
      </c>
      <c r="D1517" s="41" t="s">
        <v>3424</v>
      </c>
      <c r="E1517" s="42">
        <v>2.3919999999999999</v>
      </c>
      <c r="F1517" s="43" t="s">
        <v>3425</v>
      </c>
      <c r="G1517" s="44" t="s">
        <v>3426</v>
      </c>
      <c r="H1517" s="43">
        <v>1090</v>
      </c>
      <c r="I1517" s="45">
        <v>0.5</v>
      </c>
      <c r="J1517" s="45">
        <v>23320</v>
      </c>
      <c r="K1517" s="45">
        <f t="shared" si="90"/>
        <v>66630</v>
      </c>
      <c r="L1517" s="46">
        <v>140000</v>
      </c>
      <c r="M1517" s="46">
        <v>560</v>
      </c>
      <c r="N1517" s="45">
        <f t="shared" si="89"/>
        <v>560.5</v>
      </c>
    </row>
    <row r="1518" spans="1:17" x14ac:dyDescent="0.2">
      <c r="A1518" s="42">
        <v>545</v>
      </c>
      <c r="C1518" s="47">
        <v>44040</v>
      </c>
      <c r="D1518" s="41" t="s">
        <v>3427</v>
      </c>
      <c r="E1518" s="42">
        <v>8.9</v>
      </c>
      <c r="F1518" s="43" t="s">
        <v>1955</v>
      </c>
      <c r="G1518" s="44" t="s">
        <v>3428</v>
      </c>
      <c r="H1518" s="43">
        <v>1090</v>
      </c>
      <c r="I1518" s="45">
        <v>0.5</v>
      </c>
      <c r="J1518" s="45">
        <v>15420</v>
      </c>
      <c r="K1518" s="45">
        <f t="shared" ref="K1518:K1531" si="91">ROUND(J1518/0.35,-1)</f>
        <v>44060</v>
      </c>
      <c r="L1518" s="46">
        <v>62000</v>
      </c>
      <c r="M1518" s="46">
        <v>248</v>
      </c>
      <c r="N1518" s="45">
        <f t="shared" si="89"/>
        <v>248.5</v>
      </c>
    </row>
    <row r="1519" spans="1:17" x14ac:dyDescent="0.2">
      <c r="A1519" s="42">
        <v>546</v>
      </c>
      <c r="C1519" s="47">
        <v>44040</v>
      </c>
      <c r="D1519" s="41" t="s">
        <v>3429</v>
      </c>
      <c r="E1519" s="42">
        <v>19.433</v>
      </c>
      <c r="F1519" s="43" t="s">
        <v>3430</v>
      </c>
      <c r="G1519" s="44" t="s">
        <v>3431</v>
      </c>
      <c r="H1519" s="43">
        <v>1050</v>
      </c>
      <c r="I1519" s="45">
        <v>0.5</v>
      </c>
      <c r="J1519" s="45">
        <v>86690</v>
      </c>
      <c r="K1519" s="45">
        <f t="shared" si="91"/>
        <v>247690</v>
      </c>
      <c r="L1519" s="46">
        <v>310000</v>
      </c>
      <c r="M1519" s="46">
        <v>1240</v>
      </c>
      <c r="N1519" s="45">
        <f t="shared" si="89"/>
        <v>1240.5</v>
      </c>
    </row>
    <row r="1520" spans="1:17" x14ac:dyDescent="0.2">
      <c r="A1520" s="42">
        <v>547</v>
      </c>
      <c r="C1520" s="47">
        <v>44040</v>
      </c>
      <c r="D1520" s="41" t="s">
        <v>3432</v>
      </c>
      <c r="E1520" s="42">
        <v>2.7713000000000001</v>
      </c>
      <c r="F1520" s="43" t="s">
        <v>3433</v>
      </c>
      <c r="G1520" s="44" t="s">
        <v>3434</v>
      </c>
      <c r="H1520" s="43">
        <v>3010</v>
      </c>
      <c r="I1520" s="45">
        <v>0.5</v>
      </c>
      <c r="J1520" s="45">
        <v>10770</v>
      </c>
      <c r="K1520" s="45">
        <f t="shared" si="91"/>
        <v>30770</v>
      </c>
      <c r="L1520" s="46">
        <v>30000</v>
      </c>
      <c r="M1520" s="46">
        <v>120</v>
      </c>
      <c r="N1520" s="45">
        <f t="shared" si="89"/>
        <v>120.5</v>
      </c>
    </row>
    <row r="1521" spans="1:17" x14ac:dyDescent="0.2">
      <c r="A1521" s="42">
        <v>548</v>
      </c>
      <c r="C1521" s="47">
        <v>44040</v>
      </c>
      <c r="D1521" s="41" t="s">
        <v>3435</v>
      </c>
      <c r="E1521" s="42">
        <v>21.7637</v>
      </c>
      <c r="F1521" s="43" t="s">
        <v>3436</v>
      </c>
      <c r="G1521" s="44" t="s">
        <v>3437</v>
      </c>
      <c r="H1521" s="43">
        <v>1110</v>
      </c>
      <c r="I1521" s="45">
        <v>0.5</v>
      </c>
      <c r="J1521" s="45">
        <v>23930</v>
      </c>
      <c r="K1521" s="45">
        <f t="shared" si="91"/>
        <v>68370</v>
      </c>
      <c r="L1521" s="46">
        <v>60000</v>
      </c>
      <c r="M1521" s="46">
        <v>240</v>
      </c>
      <c r="N1521" s="45">
        <f t="shared" si="89"/>
        <v>240.5</v>
      </c>
    </row>
    <row r="1522" spans="1:17" x14ac:dyDescent="0.2">
      <c r="A1522" s="42">
        <v>549</v>
      </c>
      <c r="C1522" s="47">
        <v>44040</v>
      </c>
      <c r="D1522" s="41" t="s">
        <v>124</v>
      </c>
      <c r="E1522" s="42">
        <v>0.47799999999999998</v>
      </c>
      <c r="F1522" s="43" t="s">
        <v>3438</v>
      </c>
      <c r="G1522" s="44" t="s">
        <v>3439</v>
      </c>
      <c r="H1522" s="43">
        <v>3010</v>
      </c>
      <c r="I1522" s="45">
        <v>0.5</v>
      </c>
      <c r="J1522" s="45">
        <v>38830</v>
      </c>
      <c r="K1522" s="45">
        <f t="shared" si="91"/>
        <v>110940</v>
      </c>
      <c r="L1522" s="46">
        <v>150900</v>
      </c>
      <c r="M1522" s="46">
        <v>603.6</v>
      </c>
      <c r="N1522" s="45">
        <f t="shared" ref="N1522:N1531" si="92">I1522+M1522</f>
        <v>604.1</v>
      </c>
    </row>
    <row r="1523" spans="1:17" x14ac:dyDescent="0.2">
      <c r="A1523" s="42">
        <v>550</v>
      </c>
      <c r="C1523" s="47">
        <v>44041</v>
      </c>
      <c r="D1523" s="41" t="s">
        <v>3446</v>
      </c>
      <c r="E1523" s="42">
        <v>2.4129999999999998</v>
      </c>
      <c r="F1523" s="43" t="s">
        <v>1387</v>
      </c>
      <c r="G1523" s="44" t="s">
        <v>3447</v>
      </c>
      <c r="H1523" s="43">
        <v>1150</v>
      </c>
      <c r="I1523" s="45">
        <v>0.5</v>
      </c>
      <c r="J1523" s="45">
        <v>41410</v>
      </c>
      <c r="K1523" s="45">
        <f t="shared" si="91"/>
        <v>118310</v>
      </c>
      <c r="L1523" s="46">
        <v>127977</v>
      </c>
      <c r="M1523" s="46">
        <v>511.91</v>
      </c>
      <c r="N1523" s="45">
        <f t="shared" si="92"/>
        <v>512.41000000000008</v>
      </c>
    </row>
    <row r="1524" spans="1:17" x14ac:dyDescent="0.2">
      <c r="A1524" s="42">
        <v>551</v>
      </c>
      <c r="C1524" s="47">
        <v>44041</v>
      </c>
      <c r="D1524" s="41" t="s">
        <v>3448</v>
      </c>
      <c r="E1524" s="42">
        <v>1.9915</v>
      </c>
      <c r="F1524" s="43" t="s">
        <v>3449</v>
      </c>
      <c r="G1524" s="44" t="s">
        <v>3450</v>
      </c>
      <c r="H1524" s="43">
        <v>3010</v>
      </c>
      <c r="I1524" s="45">
        <v>0.5</v>
      </c>
      <c r="J1524" s="45">
        <v>21630</v>
      </c>
      <c r="K1524" s="45">
        <f t="shared" si="91"/>
        <v>61800</v>
      </c>
      <c r="L1524" s="46">
        <v>135000</v>
      </c>
      <c r="M1524" s="46">
        <v>540</v>
      </c>
      <c r="N1524" s="45">
        <f t="shared" si="92"/>
        <v>540.5</v>
      </c>
    </row>
    <row r="1525" spans="1:17" x14ac:dyDescent="0.2">
      <c r="A1525" s="42">
        <v>552</v>
      </c>
      <c r="C1525" s="47">
        <v>44041</v>
      </c>
      <c r="D1525" s="41" t="s">
        <v>3451</v>
      </c>
      <c r="E1525" s="42">
        <v>137.447</v>
      </c>
      <c r="F1525" s="43" t="s">
        <v>3452</v>
      </c>
      <c r="G1525" s="44" t="s">
        <v>3453</v>
      </c>
      <c r="H1525" s="43">
        <v>1020</v>
      </c>
      <c r="I1525" s="45">
        <v>0.5</v>
      </c>
      <c r="J1525" s="45">
        <v>200860</v>
      </c>
      <c r="K1525" s="45">
        <f t="shared" si="91"/>
        <v>573890</v>
      </c>
      <c r="L1525" s="46">
        <v>275000</v>
      </c>
      <c r="M1525" s="46">
        <v>1100</v>
      </c>
      <c r="N1525" s="45">
        <f t="shared" si="92"/>
        <v>1100.5</v>
      </c>
    </row>
    <row r="1526" spans="1:17" x14ac:dyDescent="0.2">
      <c r="A1526" s="42">
        <v>553</v>
      </c>
      <c r="C1526" s="47">
        <v>44041</v>
      </c>
      <c r="D1526" s="41" t="s">
        <v>3454</v>
      </c>
      <c r="E1526" s="42">
        <v>0.1837</v>
      </c>
      <c r="F1526" s="43" t="s">
        <v>3455</v>
      </c>
      <c r="G1526" s="44" t="s">
        <v>3456</v>
      </c>
      <c r="H1526" s="43">
        <v>2050</v>
      </c>
      <c r="I1526" s="45">
        <v>0.5</v>
      </c>
      <c r="J1526" s="45">
        <v>17860</v>
      </c>
      <c r="K1526" s="45">
        <f t="shared" si="91"/>
        <v>51030</v>
      </c>
      <c r="L1526" s="46">
        <v>106500</v>
      </c>
      <c r="M1526" s="46">
        <v>426</v>
      </c>
      <c r="N1526" s="45">
        <f t="shared" si="92"/>
        <v>426.5</v>
      </c>
    </row>
    <row r="1527" spans="1:17" x14ac:dyDescent="0.2">
      <c r="A1527" s="42">
        <v>554</v>
      </c>
      <c r="C1527" s="47">
        <v>44041</v>
      </c>
      <c r="D1527" s="41" t="s">
        <v>3457</v>
      </c>
      <c r="E1527" s="42">
        <v>0.31</v>
      </c>
      <c r="F1527" s="43" t="s">
        <v>3458</v>
      </c>
      <c r="G1527" s="44" t="s">
        <v>3459</v>
      </c>
      <c r="H1527" s="43">
        <v>3010</v>
      </c>
      <c r="I1527" s="45">
        <v>0.5</v>
      </c>
      <c r="J1527" s="45">
        <v>35450</v>
      </c>
      <c r="K1527" s="45">
        <f t="shared" si="91"/>
        <v>101290</v>
      </c>
      <c r="L1527" s="46">
        <v>125000</v>
      </c>
      <c r="M1527" s="46">
        <v>500</v>
      </c>
      <c r="N1527" s="45">
        <f t="shared" si="92"/>
        <v>500.5</v>
      </c>
    </row>
    <row r="1528" spans="1:17" x14ac:dyDescent="0.2">
      <c r="A1528" s="42">
        <v>555</v>
      </c>
      <c r="C1528" s="47">
        <v>44041</v>
      </c>
      <c r="D1528" s="41" t="s">
        <v>3460</v>
      </c>
      <c r="E1528" s="42">
        <v>18</v>
      </c>
      <c r="F1528" s="43" t="s">
        <v>3461</v>
      </c>
      <c r="G1528" s="44" t="s">
        <v>3462</v>
      </c>
      <c r="H1528" s="43">
        <v>1210</v>
      </c>
      <c r="I1528" s="45">
        <v>0.5</v>
      </c>
      <c r="J1528" s="45">
        <v>68970</v>
      </c>
      <c r="K1528" s="45">
        <f t="shared" si="91"/>
        <v>197060</v>
      </c>
      <c r="L1528" s="46">
        <v>359000</v>
      </c>
      <c r="M1528" s="46">
        <v>1436</v>
      </c>
      <c r="N1528" s="45">
        <f t="shared" si="92"/>
        <v>1436.5</v>
      </c>
    </row>
    <row r="1529" spans="1:17" x14ac:dyDescent="0.2">
      <c r="A1529" s="42">
        <v>556</v>
      </c>
      <c r="C1529" s="47">
        <v>44041</v>
      </c>
      <c r="D1529" s="41" t="s">
        <v>3463</v>
      </c>
      <c r="E1529" s="42">
        <v>7.5510000000000002</v>
      </c>
      <c r="F1529" s="43" t="s">
        <v>3464</v>
      </c>
      <c r="G1529" s="44" t="s">
        <v>3465</v>
      </c>
      <c r="H1529" s="43">
        <v>1220</v>
      </c>
      <c r="I1529" s="45">
        <v>0.5</v>
      </c>
      <c r="J1529" s="45">
        <v>24140</v>
      </c>
      <c r="K1529" s="45">
        <f t="shared" si="91"/>
        <v>68970</v>
      </c>
      <c r="L1529" s="46">
        <v>80000</v>
      </c>
      <c r="M1529" s="46">
        <v>320</v>
      </c>
      <c r="N1529" s="45">
        <f t="shared" si="92"/>
        <v>320.5</v>
      </c>
    </row>
    <row r="1530" spans="1:17" x14ac:dyDescent="0.2">
      <c r="A1530" s="42">
        <v>557</v>
      </c>
      <c r="C1530" s="47">
        <v>44042</v>
      </c>
      <c r="D1530" s="41" t="s">
        <v>3466</v>
      </c>
      <c r="E1530" s="42">
        <v>4.883</v>
      </c>
      <c r="F1530" s="43" t="s">
        <v>3467</v>
      </c>
      <c r="G1530" s="44" t="s">
        <v>3468</v>
      </c>
      <c r="H1530" s="43">
        <v>1180</v>
      </c>
      <c r="I1530" s="45">
        <v>0.5</v>
      </c>
      <c r="J1530" s="45">
        <v>64470</v>
      </c>
      <c r="K1530" s="45">
        <f t="shared" si="91"/>
        <v>184200</v>
      </c>
      <c r="L1530" s="46">
        <v>215000</v>
      </c>
      <c r="M1530" s="46">
        <v>860</v>
      </c>
      <c r="N1530" s="45">
        <f t="shared" si="92"/>
        <v>860.5</v>
      </c>
    </row>
    <row r="1531" spans="1:17" x14ac:dyDescent="0.2">
      <c r="A1531" s="42">
        <v>558</v>
      </c>
      <c r="C1531" s="47">
        <v>44042</v>
      </c>
      <c r="D1531" s="41" t="s">
        <v>3469</v>
      </c>
      <c r="E1531" s="42">
        <v>7.07</v>
      </c>
      <c r="F1531" s="43" t="s">
        <v>3471</v>
      </c>
      <c r="G1531" s="44" t="s">
        <v>3472</v>
      </c>
      <c r="H1531" s="43">
        <v>1130</v>
      </c>
      <c r="I1531" s="45">
        <v>1</v>
      </c>
      <c r="J1531" s="45">
        <v>35470</v>
      </c>
      <c r="K1531" s="45">
        <f t="shared" si="91"/>
        <v>101340</v>
      </c>
      <c r="L1531" s="46">
        <v>125000</v>
      </c>
      <c r="M1531" s="46">
        <v>500</v>
      </c>
      <c r="N1531" s="45">
        <f t="shared" si="92"/>
        <v>501</v>
      </c>
    </row>
    <row r="1532" spans="1:17" s="65" customFormat="1" x14ac:dyDescent="0.2">
      <c r="A1532" s="62"/>
      <c r="B1532" s="63"/>
      <c r="C1532" s="31"/>
      <c r="D1532" s="64" t="s">
        <v>3470</v>
      </c>
      <c r="E1532" s="62">
        <v>3.2189999999999999</v>
      </c>
      <c r="F1532" s="65" t="s">
        <v>77</v>
      </c>
      <c r="G1532" s="66" t="s">
        <v>77</v>
      </c>
      <c r="I1532" s="32"/>
      <c r="J1532" s="32"/>
      <c r="K1532" s="32"/>
      <c r="L1532" s="33"/>
      <c r="M1532" s="33"/>
      <c r="N1532" s="32"/>
      <c r="O1532" s="67"/>
      <c r="P1532" s="72"/>
      <c r="Q1532" s="63"/>
    </row>
    <row r="1533" spans="1:17" x14ac:dyDescent="0.2">
      <c r="N1533" s="45">
        <f>SUM(N1507:N1532)</f>
        <v>11746.01</v>
      </c>
      <c r="O1533" s="82">
        <v>76910</v>
      </c>
      <c r="P1533" s="50">
        <v>44043</v>
      </c>
      <c r="Q1533" s="21" t="s">
        <v>844</v>
      </c>
    </row>
    <row r="1535" spans="1:17" x14ac:dyDescent="0.2">
      <c r="A1535" s="42" t="s">
        <v>3476</v>
      </c>
      <c r="C1535" s="47">
        <v>44042</v>
      </c>
      <c r="D1535" s="41" t="s">
        <v>3477</v>
      </c>
      <c r="E1535" s="42" t="s">
        <v>3478</v>
      </c>
      <c r="F1535" s="43" t="s">
        <v>3479</v>
      </c>
      <c r="G1535" s="44" t="s">
        <v>3480</v>
      </c>
      <c r="H1535" s="43">
        <v>3010</v>
      </c>
      <c r="I1535" s="45">
        <v>0.5</v>
      </c>
      <c r="J1535" s="45">
        <v>16940</v>
      </c>
      <c r="K1535" s="45">
        <f t="shared" si="87"/>
        <v>48400</v>
      </c>
      <c r="N1535" s="45">
        <f t="shared" ref="N1535:N1593" si="93">I1535+M1535</f>
        <v>0.5</v>
      </c>
    </row>
    <row r="1536" spans="1:17" x14ac:dyDescent="0.2">
      <c r="A1536" s="42" t="s">
        <v>3481</v>
      </c>
      <c r="C1536" s="47">
        <v>44042</v>
      </c>
      <c r="D1536" s="41" t="s">
        <v>3482</v>
      </c>
      <c r="E1536" s="42" t="s">
        <v>3483</v>
      </c>
      <c r="F1536" s="43" t="s">
        <v>3484</v>
      </c>
      <c r="G1536" s="44" t="s">
        <v>3485</v>
      </c>
      <c r="H1536" s="43">
        <v>3010</v>
      </c>
      <c r="I1536" s="45">
        <v>0.5</v>
      </c>
      <c r="J1536" s="45">
        <v>36170</v>
      </c>
      <c r="K1536" s="45">
        <f t="shared" si="87"/>
        <v>103340</v>
      </c>
      <c r="N1536" s="45">
        <f t="shared" si="93"/>
        <v>0.5</v>
      </c>
    </row>
    <row r="1537" spans="1:14" x14ac:dyDescent="0.2">
      <c r="A1537" s="42">
        <v>559</v>
      </c>
      <c r="C1537" s="47">
        <v>44042</v>
      </c>
      <c r="D1537" s="41" t="s">
        <v>3473</v>
      </c>
      <c r="E1537" s="42">
        <v>1.722</v>
      </c>
      <c r="F1537" s="43" t="s">
        <v>3474</v>
      </c>
      <c r="G1537" s="44" t="s">
        <v>3475</v>
      </c>
      <c r="H1537" s="43">
        <v>1200</v>
      </c>
      <c r="I1537" s="45">
        <v>0.5</v>
      </c>
      <c r="J1537" s="45">
        <v>2020</v>
      </c>
      <c r="K1537" s="45">
        <f>ROUND(J1537/0.35,-1)</f>
        <v>5770</v>
      </c>
      <c r="L1537" s="46">
        <v>4000</v>
      </c>
      <c r="M1537" s="46">
        <v>16</v>
      </c>
      <c r="N1537" s="45">
        <f>I1537+M1537</f>
        <v>16.5</v>
      </c>
    </row>
    <row r="1538" spans="1:14" x14ac:dyDescent="0.2">
      <c r="A1538" s="42" t="s">
        <v>3385</v>
      </c>
      <c r="C1538" s="47">
        <v>44036</v>
      </c>
      <c r="D1538" s="41" t="s">
        <v>3289</v>
      </c>
      <c r="E1538" s="42" t="s">
        <v>3486</v>
      </c>
      <c r="F1538" s="43" t="s">
        <v>3487</v>
      </c>
      <c r="G1538" s="44" t="s">
        <v>3488</v>
      </c>
      <c r="H1538" s="43">
        <v>2050</v>
      </c>
      <c r="I1538" s="45">
        <v>0.5</v>
      </c>
      <c r="J1538" s="45">
        <v>23700</v>
      </c>
      <c r="K1538" s="45">
        <f>ROUND(J1538/0.35,-1)</f>
        <v>67710</v>
      </c>
      <c r="N1538" s="45">
        <v>0.5</v>
      </c>
    </row>
    <row r="1539" spans="1:14" x14ac:dyDescent="0.2">
      <c r="K1539" s="45">
        <f t="shared" si="87"/>
        <v>0</v>
      </c>
      <c r="N1539" s="45">
        <f t="shared" si="93"/>
        <v>0</v>
      </c>
    </row>
    <row r="1540" spans="1:14" x14ac:dyDescent="0.2">
      <c r="A1540" s="42">
        <v>561</v>
      </c>
      <c r="C1540" s="47">
        <v>44046</v>
      </c>
      <c r="D1540" s="41" t="s">
        <v>3489</v>
      </c>
      <c r="E1540" s="42">
        <v>0.2077</v>
      </c>
      <c r="F1540" s="43" t="s">
        <v>3490</v>
      </c>
      <c r="G1540" s="44" t="s">
        <v>3491</v>
      </c>
      <c r="H1540" s="43">
        <v>3010</v>
      </c>
      <c r="I1540" s="45">
        <v>0.5</v>
      </c>
      <c r="J1540" s="45">
        <v>35390</v>
      </c>
      <c r="K1540" s="45">
        <f t="shared" si="87"/>
        <v>101110</v>
      </c>
      <c r="L1540" s="46">
        <v>115000</v>
      </c>
      <c r="M1540" s="46">
        <v>460</v>
      </c>
      <c r="N1540" s="45">
        <f t="shared" si="93"/>
        <v>460.5</v>
      </c>
    </row>
    <row r="1541" spans="1:14" x14ac:dyDescent="0.2">
      <c r="A1541" s="42">
        <v>562</v>
      </c>
      <c r="C1541" s="47">
        <v>44046</v>
      </c>
      <c r="D1541" s="41" t="s">
        <v>3492</v>
      </c>
      <c r="E1541" s="42">
        <v>15.805</v>
      </c>
      <c r="F1541" s="43" t="s">
        <v>3131</v>
      </c>
      <c r="G1541" s="44" t="s">
        <v>3493</v>
      </c>
      <c r="H1541" s="43">
        <v>1220</v>
      </c>
      <c r="I1541" s="45">
        <v>0.5</v>
      </c>
      <c r="J1541" s="45">
        <v>56920</v>
      </c>
      <c r="K1541" s="45">
        <f t="shared" si="87"/>
        <v>162630</v>
      </c>
      <c r="L1541" s="46">
        <v>103000</v>
      </c>
      <c r="M1541" s="46">
        <v>412</v>
      </c>
      <c r="N1541" s="45">
        <f t="shared" si="93"/>
        <v>412.5</v>
      </c>
    </row>
    <row r="1542" spans="1:14" x14ac:dyDescent="0.2">
      <c r="A1542" s="42" t="s">
        <v>3494</v>
      </c>
      <c r="C1542" s="47">
        <v>44046</v>
      </c>
      <c r="D1542" s="41" t="s">
        <v>3495</v>
      </c>
      <c r="E1542" s="42" t="s">
        <v>3496</v>
      </c>
      <c r="F1542" s="43" t="s">
        <v>3497</v>
      </c>
      <c r="G1542" s="44" t="s">
        <v>3498</v>
      </c>
      <c r="H1542" s="43">
        <v>2040</v>
      </c>
      <c r="I1542" s="45">
        <v>0.5</v>
      </c>
      <c r="J1542" s="45">
        <v>30210</v>
      </c>
      <c r="K1542" s="45">
        <f t="shared" si="87"/>
        <v>86310</v>
      </c>
      <c r="N1542" s="45">
        <f t="shared" si="93"/>
        <v>0.5</v>
      </c>
    </row>
    <row r="1543" spans="1:14" x14ac:dyDescent="0.2">
      <c r="A1543" s="42">
        <v>564</v>
      </c>
      <c r="C1543" s="47">
        <v>44046</v>
      </c>
      <c r="D1543" s="41" t="s">
        <v>3499</v>
      </c>
      <c r="E1543" s="42" t="s">
        <v>3501</v>
      </c>
      <c r="F1543" s="43" t="s">
        <v>3502</v>
      </c>
      <c r="G1543" s="44" t="s">
        <v>3503</v>
      </c>
      <c r="H1543" s="43">
        <v>3010</v>
      </c>
      <c r="I1543" s="45">
        <v>1</v>
      </c>
      <c r="J1543" s="45">
        <v>68390</v>
      </c>
      <c r="K1543" s="45">
        <f t="shared" si="87"/>
        <v>195400</v>
      </c>
      <c r="L1543" s="46">
        <v>206000</v>
      </c>
      <c r="M1543" s="46">
        <v>824</v>
      </c>
      <c r="N1543" s="45">
        <f t="shared" si="93"/>
        <v>825</v>
      </c>
    </row>
    <row r="1544" spans="1:14" x14ac:dyDescent="0.2">
      <c r="D1544" s="41" t="s">
        <v>3500</v>
      </c>
      <c r="E1544" s="42" t="s">
        <v>3501</v>
      </c>
      <c r="F1544" s="43" t="s">
        <v>77</v>
      </c>
      <c r="G1544" s="44" t="s">
        <v>77</v>
      </c>
      <c r="K1544" s="45">
        <f t="shared" si="87"/>
        <v>0</v>
      </c>
      <c r="N1544" s="45">
        <f t="shared" si="93"/>
        <v>0</v>
      </c>
    </row>
    <row r="1545" spans="1:14" x14ac:dyDescent="0.2">
      <c r="A1545" s="42">
        <v>563</v>
      </c>
      <c r="C1545" s="47">
        <v>44046</v>
      </c>
      <c r="D1545" s="41" t="s">
        <v>3289</v>
      </c>
      <c r="E1545" s="42">
        <v>0.17560000000000001</v>
      </c>
      <c r="F1545" s="43" t="s">
        <v>3504</v>
      </c>
      <c r="G1545" s="44" t="s">
        <v>3505</v>
      </c>
      <c r="H1545" s="43">
        <v>2050</v>
      </c>
      <c r="I1545" s="45">
        <v>0.5</v>
      </c>
      <c r="J1545" s="45">
        <v>23700</v>
      </c>
      <c r="K1545" s="45">
        <f t="shared" si="87"/>
        <v>67710</v>
      </c>
      <c r="L1545" s="46">
        <v>50000</v>
      </c>
      <c r="M1545" s="46">
        <v>200</v>
      </c>
      <c r="N1545" s="45">
        <f t="shared" si="93"/>
        <v>200.5</v>
      </c>
    </row>
    <row r="1546" spans="1:14" x14ac:dyDescent="0.2">
      <c r="A1546" s="42" t="s">
        <v>3506</v>
      </c>
      <c r="C1546" s="47">
        <v>44046</v>
      </c>
      <c r="D1546" s="41" t="s">
        <v>3507</v>
      </c>
      <c r="E1546" s="42">
        <v>0.51629999999999998</v>
      </c>
      <c r="F1546" s="43" t="s">
        <v>3508</v>
      </c>
      <c r="G1546" s="44" t="s">
        <v>3509</v>
      </c>
      <c r="H1546" s="43">
        <v>2030</v>
      </c>
      <c r="I1546" s="45">
        <v>0.5</v>
      </c>
      <c r="J1546" s="45">
        <v>20450</v>
      </c>
      <c r="K1546" s="45">
        <f t="shared" si="87"/>
        <v>58430</v>
      </c>
      <c r="N1546" s="45">
        <f t="shared" si="93"/>
        <v>0.5</v>
      </c>
    </row>
    <row r="1547" spans="1:14" x14ac:dyDescent="0.2">
      <c r="A1547" s="42" t="s">
        <v>3510</v>
      </c>
      <c r="C1547" s="47">
        <v>44046</v>
      </c>
      <c r="D1547" s="41" t="s">
        <v>3511</v>
      </c>
      <c r="E1547" s="42">
        <v>0.17219999999999999</v>
      </c>
      <c r="F1547" s="43" t="s">
        <v>3512</v>
      </c>
      <c r="G1547" s="44" t="s">
        <v>3513</v>
      </c>
      <c r="H1547" s="43">
        <v>3010</v>
      </c>
      <c r="I1547" s="45">
        <v>0.5</v>
      </c>
      <c r="J1547" s="45">
        <v>32510</v>
      </c>
      <c r="K1547" s="45">
        <f t="shared" si="87"/>
        <v>92890</v>
      </c>
      <c r="N1547" s="45">
        <f t="shared" si="93"/>
        <v>0.5</v>
      </c>
    </row>
    <row r="1548" spans="1:14" x14ac:dyDescent="0.2">
      <c r="A1548" s="42" t="s">
        <v>3514</v>
      </c>
      <c r="C1548" s="47">
        <v>44046</v>
      </c>
      <c r="D1548" s="41" t="s">
        <v>3515</v>
      </c>
      <c r="E1548" s="42">
        <v>98.569000000000003</v>
      </c>
      <c r="F1548" s="43" t="s">
        <v>3516</v>
      </c>
      <c r="G1548" s="44" t="s">
        <v>3517</v>
      </c>
      <c r="H1548" s="43">
        <v>1050</v>
      </c>
      <c r="I1548" s="45">
        <v>0.5</v>
      </c>
      <c r="J1548" s="45">
        <v>267180</v>
      </c>
      <c r="K1548" s="45">
        <f t="shared" si="87"/>
        <v>763370</v>
      </c>
      <c r="N1548" s="45">
        <f t="shared" si="93"/>
        <v>0.5</v>
      </c>
    </row>
    <row r="1549" spans="1:14" x14ac:dyDescent="0.2">
      <c r="A1549" s="42">
        <v>565</v>
      </c>
      <c r="C1549" s="47">
        <v>44049</v>
      </c>
      <c r="D1549" s="41" t="s">
        <v>3518</v>
      </c>
      <c r="E1549" s="42">
        <v>0.1157</v>
      </c>
      <c r="F1549" s="43" t="s">
        <v>3519</v>
      </c>
      <c r="G1549" s="44" t="s">
        <v>3520</v>
      </c>
      <c r="H1549" s="43">
        <v>3010</v>
      </c>
      <c r="I1549" s="45">
        <v>0.5</v>
      </c>
      <c r="J1549" s="45">
        <v>26450</v>
      </c>
      <c r="K1549" s="45">
        <f t="shared" ref="K1549:K1607" si="94">ROUND(J1549/0.35,-1)</f>
        <v>75570</v>
      </c>
      <c r="L1549" s="46">
        <v>103000</v>
      </c>
      <c r="M1549" s="46">
        <v>412</v>
      </c>
      <c r="N1549" s="45">
        <f t="shared" si="93"/>
        <v>412.5</v>
      </c>
    </row>
    <row r="1550" spans="1:14" x14ac:dyDescent="0.2">
      <c r="A1550" s="42" t="s">
        <v>3521</v>
      </c>
      <c r="C1550" s="47">
        <v>44049</v>
      </c>
      <c r="D1550" s="41" t="s">
        <v>3522</v>
      </c>
      <c r="E1550" s="42">
        <v>3</v>
      </c>
      <c r="F1550" s="43" t="s">
        <v>3523</v>
      </c>
      <c r="G1550" s="44" t="s">
        <v>3524</v>
      </c>
      <c r="H1550" s="43">
        <v>1100</v>
      </c>
      <c r="I1550" s="45">
        <v>0.5</v>
      </c>
      <c r="J1550" s="45">
        <v>40580</v>
      </c>
      <c r="K1550" s="45">
        <f t="shared" si="94"/>
        <v>115940</v>
      </c>
      <c r="N1550" s="45">
        <f t="shared" si="93"/>
        <v>0.5</v>
      </c>
    </row>
    <row r="1551" spans="1:14" x14ac:dyDescent="0.2">
      <c r="A1551" s="42">
        <v>566</v>
      </c>
      <c r="C1551" s="47">
        <v>44049</v>
      </c>
      <c r="D1551" s="41" t="s">
        <v>3525</v>
      </c>
      <c r="E1551" s="42">
        <v>0.37880000000000003</v>
      </c>
      <c r="F1551" s="43" t="s">
        <v>3526</v>
      </c>
      <c r="G1551" s="44" t="s">
        <v>3527</v>
      </c>
      <c r="H1551" s="43">
        <v>2040</v>
      </c>
      <c r="I1551" s="45">
        <v>0.5</v>
      </c>
      <c r="J1551" s="45">
        <v>35680</v>
      </c>
      <c r="K1551" s="45">
        <f t="shared" si="94"/>
        <v>101940</v>
      </c>
      <c r="L1551" s="46">
        <v>100000</v>
      </c>
      <c r="M1551" s="46">
        <v>400</v>
      </c>
      <c r="N1551" s="45">
        <f t="shared" si="93"/>
        <v>400.5</v>
      </c>
    </row>
    <row r="1552" spans="1:14" x14ac:dyDescent="0.2">
      <c r="A1552" s="42">
        <v>567</v>
      </c>
      <c r="C1552" s="47">
        <v>44049</v>
      </c>
      <c r="D1552" s="41" t="s">
        <v>3528</v>
      </c>
      <c r="E1552" s="42">
        <v>0.97</v>
      </c>
      <c r="F1552" s="43" t="s">
        <v>3529</v>
      </c>
      <c r="G1552" s="44" t="s">
        <v>3530</v>
      </c>
      <c r="H1552" s="43">
        <v>3010</v>
      </c>
      <c r="I1552" s="45">
        <v>0.5</v>
      </c>
      <c r="J1552" s="45">
        <v>32970</v>
      </c>
      <c r="K1552" s="45">
        <f t="shared" si="94"/>
        <v>94200</v>
      </c>
      <c r="L1552" s="46">
        <v>175100</v>
      </c>
      <c r="M1552" s="46">
        <v>700.4</v>
      </c>
      <c r="N1552" s="45">
        <f t="shared" si="93"/>
        <v>700.9</v>
      </c>
    </row>
    <row r="1553" spans="1:14" x14ac:dyDescent="0.2">
      <c r="A1553" s="42">
        <v>568</v>
      </c>
      <c r="C1553" s="47">
        <v>44049</v>
      </c>
      <c r="D1553" s="41" t="s">
        <v>3531</v>
      </c>
      <c r="E1553" s="42">
        <v>11.365</v>
      </c>
      <c r="F1553" s="43" t="s">
        <v>3532</v>
      </c>
      <c r="G1553" s="44" t="s">
        <v>3533</v>
      </c>
      <c r="H1553" s="43">
        <v>1220</v>
      </c>
      <c r="I1553" s="45">
        <v>0.5</v>
      </c>
      <c r="J1553" s="45">
        <v>19930</v>
      </c>
      <c r="K1553" s="45">
        <f t="shared" si="94"/>
        <v>56940</v>
      </c>
      <c r="L1553" s="46">
        <v>102285</v>
      </c>
      <c r="M1553" s="46">
        <v>409.14</v>
      </c>
      <c r="N1553" s="45">
        <f t="shared" si="93"/>
        <v>409.64</v>
      </c>
    </row>
    <row r="1554" spans="1:14" x14ac:dyDescent="0.2">
      <c r="A1554" s="42">
        <v>569</v>
      </c>
      <c r="C1554" s="47">
        <v>44049</v>
      </c>
      <c r="D1554" s="41" t="s">
        <v>3534</v>
      </c>
      <c r="E1554" s="42">
        <v>0.5625</v>
      </c>
      <c r="F1554" s="43" t="s">
        <v>3535</v>
      </c>
      <c r="G1554" s="44" t="s">
        <v>3536</v>
      </c>
      <c r="H1554" s="43">
        <v>1040</v>
      </c>
      <c r="I1554" s="45">
        <v>0.5</v>
      </c>
      <c r="J1554" s="45">
        <v>42150</v>
      </c>
      <c r="K1554" s="45">
        <f t="shared" si="94"/>
        <v>120430</v>
      </c>
      <c r="L1554" s="46">
        <v>70000</v>
      </c>
      <c r="M1554" s="46">
        <v>280</v>
      </c>
      <c r="N1554" s="45">
        <f t="shared" si="93"/>
        <v>280.5</v>
      </c>
    </row>
    <row r="1555" spans="1:14" x14ac:dyDescent="0.2">
      <c r="A1555" s="42">
        <v>570</v>
      </c>
      <c r="C1555" s="47">
        <v>44049</v>
      </c>
      <c r="D1555" s="41" t="s">
        <v>3537</v>
      </c>
      <c r="E1555" s="42">
        <v>5.0999999999999996</v>
      </c>
      <c r="F1555" s="43" t="s">
        <v>3538</v>
      </c>
      <c r="G1555" s="44" t="s">
        <v>3539</v>
      </c>
      <c r="H1555" s="43">
        <v>1100</v>
      </c>
      <c r="I1555" s="45">
        <v>0.5</v>
      </c>
      <c r="J1555" s="45">
        <v>59930</v>
      </c>
      <c r="K1555" s="45">
        <f t="shared" si="94"/>
        <v>171230</v>
      </c>
      <c r="L1555" s="46">
        <v>260000</v>
      </c>
      <c r="M1555" s="46">
        <v>1040</v>
      </c>
      <c r="N1555" s="45">
        <f t="shared" si="93"/>
        <v>1040.5</v>
      </c>
    </row>
    <row r="1556" spans="1:14" x14ac:dyDescent="0.2">
      <c r="A1556" s="42">
        <v>571</v>
      </c>
      <c r="C1556" s="47">
        <v>44049</v>
      </c>
      <c r="D1556" s="41" t="s">
        <v>3540</v>
      </c>
      <c r="E1556" s="42" t="s">
        <v>3542</v>
      </c>
      <c r="F1556" s="43" t="s">
        <v>3544</v>
      </c>
      <c r="G1556" s="44" t="s">
        <v>3545</v>
      </c>
      <c r="H1556" s="43">
        <v>3010</v>
      </c>
      <c r="I1556" s="45">
        <v>1</v>
      </c>
      <c r="J1556" s="45">
        <v>69020</v>
      </c>
      <c r="K1556" s="45">
        <f t="shared" si="94"/>
        <v>197200</v>
      </c>
      <c r="L1556" s="46">
        <v>200000</v>
      </c>
      <c r="M1556" s="46">
        <v>800</v>
      </c>
      <c r="N1556" s="45">
        <f t="shared" si="93"/>
        <v>801</v>
      </c>
    </row>
    <row r="1557" spans="1:14" x14ac:dyDescent="0.2">
      <c r="D1557" s="41" t="s">
        <v>3541</v>
      </c>
      <c r="E1557" s="42" t="s">
        <v>3543</v>
      </c>
      <c r="F1557" s="43" t="s">
        <v>77</v>
      </c>
      <c r="G1557" s="44" t="s">
        <v>77</v>
      </c>
      <c r="K1557" s="45">
        <f t="shared" si="94"/>
        <v>0</v>
      </c>
      <c r="N1557" s="45">
        <f t="shared" si="93"/>
        <v>0</v>
      </c>
    </row>
    <row r="1558" spans="1:14" x14ac:dyDescent="0.2">
      <c r="A1558" s="42">
        <v>572</v>
      </c>
      <c r="C1558" s="47">
        <v>44049</v>
      </c>
      <c r="D1558" s="41" t="s">
        <v>3546</v>
      </c>
      <c r="E1558" s="42">
        <v>2.0950000000000002</v>
      </c>
      <c r="F1558" s="43" t="s">
        <v>3547</v>
      </c>
      <c r="G1558" s="44" t="s">
        <v>3592</v>
      </c>
      <c r="H1558" s="43">
        <v>1030</v>
      </c>
      <c r="I1558" s="45">
        <v>0.5</v>
      </c>
      <c r="J1558" s="45">
        <v>9270</v>
      </c>
      <c r="K1558" s="45">
        <f t="shared" si="94"/>
        <v>26490</v>
      </c>
      <c r="L1558" s="46">
        <v>2000</v>
      </c>
      <c r="M1558" s="46">
        <v>105.92</v>
      </c>
      <c r="N1558" s="45">
        <f t="shared" si="93"/>
        <v>106.42</v>
      </c>
    </row>
    <row r="1559" spans="1:14" x14ac:dyDescent="0.2">
      <c r="A1559" s="42" t="s">
        <v>3548</v>
      </c>
      <c r="C1559" s="47">
        <v>44049</v>
      </c>
      <c r="D1559" s="41" t="s">
        <v>3549</v>
      </c>
      <c r="E1559" s="42">
        <v>3</v>
      </c>
      <c r="F1559" s="43" t="s">
        <v>3550</v>
      </c>
      <c r="G1559" s="44" t="s">
        <v>3551</v>
      </c>
      <c r="H1559" s="43">
        <v>1160</v>
      </c>
      <c r="I1559" s="45">
        <v>0.5</v>
      </c>
      <c r="J1559" s="45">
        <v>4300</v>
      </c>
      <c r="K1559" s="45">
        <f t="shared" si="94"/>
        <v>12290</v>
      </c>
      <c r="N1559" s="45">
        <f t="shared" si="93"/>
        <v>0.5</v>
      </c>
    </row>
    <row r="1560" spans="1:14" x14ac:dyDescent="0.2">
      <c r="A1560" s="42">
        <v>573</v>
      </c>
      <c r="C1560" s="47">
        <v>44049</v>
      </c>
      <c r="D1560" s="41" t="s">
        <v>3552</v>
      </c>
      <c r="E1560" s="42">
        <v>1.6519999999999999</v>
      </c>
      <c r="F1560" s="43" t="s">
        <v>3553</v>
      </c>
      <c r="G1560" s="44" t="s">
        <v>3554</v>
      </c>
      <c r="H1560" s="43">
        <v>1090</v>
      </c>
      <c r="I1560" s="45">
        <v>0.5</v>
      </c>
      <c r="J1560" s="45">
        <v>55200</v>
      </c>
      <c r="K1560" s="45">
        <f t="shared" si="94"/>
        <v>157710</v>
      </c>
      <c r="L1560" s="46">
        <v>215000</v>
      </c>
      <c r="M1560" s="46">
        <v>860</v>
      </c>
      <c r="N1560" s="45">
        <f t="shared" si="93"/>
        <v>860.5</v>
      </c>
    </row>
    <row r="1561" spans="1:14" x14ac:dyDescent="0.2">
      <c r="A1561" s="42">
        <v>574</v>
      </c>
      <c r="C1561" s="47">
        <v>44049</v>
      </c>
      <c r="D1561" s="41" t="s">
        <v>2652</v>
      </c>
      <c r="E1561" s="42">
        <v>1</v>
      </c>
      <c r="F1561" s="43" t="s">
        <v>118</v>
      </c>
      <c r="G1561" s="44" t="s">
        <v>3555</v>
      </c>
      <c r="H1561" s="43">
        <v>1080</v>
      </c>
      <c r="I1561" s="45">
        <v>1</v>
      </c>
      <c r="J1561" s="45">
        <v>27290</v>
      </c>
      <c r="K1561" s="45">
        <f t="shared" si="94"/>
        <v>77970</v>
      </c>
      <c r="L1561" s="46">
        <v>155000</v>
      </c>
      <c r="M1561" s="46">
        <v>620</v>
      </c>
      <c r="N1561" s="45">
        <f t="shared" si="93"/>
        <v>621</v>
      </c>
    </row>
    <row r="1562" spans="1:14" x14ac:dyDescent="0.2">
      <c r="D1562" s="41" t="s">
        <v>2653</v>
      </c>
      <c r="E1562" s="42">
        <v>1</v>
      </c>
      <c r="F1562" s="43" t="s">
        <v>77</v>
      </c>
      <c r="G1562" s="44" t="s">
        <v>77</v>
      </c>
      <c r="K1562" s="45">
        <f t="shared" si="94"/>
        <v>0</v>
      </c>
      <c r="N1562" s="45">
        <f t="shared" si="93"/>
        <v>0</v>
      </c>
    </row>
    <row r="1563" spans="1:14" x14ac:dyDescent="0.2">
      <c r="A1563" s="42">
        <v>575</v>
      </c>
      <c r="C1563" s="47">
        <v>44049</v>
      </c>
      <c r="D1563" s="41" t="s">
        <v>3556</v>
      </c>
      <c r="E1563" s="42">
        <v>0.17560000000000001</v>
      </c>
      <c r="F1563" s="43" t="s">
        <v>3557</v>
      </c>
      <c r="G1563" s="44" t="s">
        <v>3558</v>
      </c>
      <c r="H1563" s="43">
        <v>3010</v>
      </c>
      <c r="I1563" s="45">
        <v>0.5</v>
      </c>
      <c r="J1563" s="45">
        <v>24540</v>
      </c>
      <c r="K1563" s="45">
        <f t="shared" si="94"/>
        <v>70110</v>
      </c>
      <c r="L1563" s="46">
        <v>39000</v>
      </c>
      <c r="M1563" s="46">
        <v>156</v>
      </c>
      <c r="N1563" s="45">
        <f t="shared" si="93"/>
        <v>156.5</v>
      </c>
    </row>
    <row r="1564" spans="1:14" x14ac:dyDescent="0.2">
      <c r="A1564" s="42" t="s">
        <v>3559</v>
      </c>
      <c r="C1564" s="47">
        <v>44049</v>
      </c>
      <c r="D1564" s="41" t="s">
        <v>3560</v>
      </c>
      <c r="E1564" s="42">
        <v>0.16070000000000001</v>
      </c>
      <c r="F1564" s="43" t="s">
        <v>3561</v>
      </c>
      <c r="G1564" s="44" t="s">
        <v>3591</v>
      </c>
      <c r="H1564" s="43">
        <v>3010</v>
      </c>
      <c r="I1564" s="45">
        <v>0.5</v>
      </c>
      <c r="J1564" s="45">
        <v>14670</v>
      </c>
      <c r="K1564" s="45">
        <f t="shared" si="94"/>
        <v>41910</v>
      </c>
      <c r="N1564" s="45">
        <f t="shared" si="93"/>
        <v>0.5</v>
      </c>
    </row>
    <row r="1565" spans="1:14" x14ac:dyDescent="0.2">
      <c r="A1565" s="42">
        <v>576</v>
      </c>
      <c r="C1565" s="47">
        <v>44049</v>
      </c>
      <c r="D1565" s="41" t="s">
        <v>3562</v>
      </c>
      <c r="E1565" s="42">
        <v>0.90300000000000002</v>
      </c>
      <c r="F1565" s="43" t="s">
        <v>3563</v>
      </c>
      <c r="G1565" s="44" t="s">
        <v>3564</v>
      </c>
      <c r="H1565" s="43">
        <v>1090</v>
      </c>
      <c r="I1565" s="45">
        <v>0.5</v>
      </c>
      <c r="J1565" s="45">
        <v>6200</v>
      </c>
      <c r="K1565" s="45">
        <f t="shared" si="94"/>
        <v>17710</v>
      </c>
      <c r="L1565" s="46">
        <v>23000</v>
      </c>
      <c r="M1565" s="46">
        <v>92</v>
      </c>
      <c r="N1565" s="45">
        <f t="shared" si="93"/>
        <v>92.5</v>
      </c>
    </row>
    <row r="1566" spans="1:14" x14ac:dyDescent="0.2">
      <c r="A1566" s="42">
        <v>577</v>
      </c>
      <c r="C1566" s="47">
        <v>44049</v>
      </c>
      <c r="D1566" s="41" t="s">
        <v>3565</v>
      </c>
      <c r="E1566" s="42">
        <v>0.34889999999999999</v>
      </c>
      <c r="F1566" s="43" t="s">
        <v>3566</v>
      </c>
      <c r="G1566" s="44" t="s">
        <v>3567</v>
      </c>
      <c r="H1566" s="43">
        <v>3010</v>
      </c>
      <c r="I1566" s="45">
        <v>0.5</v>
      </c>
      <c r="J1566" s="45">
        <v>52080</v>
      </c>
      <c r="K1566" s="45">
        <f t="shared" si="94"/>
        <v>148800</v>
      </c>
      <c r="L1566" s="46">
        <v>135000</v>
      </c>
      <c r="M1566" s="46">
        <v>540</v>
      </c>
      <c r="N1566" s="45">
        <f t="shared" si="93"/>
        <v>540.5</v>
      </c>
    </row>
    <row r="1567" spans="1:14" x14ac:dyDescent="0.2">
      <c r="A1567" s="42" t="s">
        <v>3568</v>
      </c>
      <c r="C1567" s="47">
        <v>44049</v>
      </c>
      <c r="D1567" s="41" t="s">
        <v>3569</v>
      </c>
      <c r="E1567" s="42">
        <v>10.738</v>
      </c>
      <c r="F1567" s="43" t="s">
        <v>3571</v>
      </c>
      <c r="G1567" s="44" t="s">
        <v>3570</v>
      </c>
      <c r="H1567" s="43">
        <v>1120</v>
      </c>
      <c r="I1567" s="45">
        <v>0.5</v>
      </c>
      <c r="J1567" s="45">
        <v>77680</v>
      </c>
      <c r="K1567" s="45">
        <f t="shared" si="94"/>
        <v>221940</v>
      </c>
      <c r="N1567" s="45">
        <f t="shared" si="93"/>
        <v>0.5</v>
      </c>
    </row>
    <row r="1568" spans="1:14" x14ac:dyDescent="0.2">
      <c r="A1568" s="42">
        <v>578</v>
      </c>
      <c r="C1568" s="47">
        <v>44049</v>
      </c>
      <c r="D1568" s="41" t="s">
        <v>3572</v>
      </c>
      <c r="E1568" s="42">
        <v>3.3220000000000001</v>
      </c>
      <c r="F1568" s="43" t="s">
        <v>3573</v>
      </c>
      <c r="G1568" s="44" t="s">
        <v>3574</v>
      </c>
      <c r="H1568" s="43">
        <v>1070</v>
      </c>
      <c r="I1568" s="45">
        <v>0.5</v>
      </c>
      <c r="J1568" s="45">
        <v>37320</v>
      </c>
      <c r="K1568" s="45">
        <f t="shared" si="94"/>
        <v>106630</v>
      </c>
      <c r="L1568" s="46">
        <v>96250</v>
      </c>
      <c r="M1568" s="46">
        <v>385</v>
      </c>
      <c r="N1568" s="45">
        <f t="shared" si="93"/>
        <v>385.5</v>
      </c>
    </row>
    <row r="1569" spans="1:19" x14ac:dyDescent="0.2">
      <c r="A1569" s="42">
        <v>579</v>
      </c>
      <c r="C1569" s="47">
        <v>44049</v>
      </c>
      <c r="D1569" s="41" t="s">
        <v>3575</v>
      </c>
      <c r="E1569" s="42">
        <v>0.41120000000000001</v>
      </c>
      <c r="F1569" s="43" t="s">
        <v>3576</v>
      </c>
      <c r="G1569" s="44" t="s">
        <v>3577</v>
      </c>
      <c r="H1569" s="43">
        <v>3010</v>
      </c>
      <c r="I1569" s="45">
        <v>0.5</v>
      </c>
      <c r="J1569" s="45">
        <v>53300</v>
      </c>
      <c r="K1569" s="45">
        <f t="shared" si="94"/>
        <v>152290</v>
      </c>
      <c r="L1569" s="46">
        <v>174500</v>
      </c>
      <c r="M1569" s="46">
        <v>698</v>
      </c>
      <c r="N1569" s="45">
        <f t="shared" si="93"/>
        <v>698.5</v>
      </c>
    </row>
    <row r="1570" spans="1:19" x14ac:dyDescent="0.2">
      <c r="A1570" s="42">
        <v>580</v>
      </c>
      <c r="C1570" s="47">
        <v>44049</v>
      </c>
      <c r="D1570" s="41" t="s">
        <v>3578</v>
      </c>
      <c r="E1570" s="42">
        <v>3.1280000000000001</v>
      </c>
      <c r="F1570" s="43" t="s">
        <v>3579</v>
      </c>
      <c r="G1570" s="44" t="s">
        <v>3580</v>
      </c>
      <c r="H1570" s="43">
        <v>1140</v>
      </c>
      <c r="I1570" s="45">
        <v>1</v>
      </c>
      <c r="K1570" s="45">
        <f t="shared" si="94"/>
        <v>0</v>
      </c>
      <c r="L1570" s="46">
        <v>94000</v>
      </c>
      <c r="M1570" s="46">
        <v>376</v>
      </c>
      <c r="N1570" s="45">
        <f t="shared" si="93"/>
        <v>377</v>
      </c>
    </row>
    <row r="1571" spans="1:19" x14ac:dyDescent="0.2">
      <c r="A1571" s="42">
        <v>581</v>
      </c>
      <c r="C1571" s="47">
        <v>44049</v>
      </c>
      <c r="D1571" s="41" t="s">
        <v>3581</v>
      </c>
      <c r="E1571" s="42">
        <v>9.4640000000000004</v>
      </c>
      <c r="F1571" s="43" t="s">
        <v>3583</v>
      </c>
      <c r="G1571" s="44" t="s">
        <v>3584</v>
      </c>
      <c r="H1571" s="43">
        <v>1020</v>
      </c>
      <c r="I1571" s="45">
        <v>1</v>
      </c>
      <c r="J1571" s="45">
        <v>212980</v>
      </c>
      <c r="K1571" s="45">
        <f t="shared" si="94"/>
        <v>608510</v>
      </c>
      <c r="L1571" s="46">
        <v>266400</v>
      </c>
      <c r="M1571" s="46">
        <v>1065.5999999999999</v>
      </c>
      <c r="N1571" s="45">
        <f t="shared" si="93"/>
        <v>1066.5999999999999</v>
      </c>
    </row>
    <row r="1572" spans="1:19" x14ac:dyDescent="0.2">
      <c r="D1572" s="41" t="s">
        <v>3582</v>
      </c>
      <c r="E1572" s="42">
        <v>119.7577</v>
      </c>
      <c r="F1572" s="43" t="s">
        <v>77</v>
      </c>
      <c r="K1572" s="45">
        <f t="shared" si="94"/>
        <v>0</v>
      </c>
      <c r="N1572" s="45">
        <f t="shared" si="93"/>
        <v>0</v>
      </c>
    </row>
    <row r="1573" spans="1:19" x14ac:dyDescent="0.2">
      <c r="A1573" s="42">
        <v>582</v>
      </c>
      <c r="C1573" s="47">
        <v>44049</v>
      </c>
      <c r="D1573" s="41" t="s">
        <v>3585</v>
      </c>
      <c r="E1573" s="42">
        <v>0.28699999999999998</v>
      </c>
      <c r="F1573" s="43" t="s">
        <v>3586</v>
      </c>
      <c r="G1573" s="44" t="s">
        <v>3587</v>
      </c>
      <c r="H1573" s="43">
        <v>3010</v>
      </c>
      <c r="I1573" s="45">
        <v>0.5</v>
      </c>
      <c r="J1573" s="45">
        <v>58570</v>
      </c>
      <c r="K1573" s="45">
        <f t="shared" si="94"/>
        <v>167340</v>
      </c>
      <c r="L1573" s="46">
        <v>220000</v>
      </c>
      <c r="M1573" s="46">
        <v>880</v>
      </c>
      <c r="N1573" s="45">
        <f t="shared" si="93"/>
        <v>880.5</v>
      </c>
    </row>
    <row r="1574" spans="1:19" x14ac:dyDescent="0.2">
      <c r="A1574" s="42">
        <v>583</v>
      </c>
      <c r="C1574" s="47">
        <v>44049</v>
      </c>
      <c r="D1574" s="41" t="s">
        <v>3588</v>
      </c>
      <c r="E1574" s="42">
        <v>1.853</v>
      </c>
      <c r="F1574" s="43" t="s">
        <v>3589</v>
      </c>
      <c r="G1574" s="44" t="s">
        <v>3590</v>
      </c>
      <c r="H1574" s="43">
        <v>1040</v>
      </c>
      <c r="I1574" s="45">
        <v>1.5</v>
      </c>
      <c r="K1574" s="45">
        <f t="shared" si="94"/>
        <v>0</v>
      </c>
      <c r="L1574" s="46">
        <v>60500</v>
      </c>
      <c r="M1574" s="46">
        <v>242</v>
      </c>
      <c r="N1574" s="45">
        <f t="shared" si="93"/>
        <v>243.5</v>
      </c>
    </row>
    <row r="1575" spans="1:19" x14ac:dyDescent="0.2">
      <c r="A1575" s="42" t="s">
        <v>3593</v>
      </c>
      <c r="C1575" s="47">
        <v>44043</v>
      </c>
      <c r="D1575" s="41" t="s">
        <v>3594</v>
      </c>
      <c r="E1575" s="42">
        <v>0.188</v>
      </c>
      <c r="F1575" s="43" t="s">
        <v>3596</v>
      </c>
      <c r="G1575" s="44" t="s">
        <v>3595</v>
      </c>
      <c r="H1575" s="43">
        <v>1190</v>
      </c>
      <c r="I1575" s="45">
        <v>0.5</v>
      </c>
      <c r="J1575" s="45">
        <v>430</v>
      </c>
      <c r="K1575" s="45">
        <f t="shared" si="94"/>
        <v>1230</v>
      </c>
      <c r="N1575" s="45">
        <f t="shared" si="93"/>
        <v>0.5</v>
      </c>
    </row>
    <row r="1576" spans="1:19" x14ac:dyDescent="0.2">
      <c r="A1576" s="42" t="s">
        <v>3597</v>
      </c>
      <c r="C1576" s="47">
        <v>44049</v>
      </c>
      <c r="D1576" s="41" t="s">
        <v>3598</v>
      </c>
      <c r="E1576" s="42">
        <v>0.20669999999999999</v>
      </c>
      <c r="F1576" s="43" t="s">
        <v>3599</v>
      </c>
      <c r="G1576" s="44" t="s">
        <v>3600</v>
      </c>
      <c r="H1576" s="43">
        <v>3010</v>
      </c>
      <c r="I1576" s="45">
        <v>0.5</v>
      </c>
      <c r="J1576" s="45">
        <v>53670</v>
      </c>
      <c r="K1576" s="45">
        <f t="shared" si="94"/>
        <v>153340</v>
      </c>
      <c r="N1576" s="45">
        <f t="shared" si="93"/>
        <v>0.5</v>
      </c>
    </row>
    <row r="1577" spans="1:19" s="65" customFormat="1" x14ac:dyDescent="0.2">
      <c r="A1577" s="62">
        <v>560</v>
      </c>
      <c r="B1577" s="63"/>
      <c r="C1577" s="31">
        <v>44043</v>
      </c>
      <c r="D1577" s="64" t="s">
        <v>3234</v>
      </c>
      <c r="E1577" s="62">
        <v>0.17560000000000001</v>
      </c>
      <c r="F1577" s="65" t="s">
        <v>3601</v>
      </c>
      <c r="G1577" s="66" t="s">
        <v>3602</v>
      </c>
      <c r="H1577" s="65">
        <v>3010</v>
      </c>
      <c r="I1577" s="32">
        <v>0.5</v>
      </c>
      <c r="J1577" s="32">
        <v>17390</v>
      </c>
      <c r="K1577" s="32">
        <f t="shared" si="94"/>
        <v>49690</v>
      </c>
      <c r="L1577" s="33">
        <v>30000</v>
      </c>
      <c r="M1577" s="33">
        <v>120</v>
      </c>
      <c r="N1577" s="32">
        <f t="shared" si="93"/>
        <v>120.5</v>
      </c>
      <c r="O1577" s="67"/>
      <c r="P1577" s="72"/>
      <c r="Q1577" s="63"/>
    </row>
    <row r="1578" spans="1:19" x14ac:dyDescent="0.2">
      <c r="N1578" s="45">
        <f>SUM(N1535:N1577)</f>
        <v>12116.56</v>
      </c>
      <c r="O1578" s="82">
        <v>76996</v>
      </c>
      <c r="P1578" s="50">
        <v>44050</v>
      </c>
      <c r="Q1578" s="21" t="s">
        <v>844</v>
      </c>
    </row>
    <row r="1580" spans="1:19" x14ac:dyDescent="0.2">
      <c r="A1580" s="42" t="s">
        <v>3603</v>
      </c>
      <c r="C1580" s="47">
        <v>44053</v>
      </c>
      <c r="D1580" s="41" t="s">
        <v>3604</v>
      </c>
      <c r="E1580" s="42">
        <v>100</v>
      </c>
      <c r="F1580" s="43" t="s">
        <v>3620</v>
      </c>
      <c r="G1580" s="43" t="s">
        <v>3621</v>
      </c>
      <c r="H1580" s="43">
        <v>1200</v>
      </c>
      <c r="I1580" s="45">
        <v>8</v>
      </c>
      <c r="J1580" s="45">
        <v>1236190</v>
      </c>
      <c r="K1580" s="45">
        <f t="shared" si="94"/>
        <v>3531970</v>
      </c>
      <c r="N1580" s="45">
        <f t="shared" si="93"/>
        <v>8</v>
      </c>
    </row>
    <row r="1581" spans="1:19" x14ac:dyDescent="0.2">
      <c r="D1581" s="41" t="s">
        <v>3605</v>
      </c>
      <c r="E1581" s="42">
        <v>28.86</v>
      </c>
      <c r="F1581" s="43" t="s">
        <v>77</v>
      </c>
      <c r="G1581" s="44" t="s">
        <v>77</v>
      </c>
      <c r="K1581" s="45">
        <f t="shared" si="94"/>
        <v>0</v>
      </c>
      <c r="N1581" s="45">
        <f t="shared" si="93"/>
        <v>0</v>
      </c>
      <c r="Q1581" s="52"/>
      <c r="R1581" s="51"/>
      <c r="S1581" s="83"/>
    </row>
    <row r="1582" spans="1:19" x14ac:dyDescent="0.2">
      <c r="D1582" s="41" t="s">
        <v>3606</v>
      </c>
      <c r="E1582" s="42">
        <v>21</v>
      </c>
      <c r="F1582" s="43" t="s">
        <v>77</v>
      </c>
      <c r="G1582" s="44" t="s">
        <v>77</v>
      </c>
      <c r="K1582" s="45">
        <f t="shared" si="94"/>
        <v>0</v>
      </c>
      <c r="N1582" s="45">
        <f t="shared" si="93"/>
        <v>0</v>
      </c>
    </row>
    <row r="1583" spans="1:19" x14ac:dyDescent="0.2">
      <c r="D1583" s="41" t="s">
        <v>3607</v>
      </c>
      <c r="E1583" s="42">
        <v>27</v>
      </c>
      <c r="F1583" s="43" t="s">
        <v>77</v>
      </c>
      <c r="G1583" s="44" t="s">
        <v>77</v>
      </c>
      <c r="K1583" s="45">
        <f t="shared" si="94"/>
        <v>0</v>
      </c>
      <c r="N1583" s="45">
        <f t="shared" si="93"/>
        <v>0</v>
      </c>
    </row>
    <row r="1584" spans="1:19" x14ac:dyDescent="0.2">
      <c r="D1584" s="41" t="s">
        <v>3608</v>
      </c>
      <c r="E1584" s="42">
        <v>52</v>
      </c>
      <c r="F1584" s="43" t="s">
        <v>77</v>
      </c>
      <c r="G1584" s="44" t="s">
        <v>77</v>
      </c>
      <c r="K1584" s="45">
        <f t="shared" si="94"/>
        <v>0</v>
      </c>
      <c r="N1584" s="45">
        <f t="shared" si="93"/>
        <v>0</v>
      </c>
    </row>
    <row r="1585" spans="1:17 16384:16384" x14ac:dyDescent="0.2">
      <c r="D1585" s="41" t="s">
        <v>3609</v>
      </c>
      <c r="E1585" s="42">
        <v>13.75</v>
      </c>
      <c r="F1585" s="43" t="s">
        <v>77</v>
      </c>
      <c r="G1585" s="44" t="s">
        <v>77</v>
      </c>
      <c r="K1585" s="45">
        <f t="shared" si="94"/>
        <v>0</v>
      </c>
      <c r="N1585" s="45">
        <f t="shared" si="93"/>
        <v>0</v>
      </c>
    </row>
    <row r="1586" spans="1:17 16384:16384" x14ac:dyDescent="0.2">
      <c r="D1586" s="41" t="s">
        <v>3610</v>
      </c>
      <c r="E1586" s="42">
        <v>228.66300000000001</v>
      </c>
      <c r="F1586" s="43" t="s">
        <v>77</v>
      </c>
      <c r="G1586" s="44" t="s">
        <v>77</v>
      </c>
      <c r="K1586" s="45">
        <f t="shared" si="94"/>
        <v>0</v>
      </c>
      <c r="N1586" s="45">
        <f t="shared" si="93"/>
        <v>0</v>
      </c>
    </row>
    <row r="1587" spans="1:17 16384:16384" x14ac:dyDescent="0.2">
      <c r="D1587" s="41" t="s">
        <v>3611</v>
      </c>
      <c r="E1587" s="42">
        <v>60</v>
      </c>
      <c r="F1587" s="43" t="s">
        <v>77</v>
      </c>
      <c r="G1587" s="44" t="s">
        <v>77</v>
      </c>
      <c r="K1587" s="45">
        <f t="shared" si="94"/>
        <v>0</v>
      </c>
      <c r="N1587" s="45">
        <f t="shared" si="93"/>
        <v>0</v>
      </c>
    </row>
    <row r="1588" spans="1:17 16384:16384" x14ac:dyDescent="0.2">
      <c r="D1588" s="41" t="s">
        <v>3612</v>
      </c>
      <c r="E1588" s="42">
        <v>60</v>
      </c>
      <c r="F1588" s="43" t="s">
        <v>77</v>
      </c>
      <c r="G1588" s="44" t="s">
        <v>77</v>
      </c>
      <c r="K1588" s="45">
        <f t="shared" si="94"/>
        <v>0</v>
      </c>
      <c r="N1588" s="45">
        <f t="shared" si="93"/>
        <v>0</v>
      </c>
    </row>
    <row r="1589" spans="1:17 16384:16384" x14ac:dyDescent="0.2">
      <c r="D1589" s="41" t="s">
        <v>3613</v>
      </c>
      <c r="E1589" s="42">
        <v>40</v>
      </c>
      <c r="F1589" s="43" t="s">
        <v>77</v>
      </c>
      <c r="G1589" s="44" t="s">
        <v>77</v>
      </c>
      <c r="K1589" s="45">
        <f t="shared" si="94"/>
        <v>0</v>
      </c>
      <c r="N1589" s="45">
        <f t="shared" si="93"/>
        <v>0</v>
      </c>
    </row>
    <row r="1590" spans="1:17 16384:16384" x14ac:dyDescent="0.2">
      <c r="D1590" s="41" t="s">
        <v>3614</v>
      </c>
      <c r="E1590" s="42">
        <v>42.389299999999999</v>
      </c>
      <c r="F1590" s="43" t="s">
        <v>77</v>
      </c>
      <c r="G1590" s="44" t="s">
        <v>77</v>
      </c>
      <c r="K1590" s="45">
        <f t="shared" si="94"/>
        <v>0</v>
      </c>
      <c r="N1590" s="45">
        <f t="shared" si="93"/>
        <v>0</v>
      </c>
    </row>
    <row r="1591" spans="1:17 16384:16384" x14ac:dyDescent="0.2">
      <c r="D1591" s="41" t="s">
        <v>3615</v>
      </c>
      <c r="E1591" s="42">
        <v>40</v>
      </c>
      <c r="F1591" s="43" t="s">
        <v>77</v>
      </c>
      <c r="G1591" s="44" t="s">
        <v>77</v>
      </c>
      <c r="K1591" s="45">
        <f t="shared" si="94"/>
        <v>0</v>
      </c>
      <c r="N1591" s="45">
        <f t="shared" si="93"/>
        <v>0</v>
      </c>
    </row>
    <row r="1592" spans="1:17 16384:16384" x14ac:dyDescent="0.2">
      <c r="D1592" s="41" t="s">
        <v>3616</v>
      </c>
      <c r="E1592" s="42">
        <v>121.7</v>
      </c>
      <c r="F1592" s="43" t="s">
        <v>77</v>
      </c>
      <c r="G1592" s="44" t="s">
        <v>77</v>
      </c>
      <c r="K1592" s="45">
        <f t="shared" si="94"/>
        <v>0</v>
      </c>
      <c r="N1592" s="45">
        <f t="shared" si="93"/>
        <v>0</v>
      </c>
    </row>
    <row r="1593" spans="1:17 16384:16384" x14ac:dyDescent="0.2">
      <c r="D1593" s="41" t="s">
        <v>3617</v>
      </c>
      <c r="E1593" s="42">
        <v>44.809100000000001</v>
      </c>
      <c r="F1593" s="43" t="s">
        <v>77</v>
      </c>
      <c r="G1593" s="44" t="s">
        <v>77</v>
      </c>
      <c r="K1593" s="45">
        <f t="shared" si="94"/>
        <v>0</v>
      </c>
      <c r="N1593" s="45">
        <f t="shared" si="93"/>
        <v>0</v>
      </c>
    </row>
    <row r="1594" spans="1:17 16384:16384" x14ac:dyDescent="0.2">
      <c r="D1594" s="41" t="s">
        <v>3618</v>
      </c>
      <c r="E1594" s="42">
        <v>67.972999999999999</v>
      </c>
      <c r="F1594" s="43" t="s">
        <v>77</v>
      </c>
      <c r="G1594" s="44" t="s">
        <v>77</v>
      </c>
      <c r="K1594" s="45">
        <f t="shared" si="94"/>
        <v>0</v>
      </c>
      <c r="N1594" s="45">
        <f t="shared" ref="N1594:N1656" si="95">I1594+M1594</f>
        <v>0</v>
      </c>
    </row>
    <row r="1595" spans="1:17 16384:16384" x14ac:dyDescent="0.2">
      <c r="D1595" s="41" t="s">
        <v>3619</v>
      </c>
      <c r="E1595" s="42">
        <v>2.1110000000000002</v>
      </c>
      <c r="F1595" s="43" t="s">
        <v>77</v>
      </c>
      <c r="G1595" s="44" t="s">
        <v>77</v>
      </c>
      <c r="K1595" s="45">
        <f t="shared" si="94"/>
        <v>0</v>
      </c>
      <c r="N1595" s="45">
        <f t="shared" si="95"/>
        <v>0</v>
      </c>
    </row>
    <row r="1596" spans="1:17 16384:16384" x14ac:dyDescent="0.2">
      <c r="A1596" s="42" t="s">
        <v>3622</v>
      </c>
      <c r="C1596" s="47">
        <v>44053</v>
      </c>
      <c r="D1596" s="41" t="s">
        <v>3623</v>
      </c>
      <c r="E1596" s="42">
        <v>15.680999999999999</v>
      </c>
      <c r="F1596" s="43" t="s">
        <v>3624</v>
      </c>
      <c r="G1596" s="44" t="s">
        <v>3625</v>
      </c>
      <c r="H1596" s="43">
        <v>1050</v>
      </c>
      <c r="I1596" s="45">
        <v>0.5</v>
      </c>
      <c r="J1596" s="45">
        <v>34410</v>
      </c>
      <c r="K1596" s="45">
        <f t="shared" si="94"/>
        <v>98310</v>
      </c>
      <c r="N1596" s="45">
        <f t="shared" si="95"/>
        <v>0.5</v>
      </c>
    </row>
    <row r="1597" spans="1:17 16384:16384" x14ac:dyDescent="0.2">
      <c r="A1597" s="42" t="s">
        <v>3626</v>
      </c>
      <c r="C1597" s="47">
        <v>44053</v>
      </c>
      <c r="D1597" s="41" t="s">
        <v>3627</v>
      </c>
      <c r="E1597" s="42">
        <v>1.6180000000000001</v>
      </c>
      <c r="F1597" s="43" t="s">
        <v>3628</v>
      </c>
      <c r="G1597" s="44" t="s">
        <v>3629</v>
      </c>
      <c r="H1597" s="43">
        <v>1210</v>
      </c>
      <c r="I1597" s="45">
        <v>0.5</v>
      </c>
      <c r="J1597" s="45">
        <v>42440</v>
      </c>
      <c r="K1597" s="45">
        <f t="shared" si="94"/>
        <v>121260</v>
      </c>
      <c r="N1597" s="45">
        <f t="shared" si="95"/>
        <v>0.5</v>
      </c>
    </row>
    <row r="1598" spans="1:17 16384:16384" x14ac:dyDescent="0.2">
      <c r="A1598" s="42">
        <v>584</v>
      </c>
      <c r="C1598" s="47">
        <v>44053</v>
      </c>
      <c r="D1598" s="41" t="s">
        <v>3242</v>
      </c>
      <c r="E1598" s="42">
        <v>3.3580000000000001</v>
      </c>
      <c r="F1598" s="43" t="s">
        <v>3243</v>
      </c>
      <c r="G1598" s="44" t="s">
        <v>3635</v>
      </c>
      <c r="H1598" s="43">
        <v>1060</v>
      </c>
      <c r="I1598" s="45">
        <v>0.5</v>
      </c>
      <c r="J1598" s="45">
        <v>4830</v>
      </c>
      <c r="K1598" s="45">
        <f t="shared" si="94"/>
        <v>13800</v>
      </c>
      <c r="L1598" s="46">
        <v>16500</v>
      </c>
      <c r="M1598" s="46">
        <v>66</v>
      </c>
      <c r="N1598" s="45">
        <f t="shared" si="95"/>
        <v>66.5</v>
      </c>
    </row>
    <row r="1599" spans="1:17 16384:16384" x14ac:dyDescent="0.2">
      <c r="A1599" s="42">
        <v>585</v>
      </c>
      <c r="C1599" s="47">
        <v>44053</v>
      </c>
      <c r="D1599" s="41" t="s">
        <v>522</v>
      </c>
      <c r="E1599" s="42">
        <v>0.91700000000000004</v>
      </c>
      <c r="F1599" s="43" t="s">
        <v>3636</v>
      </c>
      <c r="G1599" s="44" t="s">
        <v>3637</v>
      </c>
      <c r="H1599" s="43">
        <v>3010</v>
      </c>
      <c r="I1599" s="45">
        <v>0.5</v>
      </c>
      <c r="J1599" s="45">
        <v>49800</v>
      </c>
      <c r="K1599" s="45">
        <f t="shared" si="94"/>
        <v>142290</v>
      </c>
      <c r="L1599" s="46">
        <v>115000</v>
      </c>
      <c r="M1599" s="46">
        <v>460</v>
      </c>
      <c r="N1599" s="45">
        <f t="shared" si="95"/>
        <v>460.5</v>
      </c>
    </row>
    <row r="1600" spans="1:17 16384:16384" s="65" customFormat="1" x14ac:dyDescent="0.2">
      <c r="A1600" s="62">
        <v>586</v>
      </c>
      <c r="B1600" s="63"/>
      <c r="C1600" s="31">
        <v>44053</v>
      </c>
      <c r="D1600" s="64" t="s">
        <v>3638</v>
      </c>
      <c r="E1600" s="62" t="s">
        <v>3639</v>
      </c>
      <c r="F1600" s="65" t="s">
        <v>3640</v>
      </c>
      <c r="G1600" s="66" t="s">
        <v>3641</v>
      </c>
      <c r="H1600" s="65">
        <v>3010</v>
      </c>
      <c r="I1600" s="32">
        <v>0.5</v>
      </c>
      <c r="J1600" s="32">
        <v>63450</v>
      </c>
      <c r="K1600" s="32">
        <f t="shared" si="94"/>
        <v>181290</v>
      </c>
      <c r="L1600" s="33">
        <v>149000</v>
      </c>
      <c r="M1600" s="33">
        <v>596</v>
      </c>
      <c r="N1600" s="32">
        <f t="shared" si="95"/>
        <v>596.5</v>
      </c>
      <c r="O1600" s="67"/>
      <c r="P1600" s="72"/>
      <c r="Q1600" s="63"/>
      <c r="XFD1600" s="65">
        <f>SUM(A1600:XFC1600)</f>
        <v>442582</v>
      </c>
    </row>
    <row r="1601" spans="1:17" x14ac:dyDescent="0.2">
      <c r="N1601" s="45">
        <f>SUM(N1580:N1600)</f>
        <v>1132.5</v>
      </c>
      <c r="O1601" s="82">
        <v>77029</v>
      </c>
      <c r="P1601" s="50">
        <v>44054</v>
      </c>
      <c r="Q1601" s="21" t="s">
        <v>333</v>
      </c>
    </row>
    <row r="1603" spans="1:17" x14ac:dyDescent="0.2">
      <c r="A1603" s="42">
        <v>587</v>
      </c>
      <c r="C1603" s="47">
        <v>44054</v>
      </c>
      <c r="D1603" s="41" t="s">
        <v>3642</v>
      </c>
      <c r="E1603" s="42" t="s">
        <v>3643</v>
      </c>
      <c r="F1603" s="43" t="s">
        <v>588</v>
      </c>
      <c r="G1603" s="44" t="s">
        <v>3644</v>
      </c>
      <c r="H1603" s="43">
        <v>3010</v>
      </c>
      <c r="I1603" s="45">
        <v>0.5</v>
      </c>
      <c r="J1603" s="45">
        <v>61510</v>
      </c>
      <c r="K1603" s="45">
        <f t="shared" si="94"/>
        <v>175740</v>
      </c>
      <c r="L1603" s="46">
        <v>232500</v>
      </c>
      <c r="M1603" s="46">
        <v>930</v>
      </c>
      <c r="N1603" s="45">
        <f t="shared" si="95"/>
        <v>930.5</v>
      </c>
    </row>
    <row r="1604" spans="1:17" x14ac:dyDescent="0.2">
      <c r="A1604" s="42" t="s">
        <v>3648</v>
      </c>
      <c r="C1604" s="47">
        <v>44054</v>
      </c>
      <c r="D1604" s="41" t="s">
        <v>3646</v>
      </c>
      <c r="E1604" s="42">
        <v>3.8780000000000001</v>
      </c>
      <c r="F1604" s="41" t="s">
        <v>3645</v>
      </c>
      <c r="G1604" s="41" t="s">
        <v>3645</v>
      </c>
      <c r="H1604" s="43">
        <v>1220</v>
      </c>
      <c r="I1604" s="45">
        <v>1</v>
      </c>
      <c r="J1604" s="45">
        <v>67640</v>
      </c>
      <c r="K1604" s="45">
        <f t="shared" si="94"/>
        <v>193260</v>
      </c>
      <c r="N1604" s="45">
        <f t="shared" si="95"/>
        <v>1</v>
      </c>
    </row>
    <row r="1605" spans="1:17" x14ac:dyDescent="0.2">
      <c r="D1605" s="41" t="s">
        <v>3647</v>
      </c>
      <c r="E1605" s="42">
        <v>2.0960000000000001</v>
      </c>
      <c r="F1605" s="43" t="s">
        <v>77</v>
      </c>
      <c r="G1605" s="44" t="s">
        <v>77</v>
      </c>
      <c r="K1605" s="45">
        <f t="shared" si="94"/>
        <v>0</v>
      </c>
      <c r="N1605" s="45">
        <f t="shared" si="95"/>
        <v>0</v>
      </c>
    </row>
    <row r="1606" spans="1:17" x14ac:dyDescent="0.2">
      <c r="A1606" s="42">
        <v>588</v>
      </c>
      <c r="C1606" s="47">
        <v>44054</v>
      </c>
      <c r="D1606" s="41" t="s">
        <v>3649</v>
      </c>
      <c r="E1606" s="42">
        <v>68.212000000000003</v>
      </c>
      <c r="F1606" s="43" t="s">
        <v>3650</v>
      </c>
      <c r="G1606" s="44" t="s">
        <v>3651</v>
      </c>
      <c r="H1606" s="43">
        <v>1180</v>
      </c>
      <c r="I1606" s="45">
        <v>0.5</v>
      </c>
      <c r="J1606" s="45">
        <v>148860</v>
      </c>
      <c r="K1606" s="45">
        <f t="shared" si="94"/>
        <v>425310</v>
      </c>
      <c r="L1606" s="46">
        <v>608000</v>
      </c>
      <c r="M1606" s="46">
        <v>2432</v>
      </c>
      <c r="N1606" s="45">
        <f t="shared" si="95"/>
        <v>2432.5</v>
      </c>
    </row>
    <row r="1607" spans="1:17" x14ac:dyDescent="0.2">
      <c r="A1607" s="42">
        <v>589</v>
      </c>
      <c r="C1607" s="47">
        <v>44054</v>
      </c>
      <c r="D1607" s="41" t="s">
        <v>3652</v>
      </c>
      <c r="E1607" s="42">
        <v>4.1820000000000004</v>
      </c>
      <c r="F1607" s="43" t="s">
        <v>3653</v>
      </c>
      <c r="G1607" s="44" t="s">
        <v>3654</v>
      </c>
      <c r="H1607" s="43">
        <v>1100</v>
      </c>
      <c r="I1607" s="45">
        <v>0.5</v>
      </c>
      <c r="J1607" s="45">
        <v>58300</v>
      </c>
      <c r="K1607" s="45">
        <f t="shared" si="94"/>
        <v>166570</v>
      </c>
      <c r="L1607" s="46">
        <v>279000</v>
      </c>
      <c r="M1607" s="46">
        <v>1116</v>
      </c>
      <c r="N1607" s="45">
        <f t="shared" si="95"/>
        <v>1116.5</v>
      </c>
    </row>
    <row r="1608" spans="1:17" x14ac:dyDescent="0.2">
      <c r="A1608" s="42">
        <v>590</v>
      </c>
      <c r="C1608" s="47">
        <v>44054</v>
      </c>
      <c r="D1608" s="41" t="s">
        <v>3655</v>
      </c>
      <c r="E1608" s="42" t="s">
        <v>3656</v>
      </c>
      <c r="F1608" s="43" t="s">
        <v>3657</v>
      </c>
      <c r="G1608" s="44" t="s">
        <v>3658</v>
      </c>
      <c r="H1608" s="43">
        <v>3010</v>
      </c>
      <c r="I1608" s="45">
        <v>0.5</v>
      </c>
      <c r="J1608" s="45">
        <v>14340</v>
      </c>
      <c r="K1608" s="45">
        <f t="shared" ref="K1608:K1671" si="96">ROUND(J1608/0.35,-1)</f>
        <v>40970</v>
      </c>
      <c r="L1608" s="46">
        <v>64700</v>
      </c>
      <c r="M1608" s="46">
        <v>258.8</v>
      </c>
      <c r="N1608" s="45">
        <f t="shared" si="95"/>
        <v>259.3</v>
      </c>
    </row>
    <row r="1609" spans="1:17" ht="25.5" x14ac:dyDescent="0.2">
      <c r="A1609" s="42">
        <v>591</v>
      </c>
      <c r="C1609" s="47">
        <v>44054</v>
      </c>
      <c r="D1609" s="41" t="s">
        <v>3659</v>
      </c>
      <c r="E1609" s="42">
        <v>0.45600000000000002</v>
      </c>
      <c r="F1609" s="43" t="s">
        <v>3660</v>
      </c>
      <c r="G1609" s="44" t="s">
        <v>3662</v>
      </c>
      <c r="H1609" s="43">
        <v>1080</v>
      </c>
      <c r="I1609" s="45">
        <v>0.5</v>
      </c>
      <c r="J1609" s="45">
        <v>5040</v>
      </c>
      <c r="K1609" s="45">
        <f t="shared" si="96"/>
        <v>14400</v>
      </c>
      <c r="L1609" s="46">
        <v>25000</v>
      </c>
      <c r="M1609" s="46">
        <v>100</v>
      </c>
      <c r="N1609" s="45">
        <f t="shared" si="95"/>
        <v>100.5</v>
      </c>
      <c r="O1609" s="82" t="s">
        <v>3663</v>
      </c>
    </row>
    <row r="1610" spans="1:17" ht="25.5" x14ac:dyDescent="0.2">
      <c r="A1610" s="42">
        <v>592</v>
      </c>
      <c r="C1610" s="47">
        <v>44054</v>
      </c>
      <c r="D1610" s="41" t="s">
        <v>3659</v>
      </c>
      <c r="E1610" s="42">
        <v>0.45600000000000002</v>
      </c>
      <c r="F1610" s="43" t="s">
        <v>3661</v>
      </c>
      <c r="G1610" s="44" t="s">
        <v>3662</v>
      </c>
      <c r="H1610" s="43">
        <v>1080</v>
      </c>
      <c r="I1610" s="45">
        <v>0.5</v>
      </c>
      <c r="J1610" s="45">
        <v>5040</v>
      </c>
      <c r="K1610" s="45">
        <f t="shared" si="96"/>
        <v>14400</v>
      </c>
      <c r="L1610" s="46">
        <v>25000</v>
      </c>
      <c r="M1610" s="46">
        <v>100</v>
      </c>
      <c r="N1610" s="45">
        <f t="shared" si="95"/>
        <v>100.5</v>
      </c>
      <c r="O1610" s="82" t="s">
        <v>3663</v>
      </c>
    </row>
    <row r="1611" spans="1:17" x14ac:dyDescent="0.2">
      <c r="A1611" s="42">
        <v>593</v>
      </c>
      <c r="C1611" s="47">
        <v>44054</v>
      </c>
      <c r="D1611" s="41" t="s">
        <v>3664</v>
      </c>
      <c r="E1611" s="42">
        <v>31.257999999999999</v>
      </c>
      <c r="F1611" s="43" t="s">
        <v>3665</v>
      </c>
      <c r="G1611" s="44" t="s">
        <v>3666</v>
      </c>
      <c r="H1611" s="43">
        <v>1070</v>
      </c>
      <c r="I1611" s="45">
        <v>0.5</v>
      </c>
      <c r="J1611" s="45">
        <v>95540</v>
      </c>
      <c r="K1611" s="45">
        <f t="shared" si="96"/>
        <v>272970</v>
      </c>
      <c r="L1611" s="46">
        <v>300000</v>
      </c>
      <c r="M1611" s="46">
        <v>1200</v>
      </c>
      <c r="N1611" s="45">
        <f t="shared" si="95"/>
        <v>1200.5</v>
      </c>
    </row>
    <row r="1612" spans="1:17" x14ac:dyDescent="0.2">
      <c r="A1612" s="42">
        <v>594</v>
      </c>
      <c r="C1612" s="47">
        <v>44054</v>
      </c>
      <c r="D1612" s="41" t="s">
        <v>3667</v>
      </c>
      <c r="E1612" s="42">
        <v>9.0500000000000007</v>
      </c>
      <c r="F1612" s="43" t="s">
        <v>3668</v>
      </c>
      <c r="G1612" s="44" t="s">
        <v>3669</v>
      </c>
      <c r="H1612" s="43">
        <v>1060</v>
      </c>
      <c r="I1612" s="45">
        <v>0.5</v>
      </c>
      <c r="J1612" s="45">
        <v>10040</v>
      </c>
      <c r="K1612" s="45">
        <f t="shared" si="96"/>
        <v>28690</v>
      </c>
      <c r="L1612" s="46">
        <v>38000</v>
      </c>
      <c r="M1612" s="46">
        <v>152</v>
      </c>
      <c r="N1612" s="45">
        <f t="shared" si="95"/>
        <v>152.5</v>
      </c>
    </row>
    <row r="1613" spans="1:17" x14ac:dyDescent="0.2">
      <c r="A1613" s="42">
        <v>595</v>
      </c>
      <c r="C1613" s="47">
        <v>44054</v>
      </c>
      <c r="D1613" s="41" t="s">
        <v>3670</v>
      </c>
      <c r="E1613" s="42" t="s">
        <v>3671</v>
      </c>
      <c r="F1613" s="43" t="s">
        <v>3672</v>
      </c>
      <c r="G1613" s="44" t="s">
        <v>3673</v>
      </c>
      <c r="H1613" s="43">
        <v>3010</v>
      </c>
      <c r="I1613" s="45">
        <v>0.5</v>
      </c>
      <c r="J1613" s="45">
        <v>10810</v>
      </c>
      <c r="K1613" s="45">
        <f t="shared" si="96"/>
        <v>30890</v>
      </c>
      <c r="L1613" s="46">
        <v>27000</v>
      </c>
      <c r="M1613" s="46">
        <v>108</v>
      </c>
      <c r="N1613" s="45">
        <f t="shared" si="95"/>
        <v>108.5</v>
      </c>
    </row>
    <row r="1614" spans="1:17" s="65" customFormat="1" x14ac:dyDescent="0.2">
      <c r="A1614" s="62">
        <v>597</v>
      </c>
      <c r="B1614" s="63"/>
      <c r="C1614" s="31">
        <v>44054</v>
      </c>
      <c r="D1614" s="64" t="s">
        <v>2156</v>
      </c>
      <c r="E1614" s="62" t="s">
        <v>81</v>
      </c>
      <c r="F1614" s="65" t="s">
        <v>3674</v>
      </c>
      <c r="G1614" s="66" t="s">
        <v>3675</v>
      </c>
      <c r="H1614" s="65">
        <v>3010</v>
      </c>
      <c r="I1614" s="32">
        <v>0.5</v>
      </c>
      <c r="J1614" s="32">
        <v>17210</v>
      </c>
      <c r="K1614" s="32">
        <f t="shared" si="96"/>
        <v>49170</v>
      </c>
      <c r="L1614" s="33">
        <v>84000</v>
      </c>
      <c r="M1614" s="33">
        <v>336</v>
      </c>
      <c r="N1614" s="32">
        <f t="shared" si="95"/>
        <v>336.5</v>
      </c>
      <c r="O1614" s="67"/>
      <c r="P1614" s="72"/>
      <c r="Q1614" s="63"/>
    </row>
    <row r="1615" spans="1:17" x14ac:dyDescent="0.2">
      <c r="N1615" s="45">
        <f>SUM(N1603:N1614)</f>
        <v>6738.8</v>
      </c>
      <c r="O1615" s="82">
        <v>77044</v>
      </c>
      <c r="P1615" s="50">
        <v>44055</v>
      </c>
      <c r="Q1615" s="21" t="s">
        <v>333</v>
      </c>
    </row>
    <row r="1617" spans="1:15" x14ac:dyDescent="0.2">
      <c r="A1617" s="42" t="s">
        <v>3630</v>
      </c>
      <c r="C1617" s="47">
        <v>44053</v>
      </c>
      <c r="D1617" s="41" t="s">
        <v>3631</v>
      </c>
      <c r="E1617" s="42" t="s">
        <v>3632</v>
      </c>
      <c r="F1617" s="43" t="s">
        <v>3633</v>
      </c>
      <c r="G1617" s="43" t="s">
        <v>3634</v>
      </c>
      <c r="H1617" s="43">
        <v>1210</v>
      </c>
      <c r="I1617" s="45">
        <v>0.5</v>
      </c>
      <c r="J1617" s="45">
        <v>880</v>
      </c>
      <c r="K1617" s="45">
        <f>ROUND(J1617/0.35,-1)</f>
        <v>2510</v>
      </c>
      <c r="N1617" s="45">
        <f>I1617+M1617</f>
        <v>0.5</v>
      </c>
    </row>
    <row r="1618" spans="1:15" x14ac:dyDescent="0.2">
      <c r="A1618" s="42">
        <v>596</v>
      </c>
      <c r="C1618" s="47">
        <v>44055</v>
      </c>
      <c r="D1618" s="41" t="s">
        <v>3676</v>
      </c>
      <c r="E1618" s="42" t="s">
        <v>3677</v>
      </c>
      <c r="F1618" s="43" t="s">
        <v>3678</v>
      </c>
      <c r="G1618" s="44" t="s">
        <v>3679</v>
      </c>
      <c r="H1618" s="43">
        <v>2050</v>
      </c>
      <c r="I1618" s="45">
        <v>0.5</v>
      </c>
      <c r="J1618" s="45">
        <v>19000</v>
      </c>
      <c r="K1618" s="45">
        <f t="shared" si="96"/>
        <v>54290</v>
      </c>
      <c r="L1618" s="46">
        <v>54300</v>
      </c>
      <c r="M1618" s="46">
        <v>217.2</v>
      </c>
      <c r="N1618" s="45">
        <f t="shared" si="95"/>
        <v>217.7</v>
      </c>
    </row>
    <row r="1619" spans="1:15" x14ac:dyDescent="0.2">
      <c r="A1619" s="30">
        <v>598</v>
      </c>
      <c r="B1619" s="43"/>
      <c r="C1619" s="47">
        <v>44055</v>
      </c>
      <c r="D1619" s="43" t="s">
        <v>3680</v>
      </c>
      <c r="E1619" s="30">
        <v>38.322000000000003</v>
      </c>
      <c r="F1619" s="43" t="s">
        <v>3686</v>
      </c>
      <c r="G1619" s="43" t="s">
        <v>3687</v>
      </c>
      <c r="H1619" s="43">
        <v>1170</v>
      </c>
      <c r="I1619" s="43">
        <v>3</v>
      </c>
      <c r="J1619" s="43">
        <v>412520</v>
      </c>
      <c r="K1619" s="45">
        <f t="shared" si="96"/>
        <v>1178630</v>
      </c>
      <c r="L1619" s="46">
        <v>1250000</v>
      </c>
      <c r="M1619" s="46">
        <v>5000</v>
      </c>
      <c r="N1619" s="45">
        <f t="shared" si="95"/>
        <v>5003</v>
      </c>
      <c r="O1619" s="21"/>
    </row>
    <row r="1620" spans="1:15" x14ac:dyDescent="0.2">
      <c r="D1620" s="41" t="s">
        <v>3681</v>
      </c>
      <c r="E1620" s="42">
        <v>9.6690000000000005</v>
      </c>
      <c r="F1620" s="43" t="s">
        <v>77</v>
      </c>
      <c r="G1620" s="44" t="s">
        <v>77</v>
      </c>
      <c r="K1620" s="45">
        <f t="shared" si="96"/>
        <v>0</v>
      </c>
      <c r="N1620" s="45">
        <f t="shared" si="95"/>
        <v>0</v>
      </c>
      <c r="O1620" s="40"/>
    </row>
    <row r="1621" spans="1:15" x14ac:dyDescent="0.2">
      <c r="D1621" s="41" t="s">
        <v>3682</v>
      </c>
      <c r="E1621" s="42">
        <v>80</v>
      </c>
      <c r="F1621" s="43" t="s">
        <v>77</v>
      </c>
      <c r="G1621" s="44" t="s">
        <v>77</v>
      </c>
      <c r="K1621" s="45">
        <f t="shared" si="96"/>
        <v>0</v>
      </c>
      <c r="N1621" s="45">
        <f t="shared" si="95"/>
        <v>0</v>
      </c>
    </row>
    <row r="1622" spans="1:15" x14ac:dyDescent="0.2">
      <c r="D1622" s="41" t="s">
        <v>3683</v>
      </c>
      <c r="E1622" s="42">
        <v>78.86</v>
      </c>
      <c r="F1622" s="43" t="s">
        <v>77</v>
      </c>
      <c r="G1622" s="44" t="s">
        <v>77</v>
      </c>
      <c r="K1622" s="45">
        <f t="shared" si="96"/>
        <v>0</v>
      </c>
      <c r="N1622" s="45">
        <f t="shared" si="95"/>
        <v>0</v>
      </c>
    </row>
    <row r="1623" spans="1:15" x14ac:dyDescent="0.2">
      <c r="D1623" s="41" t="s">
        <v>3684</v>
      </c>
      <c r="E1623" s="42">
        <v>80</v>
      </c>
      <c r="F1623" s="43" t="s">
        <v>77</v>
      </c>
      <c r="G1623" s="44" t="s">
        <v>77</v>
      </c>
      <c r="K1623" s="45">
        <f t="shared" si="96"/>
        <v>0</v>
      </c>
      <c r="N1623" s="45">
        <f t="shared" si="95"/>
        <v>0</v>
      </c>
    </row>
    <row r="1624" spans="1:15" x14ac:dyDescent="0.2">
      <c r="D1624" s="41" t="s">
        <v>3685</v>
      </c>
      <c r="E1624" s="42">
        <v>48.622</v>
      </c>
      <c r="F1624" s="43" t="s">
        <v>77</v>
      </c>
      <c r="G1624" s="44" t="s">
        <v>77</v>
      </c>
      <c r="K1624" s="45">
        <f t="shared" si="96"/>
        <v>0</v>
      </c>
      <c r="N1624" s="45">
        <f t="shared" si="95"/>
        <v>0</v>
      </c>
    </row>
    <row r="1625" spans="1:15" x14ac:dyDescent="0.2">
      <c r="A1625" s="42" t="s">
        <v>3688</v>
      </c>
      <c r="C1625" s="47">
        <v>44055</v>
      </c>
      <c r="D1625" s="41" t="s">
        <v>3689</v>
      </c>
      <c r="E1625" s="42" t="s">
        <v>3690</v>
      </c>
      <c r="F1625" s="43" t="s">
        <v>3691</v>
      </c>
      <c r="G1625" s="44" t="s">
        <v>3692</v>
      </c>
      <c r="H1625" s="43">
        <v>1110</v>
      </c>
      <c r="I1625" s="45">
        <v>0</v>
      </c>
      <c r="J1625" s="45">
        <v>0</v>
      </c>
      <c r="K1625" s="45">
        <f t="shared" si="96"/>
        <v>0</v>
      </c>
      <c r="L1625" s="46">
        <v>0</v>
      </c>
      <c r="M1625" s="46">
        <v>0</v>
      </c>
      <c r="N1625" s="45">
        <v>0</v>
      </c>
      <c r="O1625" s="82" t="s">
        <v>3693</v>
      </c>
    </row>
    <row r="1626" spans="1:15" x14ac:dyDescent="0.2">
      <c r="A1626" s="42" t="s">
        <v>3694</v>
      </c>
      <c r="B1626" s="49"/>
      <c r="C1626" s="47">
        <v>44056</v>
      </c>
      <c r="D1626" s="41" t="s">
        <v>3695</v>
      </c>
      <c r="E1626" s="42">
        <v>29.802600000000002</v>
      </c>
      <c r="F1626" s="43" t="s">
        <v>3697</v>
      </c>
      <c r="G1626" s="44" t="s">
        <v>3698</v>
      </c>
      <c r="H1626" s="43">
        <v>1070</v>
      </c>
      <c r="I1626" s="45">
        <v>1.5</v>
      </c>
      <c r="J1626" s="45">
        <v>220720</v>
      </c>
      <c r="K1626" s="45">
        <f t="shared" si="96"/>
        <v>630630</v>
      </c>
      <c r="N1626" s="45">
        <f t="shared" si="95"/>
        <v>1.5</v>
      </c>
    </row>
    <row r="1627" spans="1:15" x14ac:dyDescent="0.2">
      <c r="D1627" s="41" t="s">
        <v>3696</v>
      </c>
      <c r="E1627" s="42">
        <v>20.2576</v>
      </c>
      <c r="K1627" s="45">
        <f t="shared" si="96"/>
        <v>0</v>
      </c>
      <c r="N1627" s="45">
        <f t="shared" si="95"/>
        <v>0</v>
      </c>
    </row>
    <row r="1628" spans="1:15" x14ac:dyDescent="0.2">
      <c r="D1628" s="41" t="s">
        <v>113</v>
      </c>
      <c r="E1628" s="42">
        <v>34.896000000000001</v>
      </c>
      <c r="K1628" s="45">
        <f t="shared" si="96"/>
        <v>0</v>
      </c>
      <c r="N1628" s="45">
        <f t="shared" si="95"/>
        <v>0</v>
      </c>
    </row>
    <row r="1629" spans="1:15" x14ac:dyDescent="0.2">
      <c r="A1629" s="42" t="s">
        <v>3699</v>
      </c>
      <c r="C1629" s="47">
        <v>44057</v>
      </c>
      <c r="D1629" s="41" t="s">
        <v>3700</v>
      </c>
      <c r="E1629" s="42">
        <v>62.627000000000002</v>
      </c>
      <c r="F1629" s="43" t="s">
        <v>3701</v>
      </c>
      <c r="G1629" s="44" t="s">
        <v>3702</v>
      </c>
      <c r="H1629" s="43">
        <v>1010</v>
      </c>
      <c r="I1629" s="45">
        <v>0.5</v>
      </c>
      <c r="J1629" s="45">
        <v>111350</v>
      </c>
      <c r="K1629" s="45">
        <f t="shared" si="96"/>
        <v>318140</v>
      </c>
      <c r="N1629" s="45">
        <f t="shared" si="95"/>
        <v>0.5</v>
      </c>
    </row>
    <row r="1630" spans="1:15" x14ac:dyDescent="0.2">
      <c r="A1630" s="42" t="s">
        <v>3710</v>
      </c>
      <c r="C1630" s="47">
        <v>44057</v>
      </c>
      <c r="D1630" s="41" t="s">
        <v>3703</v>
      </c>
      <c r="E1630" s="42">
        <v>79.83</v>
      </c>
      <c r="F1630" s="44" t="s">
        <v>3702</v>
      </c>
      <c r="G1630" s="44" t="s">
        <v>3709</v>
      </c>
      <c r="H1630" s="43">
        <v>1010</v>
      </c>
      <c r="I1630" s="45">
        <v>4</v>
      </c>
      <c r="J1630" s="45">
        <v>797400</v>
      </c>
      <c r="K1630" s="45">
        <f t="shared" si="96"/>
        <v>2278290</v>
      </c>
      <c r="N1630" s="45">
        <f t="shared" si="95"/>
        <v>4</v>
      </c>
    </row>
    <row r="1631" spans="1:15" x14ac:dyDescent="0.2">
      <c r="D1631" s="41" t="s">
        <v>3704</v>
      </c>
      <c r="E1631" s="42">
        <v>13.635999999999999</v>
      </c>
      <c r="F1631" s="43" t="s">
        <v>77</v>
      </c>
      <c r="G1631" s="44" t="s">
        <v>77</v>
      </c>
      <c r="K1631" s="45">
        <f t="shared" si="96"/>
        <v>0</v>
      </c>
      <c r="N1631" s="45">
        <f t="shared" si="95"/>
        <v>0</v>
      </c>
    </row>
    <row r="1632" spans="1:15" x14ac:dyDescent="0.2">
      <c r="D1632" s="41" t="s">
        <v>3705</v>
      </c>
      <c r="E1632" s="42">
        <v>40</v>
      </c>
      <c r="F1632" s="43" t="s">
        <v>77</v>
      </c>
      <c r="G1632" s="44" t="s">
        <v>77</v>
      </c>
      <c r="K1632" s="45">
        <f t="shared" si="96"/>
        <v>0</v>
      </c>
      <c r="N1632" s="45">
        <f t="shared" si="95"/>
        <v>0</v>
      </c>
    </row>
    <row r="1633" spans="1:17 16384:16384" x14ac:dyDescent="0.2">
      <c r="D1633" s="41" t="s">
        <v>3706</v>
      </c>
      <c r="E1633" s="42">
        <v>40</v>
      </c>
      <c r="F1633" s="43" t="s">
        <v>77</v>
      </c>
      <c r="G1633" s="44" t="s">
        <v>77</v>
      </c>
      <c r="K1633" s="45">
        <f t="shared" si="96"/>
        <v>0</v>
      </c>
      <c r="N1633" s="45">
        <f t="shared" si="95"/>
        <v>0</v>
      </c>
    </row>
    <row r="1634" spans="1:17 16384:16384" x14ac:dyDescent="0.2">
      <c r="D1634" s="41" t="s">
        <v>3707</v>
      </c>
      <c r="E1634" s="42">
        <v>50</v>
      </c>
      <c r="F1634" s="43" t="s">
        <v>77</v>
      </c>
      <c r="G1634" s="44" t="s">
        <v>77</v>
      </c>
      <c r="K1634" s="45">
        <f t="shared" si="96"/>
        <v>0</v>
      </c>
      <c r="N1634" s="45">
        <f t="shared" si="95"/>
        <v>0</v>
      </c>
    </row>
    <row r="1635" spans="1:17 16384:16384" x14ac:dyDescent="0.2">
      <c r="D1635" s="41" t="s">
        <v>3106</v>
      </c>
      <c r="E1635" s="42">
        <v>85.983000000000004</v>
      </c>
      <c r="F1635" s="43" t="s">
        <v>77</v>
      </c>
      <c r="G1635" s="44" t="s">
        <v>77</v>
      </c>
      <c r="K1635" s="45">
        <f t="shared" si="96"/>
        <v>0</v>
      </c>
      <c r="N1635" s="45">
        <f t="shared" si="95"/>
        <v>0</v>
      </c>
    </row>
    <row r="1636" spans="1:17 16384:16384" x14ac:dyDescent="0.2">
      <c r="D1636" s="41" t="s">
        <v>3708</v>
      </c>
      <c r="E1636" s="42">
        <v>52.822000000000003</v>
      </c>
      <c r="F1636" s="43" t="s">
        <v>77</v>
      </c>
      <c r="G1636" s="44" t="s">
        <v>77</v>
      </c>
      <c r="K1636" s="45">
        <f t="shared" si="96"/>
        <v>0</v>
      </c>
      <c r="N1636" s="45">
        <f t="shared" si="95"/>
        <v>0</v>
      </c>
    </row>
    <row r="1637" spans="1:17 16384:16384" s="65" customFormat="1" x14ac:dyDescent="0.2">
      <c r="A1637" s="62"/>
      <c r="B1637" s="63"/>
      <c r="C1637" s="31"/>
      <c r="D1637" s="64" t="s">
        <v>3700</v>
      </c>
      <c r="E1637" s="62">
        <v>62.627000000000002</v>
      </c>
      <c r="F1637" s="65" t="s">
        <v>77</v>
      </c>
      <c r="G1637" s="66" t="s">
        <v>77</v>
      </c>
      <c r="I1637" s="32"/>
      <c r="J1637" s="32"/>
      <c r="K1637" s="32">
        <f t="shared" si="96"/>
        <v>0</v>
      </c>
      <c r="L1637" s="33"/>
      <c r="M1637" s="33"/>
      <c r="N1637" s="32">
        <f t="shared" si="95"/>
        <v>0</v>
      </c>
      <c r="O1637" s="67"/>
      <c r="P1637" s="72"/>
      <c r="Q1637" s="63"/>
      <c r="XFD1637" s="65">
        <f>SUM(A1637:XFC1637)</f>
        <v>62.627000000000002</v>
      </c>
    </row>
    <row r="1638" spans="1:17 16384:16384" x14ac:dyDescent="0.2">
      <c r="N1638" s="45">
        <f>SUM(N1617:N1637)</f>
        <v>5227.2</v>
      </c>
      <c r="O1638" s="82">
        <v>77087</v>
      </c>
      <c r="P1638" s="50">
        <v>44057</v>
      </c>
      <c r="Q1638" s="21" t="s">
        <v>333</v>
      </c>
    </row>
    <row r="1640" spans="1:17 16384:16384" x14ac:dyDescent="0.2">
      <c r="A1640" s="42" t="s">
        <v>3711</v>
      </c>
      <c r="C1640" s="47">
        <v>44057</v>
      </c>
      <c r="D1640" s="41" t="s">
        <v>3712</v>
      </c>
      <c r="E1640" s="42">
        <v>20.293399999999998</v>
      </c>
      <c r="F1640" s="43" t="s">
        <v>3713</v>
      </c>
      <c r="G1640" s="44" t="s">
        <v>3714</v>
      </c>
      <c r="H1640" s="43">
        <v>1060</v>
      </c>
      <c r="I1640" s="45">
        <v>0.5</v>
      </c>
      <c r="J1640" s="45">
        <v>50030</v>
      </c>
      <c r="K1640" s="45">
        <f t="shared" si="96"/>
        <v>142940</v>
      </c>
      <c r="N1640" s="45">
        <f t="shared" si="95"/>
        <v>0.5</v>
      </c>
    </row>
    <row r="1641" spans="1:17 16384:16384" x14ac:dyDescent="0.2">
      <c r="A1641" s="42">
        <v>599</v>
      </c>
      <c r="C1641" s="47">
        <v>44057</v>
      </c>
      <c r="D1641" s="41" t="s">
        <v>928</v>
      </c>
      <c r="E1641" s="42">
        <v>9.2319999999999993</v>
      </c>
      <c r="F1641" s="43" t="s">
        <v>3715</v>
      </c>
      <c r="G1641" s="44" t="s">
        <v>3716</v>
      </c>
      <c r="H1641" s="43">
        <v>1160</v>
      </c>
      <c r="I1641" s="45">
        <v>0.5</v>
      </c>
      <c r="J1641" s="45">
        <v>235790</v>
      </c>
      <c r="K1641" s="45">
        <f t="shared" si="96"/>
        <v>673690</v>
      </c>
      <c r="L1641" s="46">
        <v>120000</v>
      </c>
      <c r="M1641" s="46">
        <v>480</v>
      </c>
      <c r="N1641" s="45">
        <f t="shared" si="95"/>
        <v>480.5</v>
      </c>
    </row>
    <row r="1642" spans="1:17 16384:16384" x14ac:dyDescent="0.2">
      <c r="A1642" s="42">
        <v>600</v>
      </c>
      <c r="C1642" s="47">
        <v>44057</v>
      </c>
      <c r="D1642" s="41" t="s">
        <v>3719</v>
      </c>
      <c r="E1642" s="42" t="s">
        <v>3731</v>
      </c>
      <c r="F1642" s="43" t="s">
        <v>3717</v>
      </c>
      <c r="G1642" s="44" t="s">
        <v>3718</v>
      </c>
      <c r="H1642" s="43">
        <v>3010</v>
      </c>
      <c r="I1642" s="45">
        <v>6</v>
      </c>
      <c r="J1642" s="45">
        <v>118950</v>
      </c>
      <c r="K1642" s="45">
        <f t="shared" si="96"/>
        <v>339860</v>
      </c>
      <c r="L1642" s="46">
        <v>600000</v>
      </c>
      <c r="M1642" s="46">
        <v>2400</v>
      </c>
      <c r="N1642" s="45">
        <f t="shared" si="95"/>
        <v>2406</v>
      </c>
    </row>
    <row r="1643" spans="1:17 16384:16384" x14ac:dyDescent="0.2">
      <c r="D1643" s="41" t="s">
        <v>3720</v>
      </c>
      <c r="E1643" s="42" t="s">
        <v>3731</v>
      </c>
      <c r="F1643" s="43" t="s">
        <v>77</v>
      </c>
      <c r="G1643" s="44" t="s">
        <v>77</v>
      </c>
      <c r="K1643" s="45">
        <f t="shared" si="96"/>
        <v>0</v>
      </c>
      <c r="N1643" s="45">
        <f t="shared" si="95"/>
        <v>0</v>
      </c>
    </row>
    <row r="1644" spans="1:17 16384:16384" x14ac:dyDescent="0.2">
      <c r="D1644" s="41" t="s">
        <v>3721</v>
      </c>
      <c r="E1644" s="42" t="s">
        <v>3731</v>
      </c>
      <c r="F1644" s="43" t="s">
        <v>77</v>
      </c>
      <c r="G1644" s="44" t="s">
        <v>77</v>
      </c>
      <c r="K1644" s="45">
        <f t="shared" si="96"/>
        <v>0</v>
      </c>
      <c r="N1644" s="45">
        <f t="shared" si="95"/>
        <v>0</v>
      </c>
    </row>
    <row r="1645" spans="1:17 16384:16384" x14ac:dyDescent="0.2">
      <c r="D1645" s="41" t="s">
        <v>3722</v>
      </c>
      <c r="E1645" s="42" t="s">
        <v>3731</v>
      </c>
      <c r="F1645" s="43" t="s">
        <v>77</v>
      </c>
      <c r="G1645" s="44" t="s">
        <v>77</v>
      </c>
      <c r="K1645" s="45">
        <f t="shared" si="96"/>
        <v>0</v>
      </c>
      <c r="N1645" s="45">
        <f t="shared" si="95"/>
        <v>0</v>
      </c>
    </row>
    <row r="1646" spans="1:17 16384:16384" x14ac:dyDescent="0.2">
      <c r="D1646" s="41" t="s">
        <v>3723</v>
      </c>
      <c r="E1646" s="42" t="s">
        <v>3731</v>
      </c>
      <c r="F1646" s="43" t="s">
        <v>77</v>
      </c>
      <c r="G1646" s="44" t="s">
        <v>77</v>
      </c>
      <c r="K1646" s="45">
        <f t="shared" si="96"/>
        <v>0</v>
      </c>
      <c r="N1646" s="45">
        <f t="shared" si="95"/>
        <v>0</v>
      </c>
    </row>
    <row r="1647" spans="1:17 16384:16384" x14ac:dyDescent="0.2">
      <c r="D1647" s="41" t="s">
        <v>3724</v>
      </c>
      <c r="E1647" s="42" t="s">
        <v>3731</v>
      </c>
      <c r="F1647" s="43" t="s">
        <v>77</v>
      </c>
      <c r="G1647" s="44" t="s">
        <v>77</v>
      </c>
      <c r="K1647" s="45">
        <f t="shared" si="96"/>
        <v>0</v>
      </c>
      <c r="N1647" s="45">
        <f t="shared" si="95"/>
        <v>0</v>
      </c>
    </row>
    <row r="1648" spans="1:17 16384:16384" x14ac:dyDescent="0.2">
      <c r="D1648" s="41" t="s">
        <v>3725</v>
      </c>
      <c r="E1648" s="42" t="s">
        <v>3731</v>
      </c>
      <c r="F1648" s="43" t="s">
        <v>77</v>
      </c>
      <c r="G1648" s="44" t="s">
        <v>77</v>
      </c>
      <c r="K1648" s="45">
        <f t="shared" si="96"/>
        <v>0</v>
      </c>
      <c r="N1648" s="45">
        <f t="shared" si="95"/>
        <v>0</v>
      </c>
    </row>
    <row r="1649" spans="1:17" x14ac:dyDescent="0.2">
      <c r="D1649" s="41" t="s">
        <v>3726</v>
      </c>
      <c r="E1649" s="42" t="s">
        <v>3731</v>
      </c>
      <c r="F1649" s="43" t="s">
        <v>77</v>
      </c>
      <c r="G1649" s="44" t="s">
        <v>77</v>
      </c>
      <c r="K1649" s="45">
        <f t="shared" si="96"/>
        <v>0</v>
      </c>
      <c r="N1649" s="45">
        <f t="shared" si="95"/>
        <v>0</v>
      </c>
    </row>
    <row r="1650" spans="1:17" x14ac:dyDescent="0.2">
      <c r="D1650" s="41" t="s">
        <v>3727</v>
      </c>
      <c r="E1650" s="42" t="s">
        <v>3731</v>
      </c>
      <c r="F1650" s="43" t="s">
        <v>77</v>
      </c>
      <c r="G1650" s="44" t="s">
        <v>77</v>
      </c>
      <c r="K1650" s="45">
        <f t="shared" si="96"/>
        <v>0</v>
      </c>
      <c r="N1650" s="45">
        <f t="shared" si="95"/>
        <v>0</v>
      </c>
    </row>
    <row r="1651" spans="1:17" x14ac:dyDescent="0.2">
      <c r="D1651" s="41" t="s">
        <v>3728</v>
      </c>
      <c r="E1651" s="42" t="s">
        <v>3731</v>
      </c>
      <c r="F1651" s="43" t="s">
        <v>77</v>
      </c>
      <c r="G1651" s="44" t="s">
        <v>77</v>
      </c>
      <c r="K1651" s="45">
        <f t="shared" si="96"/>
        <v>0</v>
      </c>
      <c r="N1651" s="45">
        <f t="shared" si="95"/>
        <v>0</v>
      </c>
    </row>
    <row r="1652" spans="1:17" x14ac:dyDescent="0.2">
      <c r="D1652" s="41" t="s">
        <v>3729</v>
      </c>
      <c r="E1652" s="42" t="s">
        <v>3732</v>
      </c>
      <c r="F1652" s="43" t="s">
        <v>77</v>
      </c>
      <c r="G1652" s="44" t="s">
        <v>77</v>
      </c>
      <c r="K1652" s="45">
        <f t="shared" si="96"/>
        <v>0</v>
      </c>
      <c r="N1652" s="45">
        <f t="shared" si="95"/>
        <v>0</v>
      </c>
    </row>
    <row r="1653" spans="1:17" x14ac:dyDescent="0.2">
      <c r="D1653" s="41" t="s">
        <v>3730</v>
      </c>
      <c r="E1653" s="42" t="s">
        <v>3731</v>
      </c>
      <c r="F1653" s="43" t="s">
        <v>77</v>
      </c>
      <c r="G1653" s="44" t="s">
        <v>77</v>
      </c>
      <c r="K1653" s="45">
        <f t="shared" si="96"/>
        <v>0</v>
      </c>
      <c r="N1653" s="45">
        <f t="shared" si="95"/>
        <v>0</v>
      </c>
    </row>
    <row r="1654" spans="1:17" x14ac:dyDescent="0.2">
      <c r="A1654" s="42">
        <v>601</v>
      </c>
      <c r="C1654" s="47">
        <v>44057</v>
      </c>
      <c r="D1654" s="41" t="s">
        <v>2110</v>
      </c>
      <c r="E1654" s="42">
        <v>47.307000000000002</v>
      </c>
      <c r="F1654" s="43" t="s">
        <v>3405</v>
      </c>
      <c r="G1654" s="44" t="s">
        <v>3733</v>
      </c>
      <c r="H1654" s="43">
        <v>1180</v>
      </c>
      <c r="I1654" s="45">
        <v>0.5</v>
      </c>
      <c r="J1654" s="45">
        <v>57510</v>
      </c>
      <c r="K1654" s="45">
        <f t="shared" si="96"/>
        <v>164310</v>
      </c>
      <c r="L1654" s="46">
        <v>329000</v>
      </c>
      <c r="M1654" s="46">
        <v>1316</v>
      </c>
      <c r="N1654" s="45">
        <f t="shared" si="95"/>
        <v>1316.5</v>
      </c>
    </row>
    <row r="1655" spans="1:17" x14ac:dyDescent="0.2">
      <c r="A1655" s="42">
        <v>603</v>
      </c>
      <c r="C1655" s="47">
        <v>44057</v>
      </c>
      <c r="D1655" s="41" t="s">
        <v>3734</v>
      </c>
      <c r="E1655" s="42">
        <v>7.5827999999999998</v>
      </c>
      <c r="F1655" s="43" t="s">
        <v>3735</v>
      </c>
      <c r="G1655" s="44" t="s">
        <v>3736</v>
      </c>
      <c r="H1655" s="43">
        <v>1220</v>
      </c>
      <c r="I1655" s="45">
        <v>0.5</v>
      </c>
      <c r="J1655" s="45">
        <v>34080</v>
      </c>
      <c r="K1655" s="45">
        <f t="shared" si="96"/>
        <v>97370</v>
      </c>
      <c r="L1655" s="46">
        <v>150000</v>
      </c>
      <c r="M1655" s="46">
        <v>600</v>
      </c>
      <c r="N1655" s="45">
        <f t="shared" si="95"/>
        <v>600.5</v>
      </c>
    </row>
    <row r="1656" spans="1:17" x14ac:dyDescent="0.2">
      <c r="A1656" s="42">
        <v>602</v>
      </c>
      <c r="C1656" s="47">
        <v>44061</v>
      </c>
      <c r="D1656" s="41" t="s">
        <v>3740</v>
      </c>
      <c r="E1656" s="42">
        <v>0.121</v>
      </c>
      <c r="F1656" s="43" t="s">
        <v>3741</v>
      </c>
      <c r="G1656" s="44" t="s">
        <v>3742</v>
      </c>
      <c r="H1656" s="43">
        <v>3010</v>
      </c>
      <c r="I1656" s="45">
        <v>0.5</v>
      </c>
      <c r="J1656" s="45">
        <v>28590</v>
      </c>
      <c r="K1656" s="45">
        <f t="shared" si="96"/>
        <v>81690</v>
      </c>
      <c r="L1656" s="46">
        <v>60000</v>
      </c>
      <c r="M1656" s="46">
        <v>240</v>
      </c>
      <c r="N1656" s="45">
        <f t="shared" si="95"/>
        <v>240.5</v>
      </c>
    </row>
    <row r="1657" spans="1:17" s="65" customFormat="1" x14ac:dyDescent="0.2">
      <c r="A1657" s="62" t="s">
        <v>3743</v>
      </c>
      <c r="B1657" s="63"/>
      <c r="C1657" s="31">
        <v>44061</v>
      </c>
      <c r="D1657" s="64" t="s">
        <v>3744</v>
      </c>
      <c r="E1657" s="62">
        <v>1.4907999999999999</v>
      </c>
      <c r="F1657" s="65" t="s">
        <v>3745</v>
      </c>
      <c r="G1657" s="66" t="s">
        <v>3746</v>
      </c>
      <c r="H1657" s="65">
        <v>1060</v>
      </c>
      <c r="I1657" s="32">
        <v>0.5</v>
      </c>
      <c r="J1657" s="32">
        <v>6540</v>
      </c>
      <c r="K1657" s="32">
        <f t="shared" si="96"/>
        <v>18690</v>
      </c>
      <c r="L1657" s="33"/>
      <c r="M1657" s="33"/>
      <c r="N1657" s="32">
        <f t="shared" ref="N1657:N1720" si="97">I1657+M1657</f>
        <v>0.5</v>
      </c>
      <c r="O1657" s="67"/>
      <c r="P1657" s="72"/>
      <c r="Q1657" s="63"/>
    </row>
    <row r="1658" spans="1:17" x14ac:dyDescent="0.2">
      <c r="N1658" s="45">
        <f>SUM(N1640:N1657)</f>
        <v>5045</v>
      </c>
      <c r="O1658" s="82">
        <v>77125</v>
      </c>
      <c r="P1658" s="50">
        <v>44062</v>
      </c>
      <c r="Q1658" s="21" t="s">
        <v>844</v>
      </c>
    </row>
    <row r="1660" spans="1:17" x14ac:dyDescent="0.2">
      <c r="A1660" s="42" t="s">
        <v>3747</v>
      </c>
      <c r="C1660" s="47">
        <v>44062</v>
      </c>
      <c r="D1660" s="41" t="s">
        <v>3748</v>
      </c>
      <c r="E1660" s="42" t="s">
        <v>3754</v>
      </c>
      <c r="F1660" s="43" t="s">
        <v>3755</v>
      </c>
      <c r="G1660" s="44" t="s">
        <v>3756</v>
      </c>
      <c r="H1660" s="43">
        <v>1160</v>
      </c>
      <c r="I1660" s="45">
        <v>3</v>
      </c>
      <c r="J1660" s="45">
        <v>19190</v>
      </c>
      <c r="K1660" s="45">
        <f t="shared" si="96"/>
        <v>54830</v>
      </c>
      <c r="N1660" s="45">
        <f t="shared" si="97"/>
        <v>3</v>
      </c>
    </row>
    <row r="1661" spans="1:17" x14ac:dyDescent="0.2">
      <c r="D1661" s="41" t="s">
        <v>3749</v>
      </c>
      <c r="E1661" s="42">
        <v>6</v>
      </c>
      <c r="F1661" s="43" t="s">
        <v>77</v>
      </c>
      <c r="G1661" s="44" t="s">
        <v>77</v>
      </c>
      <c r="K1661" s="45">
        <f t="shared" si="96"/>
        <v>0</v>
      </c>
      <c r="N1661" s="45">
        <f t="shared" si="97"/>
        <v>0</v>
      </c>
    </row>
    <row r="1662" spans="1:17" x14ac:dyDescent="0.2">
      <c r="D1662" s="41" t="s">
        <v>3750</v>
      </c>
      <c r="E1662" s="42">
        <v>7</v>
      </c>
      <c r="F1662" s="43" t="s">
        <v>77</v>
      </c>
      <c r="G1662" s="44" t="s">
        <v>77</v>
      </c>
      <c r="K1662" s="45">
        <f t="shared" si="96"/>
        <v>0</v>
      </c>
      <c r="N1662" s="45">
        <f t="shared" si="97"/>
        <v>0</v>
      </c>
    </row>
    <row r="1663" spans="1:17" x14ac:dyDescent="0.2">
      <c r="D1663" s="41" t="s">
        <v>3751</v>
      </c>
      <c r="E1663" s="42">
        <v>13</v>
      </c>
      <c r="F1663" s="43" t="s">
        <v>77</v>
      </c>
      <c r="G1663" s="44" t="s">
        <v>77</v>
      </c>
      <c r="K1663" s="45">
        <f t="shared" si="96"/>
        <v>0</v>
      </c>
      <c r="N1663" s="45">
        <f t="shared" si="97"/>
        <v>0</v>
      </c>
    </row>
    <row r="1664" spans="1:17" x14ac:dyDescent="0.2">
      <c r="D1664" s="41" t="s">
        <v>3752</v>
      </c>
      <c r="E1664" s="42">
        <v>14</v>
      </c>
      <c r="F1664" s="43" t="s">
        <v>77</v>
      </c>
      <c r="G1664" s="44" t="s">
        <v>77</v>
      </c>
      <c r="K1664" s="45">
        <f t="shared" si="96"/>
        <v>0</v>
      </c>
      <c r="N1664" s="45">
        <f t="shared" si="97"/>
        <v>0</v>
      </c>
    </row>
    <row r="1665" spans="1:17" x14ac:dyDescent="0.2">
      <c r="D1665" s="41" t="s">
        <v>3753</v>
      </c>
      <c r="E1665" s="42">
        <v>12</v>
      </c>
      <c r="F1665" s="43" t="s">
        <v>77</v>
      </c>
      <c r="G1665" s="44" t="s">
        <v>77</v>
      </c>
      <c r="K1665" s="45">
        <f t="shared" si="96"/>
        <v>0</v>
      </c>
      <c r="N1665" s="45">
        <f t="shared" si="97"/>
        <v>0</v>
      </c>
    </row>
    <row r="1666" spans="1:17" x14ac:dyDescent="0.2">
      <c r="A1666" s="42">
        <v>604</v>
      </c>
      <c r="C1666" s="47">
        <v>44062</v>
      </c>
      <c r="D1666" s="41" t="s">
        <v>3757</v>
      </c>
      <c r="E1666" s="42">
        <v>0.43969999999999998</v>
      </c>
      <c r="F1666" s="43" t="s">
        <v>3758</v>
      </c>
      <c r="G1666" s="44" t="s">
        <v>3759</v>
      </c>
      <c r="H1666" s="43">
        <v>1150</v>
      </c>
      <c r="I1666" s="45">
        <v>0.5</v>
      </c>
      <c r="J1666" s="45">
        <v>36730</v>
      </c>
      <c r="K1666" s="45">
        <f t="shared" si="96"/>
        <v>104940</v>
      </c>
      <c r="L1666" s="46">
        <v>150000</v>
      </c>
      <c r="M1666" s="46">
        <v>600</v>
      </c>
      <c r="N1666" s="45">
        <f t="shared" si="97"/>
        <v>600.5</v>
      </c>
    </row>
    <row r="1667" spans="1:17" x14ac:dyDescent="0.2">
      <c r="A1667" s="42">
        <v>605</v>
      </c>
      <c r="C1667" s="47">
        <v>44062</v>
      </c>
      <c r="D1667" s="41" t="s">
        <v>3760</v>
      </c>
      <c r="E1667" s="42">
        <v>4.2279999999999998</v>
      </c>
      <c r="F1667" s="43" t="s">
        <v>3761</v>
      </c>
      <c r="G1667" s="44" t="s">
        <v>3762</v>
      </c>
      <c r="H1667" s="43">
        <v>1220</v>
      </c>
      <c r="I1667" s="45">
        <v>0.5</v>
      </c>
      <c r="J1667" s="45">
        <v>29910</v>
      </c>
      <c r="K1667" s="45">
        <f t="shared" si="96"/>
        <v>85460</v>
      </c>
      <c r="L1667" s="46">
        <v>150000</v>
      </c>
      <c r="M1667" s="46">
        <v>600</v>
      </c>
      <c r="N1667" s="45">
        <f t="shared" si="97"/>
        <v>600.5</v>
      </c>
    </row>
    <row r="1668" spans="1:17" x14ac:dyDescent="0.2">
      <c r="A1668" s="42">
        <v>606</v>
      </c>
      <c r="C1668" s="47">
        <v>44062</v>
      </c>
      <c r="D1668" s="41" t="s">
        <v>3763</v>
      </c>
      <c r="E1668" s="42">
        <v>0.254</v>
      </c>
      <c r="F1668" s="43" t="s">
        <v>3764</v>
      </c>
      <c r="G1668" s="44" t="s">
        <v>3765</v>
      </c>
      <c r="H1668" s="43">
        <v>1080</v>
      </c>
      <c r="I1668" s="45">
        <v>0.5</v>
      </c>
      <c r="J1668" s="45">
        <v>520</v>
      </c>
      <c r="K1668" s="45">
        <f t="shared" si="96"/>
        <v>1490</v>
      </c>
      <c r="L1668" s="46">
        <v>5000</v>
      </c>
      <c r="M1668" s="46">
        <v>20</v>
      </c>
      <c r="N1668" s="45">
        <f t="shared" si="97"/>
        <v>20.5</v>
      </c>
    </row>
    <row r="1669" spans="1:17" x14ac:dyDescent="0.2">
      <c r="A1669" s="42">
        <v>607</v>
      </c>
      <c r="C1669" s="47">
        <v>44063</v>
      </c>
      <c r="D1669" s="41" t="s">
        <v>3766</v>
      </c>
      <c r="E1669" s="42">
        <v>4.99</v>
      </c>
      <c r="F1669" s="43" t="s">
        <v>3767</v>
      </c>
      <c r="G1669" s="44" t="s">
        <v>3493</v>
      </c>
      <c r="H1669" s="43">
        <v>1220</v>
      </c>
      <c r="I1669" s="45">
        <v>0.5</v>
      </c>
      <c r="J1669" s="45">
        <v>10390</v>
      </c>
      <c r="K1669" s="45">
        <f t="shared" si="96"/>
        <v>29690</v>
      </c>
      <c r="L1669" s="46">
        <v>42500</v>
      </c>
      <c r="M1669" s="46">
        <v>170</v>
      </c>
      <c r="N1669" s="45">
        <f t="shared" si="97"/>
        <v>170.5</v>
      </c>
    </row>
    <row r="1670" spans="1:17" x14ac:dyDescent="0.2">
      <c r="A1670" s="42">
        <v>608</v>
      </c>
      <c r="C1670" s="47">
        <v>44063</v>
      </c>
      <c r="D1670" s="41" t="s">
        <v>3768</v>
      </c>
      <c r="E1670" s="42">
        <v>2</v>
      </c>
      <c r="F1670" s="43" t="s">
        <v>3770</v>
      </c>
      <c r="G1670" s="44" t="s">
        <v>3771</v>
      </c>
      <c r="H1670" s="43">
        <v>1140</v>
      </c>
      <c r="I1670" s="45">
        <v>1</v>
      </c>
      <c r="J1670" s="45">
        <v>63010</v>
      </c>
      <c r="K1670" s="45">
        <f t="shared" si="96"/>
        <v>180030</v>
      </c>
      <c r="L1670" s="46">
        <v>285000</v>
      </c>
      <c r="M1670" s="46">
        <v>1140</v>
      </c>
      <c r="N1670" s="45">
        <f t="shared" si="97"/>
        <v>1141</v>
      </c>
    </row>
    <row r="1671" spans="1:17" x14ac:dyDescent="0.2">
      <c r="D1671" s="41" t="s">
        <v>3769</v>
      </c>
      <c r="E1671" s="42">
        <v>18.622</v>
      </c>
      <c r="F1671" s="43" t="s">
        <v>77</v>
      </c>
      <c r="G1671" s="44" t="s">
        <v>77</v>
      </c>
      <c r="K1671" s="45">
        <f t="shared" si="96"/>
        <v>0</v>
      </c>
      <c r="N1671" s="45">
        <f t="shared" si="97"/>
        <v>0</v>
      </c>
    </row>
    <row r="1672" spans="1:17" x14ac:dyDescent="0.2">
      <c r="A1672" s="42">
        <v>609</v>
      </c>
      <c r="C1672" s="47">
        <v>44063</v>
      </c>
      <c r="D1672" s="41" t="s">
        <v>3772</v>
      </c>
      <c r="E1672" s="42">
        <v>0.20399999999999999</v>
      </c>
      <c r="F1672" s="43" t="s">
        <v>3778</v>
      </c>
      <c r="G1672" s="44" t="s">
        <v>3779</v>
      </c>
      <c r="H1672" s="43">
        <v>2050</v>
      </c>
      <c r="I1672" s="45">
        <v>3</v>
      </c>
      <c r="J1672" s="45">
        <v>87140</v>
      </c>
      <c r="K1672" s="45">
        <f t="shared" ref="K1672:K1734" si="98">ROUND(J1672/0.35,-1)</f>
        <v>248970</v>
      </c>
      <c r="L1672" s="46">
        <v>210000</v>
      </c>
      <c r="M1672" s="46">
        <v>840</v>
      </c>
      <c r="N1672" s="45">
        <f t="shared" si="97"/>
        <v>843</v>
      </c>
    </row>
    <row r="1673" spans="1:17" x14ac:dyDescent="0.2">
      <c r="D1673" s="41" t="s">
        <v>3773</v>
      </c>
      <c r="E1673" s="42">
        <v>0.1961</v>
      </c>
      <c r="F1673" s="43" t="s">
        <v>77</v>
      </c>
      <c r="G1673" s="44" t="s">
        <v>77</v>
      </c>
      <c r="K1673" s="45">
        <f t="shared" si="98"/>
        <v>0</v>
      </c>
      <c r="N1673" s="45">
        <f t="shared" si="97"/>
        <v>0</v>
      </c>
    </row>
    <row r="1674" spans="1:17" x14ac:dyDescent="0.2">
      <c r="D1674" s="41" t="s">
        <v>3774</v>
      </c>
      <c r="E1674" s="42">
        <v>0.19400000000000001</v>
      </c>
      <c r="F1674" s="43" t="s">
        <v>77</v>
      </c>
      <c r="G1674" s="44" t="s">
        <v>77</v>
      </c>
      <c r="K1674" s="45">
        <f t="shared" si="98"/>
        <v>0</v>
      </c>
      <c r="N1674" s="45">
        <f t="shared" si="97"/>
        <v>0</v>
      </c>
    </row>
    <row r="1675" spans="1:17" x14ac:dyDescent="0.2">
      <c r="D1675" s="41" t="s">
        <v>3775</v>
      </c>
      <c r="E1675" s="42">
        <v>0.193</v>
      </c>
      <c r="F1675" s="43" t="s">
        <v>77</v>
      </c>
      <c r="G1675" s="44" t="s">
        <v>77</v>
      </c>
      <c r="K1675" s="45">
        <f t="shared" si="98"/>
        <v>0</v>
      </c>
      <c r="N1675" s="45">
        <f t="shared" si="97"/>
        <v>0</v>
      </c>
    </row>
    <row r="1676" spans="1:17" x14ac:dyDescent="0.2">
      <c r="D1676" s="41" t="s">
        <v>3776</v>
      </c>
      <c r="E1676" s="42">
        <v>2.41</v>
      </c>
      <c r="F1676" s="43" t="s">
        <v>77</v>
      </c>
      <c r="G1676" s="44" t="s">
        <v>77</v>
      </c>
      <c r="K1676" s="45">
        <f t="shared" si="98"/>
        <v>0</v>
      </c>
      <c r="N1676" s="45">
        <f t="shared" si="97"/>
        <v>0</v>
      </c>
    </row>
    <row r="1677" spans="1:17" x14ac:dyDescent="0.2">
      <c r="D1677" s="41" t="s">
        <v>3777</v>
      </c>
      <c r="E1677" s="42">
        <v>0.37480000000000002</v>
      </c>
      <c r="F1677" s="43" t="s">
        <v>77</v>
      </c>
      <c r="G1677" s="44" t="s">
        <v>77</v>
      </c>
      <c r="K1677" s="45">
        <f t="shared" si="98"/>
        <v>0</v>
      </c>
      <c r="N1677" s="45">
        <f t="shared" si="97"/>
        <v>0</v>
      </c>
    </row>
    <row r="1678" spans="1:17" s="65" customFormat="1" x14ac:dyDescent="0.2">
      <c r="A1678" s="62">
        <v>610</v>
      </c>
      <c r="B1678" s="63"/>
      <c r="C1678" s="31">
        <v>44063</v>
      </c>
      <c r="D1678" s="64" t="s">
        <v>3780</v>
      </c>
      <c r="E1678" s="62">
        <v>0.57509999999999994</v>
      </c>
      <c r="F1678" s="65" t="s">
        <v>3781</v>
      </c>
      <c r="G1678" s="66" t="s">
        <v>3782</v>
      </c>
      <c r="H1678" s="65">
        <v>1190</v>
      </c>
      <c r="I1678" s="32">
        <v>0.5</v>
      </c>
      <c r="J1678" s="32">
        <v>25480</v>
      </c>
      <c r="K1678" s="32">
        <f t="shared" si="98"/>
        <v>72800</v>
      </c>
      <c r="L1678" s="33">
        <v>215000</v>
      </c>
      <c r="M1678" s="33">
        <v>860</v>
      </c>
      <c r="N1678" s="32">
        <f t="shared" si="97"/>
        <v>860.5</v>
      </c>
      <c r="O1678" s="67"/>
      <c r="P1678" s="72"/>
      <c r="Q1678" s="63"/>
    </row>
    <row r="1679" spans="1:17" x14ac:dyDescent="0.2">
      <c r="N1679" s="45">
        <f>SUM(N1660:N1678)</f>
        <v>4239.5</v>
      </c>
      <c r="O1679" s="82">
        <v>77163</v>
      </c>
      <c r="P1679" s="50">
        <v>44064</v>
      </c>
      <c r="Q1679" s="21" t="s">
        <v>136</v>
      </c>
    </row>
    <row r="1681" spans="1:17" x14ac:dyDescent="0.2">
      <c r="A1681" s="42">
        <v>611</v>
      </c>
      <c r="C1681" s="47">
        <v>44064</v>
      </c>
      <c r="D1681" s="41" t="s">
        <v>3783</v>
      </c>
      <c r="E1681" s="42">
        <v>117.76300000000001</v>
      </c>
      <c r="F1681" s="43" t="s">
        <v>3784</v>
      </c>
      <c r="G1681" s="44" t="s">
        <v>3785</v>
      </c>
      <c r="H1681" s="43">
        <v>1100</v>
      </c>
      <c r="I1681" s="45">
        <v>0.5</v>
      </c>
      <c r="J1681" s="45">
        <v>164670</v>
      </c>
      <c r="K1681" s="45">
        <f t="shared" si="98"/>
        <v>470490</v>
      </c>
      <c r="L1681" s="46">
        <v>156314.6</v>
      </c>
      <c r="M1681" s="46">
        <v>625.26</v>
      </c>
      <c r="N1681" s="45">
        <f t="shared" si="97"/>
        <v>625.76</v>
      </c>
    </row>
    <row r="1682" spans="1:17" x14ac:dyDescent="0.2">
      <c r="A1682" s="42">
        <v>612</v>
      </c>
      <c r="C1682" s="47">
        <v>44064</v>
      </c>
      <c r="D1682" s="41" t="s">
        <v>3786</v>
      </c>
      <c r="E1682" s="42">
        <v>0.45910000000000001</v>
      </c>
      <c r="F1682" s="43" t="s">
        <v>3787</v>
      </c>
      <c r="G1682" s="44" t="s">
        <v>3788</v>
      </c>
      <c r="H1682" s="43">
        <v>1080</v>
      </c>
      <c r="I1682" s="45">
        <v>0.5</v>
      </c>
      <c r="J1682" s="45">
        <v>16440</v>
      </c>
      <c r="K1682" s="45">
        <f t="shared" si="98"/>
        <v>46970</v>
      </c>
      <c r="L1682" s="46">
        <v>46990</v>
      </c>
      <c r="M1682" s="46">
        <v>188</v>
      </c>
      <c r="N1682" s="45">
        <f t="shared" si="97"/>
        <v>188.5</v>
      </c>
    </row>
    <row r="1683" spans="1:17" x14ac:dyDescent="0.2">
      <c r="A1683" s="42">
        <v>613</v>
      </c>
      <c r="C1683" s="47">
        <v>44064</v>
      </c>
      <c r="D1683" s="41" t="s">
        <v>3789</v>
      </c>
      <c r="E1683" s="42">
        <v>0.11700000000000001</v>
      </c>
      <c r="F1683" s="43" t="s">
        <v>3790</v>
      </c>
      <c r="G1683" s="44" t="s">
        <v>3791</v>
      </c>
      <c r="H1683" s="43">
        <v>2010</v>
      </c>
      <c r="I1683" s="45">
        <v>0.5</v>
      </c>
      <c r="J1683" s="45">
        <v>16080</v>
      </c>
      <c r="K1683" s="45">
        <f t="shared" si="98"/>
        <v>45940</v>
      </c>
      <c r="L1683" s="46">
        <v>71200</v>
      </c>
      <c r="M1683" s="46">
        <v>284.8</v>
      </c>
      <c r="N1683" s="45">
        <f t="shared" si="97"/>
        <v>285.3</v>
      </c>
    </row>
    <row r="1684" spans="1:17" x14ac:dyDescent="0.2">
      <c r="A1684" s="42">
        <v>614</v>
      </c>
      <c r="C1684" s="47">
        <v>44064</v>
      </c>
      <c r="D1684" s="41" t="s">
        <v>3792</v>
      </c>
      <c r="E1684" s="42">
        <v>0.16639999999999999</v>
      </c>
      <c r="F1684" s="43" t="s">
        <v>3793</v>
      </c>
      <c r="G1684" s="44" t="s">
        <v>3794</v>
      </c>
      <c r="H1684" s="43">
        <v>3010</v>
      </c>
      <c r="I1684" s="45">
        <v>0.5</v>
      </c>
      <c r="J1684" s="45">
        <v>14900</v>
      </c>
      <c r="K1684" s="45">
        <f t="shared" si="98"/>
        <v>42570</v>
      </c>
      <c r="L1684" s="46">
        <v>98000</v>
      </c>
      <c r="M1684" s="46">
        <v>392</v>
      </c>
      <c r="N1684" s="45">
        <f t="shared" si="97"/>
        <v>392.5</v>
      </c>
    </row>
    <row r="1685" spans="1:17" x14ac:dyDescent="0.2">
      <c r="A1685" s="42" t="s">
        <v>3795</v>
      </c>
      <c r="C1685" s="47">
        <v>44067</v>
      </c>
      <c r="D1685" s="41" t="s">
        <v>3796</v>
      </c>
      <c r="E1685" s="42">
        <v>3.3601000000000001</v>
      </c>
      <c r="F1685" s="43" t="s">
        <v>2948</v>
      </c>
      <c r="G1685" s="44" t="s">
        <v>3797</v>
      </c>
      <c r="H1685" s="43">
        <v>1140</v>
      </c>
      <c r="I1685" s="45">
        <v>0.5</v>
      </c>
      <c r="J1685" s="45">
        <v>32390</v>
      </c>
      <c r="K1685" s="45">
        <f t="shared" si="98"/>
        <v>92540</v>
      </c>
      <c r="N1685" s="45">
        <f t="shared" si="97"/>
        <v>0.5</v>
      </c>
    </row>
    <row r="1686" spans="1:17" x14ac:dyDescent="0.2">
      <c r="A1686" s="42">
        <v>615</v>
      </c>
      <c r="C1686" s="47">
        <v>44067</v>
      </c>
      <c r="D1686" s="41" t="s">
        <v>3805</v>
      </c>
      <c r="E1686" s="42">
        <v>0.34439999999999998</v>
      </c>
      <c r="F1686" s="43" t="s">
        <v>3806</v>
      </c>
      <c r="G1686" s="44" t="s">
        <v>3807</v>
      </c>
      <c r="H1686" s="43">
        <v>2050</v>
      </c>
      <c r="I1686" s="45">
        <v>1</v>
      </c>
      <c r="J1686" s="45">
        <v>31510</v>
      </c>
      <c r="K1686" s="45">
        <f t="shared" si="98"/>
        <v>90030</v>
      </c>
      <c r="L1686" s="46">
        <v>106000</v>
      </c>
      <c r="M1686" s="46">
        <v>424</v>
      </c>
      <c r="N1686" s="45">
        <f t="shared" si="97"/>
        <v>425</v>
      </c>
    </row>
    <row r="1687" spans="1:17" x14ac:dyDescent="0.2">
      <c r="D1687" s="41" t="s">
        <v>3804</v>
      </c>
      <c r="F1687" s="43" t="s">
        <v>77</v>
      </c>
      <c r="G1687" s="44" t="s">
        <v>77</v>
      </c>
      <c r="K1687" s="45">
        <f t="shared" si="98"/>
        <v>0</v>
      </c>
      <c r="N1687" s="45">
        <f t="shared" si="97"/>
        <v>0</v>
      </c>
    </row>
    <row r="1688" spans="1:17" x14ac:dyDescent="0.2">
      <c r="A1688" s="42">
        <v>616</v>
      </c>
      <c r="C1688" s="47">
        <v>44067</v>
      </c>
      <c r="D1688" s="41" t="s">
        <v>3808</v>
      </c>
      <c r="E1688" s="42">
        <v>0.1656</v>
      </c>
      <c r="F1688" s="43" t="s">
        <v>3809</v>
      </c>
      <c r="G1688" s="44" t="s">
        <v>3810</v>
      </c>
      <c r="H1688" s="43">
        <v>3010</v>
      </c>
      <c r="I1688" s="45">
        <v>0.5</v>
      </c>
      <c r="J1688" s="45">
        <v>17470</v>
      </c>
      <c r="K1688" s="45">
        <f t="shared" si="98"/>
        <v>49910</v>
      </c>
      <c r="L1688" s="46">
        <v>25000</v>
      </c>
      <c r="M1688" s="46">
        <v>100</v>
      </c>
      <c r="N1688" s="45">
        <f t="shared" si="97"/>
        <v>100.5</v>
      </c>
    </row>
    <row r="1689" spans="1:17" x14ac:dyDescent="0.2">
      <c r="A1689" s="42">
        <v>617</v>
      </c>
      <c r="C1689" s="47">
        <v>44067</v>
      </c>
      <c r="D1689" s="41" t="s">
        <v>3811</v>
      </c>
      <c r="E1689" s="42">
        <v>0.15840000000000001</v>
      </c>
      <c r="F1689" s="43" t="s">
        <v>3813</v>
      </c>
      <c r="G1689" s="44" t="s">
        <v>3814</v>
      </c>
      <c r="H1689" s="43">
        <v>3010</v>
      </c>
      <c r="I1689" s="45">
        <v>1</v>
      </c>
      <c r="J1689" s="45">
        <v>5720</v>
      </c>
      <c r="K1689" s="45">
        <f t="shared" si="98"/>
        <v>16340</v>
      </c>
      <c r="L1689" s="46">
        <v>10000</v>
      </c>
      <c r="M1689" s="46">
        <v>40</v>
      </c>
      <c r="N1689" s="45">
        <f t="shared" si="97"/>
        <v>41</v>
      </c>
    </row>
    <row r="1690" spans="1:17" x14ac:dyDescent="0.2">
      <c r="D1690" s="41" t="s">
        <v>3812</v>
      </c>
      <c r="F1690" s="43" t="s">
        <v>77</v>
      </c>
      <c r="K1690" s="45">
        <f t="shared" si="98"/>
        <v>0</v>
      </c>
      <c r="N1690" s="45">
        <f t="shared" si="97"/>
        <v>0</v>
      </c>
    </row>
    <row r="1691" spans="1:17" x14ac:dyDescent="0.2">
      <c r="A1691" s="42" t="s">
        <v>3815</v>
      </c>
      <c r="C1691" s="47">
        <v>44067</v>
      </c>
      <c r="D1691" s="41" t="s">
        <v>3816</v>
      </c>
      <c r="E1691" s="42">
        <v>0.25409999999999999</v>
      </c>
      <c r="K1691" s="45">
        <f>ROUND(J1691/0.35,-1)</f>
        <v>0</v>
      </c>
      <c r="N1691" s="45">
        <f>I1691+M1691</f>
        <v>0</v>
      </c>
    </row>
    <row r="1692" spans="1:17" s="65" customFormat="1" x14ac:dyDescent="0.2">
      <c r="A1692" s="62"/>
      <c r="B1692" s="63"/>
      <c r="C1692" s="31"/>
      <c r="D1692" s="64" t="s">
        <v>3817</v>
      </c>
      <c r="E1692" s="62">
        <v>4.1099999999999998E-2</v>
      </c>
      <c r="F1692" s="65" t="s">
        <v>3818</v>
      </c>
      <c r="G1692" s="66" t="s">
        <v>3819</v>
      </c>
      <c r="H1692" s="65">
        <v>3010</v>
      </c>
      <c r="I1692" s="32">
        <v>1</v>
      </c>
      <c r="J1692" s="32">
        <v>32590</v>
      </c>
      <c r="K1692" s="32">
        <f>ROUND(J1692/0.35,-1)</f>
        <v>93110</v>
      </c>
      <c r="L1692" s="33"/>
      <c r="M1692" s="33"/>
      <c r="N1692" s="32">
        <f>I1692+M1692</f>
        <v>1</v>
      </c>
      <c r="O1692" s="67"/>
      <c r="P1692" s="72"/>
      <c r="Q1692" s="63"/>
    </row>
    <row r="1693" spans="1:17" x14ac:dyDescent="0.2">
      <c r="N1693" s="45">
        <f>SUM(N1681:N1692)</f>
        <v>2060.06</v>
      </c>
      <c r="O1693" s="82">
        <v>77176</v>
      </c>
      <c r="P1693" s="50">
        <v>44067</v>
      </c>
      <c r="Q1693" s="21" t="s">
        <v>333</v>
      </c>
    </row>
    <row r="1695" spans="1:17" x14ac:dyDescent="0.2">
      <c r="A1695" s="42" t="s">
        <v>3798</v>
      </c>
      <c r="C1695" s="47">
        <v>44067</v>
      </c>
      <c r="D1695" s="41" t="s">
        <v>3799</v>
      </c>
      <c r="E1695" s="42">
        <v>1.4097999999999999</v>
      </c>
      <c r="F1695" s="43" t="s">
        <v>3800</v>
      </c>
      <c r="G1695" s="44" t="s">
        <v>3801</v>
      </c>
      <c r="H1695" s="43">
        <v>1190</v>
      </c>
      <c r="I1695" s="45">
        <v>0.5</v>
      </c>
      <c r="J1695" s="45">
        <v>37480</v>
      </c>
      <c r="K1695" s="45">
        <f>ROUND(J1695/0.35,-1)</f>
        <v>107090</v>
      </c>
      <c r="N1695" s="45">
        <f>I1695+M1695</f>
        <v>0.5</v>
      </c>
      <c r="O1695" s="50"/>
    </row>
    <row r="1696" spans="1:17" x14ac:dyDescent="0.2">
      <c r="A1696" s="42" t="s">
        <v>3802</v>
      </c>
      <c r="C1696" s="47">
        <v>44067</v>
      </c>
      <c r="D1696" s="41" t="s">
        <v>3799</v>
      </c>
      <c r="E1696" s="42">
        <v>0.60360000000000003</v>
      </c>
      <c r="F1696" s="43" t="s">
        <v>3800</v>
      </c>
      <c r="G1696" s="44" t="s">
        <v>3803</v>
      </c>
      <c r="H1696" s="43">
        <v>1190</v>
      </c>
      <c r="I1696" s="45">
        <v>0.5</v>
      </c>
      <c r="J1696" s="45">
        <v>1180</v>
      </c>
      <c r="K1696" s="45">
        <f>ROUND(J1696/0.35,-1)</f>
        <v>3370</v>
      </c>
      <c r="N1696" s="45">
        <f>I1696+M1696</f>
        <v>0.5</v>
      </c>
      <c r="O1696" s="50"/>
    </row>
    <row r="1697" spans="1:14" x14ac:dyDescent="0.2">
      <c r="A1697" s="42">
        <v>618</v>
      </c>
      <c r="C1697" s="47">
        <v>44067</v>
      </c>
      <c r="D1697" s="41" t="s">
        <v>3820</v>
      </c>
      <c r="E1697" s="42">
        <v>11.678900000000001</v>
      </c>
      <c r="F1697" s="43" t="s">
        <v>3821</v>
      </c>
      <c r="G1697" s="44" t="s">
        <v>3822</v>
      </c>
      <c r="H1697" s="43">
        <v>1210</v>
      </c>
      <c r="I1697" s="45">
        <v>0.5</v>
      </c>
      <c r="J1697" s="45">
        <v>43410</v>
      </c>
      <c r="K1697" s="45">
        <f t="shared" si="98"/>
        <v>124030</v>
      </c>
      <c r="L1697" s="46">
        <v>105000</v>
      </c>
      <c r="M1697" s="46">
        <v>420</v>
      </c>
      <c r="N1697" s="45">
        <f t="shared" si="97"/>
        <v>420.5</v>
      </c>
    </row>
    <row r="1698" spans="1:14" x14ac:dyDescent="0.2">
      <c r="A1698" s="42" t="s">
        <v>3823</v>
      </c>
      <c r="C1698" s="47">
        <v>44067</v>
      </c>
      <c r="D1698" s="41" t="s">
        <v>3824</v>
      </c>
      <c r="E1698" s="42">
        <v>0.62939999999999996</v>
      </c>
      <c r="F1698" s="43" t="s">
        <v>3837</v>
      </c>
      <c r="G1698" s="44" t="s">
        <v>3838</v>
      </c>
      <c r="H1698" s="43">
        <v>1070</v>
      </c>
      <c r="I1698" s="45">
        <v>6.5</v>
      </c>
      <c r="J1698" s="45">
        <v>117270</v>
      </c>
      <c r="K1698" s="45">
        <f t="shared" si="98"/>
        <v>335060</v>
      </c>
      <c r="N1698" s="45">
        <f t="shared" si="97"/>
        <v>6.5</v>
      </c>
    </row>
    <row r="1699" spans="1:14" x14ac:dyDescent="0.2">
      <c r="D1699" s="41" t="s">
        <v>3825</v>
      </c>
      <c r="E1699" s="42">
        <v>0.61099999999999999</v>
      </c>
      <c r="F1699" s="43" t="s">
        <v>77</v>
      </c>
      <c r="G1699" s="44" t="s">
        <v>77</v>
      </c>
      <c r="H1699" s="43">
        <v>1060</v>
      </c>
      <c r="K1699" s="45">
        <f t="shared" si="98"/>
        <v>0</v>
      </c>
      <c r="N1699" s="45">
        <f t="shared" si="97"/>
        <v>0</v>
      </c>
    </row>
    <row r="1700" spans="1:14" x14ac:dyDescent="0.2">
      <c r="D1700" s="41" t="s">
        <v>3826</v>
      </c>
      <c r="E1700" s="42">
        <v>0.61099999999999999</v>
      </c>
      <c r="F1700" s="43" t="s">
        <v>77</v>
      </c>
      <c r="G1700" s="44" t="s">
        <v>77</v>
      </c>
      <c r="H1700" s="43">
        <v>1060</v>
      </c>
      <c r="K1700" s="45">
        <f t="shared" si="98"/>
        <v>0</v>
      </c>
      <c r="N1700" s="45">
        <f t="shared" si="97"/>
        <v>0</v>
      </c>
    </row>
    <row r="1701" spans="1:14" x14ac:dyDescent="0.2">
      <c r="D1701" s="41" t="s">
        <v>3827</v>
      </c>
      <c r="E1701" s="42" t="s">
        <v>81</v>
      </c>
      <c r="F1701" s="43" t="s">
        <v>77</v>
      </c>
      <c r="G1701" s="44" t="s">
        <v>77</v>
      </c>
      <c r="H1701" s="43">
        <v>2010</v>
      </c>
      <c r="K1701" s="45">
        <f t="shared" si="98"/>
        <v>0</v>
      </c>
      <c r="N1701" s="45">
        <f t="shared" si="97"/>
        <v>0</v>
      </c>
    </row>
    <row r="1702" spans="1:14" x14ac:dyDescent="0.2">
      <c r="D1702" s="41" t="s">
        <v>3828</v>
      </c>
      <c r="E1702" s="42" t="s">
        <v>81</v>
      </c>
      <c r="F1702" s="43" t="s">
        <v>77</v>
      </c>
      <c r="G1702" s="44" t="s">
        <v>77</v>
      </c>
      <c r="H1702" s="43">
        <v>2010</v>
      </c>
      <c r="K1702" s="45">
        <f t="shared" si="98"/>
        <v>0</v>
      </c>
      <c r="N1702" s="45">
        <f t="shared" si="97"/>
        <v>0</v>
      </c>
    </row>
    <row r="1703" spans="1:14" x14ac:dyDescent="0.2">
      <c r="D1703" s="41" t="s">
        <v>3829</v>
      </c>
      <c r="E1703" s="42" t="s">
        <v>81</v>
      </c>
      <c r="F1703" s="43" t="s">
        <v>77</v>
      </c>
      <c r="G1703" s="44" t="s">
        <v>77</v>
      </c>
      <c r="H1703" s="43">
        <v>2010</v>
      </c>
      <c r="K1703" s="45">
        <f t="shared" si="98"/>
        <v>0</v>
      </c>
      <c r="N1703" s="45">
        <f t="shared" si="97"/>
        <v>0</v>
      </c>
    </row>
    <row r="1704" spans="1:14" x14ac:dyDescent="0.2">
      <c r="D1704" s="41" t="s">
        <v>3830</v>
      </c>
      <c r="E1704" s="42">
        <v>0.17219999999999999</v>
      </c>
      <c r="F1704" s="43" t="s">
        <v>77</v>
      </c>
      <c r="G1704" s="44" t="s">
        <v>77</v>
      </c>
      <c r="H1704" s="43">
        <v>2010</v>
      </c>
      <c r="K1704" s="45">
        <f t="shared" si="98"/>
        <v>0</v>
      </c>
      <c r="N1704" s="45">
        <f t="shared" si="97"/>
        <v>0</v>
      </c>
    </row>
    <row r="1705" spans="1:14" x14ac:dyDescent="0.2">
      <c r="D1705" s="41" t="s">
        <v>3831</v>
      </c>
      <c r="E1705" s="42">
        <v>0.09</v>
      </c>
      <c r="F1705" s="43" t="s">
        <v>77</v>
      </c>
      <c r="G1705" s="44" t="s">
        <v>77</v>
      </c>
      <c r="H1705" s="43">
        <v>1070</v>
      </c>
      <c r="K1705" s="45">
        <f t="shared" si="98"/>
        <v>0</v>
      </c>
      <c r="N1705" s="45">
        <f t="shared" si="97"/>
        <v>0</v>
      </c>
    </row>
    <row r="1706" spans="1:14" x14ac:dyDescent="0.2">
      <c r="D1706" s="41" t="s">
        <v>3832</v>
      </c>
      <c r="E1706" s="42">
        <v>1.1126</v>
      </c>
      <c r="F1706" s="43" t="s">
        <v>77</v>
      </c>
      <c r="G1706" s="44" t="s">
        <v>77</v>
      </c>
      <c r="H1706" s="43">
        <v>1070</v>
      </c>
      <c r="K1706" s="45">
        <f t="shared" si="98"/>
        <v>0</v>
      </c>
      <c r="N1706" s="45">
        <f t="shared" si="97"/>
        <v>0</v>
      </c>
    </row>
    <row r="1707" spans="1:14" x14ac:dyDescent="0.2">
      <c r="D1707" s="41" t="s">
        <v>3833</v>
      </c>
      <c r="E1707" s="42">
        <v>0.2306</v>
      </c>
      <c r="F1707" s="43" t="s">
        <v>77</v>
      </c>
      <c r="G1707" s="44" t="s">
        <v>77</v>
      </c>
      <c r="H1707" s="43">
        <v>3010</v>
      </c>
      <c r="K1707" s="45">
        <f t="shared" si="98"/>
        <v>0</v>
      </c>
      <c r="N1707" s="45">
        <f t="shared" si="97"/>
        <v>0</v>
      </c>
    </row>
    <row r="1708" spans="1:14" x14ac:dyDescent="0.2">
      <c r="D1708" s="41" t="s">
        <v>3834</v>
      </c>
      <c r="E1708" s="42">
        <v>5.2439999999999998</v>
      </c>
      <c r="F1708" s="43" t="s">
        <v>77</v>
      </c>
      <c r="G1708" s="44" t="s">
        <v>77</v>
      </c>
      <c r="H1708" s="43">
        <v>1070</v>
      </c>
      <c r="K1708" s="45">
        <f t="shared" si="98"/>
        <v>0</v>
      </c>
      <c r="N1708" s="45">
        <f t="shared" si="97"/>
        <v>0</v>
      </c>
    </row>
    <row r="1709" spans="1:14" x14ac:dyDescent="0.2">
      <c r="D1709" s="41" t="s">
        <v>3835</v>
      </c>
      <c r="E1709" s="42">
        <v>5.0145999999999997</v>
      </c>
      <c r="F1709" s="43" t="s">
        <v>77</v>
      </c>
      <c r="G1709" s="44" t="s">
        <v>77</v>
      </c>
      <c r="H1709" s="43">
        <v>1070</v>
      </c>
      <c r="K1709" s="45">
        <f t="shared" si="98"/>
        <v>0</v>
      </c>
      <c r="N1709" s="45">
        <f t="shared" si="97"/>
        <v>0</v>
      </c>
    </row>
    <row r="1710" spans="1:14" x14ac:dyDescent="0.2">
      <c r="D1710" s="41" t="s">
        <v>3836</v>
      </c>
      <c r="E1710" s="42">
        <v>2.1659999999999999</v>
      </c>
      <c r="F1710" s="43" t="s">
        <v>77</v>
      </c>
      <c r="G1710" s="44" t="s">
        <v>77</v>
      </c>
      <c r="H1710" s="43">
        <v>1030</v>
      </c>
      <c r="K1710" s="45">
        <f t="shared" si="98"/>
        <v>0</v>
      </c>
      <c r="N1710" s="45">
        <f t="shared" si="97"/>
        <v>0</v>
      </c>
    </row>
    <row r="1711" spans="1:14" x14ac:dyDescent="0.2">
      <c r="A1711" s="42">
        <v>619</v>
      </c>
      <c r="C1711" s="47">
        <v>44067</v>
      </c>
      <c r="D1711" s="41" t="s">
        <v>3839</v>
      </c>
      <c r="E1711" s="42">
        <v>5.7299999999999997E-2</v>
      </c>
      <c r="F1711" s="43" t="s">
        <v>3840</v>
      </c>
      <c r="G1711" s="44" t="s">
        <v>2158</v>
      </c>
      <c r="H1711" s="43">
        <v>3010</v>
      </c>
      <c r="I1711" s="45">
        <v>0.5</v>
      </c>
      <c r="J1711" s="45">
        <v>9550</v>
      </c>
      <c r="K1711" s="45">
        <f t="shared" si="98"/>
        <v>27290</v>
      </c>
      <c r="L1711" s="46">
        <v>28000</v>
      </c>
      <c r="M1711" s="46">
        <v>112</v>
      </c>
      <c r="N1711" s="45">
        <f t="shared" si="97"/>
        <v>112.5</v>
      </c>
    </row>
    <row r="1712" spans="1:14" x14ac:dyDescent="0.2">
      <c r="A1712" s="42" t="s">
        <v>3841</v>
      </c>
      <c r="C1712" s="47">
        <v>44068</v>
      </c>
      <c r="D1712" s="41" t="s">
        <v>2106</v>
      </c>
      <c r="E1712" s="42">
        <v>115.83</v>
      </c>
      <c r="F1712" s="43" t="s">
        <v>3406</v>
      </c>
      <c r="G1712" s="43" t="s">
        <v>3406</v>
      </c>
      <c r="H1712" s="43">
        <v>1180</v>
      </c>
      <c r="I1712" s="45">
        <v>1.5</v>
      </c>
      <c r="J1712" s="45">
        <v>137960</v>
      </c>
      <c r="K1712" s="45">
        <f t="shared" si="98"/>
        <v>394170</v>
      </c>
      <c r="N1712" s="45">
        <f t="shared" si="97"/>
        <v>1.5</v>
      </c>
    </row>
    <row r="1713" spans="1:15" x14ac:dyDescent="0.2">
      <c r="D1713" s="41" t="s">
        <v>2107</v>
      </c>
      <c r="F1713" s="43" t="s">
        <v>77</v>
      </c>
      <c r="G1713" s="44" t="s">
        <v>77</v>
      </c>
      <c r="K1713" s="45">
        <f t="shared" si="98"/>
        <v>0</v>
      </c>
      <c r="N1713" s="45">
        <f t="shared" si="97"/>
        <v>0</v>
      </c>
    </row>
    <row r="1714" spans="1:15" x14ac:dyDescent="0.2">
      <c r="D1714" s="41" t="s">
        <v>2098</v>
      </c>
      <c r="F1714" s="43" t="s">
        <v>77</v>
      </c>
      <c r="G1714" s="44" t="s">
        <v>77</v>
      </c>
      <c r="K1714" s="45">
        <f t="shared" si="98"/>
        <v>0</v>
      </c>
      <c r="N1714" s="45">
        <f t="shared" si="97"/>
        <v>0</v>
      </c>
    </row>
    <row r="1715" spans="1:15" x14ac:dyDescent="0.2">
      <c r="A1715" s="42">
        <v>620</v>
      </c>
      <c r="C1715" s="47">
        <v>44068</v>
      </c>
      <c r="D1715" s="41" t="s">
        <v>3842</v>
      </c>
      <c r="E1715" s="42">
        <v>2</v>
      </c>
      <c r="F1715" s="43" t="s">
        <v>3843</v>
      </c>
      <c r="G1715" s="44" t="s">
        <v>3844</v>
      </c>
      <c r="H1715" s="43">
        <v>1150</v>
      </c>
      <c r="I1715" s="45">
        <v>0.5</v>
      </c>
      <c r="J1715" s="45">
        <v>3770</v>
      </c>
      <c r="K1715" s="45">
        <f t="shared" si="98"/>
        <v>10770</v>
      </c>
      <c r="L1715" s="46">
        <v>11000</v>
      </c>
      <c r="M1715" s="46">
        <v>44</v>
      </c>
      <c r="N1715" s="45">
        <f t="shared" si="97"/>
        <v>44.5</v>
      </c>
    </row>
    <row r="1716" spans="1:15" x14ac:dyDescent="0.2">
      <c r="A1716" s="42" t="s">
        <v>3845</v>
      </c>
      <c r="C1716" s="47">
        <v>44068</v>
      </c>
      <c r="D1716" s="41" t="s">
        <v>3846</v>
      </c>
      <c r="E1716" s="42">
        <v>2.97</v>
      </c>
      <c r="F1716" s="43" t="s">
        <v>3852</v>
      </c>
      <c r="G1716" s="44" t="s">
        <v>3853</v>
      </c>
      <c r="H1716" s="43">
        <v>1150</v>
      </c>
      <c r="I1716" s="45">
        <v>2.5</v>
      </c>
      <c r="J1716" s="45">
        <v>36610</v>
      </c>
      <c r="K1716" s="45">
        <f t="shared" si="98"/>
        <v>104600</v>
      </c>
      <c r="N1716" s="45">
        <f t="shared" si="97"/>
        <v>2.5</v>
      </c>
    </row>
    <row r="1717" spans="1:15" x14ac:dyDescent="0.2">
      <c r="D1717" s="41" t="s">
        <v>3847</v>
      </c>
      <c r="E1717" s="42" t="s">
        <v>3851</v>
      </c>
      <c r="F1717" s="43" t="s">
        <v>77</v>
      </c>
      <c r="G1717" s="44" t="s">
        <v>77</v>
      </c>
      <c r="K1717" s="45">
        <f t="shared" si="98"/>
        <v>0</v>
      </c>
      <c r="N1717" s="45">
        <f t="shared" si="97"/>
        <v>0</v>
      </c>
    </row>
    <row r="1718" spans="1:15" x14ac:dyDescent="0.2">
      <c r="D1718" s="41" t="s">
        <v>3848</v>
      </c>
      <c r="E1718" s="42" t="s">
        <v>3851</v>
      </c>
      <c r="F1718" s="43" t="s">
        <v>77</v>
      </c>
      <c r="G1718" s="44" t="s">
        <v>77</v>
      </c>
      <c r="K1718" s="45">
        <f t="shared" si="98"/>
        <v>0</v>
      </c>
      <c r="N1718" s="45">
        <f t="shared" si="97"/>
        <v>0</v>
      </c>
    </row>
    <row r="1719" spans="1:15" x14ac:dyDescent="0.2">
      <c r="D1719" s="41" t="s">
        <v>3849</v>
      </c>
      <c r="E1719" s="42">
        <v>0.21</v>
      </c>
      <c r="F1719" s="43" t="s">
        <v>77</v>
      </c>
      <c r="G1719" s="44" t="s">
        <v>77</v>
      </c>
      <c r="K1719" s="45">
        <f t="shared" si="98"/>
        <v>0</v>
      </c>
      <c r="N1719" s="45">
        <f t="shared" si="97"/>
        <v>0</v>
      </c>
    </row>
    <row r="1720" spans="1:15" x14ac:dyDescent="0.2">
      <c r="D1720" s="41" t="s">
        <v>3850</v>
      </c>
      <c r="E1720" s="42">
        <v>0.96</v>
      </c>
      <c r="F1720" s="43" t="s">
        <v>77</v>
      </c>
      <c r="G1720" s="44" t="s">
        <v>77</v>
      </c>
      <c r="K1720" s="45">
        <f t="shared" si="98"/>
        <v>0</v>
      </c>
      <c r="N1720" s="45">
        <f t="shared" si="97"/>
        <v>0</v>
      </c>
    </row>
    <row r="1721" spans="1:15" x14ac:dyDescent="0.2">
      <c r="A1721" s="42">
        <v>621</v>
      </c>
      <c r="C1721" s="47">
        <v>44068</v>
      </c>
      <c r="D1721" s="41" t="s">
        <v>3854</v>
      </c>
      <c r="E1721" s="42" t="s">
        <v>3855</v>
      </c>
      <c r="F1721" s="43" t="s">
        <v>3856</v>
      </c>
      <c r="G1721" s="44" t="s">
        <v>3857</v>
      </c>
      <c r="H1721" s="43">
        <v>1100</v>
      </c>
      <c r="I1721" s="45">
        <v>0.5</v>
      </c>
      <c r="J1721" s="45">
        <v>28900</v>
      </c>
      <c r="K1721" s="45">
        <f t="shared" si="98"/>
        <v>82570</v>
      </c>
      <c r="L1721" s="46">
        <v>155999</v>
      </c>
      <c r="M1721" s="46">
        <v>624</v>
      </c>
      <c r="N1721" s="45">
        <f t="shared" ref="N1721:N1771" si="99">I1721+M1721</f>
        <v>624.5</v>
      </c>
    </row>
    <row r="1722" spans="1:15" x14ac:dyDescent="0.2">
      <c r="A1722" s="42">
        <v>622</v>
      </c>
      <c r="C1722" s="47">
        <v>44068</v>
      </c>
      <c r="D1722" s="41" t="s">
        <v>3858</v>
      </c>
      <c r="E1722" s="42">
        <v>10.946</v>
      </c>
      <c r="F1722" s="43" t="s">
        <v>3859</v>
      </c>
      <c r="G1722" s="44" t="s">
        <v>3860</v>
      </c>
      <c r="H1722" s="43">
        <v>1070</v>
      </c>
      <c r="I1722" s="45">
        <v>0.5</v>
      </c>
      <c r="J1722" s="45">
        <v>53940</v>
      </c>
      <c r="K1722" s="45">
        <f t="shared" si="98"/>
        <v>154110</v>
      </c>
      <c r="L1722" s="46">
        <v>197900</v>
      </c>
      <c r="M1722" s="46">
        <v>791.6</v>
      </c>
      <c r="N1722" s="45">
        <f t="shared" si="99"/>
        <v>792.1</v>
      </c>
    </row>
    <row r="1723" spans="1:15" x14ac:dyDescent="0.2">
      <c r="A1723" s="42">
        <v>623</v>
      </c>
      <c r="C1723" s="47">
        <v>44068</v>
      </c>
      <c r="D1723" s="41" t="s">
        <v>724</v>
      </c>
      <c r="E1723" s="42" t="s">
        <v>81</v>
      </c>
      <c r="F1723" s="43" t="s">
        <v>726</v>
      </c>
      <c r="G1723" s="44" t="s">
        <v>3861</v>
      </c>
      <c r="H1723" s="43">
        <v>3010</v>
      </c>
      <c r="I1723" s="45">
        <v>0.5</v>
      </c>
      <c r="J1723" s="45">
        <v>30210</v>
      </c>
      <c r="K1723" s="45">
        <f t="shared" si="98"/>
        <v>86310</v>
      </c>
      <c r="L1723" s="46">
        <v>90000</v>
      </c>
      <c r="M1723" s="46">
        <v>360</v>
      </c>
      <c r="N1723" s="45">
        <f t="shared" si="99"/>
        <v>360.5</v>
      </c>
    </row>
    <row r="1724" spans="1:15" ht="25.5" x14ac:dyDescent="0.2">
      <c r="A1724" s="42">
        <v>624</v>
      </c>
      <c r="C1724" s="47">
        <v>44068</v>
      </c>
      <c r="D1724" s="41" t="s">
        <v>3863</v>
      </c>
      <c r="E1724" s="42">
        <v>11</v>
      </c>
      <c r="F1724" s="43" t="s">
        <v>3864</v>
      </c>
      <c r="G1724" s="44" t="s">
        <v>3865</v>
      </c>
      <c r="H1724" s="43">
        <v>1130</v>
      </c>
      <c r="I1724" s="45">
        <v>0.5</v>
      </c>
      <c r="J1724" s="45">
        <v>13260</v>
      </c>
      <c r="K1724" s="45">
        <f t="shared" si="98"/>
        <v>37890</v>
      </c>
      <c r="L1724" s="46">
        <v>60000</v>
      </c>
      <c r="M1724" s="46">
        <v>240</v>
      </c>
      <c r="N1724" s="45">
        <f t="shared" si="99"/>
        <v>240.5</v>
      </c>
      <c r="O1724" s="82" t="s">
        <v>3867</v>
      </c>
    </row>
    <row r="1725" spans="1:15" ht="25.5" x14ac:dyDescent="0.2">
      <c r="A1725" s="42">
        <v>625</v>
      </c>
      <c r="C1725" s="47">
        <v>44068</v>
      </c>
      <c r="D1725" s="41" t="s">
        <v>3862</v>
      </c>
      <c r="E1725" s="42">
        <v>29.13</v>
      </c>
      <c r="F1725" s="43" t="s">
        <v>3866</v>
      </c>
      <c r="G1725" s="44" t="s">
        <v>3865</v>
      </c>
      <c r="H1725" s="43">
        <v>1130</v>
      </c>
      <c r="I1725" s="45">
        <v>0.5</v>
      </c>
      <c r="J1725" s="45">
        <v>35110</v>
      </c>
      <c r="K1725" s="45">
        <f t="shared" si="98"/>
        <v>100310</v>
      </c>
      <c r="L1725" s="46">
        <v>68000</v>
      </c>
      <c r="M1725" s="46">
        <v>272</v>
      </c>
      <c r="N1725" s="45">
        <f t="shared" si="99"/>
        <v>272.5</v>
      </c>
      <c r="O1725" s="82" t="s">
        <v>3867</v>
      </c>
    </row>
    <row r="1726" spans="1:15" x14ac:dyDescent="0.2">
      <c r="A1726" s="42" t="s">
        <v>3868</v>
      </c>
      <c r="C1726" s="47">
        <v>44068</v>
      </c>
      <c r="D1726" s="41" t="s">
        <v>3869</v>
      </c>
      <c r="E1726" s="42">
        <v>4.9800000000000004</v>
      </c>
      <c r="F1726" s="43" t="s">
        <v>3870</v>
      </c>
      <c r="G1726" s="43" t="s">
        <v>3871</v>
      </c>
      <c r="H1726" s="43">
        <v>1010</v>
      </c>
      <c r="I1726" s="45">
        <v>0.5</v>
      </c>
      <c r="J1726" s="45">
        <v>38070</v>
      </c>
      <c r="K1726" s="45">
        <f t="shared" si="98"/>
        <v>108770</v>
      </c>
      <c r="N1726" s="45">
        <f t="shared" si="99"/>
        <v>0.5</v>
      </c>
    </row>
    <row r="1727" spans="1:15" x14ac:dyDescent="0.2">
      <c r="A1727" s="42">
        <v>626</v>
      </c>
      <c r="C1727" s="47">
        <v>44068</v>
      </c>
      <c r="D1727" s="41" t="s">
        <v>3872</v>
      </c>
      <c r="E1727" s="42">
        <v>21</v>
      </c>
      <c r="F1727" s="43" t="s">
        <v>3873</v>
      </c>
      <c r="G1727" s="44" t="s">
        <v>3874</v>
      </c>
      <c r="H1727" s="43">
        <v>1120</v>
      </c>
      <c r="I1727" s="45">
        <v>0.5</v>
      </c>
      <c r="J1727" s="45">
        <v>57150</v>
      </c>
      <c r="K1727" s="45">
        <f t="shared" si="98"/>
        <v>163290</v>
      </c>
      <c r="L1727" s="46">
        <v>161700</v>
      </c>
      <c r="M1727" s="46">
        <v>646.79999999999995</v>
      </c>
      <c r="N1727" s="45">
        <f t="shared" si="99"/>
        <v>647.29999999999995</v>
      </c>
    </row>
    <row r="1728" spans="1:15" x14ac:dyDescent="0.2">
      <c r="A1728" s="42">
        <v>627</v>
      </c>
      <c r="C1728" s="47">
        <v>44068</v>
      </c>
      <c r="D1728" s="41" t="s">
        <v>3875</v>
      </c>
      <c r="E1728" s="42">
        <v>0.47</v>
      </c>
      <c r="F1728" s="43" t="s">
        <v>3876</v>
      </c>
      <c r="G1728" s="44" t="s">
        <v>3877</v>
      </c>
      <c r="H1728" s="43">
        <v>1100</v>
      </c>
      <c r="I1728" s="45">
        <v>0.5</v>
      </c>
      <c r="J1728" s="45">
        <v>44010</v>
      </c>
      <c r="K1728" s="45">
        <f t="shared" si="98"/>
        <v>125740</v>
      </c>
      <c r="L1728" s="46">
        <v>150000</v>
      </c>
      <c r="M1728" s="46">
        <v>600</v>
      </c>
      <c r="N1728" s="45">
        <f t="shared" si="99"/>
        <v>600.5</v>
      </c>
    </row>
    <row r="1729" spans="1:17" x14ac:dyDescent="0.2">
      <c r="A1729" s="42">
        <v>628</v>
      </c>
      <c r="C1729" s="47">
        <v>44068</v>
      </c>
      <c r="D1729" s="41" t="s">
        <v>3878</v>
      </c>
      <c r="E1729" s="42" t="s">
        <v>3879</v>
      </c>
      <c r="F1729" s="43" t="s">
        <v>3880</v>
      </c>
      <c r="G1729" s="44" t="s">
        <v>3881</v>
      </c>
      <c r="H1729" s="43">
        <v>3010</v>
      </c>
      <c r="I1729" s="45">
        <v>0.5</v>
      </c>
      <c r="J1729" s="45">
        <v>11870</v>
      </c>
      <c r="K1729" s="45">
        <f t="shared" si="98"/>
        <v>33910</v>
      </c>
      <c r="L1729" s="46">
        <v>29500</v>
      </c>
      <c r="M1729" s="46">
        <v>118</v>
      </c>
      <c r="N1729" s="45">
        <f t="shared" si="99"/>
        <v>118.5</v>
      </c>
    </row>
    <row r="1730" spans="1:17" x14ac:dyDescent="0.2">
      <c r="A1730" s="42" t="s">
        <v>3882</v>
      </c>
      <c r="C1730" s="47">
        <v>44068</v>
      </c>
      <c r="D1730" s="41" t="s">
        <v>3883</v>
      </c>
      <c r="E1730" s="42">
        <v>15.003</v>
      </c>
      <c r="F1730" s="43" t="s">
        <v>3884</v>
      </c>
      <c r="G1730" s="44" t="s">
        <v>3885</v>
      </c>
      <c r="H1730" s="43">
        <v>1210</v>
      </c>
      <c r="I1730" s="45">
        <v>0.5</v>
      </c>
      <c r="J1730" s="45">
        <v>60780</v>
      </c>
      <c r="K1730" s="45">
        <f t="shared" si="98"/>
        <v>173660</v>
      </c>
      <c r="N1730" s="45">
        <f t="shared" si="99"/>
        <v>0.5</v>
      </c>
    </row>
    <row r="1731" spans="1:17" x14ac:dyDescent="0.2">
      <c r="A1731" s="42">
        <v>629</v>
      </c>
      <c r="C1731" s="47">
        <v>44069</v>
      </c>
      <c r="D1731" s="41" t="s">
        <v>3886</v>
      </c>
      <c r="E1731" s="42">
        <v>0.51190000000000002</v>
      </c>
      <c r="F1731" s="43" t="s">
        <v>3887</v>
      </c>
      <c r="G1731" s="44" t="s">
        <v>3888</v>
      </c>
      <c r="H1731" s="43">
        <v>1150</v>
      </c>
      <c r="I1731" s="45">
        <v>0.5</v>
      </c>
      <c r="J1731" s="45">
        <v>9080</v>
      </c>
      <c r="K1731" s="45">
        <f t="shared" si="98"/>
        <v>25940</v>
      </c>
      <c r="L1731" s="46">
        <v>12500</v>
      </c>
      <c r="M1731" s="46">
        <v>50</v>
      </c>
      <c r="N1731" s="45">
        <f t="shared" si="99"/>
        <v>50.5</v>
      </c>
    </row>
    <row r="1732" spans="1:17" x14ac:dyDescent="0.2">
      <c r="A1732" s="42">
        <v>630</v>
      </c>
      <c r="C1732" s="47">
        <v>44069</v>
      </c>
      <c r="D1732" s="41" t="s">
        <v>3889</v>
      </c>
      <c r="E1732" s="42" t="s">
        <v>3892</v>
      </c>
      <c r="F1732" s="43" t="s">
        <v>3895</v>
      </c>
      <c r="G1732" s="44" t="s">
        <v>3896</v>
      </c>
      <c r="H1732" s="43">
        <v>3010</v>
      </c>
      <c r="I1732" s="45">
        <v>1.5</v>
      </c>
      <c r="J1732" s="45">
        <v>8500</v>
      </c>
      <c r="K1732" s="45">
        <f t="shared" si="98"/>
        <v>24290</v>
      </c>
      <c r="L1732" s="46">
        <v>28000</v>
      </c>
      <c r="M1732" s="46">
        <v>112</v>
      </c>
      <c r="N1732" s="45">
        <f t="shared" si="99"/>
        <v>113.5</v>
      </c>
    </row>
    <row r="1733" spans="1:17" x14ac:dyDescent="0.2">
      <c r="D1733" s="41" t="s">
        <v>3890</v>
      </c>
      <c r="E1733" s="42" t="s">
        <v>3893</v>
      </c>
      <c r="F1733" s="43" t="s">
        <v>77</v>
      </c>
      <c r="G1733" s="44" t="s">
        <v>77</v>
      </c>
      <c r="K1733" s="45">
        <f t="shared" si="98"/>
        <v>0</v>
      </c>
      <c r="N1733" s="45">
        <f t="shared" si="99"/>
        <v>0</v>
      </c>
    </row>
    <row r="1734" spans="1:17" s="65" customFormat="1" x14ac:dyDescent="0.2">
      <c r="A1734" s="62"/>
      <c r="B1734" s="63"/>
      <c r="C1734" s="31"/>
      <c r="D1734" s="64" t="s">
        <v>3891</v>
      </c>
      <c r="E1734" s="62" t="s">
        <v>3894</v>
      </c>
      <c r="F1734" s="65" t="s">
        <v>77</v>
      </c>
      <c r="G1734" s="66" t="s">
        <v>77</v>
      </c>
      <c r="I1734" s="32"/>
      <c r="J1734" s="32"/>
      <c r="K1734" s="32">
        <f t="shared" si="98"/>
        <v>0</v>
      </c>
      <c r="L1734" s="33"/>
      <c r="M1734" s="33"/>
      <c r="N1734" s="32">
        <f t="shared" si="99"/>
        <v>0</v>
      </c>
      <c r="O1734" s="67"/>
      <c r="P1734" s="72"/>
      <c r="Q1734" s="63"/>
    </row>
    <row r="1735" spans="1:17" x14ac:dyDescent="0.2">
      <c r="N1735" s="45">
        <f>SUM(N1695:N1734)</f>
        <v>4410.3999999999996</v>
      </c>
      <c r="O1735" s="82">
        <v>77216</v>
      </c>
      <c r="P1735" s="50">
        <v>44069</v>
      </c>
      <c r="Q1735" s="21" t="s">
        <v>333</v>
      </c>
    </row>
    <row r="1737" spans="1:17" x14ac:dyDescent="0.2">
      <c r="A1737" s="42">
        <v>631</v>
      </c>
      <c r="C1737" s="47">
        <v>44069</v>
      </c>
      <c r="D1737" s="41" t="s">
        <v>3930</v>
      </c>
      <c r="E1737" s="42">
        <v>0.24079999999999999</v>
      </c>
      <c r="F1737" s="43" t="s">
        <v>3931</v>
      </c>
      <c r="G1737" s="44" t="s">
        <v>3932</v>
      </c>
      <c r="H1737" s="43">
        <v>3010</v>
      </c>
      <c r="I1737" s="45">
        <v>0.5</v>
      </c>
      <c r="J1737" s="45">
        <v>47610</v>
      </c>
      <c r="K1737" s="45">
        <f t="shared" ref="K1737:K1799" si="100">ROUND(J1737/0.35,-1)</f>
        <v>136030</v>
      </c>
      <c r="L1737" s="46">
        <v>172500</v>
      </c>
      <c r="M1737" s="46">
        <v>690</v>
      </c>
      <c r="N1737" s="45">
        <f t="shared" si="99"/>
        <v>690.5</v>
      </c>
    </row>
    <row r="1738" spans="1:17" x14ac:dyDescent="0.2">
      <c r="A1738" s="42">
        <v>633</v>
      </c>
      <c r="C1738" s="47">
        <v>44069</v>
      </c>
      <c r="D1738" s="41" t="s">
        <v>3907</v>
      </c>
      <c r="E1738" s="42">
        <v>1.1379999999999999</v>
      </c>
      <c r="F1738" s="43" t="s">
        <v>3908</v>
      </c>
      <c r="G1738" s="44" t="s">
        <v>3909</v>
      </c>
      <c r="H1738" s="43">
        <v>1160</v>
      </c>
      <c r="I1738" s="45">
        <v>0.5</v>
      </c>
      <c r="J1738" s="45">
        <v>19270</v>
      </c>
      <c r="K1738" s="45">
        <f t="shared" si="100"/>
        <v>55060</v>
      </c>
      <c r="L1738" s="46">
        <v>42000</v>
      </c>
      <c r="M1738" s="46">
        <v>168</v>
      </c>
      <c r="N1738" s="45">
        <f t="shared" si="99"/>
        <v>168.5</v>
      </c>
    </row>
    <row r="1739" spans="1:17" x14ac:dyDescent="0.2">
      <c r="A1739" s="42" t="s">
        <v>3910</v>
      </c>
      <c r="C1739" s="47">
        <v>44069</v>
      </c>
      <c r="D1739" s="41" t="s">
        <v>3912</v>
      </c>
      <c r="E1739" s="42">
        <v>0.94499999999999995</v>
      </c>
      <c r="F1739" s="43" t="s">
        <v>3914</v>
      </c>
      <c r="G1739" s="44" t="s">
        <v>3915</v>
      </c>
      <c r="H1739" s="43">
        <v>1190</v>
      </c>
      <c r="I1739" s="45">
        <v>2</v>
      </c>
      <c r="J1739" s="45">
        <v>34800</v>
      </c>
      <c r="K1739" s="45">
        <f t="shared" si="100"/>
        <v>99430</v>
      </c>
      <c r="N1739" s="45">
        <f t="shared" si="99"/>
        <v>2</v>
      </c>
    </row>
    <row r="1740" spans="1:17" x14ac:dyDescent="0.2">
      <c r="D1740" s="41" t="s">
        <v>3913</v>
      </c>
      <c r="E1740" s="42">
        <v>1.345</v>
      </c>
      <c r="F1740" s="43" t="s">
        <v>77</v>
      </c>
      <c r="G1740" s="44" t="s">
        <v>77</v>
      </c>
      <c r="K1740" s="45">
        <f t="shared" si="100"/>
        <v>0</v>
      </c>
      <c r="N1740" s="45">
        <f t="shared" si="99"/>
        <v>0</v>
      </c>
    </row>
    <row r="1741" spans="1:17" x14ac:dyDescent="0.2">
      <c r="D1741" s="41" t="s">
        <v>2773</v>
      </c>
      <c r="E1741" s="42">
        <v>0.90800000000000003</v>
      </c>
      <c r="F1741" s="43" t="s">
        <v>77</v>
      </c>
      <c r="G1741" s="44" t="s">
        <v>77</v>
      </c>
      <c r="K1741" s="45">
        <f t="shared" si="100"/>
        <v>0</v>
      </c>
      <c r="N1741" s="45">
        <f t="shared" si="99"/>
        <v>0</v>
      </c>
    </row>
    <row r="1742" spans="1:17" x14ac:dyDescent="0.2">
      <c r="D1742" s="41" t="s">
        <v>3594</v>
      </c>
      <c r="E1742" s="42">
        <v>0.188</v>
      </c>
      <c r="F1742" s="43" t="s">
        <v>77</v>
      </c>
      <c r="G1742" s="44" t="s">
        <v>77</v>
      </c>
      <c r="K1742" s="45">
        <f t="shared" si="100"/>
        <v>0</v>
      </c>
      <c r="N1742" s="45">
        <f t="shared" si="99"/>
        <v>0</v>
      </c>
    </row>
    <row r="1743" spans="1:17" x14ac:dyDescent="0.2">
      <c r="A1743" s="42" t="s">
        <v>3911</v>
      </c>
      <c r="C1743" s="47">
        <v>44069</v>
      </c>
      <c r="D1743" s="41" t="s">
        <v>3912</v>
      </c>
      <c r="E1743" s="42">
        <v>0.94499999999999995</v>
      </c>
      <c r="F1743" s="44" t="s">
        <v>3915</v>
      </c>
      <c r="G1743" s="44" t="s">
        <v>3916</v>
      </c>
      <c r="H1743" s="43">
        <v>1190</v>
      </c>
      <c r="I1743" s="45">
        <v>2</v>
      </c>
      <c r="J1743" s="45">
        <v>34800</v>
      </c>
      <c r="K1743" s="45">
        <f t="shared" si="100"/>
        <v>99430</v>
      </c>
      <c r="N1743" s="45">
        <f t="shared" si="99"/>
        <v>2</v>
      </c>
    </row>
    <row r="1744" spans="1:17" x14ac:dyDescent="0.2">
      <c r="D1744" s="41" t="s">
        <v>3913</v>
      </c>
      <c r="E1744" s="42">
        <v>1.345</v>
      </c>
      <c r="F1744" s="44" t="s">
        <v>77</v>
      </c>
      <c r="K1744" s="45">
        <f t="shared" si="100"/>
        <v>0</v>
      </c>
      <c r="N1744" s="45">
        <f t="shared" si="99"/>
        <v>0</v>
      </c>
    </row>
    <row r="1745" spans="1:14" x14ac:dyDescent="0.2">
      <c r="D1745" s="41" t="s">
        <v>2773</v>
      </c>
      <c r="E1745" s="42">
        <v>0.90800000000000003</v>
      </c>
      <c r="F1745" s="44" t="s">
        <v>77</v>
      </c>
      <c r="K1745" s="45">
        <f t="shared" si="100"/>
        <v>0</v>
      </c>
      <c r="N1745" s="45">
        <f t="shared" si="99"/>
        <v>0</v>
      </c>
    </row>
    <row r="1746" spans="1:14" x14ac:dyDescent="0.2">
      <c r="D1746" s="41" t="s">
        <v>3594</v>
      </c>
      <c r="E1746" s="42">
        <v>0.188</v>
      </c>
      <c r="F1746" s="44" t="s">
        <v>77</v>
      </c>
      <c r="K1746" s="45">
        <f t="shared" si="100"/>
        <v>0</v>
      </c>
      <c r="N1746" s="45">
        <f t="shared" si="99"/>
        <v>0</v>
      </c>
    </row>
    <row r="1747" spans="1:14" x14ac:dyDescent="0.2">
      <c r="A1747" s="42" t="s">
        <v>3917</v>
      </c>
      <c r="C1747" s="47">
        <v>44069</v>
      </c>
      <c r="D1747" s="41" t="s">
        <v>3918</v>
      </c>
      <c r="E1747" s="42">
        <v>0.45910000000000001</v>
      </c>
      <c r="F1747" s="43" t="s">
        <v>3919</v>
      </c>
      <c r="G1747" s="44" t="s">
        <v>3920</v>
      </c>
      <c r="H1747" s="43">
        <v>1030</v>
      </c>
      <c r="I1747" s="45">
        <v>0.5</v>
      </c>
      <c r="J1747" s="45">
        <v>28140</v>
      </c>
      <c r="K1747" s="45">
        <f t="shared" si="100"/>
        <v>80400</v>
      </c>
      <c r="N1747" s="45">
        <f t="shared" si="99"/>
        <v>0.5</v>
      </c>
    </row>
    <row r="1748" spans="1:14" x14ac:dyDescent="0.2">
      <c r="A1748" s="42" t="s">
        <v>3933</v>
      </c>
      <c r="C1748" s="47">
        <v>44070</v>
      </c>
      <c r="D1748" s="41" t="s">
        <v>3934</v>
      </c>
      <c r="E1748" s="42">
        <v>68.001999999999995</v>
      </c>
      <c r="F1748" s="43" t="s">
        <v>3935</v>
      </c>
      <c r="G1748" s="44" t="s">
        <v>3936</v>
      </c>
      <c r="H1748" s="43">
        <v>1030</v>
      </c>
      <c r="I1748" s="45">
        <v>0.5</v>
      </c>
      <c r="J1748" s="45">
        <v>117720</v>
      </c>
      <c r="K1748" s="45">
        <f t="shared" si="100"/>
        <v>336340</v>
      </c>
      <c r="N1748" s="45">
        <f t="shared" si="99"/>
        <v>0.5</v>
      </c>
    </row>
    <row r="1749" spans="1:14" x14ac:dyDescent="0.2">
      <c r="A1749" s="42">
        <v>634</v>
      </c>
      <c r="C1749" s="47">
        <v>44070</v>
      </c>
      <c r="D1749" s="41" t="s">
        <v>3937</v>
      </c>
      <c r="E1749" s="42">
        <v>15.254</v>
      </c>
      <c r="F1749" s="43" t="s">
        <v>3938</v>
      </c>
      <c r="G1749" s="44" t="s">
        <v>3939</v>
      </c>
      <c r="H1749" s="43">
        <v>1130</v>
      </c>
      <c r="I1749" s="45">
        <v>0.5</v>
      </c>
      <c r="J1749" s="45">
        <v>18480</v>
      </c>
      <c r="K1749" s="45">
        <f t="shared" si="100"/>
        <v>52800</v>
      </c>
      <c r="L1749" s="46">
        <v>100000</v>
      </c>
      <c r="M1749" s="46">
        <v>400</v>
      </c>
      <c r="N1749" s="45">
        <f t="shared" si="99"/>
        <v>400.5</v>
      </c>
    </row>
    <row r="1750" spans="1:14" x14ac:dyDescent="0.2">
      <c r="D1750" s="41" t="s">
        <v>3946</v>
      </c>
      <c r="E1750" s="42">
        <v>1.3129999999999999</v>
      </c>
      <c r="F1750" s="43" t="s">
        <v>77</v>
      </c>
      <c r="G1750" s="44" t="s">
        <v>77</v>
      </c>
      <c r="K1750" s="45">
        <f t="shared" si="100"/>
        <v>0</v>
      </c>
      <c r="N1750" s="45">
        <f t="shared" si="99"/>
        <v>0</v>
      </c>
    </row>
    <row r="1751" spans="1:14" x14ac:dyDescent="0.2">
      <c r="A1751" s="42">
        <v>635</v>
      </c>
      <c r="C1751" s="47">
        <v>44070</v>
      </c>
      <c r="D1751" s="41" t="s">
        <v>3949</v>
      </c>
      <c r="E1751" s="42" t="s">
        <v>106</v>
      </c>
      <c r="F1751" s="43" t="s">
        <v>3950</v>
      </c>
      <c r="G1751" s="44" t="s">
        <v>3951</v>
      </c>
      <c r="H1751" s="43">
        <v>2050</v>
      </c>
      <c r="I1751" s="45">
        <v>0.5</v>
      </c>
      <c r="J1751" s="45">
        <v>4040</v>
      </c>
      <c r="K1751" s="45">
        <f t="shared" si="100"/>
        <v>11540</v>
      </c>
      <c r="L1751" s="46">
        <v>11560</v>
      </c>
      <c r="M1751" s="46">
        <v>46.24</v>
      </c>
      <c r="N1751" s="45">
        <f t="shared" si="99"/>
        <v>46.74</v>
      </c>
    </row>
    <row r="1752" spans="1:14" x14ac:dyDescent="0.2">
      <c r="A1752" s="42" t="s">
        <v>3952</v>
      </c>
      <c r="C1752" s="47">
        <v>44070</v>
      </c>
      <c r="D1752" s="41" t="s">
        <v>3953</v>
      </c>
      <c r="E1752" s="42">
        <v>2.0009999999999999</v>
      </c>
      <c r="F1752" s="43" t="s">
        <v>3954</v>
      </c>
      <c r="G1752" s="44" t="s">
        <v>3955</v>
      </c>
      <c r="H1752" s="43">
        <v>1090</v>
      </c>
      <c r="I1752" s="45">
        <v>0.5</v>
      </c>
      <c r="J1752" s="45">
        <v>25920</v>
      </c>
      <c r="K1752" s="45">
        <f t="shared" si="100"/>
        <v>74060</v>
      </c>
      <c r="N1752" s="45">
        <f t="shared" si="99"/>
        <v>0.5</v>
      </c>
    </row>
    <row r="1753" spans="1:14" x14ac:dyDescent="0.2">
      <c r="A1753" s="42" t="s">
        <v>3956</v>
      </c>
      <c r="C1753" s="47">
        <v>44070</v>
      </c>
      <c r="D1753" s="41" t="s">
        <v>3957</v>
      </c>
      <c r="E1753" s="42">
        <v>2.4300000000000002</v>
      </c>
      <c r="F1753" s="43" t="s">
        <v>3960</v>
      </c>
      <c r="G1753" s="44" t="s">
        <v>3959</v>
      </c>
      <c r="H1753" s="43">
        <v>1050</v>
      </c>
      <c r="I1753" s="45">
        <v>0.5</v>
      </c>
      <c r="J1753" s="45">
        <v>36150</v>
      </c>
      <c r="K1753" s="45">
        <f t="shared" si="100"/>
        <v>103290</v>
      </c>
      <c r="N1753" s="45">
        <f t="shared" si="99"/>
        <v>0.5</v>
      </c>
    </row>
    <row r="1754" spans="1:14" x14ac:dyDescent="0.2">
      <c r="A1754" s="42" t="s">
        <v>3961</v>
      </c>
      <c r="C1754" s="47">
        <v>44070</v>
      </c>
      <c r="D1754" s="41" t="s">
        <v>3957</v>
      </c>
      <c r="E1754" s="42">
        <v>2.4300000000000002</v>
      </c>
      <c r="F1754" s="43" t="s">
        <v>3958</v>
      </c>
      <c r="G1754" s="44" t="s">
        <v>3959</v>
      </c>
      <c r="H1754" s="43">
        <v>1050</v>
      </c>
      <c r="I1754" s="45">
        <v>0.5</v>
      </c>
      <c r="J1754" s="45">
        <v>36150</v>
      </c>
      <c r="K1754" s="45">
        <f t="shared" si="100"/>
        <v>103290</v>
      </c>
      <c r="N1754" s="45">
        <f t="shared" si="99"/>
        <v>0.5</v>
      </c>
    </row>
    <row r="1755" spans="1:14" x14ac:dyDescent="0.2">
      <c r="A1755" s="42">
        <v>636</v>
      </c>
      <c r="C1755" s="47">
        <v>44070</v>
      </c>
      <c r="D1755" s="41" t="s">
        <v>3962</v>
      </c>
      <c r="E1755" s="42">
        <v>20.006</v>
      </c>
      <c r="F1755" s="43" t="s">
        <v>3963</v>
      </c>
      <c r="G1755" s="44" t="s">
        <v>3964</v>
      </c>
      <c r="H1755" s="43">
        <v>1210</v>
      </c>
      <c r="I1755" s="45">
        <v>0.5</v>
      </c>
      <c r="J1755" s="45">
        <v>47690</v>
      </c>
      <c r="K1755" s="45">
        <f t="shared" si="100"/>
        <v>136260</v>
      </c>
      <c r="L1755" s="46">
        <v>165000</v>
      </c>
      <c r="M1755" s="46">
        <v>660</v>
      </c>
      <c r="N1755" s="45">
        <f t="shared" si="99"/>
        <v>660.5</v>
      </c>
    </row>
    <row r="1756" spans="1:14" x14ac:dyDescent="0.2">
      <c r="A1756" s="42">
        <v>637</v>
      </c>
      <c r="C1756" s="47">
        <v>44070</v>
      </c>
      <c r="D1756" s="41" t="s">
        <v>3965</v>
      </c>
      <c r="E1756" s="42">
        <v>2.9369999999999998</v>
      </c>
      <c r="F1756" s="43" t="s">
        <v>3966</v>
      </c>
      <c r="G1756" s="44" t="s">
        <v>3967</v>
      </c>
      <c r="H1756" s="43">
        <v>1030</v>
      </c>
      <c r="I1756" s="45">
        <v>0.5</v>
      </c>
      <c r="J1756" s="45">
        <v>40890</v>
      </c>
      <c r="K1756" s="45">
        <f t="shared" si="100"/>
        <v>116830</v>
      </c>
      <c r="L1756" s="46">
        <v>83500</v>
      </c>
      <c r="M1756" s="46">
        <v>334</v>
      </c>
      <c r="N1756" s="45">
        <f t="shared" si="99"/>
        <v>334.5</v>
      </c>
    </row>
    <row r="1757" spans="1:14" x14ac:dyDescent="0.2">
      <c r="A1757" s="42">
        <v>638</v>
      </c>
      <c r="C1757" s="47">
        <v>44070</v>
      </c>
      <c r="D1757" s="41" t="s">
        <v>3968</v>
      </c>
      <c r="E1757" s="42">
        <v>1.01</v>
      </c>
      <c r="F1757" s="43" t="s">
        <v>3969</v>
      </c>
      <c r="G1757" s="44" t="s">
        <v>3970</v>
      </c>
      <c r="H1757" s="43">
        <v>1090</v>
      </c>
      <c r="I1757" s="45">
        <v>0.5</v>
      </c>
      <c r="J1757" s="45">
        <v>55770</v>
      </c>
      <c r="K1757" s="45">
        <f t="shared" si="100"/>
        <v>159340</v>
      </c>
      <c r="L1757" s="46">
        <v>247000</v>
      </c>
      <c r="M1757" s="46">
        <v>988</v>
      </c>
      <c r="N1757" s="45">
        <f t="shared" si="99"/>
        <v>988.5</v>
      </c>
    </row>
    <row r="1758" spans="1:14" x14ac:dyDescent="0.2">
      <c r="A1758" s="42">
        <v>639</v>
      </c>
      <c r="C1758" s="47">
        <v>44070</v>
      </c>
      <c r="D1758" s="41" t="s">
        <v>3971</v>
      </c>
      <c r="E1758" s="42" t="s">
        <v>3973</v>
      </c>
      <c r="F1758" s="43" t="s">
        <v>578</v>
      </c>
      <c r="G1758" s="44" t="s">
        <v>3975</v>
      </c>
      <c r="H1758" s="43">
        <v>3010</v>
      </c>
      <c r="I1758" s="45">
        <v>1</v>
      </c>
      <c r="J1758" s="45">
        <v>66270</v>
      </c>
      <c r="K1758" s="45">
        <f t="shared" si="100"/>
        <v>189340</v>
      </c>
      <c r="L1758" s="46">
        <v>200850</v>
      </c>
      <c r="M1758" s="46">
        <v>803.4</v>
      </c>
      <c r="N1758" s="45">
        <f t="shared" si="99"/>
        <v>804.4</v>
      </c>
    </row>
    <row r="1759" spans="1:14" x14ac:dyDescent="0.2">
      <c r="D1759" s="41" t="s">
        <v>3972</v>
      </c>
      <c r="E1759" s="42" t="s">
        <v>3974</v>
      </c>
      <c r="F1759" s="43" t="s">
        <v>77</v>
      </c>
      <c r="G1759" s="44" t="s">
        <v>77</v>
      </c>
      <c r="K1759" s="45">
        <f t="shared" si="100"/>
        <v>0</v>
      </c>
      <c r="N1759" s="45">
        <f t="shared" si="99"/>
        <v>0</v>
      </c>
    </row>
    <row r="1760" spans="1:14" x14ac:dyDescent="0.2">
      <c r="A1760" s="42">
        <v>640</v>
      </c>
      <c r="C1760" s="47">
        <v>44070</v>
      </c>
      <c r="D1760" s="41" t="s">
        <v>2892</v>
      </c>
      <c r="E1760" s="42" t="s">
        <v>3976</v>
      </c>
      <c r="F1760" s="43" t="s">
        <v>3977</v>
      </c>
      <c r="G1760" s="44" t="s">
        <v>3978</v>
      </c>
      <c r="H1760" s="43">
        <v>3010</v>
      </c>
      <c r="I1760" s="45">
        <v>0.5</v>
      </c>
      <c r="J1760" s="45">
        <v>21400</v>
      </c>
      <c r="K1760" s="45">
        <f t="shared" si="100"/>
        <v>61140</v>
      </c>
      <c r="L1760" s="46">
        <v>65000</v>
      </c>
      <c r="M1760" s="46">
        <v>260</v>
      </c>
      <c r="N1760" s="45">
        <f t="shared" si="99"/>
        <v>260.5</v>
      </c>
    </row>
    <row r="1761" spans="1:17" x14ac:dyDescent="0.2">
      <c r="A1761" s="42" t="s">
        <v>3979</v>
      </c>
      <c r="C1761" s="47">
        <v>44070</v>
      </c>
      <c r="D1761" s="41" t="s">
        <v>3734</v>
      </c>
      <c r="E1761" s="42">
        <v>50.983199999999997</v>
      </c>
      <c r="F1761" s="43" t="s">
        <v>3980</v>
      </c>
      <c r="G1761" s="44" t="s">
        <v>3735</v>
      </c>
      <c r="H1761" s="43">
        <v>1220</v>
      </c>
      <c r="I1761" s="45">
        <v>0.5</v>
      </c>
      <c r="J1761" s="45">
        <v>89660</v>
      </c>
      <c r="K1761" s="45">
        <f t="shared" si="100"/>
        <v>256170</v>
      </c>
      <c r="N1761" s="45">
        <f t="shared" si="99"/>
        <v>0.5</v>
      </c>
    </row>
    <row r="1762" spans="1:17" x14ac:dyDescent="0.2">
      <c r="A1762" s="42" t="s">
        <v>3981</v>
      </c>
      <c r="C1762" s="47">
        <v>44070</v>
      </c>
      <c r="D1762" s="41" t="s">
        <v>3982</v>
      </c>
      <c r="E1762" s="42">
        <v>6.7809999999999997</v>
      </c>
      <c r="F1762" s="43" t="s">
        <v>3984</v>
      </c>
      <c r="G1762" s="44" t="s">
        <v>3985</v>
      </c>
      <c r="H1762" s="43">
        <v>1210</v>
      </c>
      <c r="I1762" s="45">
        <v>1</v>
      </c>
      <c r="J1762" s="45">
        <v>38780</v>
      </c>
      <c r="K1762" s="45">
        <f t="shared" si="100"/>
        <v>110800</v>
      </c>
      <c r="N1762" s="45">
        <f t="shared" si="99"/>
        <v>1</v>
      </c>
    </row>
    <row r="1763" spans="1:17" x14ac:dyDescent="0.2">
      <c r="D1763" s="41" t="s">
        <v>3983</v>
      </c>
      <c r="E1763" s="42">
        <v>0.80900000000000005</v>
      </c>
      <c r="F1763" s="43" t="s">
        <v>77</v>
      </c>
      <c r="G1763" s="44" t="s">
        <v>77</v>
      </c>
      <c r="K1763" s="45">
        <f t="shared" si="100"/>
        <v>0</v>
      </c>
      <c r="N1763" s="45">
        <f t="shared" si="99"/>
        <v>0</v>
      </c>
    </row>
    <row r="1764" spans="1:17" x14ac:dyDescent="0.2">
      <c r="A1764" s="42">
        <v>641</v>
      </c>
      <c r="C1764" s="47">
        <v>44070</v>
      </c>
      <c r="D1764" s="41" t="s">
        <v>3986</v>
      </c>
      <c r="E1764" s="42">
        <v>0.13769999999999999</v>
      </c>
      <c r="F1764" s="43" t="s">
        <v>115</v>
      </c>
      <c r="G1764" s="44" t="s">
        <v>3987</v>
      </c>
      <c r="H1764" s="43">
        <v>3010</v>
      </c>
      <c r="I1764" s="45">
        <v>1</v>
      </c>
      <c r="J1764" s="45">
        <v>25480</v>
      </c>
      <c r="K1764" s="45">
        <f t="shared" si="100"/>
        <v>72800</v>
      </c>
      <c r="L1764" s="46">
        <v>131196</v>
      </c>
      <c r="M1764" s="46">
        <v>524.78</v>
      </c>
      <c r="N1764" s="45">
        <f t="shared" si="99"/>
        <v>525.78</v>
      </c>
      <c r="O1764" s="82" t="s">
        <v>294</v>
      </c>
    </row>
    <row r="1765" spans="1:17" x14ac:dyDescent="0.2">
      <c r="D1765" s="41" t="s">
        <v>684</v>
      </c>
      <c r="E1765" s="42">
        <v>0.13769999999999999</v>
      </c>
      <c r="F1765" s="43" t="s">
        <v>77</v>
      </c>
      <c r="G1765" s="44" t="s">
        <v>77</v>
      </c>
      <c r="K1765" s="45">
        <f t="shared" si="100"/>
        <v>0</v>
      </c>
      <c r="N1765" s="45">
        <f t="shared" si="99"/>
        <v>0</v>
      </c>
    </row>
    <row r="1766" spans="1:17" ht="25.5" x14ac:dyDescent="0.2">
      <c r="A1766" s="42" t="s">
        <v>3988</v>
      </c>
      <c r="C1766" s="47">
        <v>44070</v>
      </c>
      <c r="D1766" s="41" t="s">
        <v>3989</v>
      </c>
      <c r="E1766" s="42">
        <v>0.17330000000000001</v>
      </c>
      <c r="F1766" s="43" t="s">
        <v>3991</v>
      </c>
      <c r="G1766" s="44" t="s">
        <v>3992</v>
      </c>
      <c r="H1766" s="43">
        <v>1190</v>
      </c>
      <c r="I1766" s="45">
        <v>1</v>
      </c>
      <c r="J1766" s="45">
        <v>17070</v>
      </c>
      <c r="K1766" s="45">
        <f t="shared" si="100"/>
        <v>48770</v>
      </c>
      <c r="N1766" s="45">
        <f t="shared" si="99"/>
        <v>1</v>
      </c>
      <c r="O1766" s="82" t="s">
        <v>3993</v>
      </c>
    </row>
    <row r="1767" spans="1:17" x14ac:dyDescent="0.2">
      <c r="D1767" s="41" t="s">
        <v>3990</v>
      </c>
      <c r="E1767" s="42">
        <v>0.64390000000000003</v>
      </c>
      <c r="F1767" s="43" t="s">
        <v>77</v>
      </c>
      <c r="G1767" s="44" t="s">
        <v>77</v>
      </c>
      <c r="K1767" s="45">
        <f t="shared" si="100"/>
        <v>0</v>
      </c>
      <c r="N1767" s="45">
        <f t="shared" si="99"/>
        <v>0</v>
      </c>
    </row>
    <row r="1768" spans="1:17" ht="25.5" x14ac:dyDescent="0.2">
      <c r="A1768" s="42" t="s">
        <v>3994</v>
      </c>
      <c r="C1768" s="47">
        <v>44070</v>
      </c>
      <c r="D1768" s="41" t="s">
        <v>3995</v>
      </c>
      <c r="E1768" s="42">
        <v>8.2119999999999997</v>
      </c>
      <c r="F1768" s="44" t="s">
        <v>3998</v>
      </c>
      <c r="G1768" s="44" t="s">
        <v>3992</v>
      </c>
      <c r="H1768" s="43">
        <v>1020</v>
      </c>
      <c r="I1768" s="45">
        <v>1.5</v>
      </c>
      <c r="K1768" s="45">
        <f t="shared" si="100"/>
        <v>0</v>
      </c>
      <c r="N1768" s="45">
        <f t="shared" si="99"/>
        <v>1.5</v>
      </c>
      <c r="O1768" s="82" t="s">
        <v>3993</v>
      </c>
    </row>
    <row r="1769" spans="1:17" x14ac:dyDescent="0.2">
      <c r="D1769" s="41" t="s">
        <v>3996</v>
      </c>
      <c r="E1769" s="42">
        <v>19.8</v>
      </c>
      <c r="F1769" s="43" t="s">
        <v>77</v>
      </c>
      <c r="G1769" s="44" t="s">
        <v>77</v>
      </c>
      <c r="K1769" s="45">
        <f t="shared" si="100"/>
        <v>0</v>
      </c>
      <c r="N1769" s="45">
        <f t="shared" si="99"/>
        <v>0</v>
      </c>
    </row>
    <row r="1770" spans="1:17" x14ac:dyDescent="0.2">
      <c r="D1770" s="41" t="s">
        <v>3997</v>
      </c>
      <c r="E1770" s="42">
        <v>30.2</v>
      </c>
      <c r="F1770" s="43" t="s">
        <v>77</v>
      </c>
      <c r="G1770" s="44" t="s">
        <v>77</v>
      </c>
      <c r="K1770" s="45">
        <f t="shared" si="100"/>
        <v>0</v>
      </c>
      <c r="N1770" s="45">
        <f t="shared" si="99"/>
        <v>0</v>
      </c>
    </row>
    <row r="1771" spans="1:17" x14ac:dyDescent="0.2">
      <c r="A1771" s="42" t="s">
        <v>3999</v>
      </c>
      <c r="C1771" s="47">
        <v>44070</v>
      </c>
      <c r="D1771" s="41" t="s">
        <v>4000</v>
      </c>
      <c r="E1771" s="42">
        <v>0.88190000000000002</v>
      </c>
      <c r="F1771" s="44" t="s">
        <v>3998</v>
      </c>
      <c r="G1771" s="44" t="s">
        <v>3992</v>
      </c>
      <c r="K1771" s="45">
        <f t="shared" si="100"/>
        <v>0</v>
      </c>
      <c r="N1771" s="45">
        <f t="shared" si="99"/>
        <v>0</v>
      </c>
    </row>
    <row r="1772" spans="1:17" ht="25.5" x14ac:dyDescent="0.2">
      <c r="D1772" s="41" t="s">
        <v>4001</v>
      </c>
      <c r="E1772" s="42">
        <v>0.17219999999999999</v>
      </c>
      <c r="F1772" s="43" t="s">
        <v>77</v>
      </c>
      <c r="G1772" s="44" t="s">
        <v>77</v>
      </c>
      <c r="H1772" s="43">
        <v>1190</v>
      </c>
      <c r="I1772" s="45">
        <v>1.5</v>
      </c>
      <c r="K1772" s="45">
        <f t="shared" si="100"/>
        <v>0</v>
      </c>
      <c r="N1772" s="45">
        <f t="shared" ref="N1772:N1852" si="101">I1772+M1772</f>
        <v>1.5</v>
      </c>
      <c r="O1772" s="82" t="s">
        <v>3993</v>
      </c>
    </row>
    <row r="1773" spans="1:17" x14ac:dyDescent="0.2">
      <c r="D1773" s="41" t="s">
        <v>4002</v>
      </c>
      <c r="E1773" s="42">
        <v>5.5100000000000003E-2</v>
      </c>
      <c r="F1773" s="43" t="s">
        <v>77</v>
      </c>
      <c r="G1773" s="44" t="s">
        <v>77</v>
      </c>
      <c r="K1773" s="45">
        <f t="shared" si="100"/>
        <v>0</v>
      </c>
      <c r="N1773" s="45">
        <f t="shared" si="101"/>
        <v>0</v>
      </c>
    </row>
    <row r="1774" spans="1:17" s="65" customFormat="1" x14ac:dyDescent="0.2">
      <c r="A1774" s="62">
        <v>642</v>
      </c>
      <c r="B1774" s="63"/>
      <c r="C1774" s="31">
        <v>44070</v>
      </c>
      <c r="D1774" s="64" t="s">
        <v>4003</v>
      </c>
      <c r="E1774" s="62">
        <v>0.253</v>
      </c>
      <c r="F1774" s="65" t="s">
        <v>2375</v>
      </c>
      <c r="G1774" s="66" t="s">
        <v>4004</v>
      </c>
      <c r="H1774" s="65">
        <v>1150</v>
      </c>
      <c r="I1774" s="32">
        <v>0.5</v>
      </c>
      <c r="J1774" s="32">
        <v>16690</v>
      </c>
      <c r="K1774" s="32">
        <f t="shared" si="100"/>
        <v>47690</v>
      </c>
      <c r="L1774" s="33">
        <v>35000</v>
      </c>
      <c r="M1774" s="33">
        <v>140</v>
      </c>
      <c r="N1774" s="32">
        <f t="shared" si="101"/>
        <v>140.5</v>
      </c>
      <c r="O1774" s="67"/>
      <c r="P1774" s="72"/>
      <c r="Q1774" s="63"/>
    </row>
    <row r="1775" spans="1:17" x14ac:dyDescent="0.2">
      <c r="N1775" s="45">
        <f>SUM(N1737:N1774)</f>
        <v>5032.9199999999992</v>
      </c>
      <c r="O1775" s="82">
        <v>77236</v>
      </c>
      <c r="P1775" s="50">
        <v>44070</v>
      </c>
      <c r="Q1775" s="21" t="s">
        <v>333</v>
      </c>
    </row>
    <row r="1777" spans="1:14" x14ac:dyDescent="0.2">
      <c r="A1777" s="42" t="s">
        <v>3897</v>
      </c>
      <c r="C1777" s="47">
        <v>44069</v>
      </c>
      <c r="D1777" s="41" t="s">
        <v>3898</v>
      </c>
      <c r="E1777" s="42">
        <v>50</v>
      </c>
      <c r="F1777" s="43" t="s">
        <v>3902</v>
      </c>
      <c r="G1777" s="44" t="s">
        <v>3903</v>
      </c>
      <c r="H1777" s="43">
        <v>1210</v>
      </c>
      <c r="I1777" s="45">
        <v>2</v>
      </c>
      <c r="J1777" s="45">
        <v>295370</v>
      </c>
      <c r="K1777" s="45">
        <f t="shared" ref="K1777:K1789" si="102">ROUND(J1777/0.35,-1)</f>
        <v>843910</v>
      </c>
      <c r="N1777" s="45">
        <f t="shared" ref="N1777:N1789" si="103">I1777+M1777</f>
        <v>2</v>
      </c>
    </row>
    <row r="1778" spans="1:14" x14ac:dyDescent="0.2">
      <c r="D1778" s="41" t="s">
        <v>3899</v>
      </c>
      <c r="E1778" s="42">
        <v>20</v>
      </c>
      <c r="K1778" s="45">
        <f t="shared" si="102"/>
        <v>0</v>
      </c>
      <c r="N1778" s="45">
        <f t="shared" si="103"/>
        <v>0</v>
      </c>
    </row>
    <row r="1779" spans="1:14" x14ac:dyDescent="0.2">
      <c r="D1779" s="41" t="s">
        <v>3900</v>
      </c>
      <c r="E1779" s="42">
        <v>127.76900000000001</v>
      </c>
      <c r="K1779" s="45">
        <f t="shared" si="102"/>
        <v>0</v>
      </c>
      <c r="N1779" s="45">
        <f t="shared" si="103"/>
        <v>0</v>
      </c>
    </row>
    <row r="1780" spans="1:14" x14ac:dyDescent="0.2">
      <c r="D1780" s="41" t="s">
        <v>3901</v>
      </c>
      <c r="E1780" s="42">
        <v>50</v>
      </c>
      <c r="K1780" s="45">
        <f t="shared" si="102"/>
        <v>0</v>
      </c>
      <c r="N1780" s="45">
        <f t="shared" si="103"/>
        <v>0</v>
      </c>
    </row>
    <row r="1781" spans="1:14" x14ac:dyDescent="0.2">
      <c r="A1781" s="42" t="s">
        <v>3940</v>
      </c>
      <c r="C1781" s="47">
        <v>44070</v>
      </c>
      <c r="D1781" s="41" t="s">
        <v>3941</v>
      </c>
      <c r="E1781" s="42">
        <v>1.4850000000000001</v>
      </c>
      <c r="F1781" s="43" t="s">
        <v>3942</v>
      </c>
      <c r="G1781" s="44" t="s">
        <v>3943</v>
      </c>
      <c r="H1781" s="43">
        <v>1070</v>
      </c>
      <c r="I1781" s="45">
        <v>0.5</v>
      </c>
      <c r="J1781" s="45">
        <v>8870</v>
      </c>
      <c r="K1781" s="45">
        <f t="shared" si="102"/>
        <v>25340</v>
      </c>
      <c r="N1781" s="45">
        <f t="shared" si="103"/>
        <v>0.5</v>
      </c>
    </row>
    <row r="1782" spans="1:14" x14ac:dyDescent="0.2">
      <c r="A1782" s="42" t="s">
        <v>3944</v>
      </c>
      <c r="C1782" s="47">
        <v>44070</v>
      </c>
      <c r="D1782" s="41" t="s">
        <v>3945</v>
      </c>
      <c r="E1782" s="42">
        <v>47.972999999999999</v>
      </c>
      <c r="F1782" s="43" t="s">
        <v>3947</v>
      </c>
      <c r="G1782" s="44" t="s">
        <v>3948</v>
      </c>
      <c r="H1782" s="43">
        <v>1010</v>
      </c>
      <c r="I1782" s="45">
        <v>1</v>
      </c>
      <c r="J1782" s="45">
        <v>86210</v>
      </c>
      <c r="K1782" s="45">
        <f t="shared" si="102"/>
        <v>246310</v>
      </c>
      <c r="N1782" s="45">
        <f t="shared" si="103"/>
        <v>1</v>
      </c>
    </row>
    <row r="1783" spans="1:14" x14ac:dyDescent="0.2">
      <c r="A1783" s="42">
        <v>632</v>
      </c>
      <c r="C1783" s="47">
        <v>44069</v>
      </c>
      <c r="D1783" s="41" t="s">
        <v>3904</v>
      </c>
      <c r="E1783" s="42">
        <v>0.97</v>
      </c>
      <c r="F1783" s="43" t="s">
        <v>3905</v>
      </c>
      <c r="G1783" s="44" t="s">
        <v>3906</v>
      </c>
      <c r="H1783" s="43">
        <v>1090</v>
      </c>
      <c r="I1783" s="45">
        <v>0.5</v>
      </c>
      <c r="J1783" s="45">
        <v>3600</v>
      </c>
      <c r="K1783" s="45">
        <f t="shared" si="102"/>
        <v>10290</v>
      </c>
      <c r="L1783" s="46">
        <v>10290</v>
      </c>
      <c r="M1783" s="46">
        <v>41.16</v>
      </c>
      <c r="N1783" s="45">
        <f t="shared" si="103"/>
        <v>41.66</v>
      </c>
    </row>
    <row r="1784" spans="1:14" x14ac:dyDescent="0.2">
      <c r="A1784" s="42" t="s">
        <v>3921</v>
      </c>
      <c r="C1784" s="47">
        <v>44069</v>
      </c>
      <c r="D1784" s="41" t="s">
        <v>3922</v>
      </c>
      <c r="E1784" s="42">
        <v>40</v>
      </c>
      <c r="F1784" s="43" t="s">
        <v>3928</v>
      </c>
      <c r="G1784" s="44" t="s">
        <v>3929</v>
      </c>
      <c r="H1784" s="43">
        <v>1200</v>
      </c>
      <c r="I1784" s="45">
        <v>3</v>
      </c>
      <c r="J1784" s="45">
        <v>521410</v>
      </c>
      <c r="K1784" s="45">
        <f t="shared" si="102"/>
        <v>1489740</v>
      </c>
      <c r="N1784" s="45">
        <f t="shared" si="103"/>
        <v>3</v>
      </c>
    </row>
    <row r="1785" spans="1:14" x14ac:dyDescent="0.2">
      <c r="D1785" s="41" t="s">
        <v>3923</v>
      </c>
      <c r="E1785" s="42">
        <v>51</v>
      </c>
      <c r="F1785" s="43" t="s">
        <v>77</v>
      </c>
      <c r="G1785" s="44" t="s">
        <v>77</v>
      </c>
      <c r="H1785" s="43">
        <v>1210</v>
      </c>
      <c r="K1785" s="45">
        <f t="shared" si="102"/>
        <v>0</v>
      </c>
      <c r="N1785" s="45">
        <f t="shared" si="103"/>
        <v>0</v>
      </c>
    </row>
    <row r="1786" spans="1:14" x14ac:dyDescent="0.2">
      <c r="D1786" s="41" t="s">
        <v>3924</v>
      </c>
      <c r="E1786" s="42">
        <v>28</v>
      </c>
      <c r="F1786" s="43" t="s">
        <v>77</v>
      </c>
      <c r="G1786" s="44" t="s">
        <v>77</v>
      </c>
      <c r="K1786" s="45">
        <f t="shared" si="102"/>
        <v>0</v>
      </c>
      <c r="N1786" s="45">
        <f t="shared" si="103"/>
        <v>0</v>
      </c>
    </row>
    <row r="1787" spans="1:14" x14ac:dyDescent="0.2">
      <c r="D1787" s="41" t="s">
        <v>3925</v>
      </c>
      <c r="E1787" s="42">
        <v>249.84800000000001</v>
      </c>
      <c r="F1787" s="43" t="s">
        <v>77</v>
      </c>
      <c r="G1787" s="44" t="s">
        <v>77</v>
      </c>
      <c r="K1787" s="45">
        <f t="shared" si="102"/>
        <v>0</v>
      </c>
      <c r="N1787" s="45">
        <f t="shared" si="103"/>
        <v>0</v>
      </c>
    </row>
    <row r="1788" spans="1:14" x14ac:dyDescent="0.2">
      <c r="D1788" s="41" t="s">
        <v>3926</v>
      </c>
      <c r="E1788" s="42">
        <v>1.1299999999999999</v>
      </c>
      <c r="F1788" s="43" t="s">
        <v>77</v>
      </c>
      <c r="G1788" s="44" t="s">
        <v>77</v>
      </c>
      <c r="K1788" s="45">
        <f t="shared" si="102"/>
        <v>0</v>
      </c>
      <c r="N1788" s="45">
        <f t="shared" si="103"/>
        <v>0</v>
      </c>
    </row>
    <row r="1789" spans="1:14" x14ac:dyDescent="0.2">
      <c r="D1789" s="41" t="s">
        <v>3927</v>
      </c>
      <c r="E1789" s="42">
        <v>25</v>
      </c>
      <c r="F1789" s="43" t="s">
        <v>77</v>
      </c>
      <c r="G1789" s="44" t="s">
        <v>77</v>
      </c>
      <c r="K1789" s="45">
        <f t="shared" si="102"/>
        <v>0</v>
      </c>
      <c r="N1789" s="45">
        <f t="shared" si="103"/>
        <v>0</v>
      </c>
    </row>
    <row r="1790" spans="1:14" x14ac:dyDescent="0.2">
      <c r="A1790" s="42">
        <v>643</v>
      </c>
      <c r="C1790" s="47">
        <v>44070</v>
      </c>
      <c r="D1790" s="41" t="s">
        <v>4005</v>
      </c>
      <c r="E1790" s="42" t="s">
        <v>4007</v>
      </c>
      <c r="F1790" s="43" t="s">
        <v>4009</v>
      </c>
      <c r="G1790" s="44" t="s">
        <v>4010</v>
      </c>
      <c r="H1790" s="43">
        <v>3010</v>
      </c>
      <c r="I1790" s="45">
        <v>1</v>
      </c>
      <c r="J1790" s="45">
        <v>25990</v>
      </c>
      <c r="K1790" s="45">
        <f t="shared" si="100"/>
        <v>74260</v>
      </c>
      <c r="L1790" s="46">
        <v>72500</v>
      </c>
      <c r="M1790" s="46">
        <v>300</v>
      </c>
      <c r="N1790" s="45">
        <f t="shared" si="101"/>
        <v>301</v>
      </c>
    </row>
    <row r="1791" spans="1:14" x14ac:dyDescent="0.2">
      <c r="D1791" s="41" t="s">
        <v>4006</v>
      </c>
      <c r="E1791" s="42" t="s">
        <v>4008</v>
      </c>
      <c r="F1791" s="43" t="s">
        <v>77</v>
      </c>
      <c r="G1791" s="44" t="s">
        <v>77</v>
      </c>
      <c r="K1791" s="45">
        <f t="shared" si="100"/>
        <v>0</v>
      </c>
      <c r="N1791" s="45">
        <f t="shared" si="101"/>
        <v>0</v>
      </c>
    </row>
    <row r="1792" spans="1:14" x14ac:dyDescent="0.2">
      <c r="A1792" s="42">
        <v>644</v>
      </c>
      <c r="C1792" s="47">
        <v>44070</v>
      </c>
      <c r="D1792" s="41" t="s">
        <v>4011</v>
      </c>
      <c r="E1792" s="42" t="s">
        <v>898</v>
      </c>
      <c r="F1792" s="43" t="s">
        <v>4012</v>
      </c>
      <c r="G1792" s="44" t="s">
        <v>4013</v>
      </c>
      <c r="H1792" s="43">
        <v>1190</v>
      </c>
      <c r="I1792" s="45">
        <v>0.5</v>
      </c>
      <c r="J1792" s="45">
        <v>18500</v>
      </c>
      <c r="K1792" s="45">
        <f t="shared" si="100"/>
        <v>52860</v>
      </c>
      <c r="L1792" s="46">
        <v>50000</v>
      </c>
      <c r="M1792" s="46">
        <v>200</v>
      </c>
      <c r="N1792" s="45">
        <f t="shared" si="101"/>
        <v>200.5</v>
      </c>
    </row>
    <row r="1793" spans="1:17" x14ac:dyDescent="0.2">
      <c r="A1793" s="42" t="s">
        <v>4014</v>
      </c>
      <c r="C1793" s="47">
        <v>44070</v>
      </c>
      <c r="D1793" s="41" t="s">
        <v>4018</v>
      </c>
      <c r="E1793" s="42">
        <v>4.8600000000000003</v>
      </c>
      <c r="F1793" s="43" t="s">
        <v>4016</v>
      </c>
      <c r="G1793" s="44" t="s">
        <v>4017</v>
      </c>
      <c r="H1793" s="43">
        <v>1010</v>
      </c>
      <c r="I1793" s="45">
        <v>0.5</v>
      </c>
      <c r="J1793" s="45">
        <v>21770</v>
      </c>
      <c r="K1793" s="45">
        <f t="shared" si="100"/>
        <v>62200</v>
      </c>
      <c r="N1793" s="45">
        <f t="shared" si="101"/>
        <v>0.5</v>
      </c>
    </row>
    <row r="1794" spans="1:17" x14ac:dyDescent="0.2">
      <c r="A1794" s="42">
        <v>645</v>
      </c>
      <c r="C1794" s="47">
        <v>44070</v>
      </c>
      <c r="D1794" s="41" t="s">
        <v>4015</v>
      </c>
      <c r="E1794" s="42">
        <v>27.221</v>
      </c>
      <c r="F1794" s="43" t="s">
        <v>4019</v>
      </c>
      <c r="G1794" s="44" t="s">
        <v>4017</v>
      </c>
      <c r="H1794" s="43">
        <v>1010</v>
      </c>
      <c r="I1794" s="45">
        <v>0.5</v>
      </c>
      <c r="J1794" s="45">
        <v>47080</v>
      </c>
      <c r="K1794" s="45">
        <f t="shared" si="100"/>
        <v>134510</v>
      </c>
      <c r="L1794" s="46">
        <v>42000</v>
      </c>
      <c r="M1794" s="46">
        <v>168</v>
      </c>
      <c r="N1794" s="45">
        <f t="shared" si="101"/>
        <v>168.5</v>
      </c>
    </row>
    <row r="1795" spans="1:17" x14ac:dyDescent="0.2">
      <c r="A1795" s="42">
        <v>646</v>
      </c>
      <c r="C1795" s="47">
        <v>44070</v>
      </c>
      <c r="D1795" s="41" t="s">
        <v>2365</v>
      </c>
      <c r="E1795" s="42">
        <v>50.34</v>
      </c>
      <c r="F1795" s="43" t="s">
        <v>4020</v>
      </c>
      <c r="G1795" s="44" t="s">
        <v>4021</v>
      </c>
      <c r="H1795" s="43">
        <v>1110</v>
      </c>
      <c r="I1795" s="45">
        <v>1</v>
      </c>
      <c r="J1795" s="45">
        <v>165470</v>
      </c>
      <c r="K1795" s="45">
        <f t="shared" si="100"/>
        <v>472770</v>
      </c>
      <c r="L1795" s="46">
        <v>473130</v>
      </c>
      <c r="M1795" s="46">
        <v>1892.52</v>
      </c>
      <c r="N1795" s="45">
        <f t="shared" si="101"/>
        <v>1893.52</v>
      </c>
      <c r="O1795" s="82" t="s">
        <v>4022</v>
      </c>
    </row>
    <row r="1796" spans="1:17" s="65" customFormat="1" x14ac:dyDescent="0.2">
      <c r="A1796" s="62"/>
      <c r="B1796" s="63"/>
      <c r="C1796" s="31"/>
      <c r="D1796" s="64" t="s">
        <v>1646</v>
      </c>
      <c r="E1796" s="62"/>
      <c r="F1796" s="65" t="s">
        <v>77</v>
      </c>
      <c r="G1796" s="66" t="s">
        <v>77</v>
      </c>
      <c r="I1796" s="32"/>
      <c r="J1796" s="32"/>
      <c r="K1796" s="32">
        <f t="shared" si="100"/>
        <v>0</v>
      </c>
      <c r="L1796" s="33"/>
      <c r="M1796" s="33"/>
      <c r="N1796" s="32">
        <f t="shared" si="101"/>
        <v>0</v>
      </c>
      <c r="O1796" s="67"/>
      <c r="P1796" s="72"/>
      <c r="Q1796" s="63"/>
    </row>
    <row r="1797" spans="1:17" x14ac:dyDescent="0.2">
      <c r="N1797" s="45">
        <f>SUM(N1777:N1796)</f>
        <v>2612.1799999999998</v>
      </c>
      <c r="O1797" s="82">
        <v>77257</v>
      </c>
      <c r="P1797" s="50">
        <v>44071</v>
      </c>
      <c r="Q1797" s="21" t="s">
        <v>333</v>
      </c>
    </row>
    <row r="1799" spans="1:17" x14ac:dyDescent="0.2">
      <c r="A1799" s="42">
        <v>647</v>
      </c>
      <c r="C1799" s="47">
        <v>44071</v>
      </c>
      <c r="D1799" s="41" t="s">
        <v>2297</v>
      </c>
      <c r="E1799" s="42">
        <v>0.92200000000000004</v>
      </c>
      <c r="F1799" s="43" t="s">
        <v>3054</v>
      </c>
      <c r="G1799" s="44" t="s">
        <v>4023</v>
      </c>
      <c r="H1799" s="43">
        <v>3010</v>
      </c>
      <c r="I1799" s="45">
        <v>1</v>
      </c>
      <c r="J1799" s="45">
        <v>7270</v>
      </c>
      <c r="K1799" s="45">
        <f t="shared" si="100"/>
        <v>20770</v>
      </c>
      <c r="L1799" s="46">
        <v>12000</v>
      </c>
      <c r="M1799" s="46">
        <v>48</v>
      </c>
      <c r="N1799" s="45">
        <f t="shared" si="101"/>
        <v>49</v>
      </c>
    </row>
    <row r="1800" spans="1:17" x14ac:dyDescent="0.2">
      <c r="D1800" s="41" t="s">
        <v>2298</v>
      </c>
      <c r="E1800" s="42">
        <v>9.64E-2</v>
      </c>
      <c r="F1800" s="43" t="s">
        <v>77</v>
      </c>
      <c r="G1800" s="44" t="s">
        <v>77</v>
      </c>
      <c r="K1800" s="45">
        <f t="shared" ref="K1800:K1869" si="104">ROUND(J1800/0.35,-1)</f>
        <v>0</v>
      </c>
      <c r="N1800" s="45">
        <f t="shared" si="101"/>
        <v>0</v>
      </c>
    </row>
    <row r="1801" spans="1:17" x14ac:dyDescent="0.2">
      <c r="A1801" s="42">
        <v>648</v>
      </c>
      <c r="C1801" s="47" t="s">
        <v>4024</v>
      </c>
      <c r="D1801" s="41" t="s">
        <v>4026</v>
      </c>
      <c r="E1801" s="42">
        <v>2.0099999999999998</v>
      </c>
      <c r="F1801" s="43" t="s">
        <v>4027</v>
      </c>
      <c r="G1801" s="44" t="s">
        <v>4028</v>
      </c>
      <c r="H1801" s="43">
        <v>1210</v>
      </c>
      <c r="I1801" s="45">
        <v>1</v>
      </c>
      <c r="J1801" s="45">
        <v>33850</v>
      </c>
      <c r="K1801" s="45">
        <f t="shared" si="104"/>
        <v>96710</v>
      </c>
      <c r="L1801" s="46">
        <v>147000</v>
      </c>
      <c r="M1801" s="46">
        <v>588</v>
      </c>
      <c r="N1801" s="45">
        <f t="shared" si="101"/>
        <v>589</v>
      </c>
    </row>
    <row r="1802" spans="1:17" x14ac:dyDescent="0.2">
      <c r="D1802" s="41" t="s">
        <v>4025</v>
      </c>
      <c r="E1802" s="42">
        <v>2.0099999999999998</v>
      </c>
      <c r="F1802" s="43" t="s">
        <v>77</v>
      </c>
      <c r="G1802" s="44" t="s">
        <v>77</v>
      </c>
      <c r="K1802" s="45">
        <f t="shared" si="104"/>
        <v>0</v>
      </c>
      <c r="N1802" s="45">
        <f t="shared" si="101"/>
        <v>0</v>
      </c>
    </row>
    <row r="1803" spans="1:17" x14ac:dyDescent="0.2">
      <c r="A1803" s="42" t="s">
        <v>4029</v>
      </c>
      <c r="C1803" s="47">
        <v>44071</v>
      </c>
      <c r="D1803" s="41" t="s">
        <v>4030</v>
      </c>
      <c r="E1803" s="42">
        <v>5</v>
      </c>
      <c r="F1803" s="43" t="s">
        <v>4031</v>
      </c>
      <c r="G1803" s="44" t="s">
        <v>4032</v>
      </c>
      <c r="H1803" s="43">
        <v>1210</v>
      </c>
      <c r="I1803" s="45">
        <v>0.5</v>
      </c>
      <c r="J1803" s="45">
        <v>43090</v>
      </c>
      <c r="K1803" s="45">
        <f t="shared" si="104"/>
        <v>123110</v>
      </c>
      <c r="N1803" s="45">
        <f t="shared" si="101"/>
        <v>0.5</v>
      </c>
    </row>
    <row r="1804" spans="1:17" x14ac:dyDescent="0.2">
      <c r="A1804" s="42" t="s">
        <v>4033</v>
      </c>
      <c r="C1804" s="47">
        <v>44071</v>
      </c>
      <c r="D1804" s="41" t="s">
        <v>4034</v>
      </c>
      <c r="E1804" s="42">
        <v>25.423999999999999</v>
      </c>
      <c r="F1804" s="43" t="s">
        <v>4036</v>
      </c>
      <c r="G1804" s="44" t="s">
        <v>4037</v>
      </c>
      <c r="H1804" s="43">
        <v>1210</v>
      </c>
      <c r="I1804" s="45">
        <v>1</v>
      </c>
      <c r="J1804" s="45">
        <v>95650</v>
      </c>
      <c r="K1804" s="45">
        <f t="shared" si="104"/>
        <v>273290</v>
      </c>
      <c r="N1804" s="45">
        <f t="shared" si="101"/>
        <v>1</v>
      </c>
    </row>
    <row r="1805" spans="1:17" x14ac:dyDescent="0.2">
      <c r="D1805" s="41" t="s">
        <v>4035</v>
      </c>
      <c r="E1805" s="42">
        <v>3.0169999999999999</v>
      </c>
      <c r="F1805" s="43" t="s">
        <v>77</v>
      </c>
      <c r="G1805" s="44" t="s">
        <v>77</v>
      </c>
      <c r="K1805" s="45">
        <f t="shared" si="104"/>
        <v>0</v>
      </c>
      <c r="N1805" s="45">
        <f t="shared" si="101"/>
        <v>0</v>
      </c>
    </row>
    <row r="1806" spans="1:17" x14ac:dyDescent="0.2">
      <c r="A1806" s="42">
        <v>649</v>
      </c>
      <c r="C1806" s="47">
        <v>44071</v>
      </c>
      <c r="D1806" s="41" t="s">
        <v>4038</v>
      </c>
      <c r="E1806" s="42">
        <v>4.7887000000000004</v>
      </c>
      <c r="F1806" s="43" t="s">
        <v>4039</v>
      </c>
      <c r="G1806" s="44" t="s">
        <v>4040</v>
      </c>
      <c r="H1806" s="43">
        <v>1050</v>
      </c>
      <c r="I1806" s="45">
        <v>0.5</v>
      </c>
      <c r="J1806" s="45">
        <v>35870</v>
      </c>
      <c r="K1806" s="45">
        <f t="shared" si="104"/>
        <v>102490</v>
      </c>
      <c r="L1806" s="46">
        <v>230000</v>
      </c>
      <c r="M1806" s="46">
        <v>920</v>
      </c>
      <c r="N1806" s="45">
        <f t="shared" si="101"/>
        <v>920.5</v>
      </c>
    </row>
    <row r="1807" spans="1:17" x14ac:dyDescent="0.2">
      <c r="A1807" s="42">
        <v>650</v>
      </c>
      <c r="C1807" s="47">
        <v>44071</v>
      </c>
      <c r="D1807" s="41" t="s">
        <v>4041</v>
      </c>
      <c r="E1807" s="42">
        <v>0.45960000000000001</v>
      </c>
      <c r="F1807" s="43" t="s">
        <v>4042</v>
      </c>
      <c r="G1807" s="44" t="s">
        <v>4043</v>
      </c>
      <c r="H1807" s="43">
        <v>3010</v>
      </c>
      <c r="I1807" s="45">
        <v>0.5</v>
      </c>
      <c r="J1807" s="45">
        <v>34530</v>
      </c>
      <c r="K1807" s="45">
        <f t="shared" si="104"/>
        <v>98660</v>
      </c>
      <c r="L1807" s="46">
        <v>130000</v>
      </c>
      <c r="M1807" s="46">
        <v>520</v>
      </c>
      <c r="N1807" s="45">
        <f t="shared" si="101"/>
        <v>520.5</v>
      </c>
    </row>
    <row r="1808" spans="1:17" x14ac:dyDescent="0.2">
      <c r="A1808" s="42">
        <v>651</v>
      </c>
      <c r="C1808" s="47">
        <v>44071</v>
      </c>
      <c r="D1808" s="41" t="s">
        <v>4044</v>
      </c>
      <c r="E1808" s="42">
        <v>10</v>
      </c>
      <c r="F1808" s="43" t="s">
        <v>4045</v>
      </c>
      <c r="G1808" s="44" t="s">
        <v>4046</v>
      </c>
      <c r="H1808" s="43">
        <v>1100</v>
      </c>
      <c r="I1808" s="45">
        <v>0.5</v>
      </c>
      <c r="J1808" s="45">
        <v>9310</v>
      </c>
      <c r="K1808" s="45">
        <f t="shared" si="104"/>
        <v>26600</v>
      </c>
      <c r="L1808" s="46">
        <v>59900</v>
      </c>
      <c r="M1808" s="46">
        <v>239.6</v>
      </c>
      <c r="N1808" s="45">
        <f t="shared" si="101"/>
        <v>240.1</v>
      </c>
    </row>
    <row r="1809" spans="1:17" x14ac:dyDescent="0.2">
      <c r="A1809" s="42">
        <v>652</v>
      </c>
      <c r="C1809" s="47">
        <v>44071</v>
      </c>
      <c r="D1809" s="41" t="s">
        <v>4049</v>
      </c>
      <c r="E1809" s="42" t="s">
        <v>81</v>
      </c>
      <c r="F1809" s="41" t="s">
        <v>4047</v>
      </c>
      <c r="G1809" s="68" t="s">
        <v>4048</v>
      </c>
      <c r="H1809" s="43">
        <v>2050</v>
      </c>
      <c r="I1809" s="45">
        <v>0.5</v>
      </c>
      <c r="J1809" s="45">
        <f>21670/2</f>
        <v>10835</v>
      </c>
      <c r="K1809" s="45">
        <f t="shared" si="104"/>
        <v>30960</v>
      </c>
      <c r="L1809" s="46">
        <v>30955</v>
      </c>
      <c r="M1809" s="46">
        <v>124</v>
      </c>
      <c r="N1809" s="45">
        <f t="shared" si="101"/>
        <v>124.5</v>
      </c>
    </row>
    <row r="1810" spans="1:17" x14ac:dyDescent="0.2">
      <c r="A1810" s="42" t="s">
        <v>4054</v>
      </c>
      <c r="C1810" s="47">
        <v>44071</v>
      </c>
      <c r="D1810" s="41" t="s">
        <v>4050</v>
      </c>
      <c r="E1810" s="42">
        <v>31.510999999999999</v>
      </c>
      <c r="F1810" s="43" t="s">
        <v>4051</v>
      </c>
      <c r="G1810" s="44" t="s">
        <v>4052</v>
      </c>
      <c r="H1810" s="43">
        <v>1090</v>
      </c>
      <c r="I1810" s="45">
        <v>0.5</v>
      </c>
      <c r="J1810" s="45">
        <v>49790</v>
      </c>
      <c r="K1810" s="45">
        <f t="shared" si="104"/>
        <v>142260</v>
      </c>
      <c r="N1810" s="45">
        <f t="shared" si="101"/>
        <v>0.5</v>
      </c>
      <c r="O1810" s="82" t="s">
        <v>4053</v>
      </c>
    </row>
    <row r="1811" spans="1:17" x14ac:dyDescent="0.2">
      <c r="A1811" s="42">
        <v>653</v>
      </c>
      <c r="C1811" s="47">
        <v>44071</v>
      </c>
      <c r="D1811" s="41" t="s">
        <v>4059</v>
      </c>
      <c r="E1811" s="42">
        <v>5.35</v>
      </c>
      <c r="F1811" s="43" t="s">
        <v>4055</v>
      </c>
      <c r="G1811" s="43" t="s">
        <v>4056</v>
      </c>
      <c r="H1811" s="43">
        <v>1050</v>
      </c>
      <c r="I1811" s="45">
        <v>0.5</v>
      </c>
      <c r="J1811" s="45">
        <v>8840</v>
      </c>
      <c r="K1811" s="45">
        <f t="shared" si="104"/>
        <v>25260</v>
      </c>
      <c r="L1811" s="46">
        <v>58000</v>
      </c>
      <c r="M1811" s="46">
        <v>232</v>
      </c>
      <c r="N1811" s="45">
        <f t="shared" si="101"/>
        <v>232.5</v>
      </c>
      <c r="O1811" s="82" t="s">
        <v>4053</v>
      </c>
    </row>
    <row r="1812" spans="1:17" x14ac:dyDescent="0.2">
      <c r="A1812" s="42" t="s">
        <v>4057</v>
      </c>
      <c r="C1812" s="47">
        <v>44071</v>
      </c>
      <c r="D1812" s="41" t="s">
        <v>4058</v>
      </c>
      <c r="E1812" s="42">
        <v>5.4349999999999996</v>
      </c>
      <c r="F1812" s="43" t="s">
        <v>4055</v>
      </c>
      <c r="G1812" s="43" t="s">
        <v>4056</v>
      </c>
      <c r="H1812" s="43">
        <v>1050</v>
      </c>
      <c r="I1812" s="45">
        <v>0.5</v>
      </c>
      <c r="K1812" s="45">
        <f t="shared" si="104"/>
        <v>0</v>
      </c>
      <c r="N1812" s="45">
        <f t="shared" si="101"/>
        <v>0.5</v>
      </c>
      <c r="O1812" s="82" t="s">
        <v>4053</v>
      </c>
    </row>
    <row r="1813" spans="1:17" x14ac:dyDescent="0.2">
      <c r="A1813" s="42">
        <v>654</v>
      </c>
      <c r="C1813" s="47">
        <v>44075</v>
      </c>
      <c r="D1813" s="41" t="s">
        <v>4060</v>
      </c>
      <c r="E1813" s="42" t="s">
        <v>4061</v>
      </c>
      <c r="F1813" s="43" t="s">
        <v>4063</v>
      </c>
      <c r="G1813" s="44" t="s">
        <v>4064</v>
      </c>
      <c r="H1813" s="43">
        <v>3010</v>
      </c>
      <c r="I1813" s="45">
        <v>1</v>
      </c>
      <c r="J1813" s="45">
        <v>42350</v>
      </c>
      <c r="K1813" s="45">
        <f t="shared" si="104"/>
        <v>121000</v>
      </c>
      <c r="L1813" s="46">
        <v>72500</v>
      </c>
      <c r="M1813" s="46">
        <v>290</v>
      </c>
      <c r="N1813" s="45">
        <f t="shared" si="101"/>
        <v>291</v>
      </c>
    </row>
    <row r="1814" spans="1:17" x14ac:dyDescent="0.2">
      <c r="D1814" s="41" t="s">
        <v>3477</v>
      </c>
      <c r="E1814" s="42" t="s">
        <v>4062</v>
      </c>
      <c r="F1814" s="43" t="s">
        <v>77</v>
      </c>
      <c r="G1814" s="44" t="s">
        <v>77</v>
      </c>
      <c r="K1814" s="45">
        <f t="shared" si="104"/>
        <v>0</v>
      </c>
      <c r="N1814" s="45">
        <f t="shared" si="101"/>
        <v>0</v>
      </c>
    </row>
    <row r="1815" spans="1:17" x14ac:dyDescent="0.2">
      <c r="A1815" s="42">
        <v>655</v>
      </c>
      <c r="C1815" s="47">
        <v>44075</v>
      </c>
      <c r="D1815" s="41" t="s">
        <v>4065</v>
      </c>
      <c r="E1815" s="42">
        <v>90.355999999999995</v>
      </c>
      <c r="F1815" s="43" t="s">
        <v>4066</v>
      </c>
      <c r="G1815" s="44" t="s">
        <v>4067</v>
      </c>
      <c r="H1815" s="43">
        <v>1080</v>
      </c>
      <c r="I1815" s="45">
        <v>0.5</v>
      </c>
      <c r="J1815" s="45">
        <v>141710</v>
      </c>
      <c r="K1815" s="45">
        <f t="shared" si="104"/>
        <v>404890</v>
      </c>
      <c r="L1815" s="46">
        <v>325000</v>
      </c>
      <c r="M1815" s="46">
        <v>1300</v>
      </c>
      <c r="N1815" s="45">
        <f t="shared" si="101"/>
        <v>1300.5</v>
      </c>
    </row>
    <row r="1816" spans="1:17" x14ac:dyDescent="0.2">
      <c r="A1816" s="42">
        <v>656</v>
      </c>
      <c r="B1816" s="21" t="s">
        <v>79</v>
      </c>
      <c r="C1816" s="47">
        <v>44076</v>
      </c>
      <c r="D1816" s="41" t="s">
        <v>4068</v>
      </c>
      <c r="E1816" s="42">
        <v>0.33589999999999998</v>
      </c>
      <c r="F1816" s="43" t="s">
        <v>4069</v>
      </c>
      <c r="G1816" s="44" t="s">
        <v>4070</v>
      </c>
      <c r="H1816" s="43">
        <v>3010</v>
      </c>
      <c r="I1816" s="45">
        <v>0.5</v>
      </c>
      <c r="J1816" s="45">
        <v>41900</v>
      </c>
      <c r="K1816" s="45">
        <f t="shared" si="104"/>
        <v>119710</v>
      </c>
      <c r="L1816" s="46">
        <v>16702.45</v>
      </c>
      <c r="M1816" s="46">
        <v>67.13</v>
      </c>
      <c r="N1816" s="45">
        <f t="shared" si="101"/>
        <v>67.63</v>
      </c>
    </row>
    <row r="1817" spans="1:17" s="65" customFormat="1" x14ac:dyDescent="0.2">
      <c r="A1817" s="62">
        <v>657</v>
      </c>
      <c r="B1817" s="63" t="s">
        <v>79</v>
      </c>
      <c r="C1817" s="31">
        <v>44076</v>
      </c>
      <c r="D1817" s="64" t="s">
        <v>4071</v>
      </c>
      <c r="E1817" s="62">
        <v>1</v>
      </c>
      <c r="F1817" s="65" t="s">
        <v>4072</v>
      </c>
      <c r="G1817" s="66" t="s">
        <v>4073</v>
      </c>
      <c r="H1817" s="65">
        <v>1100</v>
      </c>
      <c r="I1817" s="32">
        <v>0.5</v>
      </c>
      <c r="J1817" s="32">
        <v>7550</v>
      </c>
      <c r="K1817" s="32">
        <f t="shared" si="104"/>
        <v>21570</v>
      </c>
      <c r="L1817" s="33">
        <v>16000</v>
      </c>
      <c r="M1817" s="33">
        <v>64</v>
      </c>
      <c r="N1817" s="32">
        <f t="shared" si="101"/>
        <v>64.5</v>
      </c>
      <c r="O1817" s="67"/>
      <c r="P1817" s="72"/>
      <c r="Q1817" s="63"/>
    </row>
    <row r="1818" spans="1:17" x14ac:dyDescent="0.2">
      <c r="F1818" s="44"/>
      <c r="N1818" s="45">
        <f>SUM(N1799:N1817)</f>
        <v>4402.2300000000005</v>
      </c>
      <c r="O1818" s="82">
        <v>77296</v>
      </c>
      <c r="P1818" s="50">
        <v>44076</v>
      </c>
      <c r="Q1818" s="21" t="s">
        <v>844</v>
      </c>
    </row>
    <row r="1819" spans="1:17" x14ac:dyDescent="0.2">
      <c r="F1819" s="44"/>
    </row>
    <row r="1820" spans="1:17" x14ac:dyDescent="0.2">
      <c r="A1820" s="42" t="s">
        <v>4074</v>
      </c>
      <c r="C1820" s="47">
        <v>44077</v>
      </c>
      <c r="D1820" s="41" t="s">
        <v>4075</v>
      </c>
      <c r="E1820" s="42" t="s">
        <v>4076</v>
      </c>
      <c r="F1820" s="44" t="s">
        <v>4077</v>
      </c>
      <c r="G1820" s="44" t="s">
        <v>4078</v>
      </c>
      <c r="H1820" s="43">
        <v>2050</v>
      </c>
      <c r="I1820" s="45">
        <v>0.5</v>
      </c>
      <c r="J1820" s="45">
        <v>52970</v>
      </c>
      <c r="K1820" s="45">
        <f t="shared" si="104"/>
        <v>151340</v>
      </c>
      <c r="N1820" s="45">
        <f t="shared" si="101"/>
        <v>0.5</v>
      </c>
    </row>
    <row r="1821" spans="1:17" x14ac:dyDescent="0.2">
      <c r="A1821" s="42">
        <v>658</v>
      </c>
      <c r="C1821" s="47">
        <v>44077</v>
      </c>
      <c r="D1821" s="41" t="s">
        <v>4075</v>
      </c>
      <c r="E1821" s="42">
        <v>0.3533</v>
      </c>
      <c r="F1821" s="43" t="s">
        <v>4079</v>
      </c>
      <c r="G1821" s="44" t="s">
        <v>4077</v>
      </c>
      <c r="H1821" s="43">
        <v>2050</v>
      </c>
      <c r="I1821" s="45">
        <v>0.5</v>
      </c>
      <c r="J1821" s="45">
        <v>52970</v>
      </c>
      <c r="K1821" s="45">
        <f t="shared" si="104"/>
        <v>151340</v>
      </c>
      <c r="L1821" s="46">
        <v>180000</v>
      </c>
      <c r="M1821" s="46">
        <v>720</v>
      </c>
      <c r="N1821" s="45">
        <f t="shared" si="101"/>
        <v>720.5</v>
      </c>
    </row>
    <row r="1822" spans="1:17" x14ac:dyDescent="0.2">
      <c r="A1822" s="42" t="s">
        <v>4080</v>
      </c>
      <c r="C1822" s="47">
        <v>44077</v>
      </c>
      <c r="D1822" s="41" t="s">
        <v>4081</v>
      </c>
      <c r="E1822" s="42">
        <v>5</v>
      </c>
      <c r="F1822" s="43" t="s">
        <v>4082</v>
      </c>
      <c r="G1822" s="44" t="s">
        <v>4083</v>
      </c>
      <c r="H1822" s="43">
        <v>1010</v>
      </c>
      <c r="I1822" s="45">
        <v>0.5</v>
      </c>
      <c r="J1822" s="45">
        <v>11740</v>
      </c>
      <c r="K1822" s="45">
        <f t="shared" si="104"/>
        <v>33540</v>
      </c>
      <c r="N1822" s="45">
        <f t="shared" si="101"/>
        <v>0.5</v>
      </c>
    </row>
    <row r="1823" spans="1:17" x14ac:dyDescent="0.2">
      <c r="A1823" s="42">
        <v>659</v>
      </c>
      <c r="C1823" s="47">
        <v>44078</v>
      </c>
      <c r="D1823" s="41" t="s">
        <v>4089</v>
      </c>
      <c r="E1823" s="42">
        <v>3.6989999999999998</v>
      </c>
      <c r="F1823" s="43" t="s">
        <v>4090</v>
      </c>
      <c r="G1823" s="44" t="s">
        <v>4091</v>
      </c>
      <c r="H1823" s="43">
        <v>1050</v>
      </c>
      <c r="I1823" s="45">
        <v>0.5</v>
      </c>
      <c r="J1823" s="45">
        <v>6780</v>
      </c>
      <c r="K1823" s="45">
        <f t="shared" si="104"/>
        <v>19370</v>
      </c>
      <c r="L1823" s="46">
        <v>29352</v>
      </c>
      <c r="M1823" s="46">
        <v>117.6</v>
      </c>
      <c r="N1823" s="45">
        <f t="shared" si="101"/>
        <v>118.1</v>
      </c>
    </row>
    <row r="1824" spans="1:17" x14ac:dyDescent="0.2">
      <c r="A1824" s="42">
        <v>660</v>
      </c>
      <c r="C1824" s="47">
        <v>44078</v>
      </c>
      <c r="D1824" s="41" t="s">
        <v>4092</v>
      </c>
      <c r="E1824" s="42">
        <v>25.539000000000001</v>
      </c>
      <c r="F1824" s="43" t="s">
        <v>4093</v>
      </c>
      <c r="G1824" s="44" t="s">
        <v>4094</v>
      </c>
      <c r="H1824" s="43">
        <v>1010</v>
      </c>
      <c r="I1824" s="45">
        <v>0.5</v>
      </c>
      <c r="J1824" s="45">
        <v>96370</v>
      </c>
      <c r="K1824" s="45">
        <f t="shared" si="104"/>
        <v>275340</v>
      </c>
      <c r="L1824" s="46">
        <v>169900</v>
      </c>
      <c r="M1824" s="46">
        <v>679.6</v>
      </c>
      <c r="N1824" s="45">
        <f t="shared" si="101"/>
        <v>680.1</v>
      </c>
    </row>
    <row r="1825" spans="1:17" x14ac:dyDescent="0.2">
      <c r="A1825" s="42">
        <v>661</v>
      </c>
      <c r="C1825" s="47">
        <v>44078</v>
      </c>
      <c r="D1825" s="41" t="s">
        <v>4095</v>
      </c>
      <c r="E1825" s="42">
        <v>0.2452</v>
      </c>
      <c r="F1825" s="43" t="s">
        <v>4096</v>
      </c>
      <c r="G1825" s="44" t="s">
        <v>4097</v>
      </c>
      <c r="H1825" s="43">
        <v>3010</v>
      </c>
      <c r="I1825" s="45">
        <v>0.5</v>
      </c>
      <c r="J1825" s="45">
        <v>27000</v>
      </c>
      <c r="K1825" s="45">
        <f t="shared" si="104"/>
        <v>77140</v>
      </c>
      <c r="L1825" s="46">
        <v>95000</v>
      </c>
      <c r="M1825" s="46">
        <v>380</v>
      </c>
      <c r="N1825" s="45">
        <f t="shared" si="101"/>
        <v>380.5</v>
      </c>
    </row>
    <row r="1826" spans="1:17" x14ac:dyDescent="0.2">
      <c r="A1826" s="42">
        <v>662</v>
      </c>
      <c r="C1826" s="47">
        <v>44078</v>
      </c>
      <c r="D1826" s="41" t="s">
        <v>4098</v>
      </c>
      <c r="E1826" s="42" t="s">
        <v>4100</v>
      </c>
      <c r="F1826" s="43" t="s">
        <v>4102</v>
      </c>
      <c r="G1826" s="44" t="s">
        <v>4104</v>
      </c>
      <c r="H1826" s="43">
        <v>2040</v>
      </c>
      <c r="I1826" s="45">
        <v>1</v>
      </c>
      <c r="J1826" s="45">
        <v>29850</v>
      </c>
      <c r="K1826" s="45">
        <f t="shared" si="104"/>
        <v>85290</v>
      </c>
      <c r="L1826" s="46">
        <v>169000</v>
      </c>
      <c r="M1826" s="46">
        <v>676</v>
      </c>
      <c r="N1826" s="45">
        <f t="shared" si="101"/>
        <v>677</v>
      </c>
    </row>
    <row r="1827" spans="1:17" x14ac:dyDescent="0.2">
      <c r="D1827" s="41" t="s">
        <v>4099</v>
      </c>
      <c r="E1827" s="42" t="s">
        <v>4101</v>
      </c>
      <c r="F1827" s="43" t="s">
        <v>77</v>
      </c>
      <c r="K1827" s="45">
        <f t="shared" si="104"/>
        <v>0</v>
      </c>
      <c r="N1827" s="45">
        <f t="shared" si="101"/>
        <v>0</v>
      </c>
    </row>
    <row r="1828" spans="1:17" x14ac:dyDescent="0.2">
      <c r="A1828" s="42">
        <v>663</v>
      </c>
      <c r="C1828" s="47">
        <v>44078</v>
      </c>
      <c r="D1828" s="41" t="s">
        <v>1724</v>
      </c>
      <c r="E1828" s="42" t="s">
        <v>4105</v>
      </c>
      <c r="F1828" s="43" t="s">
        <v>1235</v>
      </c>
      <c r="G1828" s="44" t="s">
        <v>4107</v>
      </c>
      <c r="H1828" s="43">
        <v>3010</v>
      </c>
      <c r="I1828" s="45">
        <v>1</v>
      </c>
      <c r="J1828" s="45">
        <v>16220</v>
      </c>
      <c r="K1828" s="45">
        <f t="shared" si="104"/>
        <v>46340</v>
      </c>
      <c r="L1828" s="46">
        <v>93000</v>
      </c>
      <c r="M1828" s="46">
        <v>372</v>
      </c>
      <c r="N1828" s="45">
        <f t="shared" si="101"/>
        <v>373</v>
      </c>
    </row>
    <row r="1829" spans="1:17" x14ac:dyDescent="0.2">
      <c r="D1829" s="41" t="s">
        <v>1727</v>
      </c>
      <c r="E1829" s="42" t="s">
        <v>4106</v>
      </c>
      <c r="F1829" s="43" t="s">
        <v>77</v>
      </c>
      <c r="G1829" s="44" t="s">
        <v>77</v>
      </c>
      <c r="K1829" s="45">
        <f t="shared" si="104"/>
        <v>0</v>
      </c>
      <c r="N1829" s="45">
        <f t="shared" si="101"/>
        <v>0</v>
      </c>
    </row>
    <row r="1830" spans="1:17" x14ac:dyDescent="0.2">
      <c r="A1830" s="42">
        <v>664</v>
      </c>
      <c r="C1830" s="47">
        <v>44078</v>
      </c>
      <c r="D1830" s="41" t="s">
        <v>4108</v>
      </c>
      <c r="E1830" s="42" t="s">
        <v>4109</v>
      </c>
      <c r="F1830" s="43" t="s">
        <v>4110</v>
      </c>
      <c r="G1830" s="44" t="s">
        <v>4111</v>
      </c>
      <c r="H1830" s="43">
        <v>2050</v>
      </c>
      <c r="I1830" s="45">
        <v>0.5</v>
      </c>
      <c r="J1830" s="45">
        <v>23170</v>
      </c>
      <c r="K1830" s="45">
        <f t="shared" si="104"/>
        <v>66200</v>
      </c>
      <c r="L1830" s="46">
        <v>75000</v>
      </c>
      <c r="M1830" s="46">
        <v>300</v>
      </c>
      <c r="N1830" s="45">
        <f t="shared" si="101"/>
        <v>300.5</v>
      </c>
    </row>
    <row r="1831" spans="1:17" x14ac:dyDescent="0.2">
      <c r="A1831" s="42">
        <v>665</v>
      </c>
      <c r="C1831" s="47">
        <v>44078</v>
      </c>
      <c r="D1831" s="41" t="s">
        <v>4112</v>
      </c>
      <c r="E1831" s="42" t="s">
        <v>4115</v>
      </c>
      <c r="F1831" s="43" t="s">
        <v>4118</v>
      </c>
      <c r="G1831" s="44" t="s">
        <v>4119</v>
      </c>
      <c r="H1831" s="43">
        <v>2050</v>
      </c>
      <c r="I1831" s="45">
        <v>1.5</v>
      </c>
      <c r="J1831" s="45">
        <v>35280</v>
      </c>
      <c r="K1831" s="45">
        <f t="shared" si="104"/>
        <v>100800</v>
      </c>
      <c r="L1831" s="46">
        <v>169900</v>
      </c>
      <c r="M1831" s="46">
        <v>679.6</v>
      </c>
      <c r="N1831" s="45">
        <f t="shared" si="101"/>
        <v>681.1</v>
      </c>
    </row>
    <row r="1832" spans="1:17" x14ac:dyDescent="0.2">
      <c r="D1832" s="41" t="s">
        <v>4113</v>
      </c>
      <c r="E1832" s="42" t="s">
        <v>4116</v>
      </c>
      <c r="F1832" s="43" t="s">
        <v>77</v>
      </c>
      <c r="G1832" s="44" t="s">
        <v>4103</v>
      </c>
      <c r="K1832" s="45">
        <f t="shared" si="104"/>
        <v>0</v>
      </c>
      <c r="N1832" s="45">
        <f t="shared" si="101"/>
        <v>0</v>
      </c>
    </row>
    <row r="1833" spans="1:17" s="65" customFormat="1" x14ac:dyDescent="0.2">
      <c r="A1833" s="62"/>
      <c r="B1833" s="63"/>
      <c r="C1833" s="31"/>
      <c r="D1833" s="64" t="s">
        <v>4114</v>
      </c>
      <c r="E1833" s="62" t="s">
        <v>4117</v>
      </c>
      <c r="F1833" s="65" t="s">
        <v>77</v>
      </c>
      <c r="G1833" s="66" t="s">
        <v>4103</v>
      </c>
      <c r="I1833" s="32"/>
      <c r="J1833" s="32"/>
      <c r="K1833" s="32">
        <f t="shared" si="104"/>
        <v>0</v>
      </c>
      <c r="L1833" s="33"/>
      <c r="M1833" s="33"/>
      <c r="N1833" s="32">
        <f t="shared" si="101"/>
        <v>0</v>
      </c>
      <c r="O1833" s="67"/>
      <c r="P1833" s="72"/>
      <c r="Q1833" s="63"/>
    </row>
    <row r="1834" spans="1:17" x14ac:dyDescent="0.2">
      <c r="N1834" s="45">
        <f>SUM(N1820:N1833)</f>
        <v>3931.7999999999997</v>
      </c>
      <c r="O1834" s="82">
        <v>77320</v>
      </c>
      <c r="P1834" s="50">
        <v>44078</v>
      </c>
      <c r="Q1834" s="21" t="s">
        <v>844</v>
      </c>
    </row>
    <row r="1836" spans="1:17" x14ac:dyDescent="0.2">
      <c r="A1836" s="42" t="s">
        <v>4120</v>
      </c>
      <c r="C1836" s="47">
        <v>44082</v>
      </c>
      <c r="D1836" s="41" t="s">
        <v>4121</v>
      </c>
      <c r="E1836" s="42">
        <v>0.2</v>
      </c>
      <c r="F1836" s="43" t="s">
        <v>4122</v>
      </c>
      <c r="G1836" s="43" t="s">
        <v>4123</v>
      </c>
      <c r="H1836" s="43">
        <v>1130</v>
      </c>
      <c r="I1836" s="45">
        <v>3.5</v>
      </c>
      <c r="J1836" s="45">
        <v>36370</v>
      </c>
      <c r="K1836" s="45">
        <f t="shared" si="104"/>
        <v>103910</v>
      </c>
      <c r="N1836" s="45">
        <f t="shared" si="101"/>
        <v>3.5</v>
      </c>
    </row>
    <row r="1837" spans="1:17" x14ac:dyDescent="0.2">
      <c r="D1837" s="41" t="s">
        <v>4127</v>
      </c>
      <c r="E1837" s="42">
        <v>0.2</v>
      </c>
      <c r="F1837" s="43" t="s">
        <v>77</v>
      </c>
      <c r="G1837" s="43" t="s">
        <v>77</v>
      </c>
      <c r="K1837" s="45">
        <f t="shared" ref="K1837:K1840" si="105">ROUND(J1837/0.35,-1)</f>
        <v>0</v>
      </c>
      <c r="N1837" s="45">
        <f t="shared" ref="N1837:N1840" si="106">I1837+M1837</f>
        <v>0</v>
      </c>
    </row>
    <row r="1838" spans="1:17" x14ac:dyDescent="0.2">
      <c r="D1838" s="41" t="s">
        <v>4128</v>
      </c>
      <c r="E1838" s="42">
        <v>0.2</v>
      </c>
      <c r="F1838" s="43" t="s">
        <v>77</v>
      </c>
      <c r="G1838" s="43" t="s">
        <v>77</v>
      </c>
      <c r="K1838" s="45">
        <f t="shared" si="105"/>
        <v>0</v>
      </c>
      <c r="N1838" s="45">
        <f t="shared" si="106"/>
        <v>0</v>
      </c>
    </row>
    <row r="1839" spans="1:17" x14ac:dyDescent="0.2">
      <c r="D1839" s="41" t="s">
        <v>4129</v>
      </c>
      <c r="E1839" s="42">
        <v>0.2</v>
      </c>
      <c r="F1839" s="43" t="s">
        <v>77</v>
      </c>
      <c r="G1839" s="43" t="s">
        <v>77</v>
      </c>
      <c r="K1839" s="45">
        <f t="shared" si="105"/>
        <v>0</v>
      </c>
      <c r="N1839" s="45">
        <f t="shared" si="106"/>
        <v>0</v>
      </c>
    </row>
    <row r="1840" spans="1:17" x14ac:dyDescent="0.2">
      <c r="D1840" s="41" t="s">
        <v>4130</v>
      </c>
      <c r="E1840" s="42">
        <v>0.89600000000000002</v>
      </c>
      <c r="F1840" s="43" t="s">
        <v>77</v>
      </c>
      <c r="G1840" s="43" t="s">
        <v>77</v>
      </c>
      <c r="K1840" s="45">
        <f t="shared" si="105"/>
        <v>0</v>
      </c>
      <c r="N1840" s="45">
        <f t="shared" si="106"/>
        <v>0</v>
      </c>
    </row>
    <row r="1841" spans="1:17" x14ac:dyDescent="0.2">
      <c r="D1841" s="41" t="s">
        <v>4131</v>
      </c>
      <c r="E1841" s="42">
        <v>0.2</v>
      </c>
      <c r="F1841" s="43" t="s">
        <v>77</v>
      </c>
      <c r="G1841" s="43" t="s">
        <v>77</v>
      </c>
      <c r="K1841" s="45">
        <f t="shared" si="104"/>
        <v>0</v>
      </c>
      <c r="N1841" s="45">
        <f t="shared" si="101"/>
        <v>0</v>
      </c>
    </row>
    <row r="1842" spans="1:17" x14ac:dyDescent="0.2">
      <c r="D1842" s="41" t="s">
        <v>4132</v>
      </c>
      <c r="E1842" s="42">
        <v>0.2</v>
      </c>
      <c r="F1842" s="43" t="s">
        <v>77</v>
      </c>
      <c r="G1842" s="43" t="s">
        <v>77</v>
      </c>
      <c r="K1842" s="45">
        <f t="shared" ref="K1842" si="107">ROUND(J1842/0.35,-1)</f>
        <v>0</v>
      </c>
      <c r="N1842" s="45">
        <f t="shared" ref="N1842" si="108">I1842+M1842</f>
        <v>0</v>
      </c>
    </row>
    <row r="1843" spans="1:17" x14ac:dyDescent="0.2">
      <c r="A1843" s="42" t="s">
        <v>4124</v>
      </c>
      <c r="C1843" s="47">
        <v>44082</v>
      </c>
      <c r="D1843" s="41" t="s">
        <v>4125</v>
      </c>
      <c r="E1843" s="42">
        <v>3.3000000000000002E-2</v>
      </c>
      <c r="F1843" s="43" t="s">
        <v>4133</v>
      </c>
      <c r="G1843" s="44" t="s">
        <v>4134</v>
      </c>
      <c r="H1843" s="43">
        <v>2040</v>
      </c>
      <c r="I1843" s="45">
        <v>1</v>
      </c>
      <c r="J1843" s="45">
        <v>8370</v>
      </c>
      <c r="K1843" s="45">
        <f t="shared" si="104"/>
        <v>23910</v>
      </c>
      <c r="N1843" s="45">
        <f t="shared" si="101"/>
        <v>1</v>
      </c>
      <c r="O1843" s="82" t="s">
        <v>4135</v>
      </c>
    </row>
    <row r="1844" spans="1:17" x14ac:dyDescent="0.2">
      <c r="D1844" s="41" t="s">
        <v>4126</v>
      </c>
      <c r="E1844" s="42">
        <v>0.13300000000000001</v>
      </c>
      <c r="F1844" s="43" t="s">
        <v>77</v>
      </c>
      <c r="G1844" s="44" t="s">
        <v>77</v>
      </c>
      <c r="K1844" s="45">
        <f t="shared" si="104"/>
        <v>0</v>
      </c>
      <c r="N1844" s="45">
        <f t="shared" si="101"/>
        <v>0</v>
      </c>
    </row>
    <row r="1845" spans="1:17" x14ac:dyDescent="0.2">
      <c r="A1845" s="42" t="s">
        <v>4139</v>
      </c>
      <c r="C1845" s="47">
        <v>44082</v>
      </c>
      <c r="D1845" s="41" t="s">
        <v>4136</v>
      </c>
      <c r="E1845" s="42">
        <v>56</v>
      </c>
      <c r="F1845" s="43" t="s">
        <v>4138</v>
      </c>
      <c r="G1845" s="44" t="s">
        <v>4137</v>
      </c>
      <c r="H1845" s="43">
        <v>1180</v>
      </c>
      <c r="I1845" s="45">
        <v>0.5</v>
      </c>
      <c r="J1845" s="45">
        <v>76300</v>
      </c>
      <c r="K1845" s="45">
        <f t="shared" si="104"/>
        <v>218000</v>
      </c>
      <c r="N1845" s="45">
        <f t="shared" si="101"/>
        <v>0.5</v>
      </c>
    </row>
    <row r="1846" spans="1:17" x14ac:dyDescent="0.2">
      <c r="A1846" s="42" t="s">
        <v>4140</v>
      </c>
      <c r="C1846" s="47">
        <v>44083</v>
      </c>
      <c r="D1846" s="41" t="s">
        <v>4141</v>
      </c>
      <c r="E1846" s="42">
        <v>0.44400000000000001</v>
      </c>
      <c r="F1846" s="43" t="s">
        <v>4142</v>
      </c>
      <c r="G1846" s="44" t="s">
        <v>4143</v>
      </c>
      <c r="H1846" s="43">
        <v>1030</v>
      </c>
      <c r="I1846" s="45">
        <v>0.5</v>
      </c>
      <c r="J1846" s="45">
        <v>29740</v>
      </c>
      <c r="K1846" s="45">
        <f t="shared" si="104"/>
        <v>84970</v>
      </c>
      <c r="N1846" s="45">
        <f t="shared" si="101"/>
        <v>0.5</v>
      </c>
    </row>
    <row r="1847" spans="1:17" s="65" customFormat="1" x14ac:dyDescent="0.2">
      <c r="A1847" s="62">
        <v>666</v>
      </c>
      <c r="B1847" s="63"/>
      <c r="C1847" s="31">
        <v>44083</v>
      </c>
      <c r="D1847" s="64" t="s">
        <v>4144</v>
      </c>
      <c r="E1847" s="62" t="s">
        <v>685</v>
      </c>
      <c r="F1847" s="65" t="s">
        <v>4145</v>
      </c>
      <c r="G1847" s="66" t="s">
        <v>4146</v>
      </c>
      <c r="H1847" s="65">
        <v>3010</v>
      </c>
      <c r="I1847" s="32">
        <v>0.5</v>
      </c>
      <c r="J1847" s="32">
        <v>17570</v>
      </c>
      <c r="K1847" s="32">
        <f t="shared" si="104"/>
        <v>50200</v>
      </c>
      <c r="L1847" s="33">
        <v>73000</v>
      </c>
      <c r="M1847" s="33">
        <v>292</v>
      </c>
      <c r="N1847" s="32">
        <f t="shared" si="101"/>
        <v>292.5</v>
      </c>
      <c r="O1847" s="67"/>
      <c r="P1847" s="72"/>
      <c r="Q1847" s="63"/>
    </row>
    <row r="1848" spans="1:17" x14ac:dyDescent="0.2">
      <c r="N1848" s="45">
        <f>SUM(N1836:N1847)</f>
        <v>298</v>
      </c>
      <c r="O1848" s="82">
        <v>77341</v>
      </c>
      <c r="P1848" s="50">
        <v>44083</v>
      </c>
      <c r="Q1848" s="21" t="s">
        <v>333</v>
      </c>
    </row>
    <row r="1850" spans="1:17" x14ac:dyDescent="0.2">
      <c r="A1850" s="42" t="s">
        <v>4084</v>
      </c>
      <c r="C1850" s="47">
        <v>44077</v>
      </c>
      <c r="D1850" s="41" t="s">
        <v>4085</v>
      </c>
      <c r="E1850" s="42" t="s">
        <v>4086</v>
      </c>
      <c r="F1850" s="43" t="s">
        <v>4087</v>
      </c>
      <c r="G1850" s="44" t="s">
        <v>4088</v>
      </c>
      <c r="H1850" s="43">
        <v>3010</v>
      </c>
      <c r="I1850" s="45">
        <v>0.5</v>
      </c>
      <c r="J1850" s="45">
        <v>18800</v>
      </c>
      <c r="K1850" s="45">
        <f>ROUND(J1850/0.35,-1)</f>
        <v>53710</v>
      </c>
      <c r="N1850" s="45">
        <f>I1850+M1850</f>
        <v>0.5</v>
      </c>
    </row>
    <row r="1851" spans="1:17" x14ac:dyDescent="0.2">
      <c r="A1851" s="42" t="s">
        <v>4147</v>
      </c>
      <c r="C1851" s="47">
        <v>44078</v>
      </c>
      <c r="D1851" s="41" t="s">
        <v>4200</v>
      </c>
      <c r="E1851" s="42">
        <v>1.0643</v>
      </c>
      <c r="F1851" s="43" t="s">
        <v>4201</v>
      </c>
      <c r="G1851" s="44" t="s">
        <v>4202</v>
      </c>
      <c r="H1851" s="43">
        <v>1110</v>
      </c>
      <c r="I1851" s="45">
        <v>0.5</v>
      </c>
      <c r="J1851" s="45">
        <v>53810</v>
      </c>
      <c r="K1851" s="45">
        <f>ROUND(J1851/0.35,-1)</f>
        <v>153740</v>
      </c>
      <c r="N1851" s="45">
        <f>I1851+M1851</f>
        <v>0.5</v>
      </c>
    </row>
    <row r="1852" spans="1:17" x14ac:dyDescent="0.2">
      <c r="A1852" s="42" t="s">
        <v>4054</v>
      </c>
      <c r="C1852" s="47">
        <v>44083</v>
      </c>
      <c r="D1852" s="41" t="s">
        <v>4149</v>
      </c>
      <c r="E1852" s="42">
        <v>4.6429999999999998</v>
      </c>
      <c r="F1852" s="43" t="s">
        <v>4151</v>
      </c>
      <c r="G1852" s="44" t="s">
        <v>4152</v>
      </c>
      <c r="H1852" s="43">
        <v>2040</v>
      </c>
      <c r="I1852" s="45">
        <v>1</v>
      </c>
      <c r="J1852" s="45">
        <v>60440</v>
      </c>
      <c r="K1852" s="45">
        <f t="shared" si="104"/>
        <v>172690</v>
      </c>
      <c r="N1852" s="45">
        <f t="shared" si="101"/>
        <v>1</v>
      </c>
    </row>
    <row r="1853" spans="1:17" x14ac:dyDescent="0.2">
      <c r="D1853" s="41" t="s">
        <v>4150</v>
      </c>
      <c r="E1853" s="42">
        <v>2.5329999999999999</v>
      </c>
      <c r="F1853" s="43" t="s">
        <v>77</v>
      </c>
      <c r="G1853" s="44" t="s">
        <v>77</v>
      </c>
      <c r="K1853" s="45">
        <f t="shared" ref="K1853" si="109">ROUND(J1853/0.35,-1)</f>
        <v>0</v>
      </c>
      <c r="N1853" s="45">
        <f t="shared" ref="N1853" si="110">I1853+M1853</f>
        <v>0</v>
      </c>
    </row>
    <row r="1854" spans="1:17" x14ac:dyDescent="0.2">
      <c r="A1854" s="42" t="s">
        <v>4057</v>
      </c>
      <c r="C1854" s="47">
        <v>44083</v>
      </c>
      <c r="D1854" s="41" t="s">
        <v>4153</v>
      </c>
      <c r="E1854" s="42">
        <v>8.3058999999999994</v>
      </c>
      <c r="F1854" s="43" t="s">
        <v>4155</v>
      </c>
      <c r="G1854" s="44" t="s">
        <v>4152</v>
      </c>
      <c r="H1854" s="43">
        <v>1080</v>
      </c>
      <c r="I1854" s="45">
        <v>1</v>
      </c>
      <c r="J1854" s="45">
        <v>16790</v>
      </c>
      <c r="K1854" s="45">
        <f t="shared" si="104"/>
        <v>47970</v>
      </c>
      <c r="N1854" s="45">
        <f t="shared" ref="N1854:N1918" si="111">I1854+M1854</f>
        <v>1</v>
      </c>
    </row>
    <row r="1855" spans="1:17" x14ac:dyDescent="0.2">
      <c r="D1855" s="41" t="s">
        <v>4154</v>
      </c>
      <c r="E1855" s="42">
        <v>2.8637000000000001</v>
      </c>
      <c r="F1855" s="43" t="s">
        <v>77</v>
      </c>
      <c r="G1855" s="44" t="s">
        <v>77</v>
      </c>
      <c r="H1855" s="43">
        <v>2040</v>
      </c>
      <c r="K1855" s="45">
        <f t="shared" ref="K1855" si="112">ROUND(J1855/0.35,-1)</f>
        <v>0</v>
      </c>
      <c r="N1855" s="45">
        <f t="shared" ref="N1855" si="113">I1855+M1855</f>
        <v>0</v>
      </c>
    </row>
    <row r="1856" spans="1:17" x14ac:dyDescent="0.2">
      <c r="A1856" s="42" t="s">
        <v>4148</v>
      </c>
      <c r="C1856" s="47">
        <v>44083</v>
      </c>
      <c r="D1856" s="41" t="s">
        <v>4149</v>
      </c>
      <c r="E1856" s="42">
        <v>4.6429999999999998</v>
      </c>
      <c r="F1856" s="43" t="s">
        <v>4156</v>
      </c>
      <c r="G1856" s="43" t="s">
        <v>4155</v>
      </c>
      <c r="H1856" s="43">
        <v>2040</v>
      </c>
      <c r="I1856" s="45">
        <v>1</v>
      </c>
      <c r="J1856" s="45">
        <v>60440</v>
      </c>
      <c r="K1856" s="45">
        <f t="shared" si="104"/>
        <v>172690</v>
      </c>
      <c r="N1856" s="45">
        <f t="shared" si="111"/>
        <v>1</v>
      </c>
    </row>
    <row r="1857" spans="1:15" x14ac:dyDescent="0.2">
      <c r="D1857" s="41" t="s">
        <v>4150</v>
      </c>
      <c r="E1857" s="42">
        <v>2.5329999999999999</v>
      </c>
      <c r="F1857" s="43" t="s">
        <v>77</v>
      </c>
      <c r="G1857" s="44" t="s">
        <v>77</v>
      </c>
      <c r="K1857" s="45">
        <f t="shared" si="104"/>
        <v>0</v>
      </c>
      <c r="N1857" s="45">
        <f t="shared" si="111"/>
        <v>0</v>
      </c>
    </row>
    <row r="1858" spans="1:15" x14ac:dyDescent="0.2">
      <c r="A1858" s="42" t="s">
        <v>4161</v>
      </c>
      <c r="C1858" s="47">
        <v>44083</v>
      </c>
      <c r="D1858" s="41" t="s">
        <v>4157</v>
      </c>
      <c r="E1858" s="42">
        <v>4.9980000000000002</v>
      </c>
      <c r="F1858" s="43" t="s">
        <v>4159</v>
      </c>
      <c r="G1858" s="44" t="s">
        <v>4160</v>
      </c>
      <c r="H1858" s="43">
        <v>1080</v>
      </c>
      <c r="I1858" s="45">
        <v>1</v>
      </c>
      <c r="J1858" s="45">
        <v>43430</v>
      </c>
      <c r="K1858" s="45">
        <f t="shared" si="104"/>
        <v>124090</v>
      </c>
      <c r="N1858" s="45">
        <f t="shared" si="111"/>
        <v>1</v>
      </c>
    </row>
    <row r="1859" spans="1:15" x14ac:dyDescent="0.2">
      <c r="D1859" s="41" t="s">
        <v>4158</v>
      </c>
      <c r="E1859" s="42">
        <v>22.888999999999999</v>
      </c>
      <c r="F1859" s="43" t="s">
        <v>77</v>
      </c>
      <c r="G1859" s="44" t="s">
        <v>77</v>
      </c>
      <c r="K1859" s="45">
        <f t="shared" si="104"/>
        <v>0</v>
      </c>
      <c r="N1859" s="45">
        <f t="shared" si="111"/>
        <v>0</v>
      </c>
    </row>
    <row r="1860" spans="1:15" x14ac:dyDescent="0.2">
      <c r="A1860" s="42" t="s">
        <v>4162</v>
      </c>
      <c r="C1860" s="47">
        <v>44083</v>
      </c>
      <c r="D1860" s="41" t="s">
        <v>4163</v>
      </c>
      <c r="E1860" s="42">
        <v>16.518000000000001</v>
      </c>
      <c r="F1860" s="43" t="s">
        <v>4159</v>
      </c>
      <c r="G1860" s="44" t="s">
        <v>4160</v>
      </c>
      <c r="H1860" s="43">
        <v>1080</v>
      </c>
      <c r="I1860" s="45">
        <v>1</v>
      </c>
      <c r="J1860" s="45">
        <v>87180</v>
      </c>
      <c r="K1860" s="45">
        <f t="shared" si="104"/>
        <v>249090</v>
      </c>
      <c r="N1860" s="45">
        <f t="shared" si="111"/>
        <v>1</v>
      </c>
    </row>
    <row r="1861" spans="1:15" x14ac:dyDescent="0.2">
      <c r="D1861" s="41" t="s">
        <v>4164</v>
      </c>
      <c r="E1861" s="42">
        <v>38.981999999999999</v>
      </c>
      <c r="F1861" s="43" t="s">
        <v>77</v>
      </c>
      <c r="G1861" s="44" t="s">
        <v>77</v>
      </c>
      <c r="K1861" s="45">
        <f t="shared" si="104"/>
        <v>0</v>
      </c>
      <c r="N1861" s="45">
        <f t="shared" si="111"/>
        <v>0</v>
      </c>
    </row>
    <row r="1862" spans="1:15" x14ac:dyDescent="0.2">
      <c r="D1862" s="41" t="s">
        <v>4167</v>
      </c>
      <c r="E1862" s="42">
        <v>0.13769999999999999</v>
      </c>
      <c r="F1862" s="43" t="s">
        <v>77</v>
      </c>
      <c r="G1862" s="44" t="s">
        <v>77</v>
      </c>
      <c r="K1862" s="45">
        <f t="shared" si="104"/>
        <v>0</v>
      </c>
      <c r="N1862" s="45">
        <f t="shared" si="111"/>
        <v>0</v>
      </c>
    </row>
    <row r="1863" spans="1:15" x14ac:dyDescent="0.2">
      <c r="D1863" s="41" t="s">
        <v>4168</v>
      </c>
      <c r="E1863" s="42">
        <v>0.13769999999999999</v>
      </c>
      <c r="F1863" s="43" t="s">
        <v>77</v>
      </c>
      <c r="G1863" s="44" t="s">
        <v>77</v>
      </c>
      <c r="K1863" s="45">
        <f t="shared" si="104"/>
        <v>0</v>
      </c>
      <c r="N1863" s="45">
        <f t="shared" si="111"/>
        <v>0</v>
      </c>
    </row>
    <row r="1864" spans="1:15" x14ac:dyDescent="0.2">
      <c r="A1864" s="42">
        <v>667</v>
      </c>
      <c r="C1864" s="47">
        <v>44083</v>
      </c>
      <c r="D1864" s="41" t="s">
        <v>4171</v>
      </c>
      <c r="E1864" s="42">
        <v>4.0599999999999996</v>
      </c>
      <c r="F1864" s="43" t="s">
        <v>4173</v>
      </c>
      <c r="G1864" s="44" t="s">
        <v>4174</v>
      </c>
      <c r="H1864" s="43">
        <v>1070</v>
      </c>
      <c r="I1864" s="45">
        <v>1</v>
      </c>
      <c r="J1864" s="45">
        <v>11800</v>
      </c>
      <c r="K1864" s="45">
        <f t="shared" si="104"/>
        <v>33710</v>
      </c>
      <c r="L1864" s="46">
        <v>37000</v>
      </c>
      <c r="M1864" s="46">
        <v>148</v>
      </c>
      <c r="N1864" s="45">
        <f t="shared" si="111"/>
        <v>149</v>
      </c>
    </row>
    <row r="1865" spans="1:15" x14ac:dyDescent="0.2">
      <c r="D1865" s="41" t="s">
        <v>4172</v>
      </c>
      <c r="E1865" s="42">
        <v>4</v>
      </c>
      <c r="F1865" s="43" t="s">
        <v>77</v>
      </c>
      <c r="K1865" s="45">
        <f t="shared" si="104"/>
        <v>0</v>
      </c>
      <c r="N1865" s="45">
        <f t="shared" si="111"/>
        <v>0</v>
      </c>
    </row>
    <row r="1866" spans="1:15" x14ac:dyDescent="0.2">
      <c r="A1866" s="42">
        <v>668</v>
      </c>
      <c r="C1866" s="47">
        <v>44083</v>
      </c>
      <c r="D1866" s="41" t="s">
        <v>4175</v>
      </c>
      <c r="E1866" s="42" t="s">
        <v>4176</v>
      </c>
      <c r="F1866" s="43" t="s">
        <v>4118</v>
      </c>
      <c r="G1866" s="44" t="s">
        <v>4177</v>
      </c>
      <c r="H1866" s="43">
        <v>1150</v>
      </c>
      <c r="I1866" s="45">
        <v>0.5</v>
      </c>
      <c r="J1866" s="45">
        <v>23210</v>
      </c>
      <c r="K1866" s="45">
        <f t="shared" si="104"/>
        <v>66310</v>
      </c>
      <c r="L1866" s="46">
        <v>135000</v>
      </c>
      <c r="M1866" s="46">
        <v>540</v>
      </c>
      <c r="N1866" s="45">
        <f t="shared" si="111"/>
        <v>540.5</v>
      </c>
    </row>
    <row r="1867" spans="1:15" x14ac:dyDescent="0.2">
      <c r="A1867" s="42" t="s">
        <v>4165</v>
      </c>
      <c r="C1867" s="47">
        <v>44083</v>
      </c>
      <c r="D1867" s="41" t="s">
        <v>4166</v>
      </c>
      <c r="E1867" s="42">
        <v>0.13769999999999999</v>
      </c>
      <c r="F1867" s="43" t="s">
        <v>4169</v>
      </c>
      <c r="G1867" s="44" t="s">
        <v>4170</v>
      </c>
      <c r="H1867" s="43">
        <v>1190</v>
      </c>
      <c r="I1867" s="45">
        <v>1.5</v>
      </c>
      <c r="K1867" s="45">
        <f>ROUND(J1867/0.35,-1)</f>
        <v>0</v>
      </c>
      <c r="N1867" s="45">
        <f>I1867+M1867</f>
        <v>1.5</v>
      </c>
    </row>
    <row r="1868" spans="1:15" x14ac:dyDescent="0.2">
      <c r="A1868" s="42" t="s">
        <v>4178</v>
      </c>
      <c r="C1868" s="47">
        <v>44083</v>
      </c>
      <c r="D1868" s="41" t="s">
        <v>4179</v>
      </c>
      <c r="E1868" s="42">
        <v>0.22819999999999999</v>
      </c>
      <c r="F1868" s="43" t="s">
        <v>4180</v>
      </c>
      <c r="G1868" s="44" t="s">
        <v>4181</v>
      </c>
      <c r="H1868" s="43">
        <v>3010</v>
      </c>
      <c r="I1868" s="45">
        <v>0.5</v>
      </c>
      <c r="J1868" s="45">
        <v>22030</v>
      </c>
      <c r="K1868" s="45">
        <f t="shared" si="104"/>
        <v>62940</v>
      </c>
      <c r="N1868" s="45">
        <f t="shared" si="111"/>
        <v>0.5</v>
      </c>
      <c r="O1868" s="30"/>
    </row>
    <row r="1869" spans="1:15" x14ac:dyDescent="0.2">
      <c r="A1869" s="42">
        <v>669</v>
      </c>
      <c r="C1869" s="47">
        <v>44083</v>
      </c>
      <c r="D1869" s="41" t="s">
        <v>4182</v>
      </c>
      <c r="E1869" s="42">
        <v>0.18720000000000001</v>
      </c>
      <c r="F1869" s="43" t="s">
        <v>4183</v>
      </c>
      <c r="G1869" s="44" t="s">
        <v>4184</v>
      </c>
      <c r="H1869" s="43">
        <v>2040</v>
      </c>
      <c r="I1869" s="45">
        <v>0.5</v>
      </c>
      <c r="J1869" s="45">
        <v>12760</v>
      </c>
      <c r="K1869" s="45">
        <f t="shared" si="104"/>
        <v>36460</v>
      </c>
      <c r="L1869" s="46">
        <v>83251</v>
      </c>
      <c r="M1869" s="46">
        <v>333</v>
      </c>
      <c r="N1869" s="45">
        <f t="shared" si="111"/>
        <v>333.5</v>
      </c>
    </row>
    <row r="1870" spans="1:15" x14ac:dyDescent="0.2">
      <c r="A1870" s="42">
        <v>670</v>
      </c>
      <c r="C1870" s="47">
        <v>44083</v>
      </c>
      <c r="D1870" s="41" t="s">
        <v>4185</v>
      </c>
      <c r="E1870" s="42">
        <v>50</v>
      </c>
      <c r="F1870" s="43" t="s">
        <v>4187</v>
      </c>
      <c r="G1870" s="44" t="s">
        <v>4186</v>
      </c>
      <c r="H1870" s="43">
        <v>1030</v>
      </c>
      <c r="I1870" s="45">
        <v>0.5</v>
      </c>
      <c r="J1870" s="45">
        <v>93750</v>
      </c>
      <c r="K1870" s="45">
        <f t="shared" ref="K1870:K1932" si="114">ROUND(J1870/0.35,-1)</f>
        <v>267860</v>
      </c>
      <c r="L1870" s="46">
        <v>300000</v>
      </c>
      <c r="M1870" s="46">
        <v>1200</v>
      </c>
      <c r="N1870" s="45">
        <f t="shared" si="111"/>
        <v>1200.5</v>
      </c>
    </row>
    <row r="1871" spans="1:15" x14ac:dyDescent="0.2">
      <c r="A1871" s="42" t="s">
        <v>4188</v>
      </c>
      <c r="C1871" s="47">
        <v>44083</v>
      </c>
      <c r="D1871" s="41" t="s">
        <v>4189</v>
      </c>
      <c r="E1871" s="42">
        <v>0.54</v>
      </c>
      <c r="F1871" s="43" t="s">
        <v>4196</v>
      </c>
      <c r="G1871" s="44" t="s">
        <v>4197</v>
      </c>
      <c r="H1871" s="43">
        <v>1050</v>
      </c>
      <c r="I1871" s="45">
        <v>3.5</v>
      </c>
      <c r="J1871" s="45">
        <v>98270</v>
      </c>
      <c r="K1871" s="45">
        <f t="shared" si="114"/>
        <v>280770</v>
      </c>
      <c r="N1871" s="45">
        <f t="shared" si="111"/>
        <v>3.5</v>
      </c>
    </row>
    <row r="1872" spans="1:15" x14ac:dyDescent="0.2">
      <c r="D1872" s="41" t="s">
        <v>4190</v>
      </c>
      <c r="E1872" s="42">
        <v>0.2</v>
      </c>
      <c r="F1872" s="43" t="s">
        <v>77</v>
      </c>
      <c r="G1872" s="43" t="s">
        <v>77</v>
      </c>
      <c r="H1872" s="43">
        <v>1050</v>
      </c>
      <c r="K1872" s="45">
        <f t="shared" si="114"/>
        <v>0</v>
      </c>
      <c r="N1872" s="45">
        <f t="shared" si="111"/>
        <v>0</v>
      </c>
    </row>
    <row r="1873" spans="1:17" x14ac:dyDescent="0.2">
      <c r="D1873" s="41" t="s">
        <v>4191</v>
      </c>
      <c r="E1873" s="42">
        <v>0.1515</v>
      </c>
      <c r="F1873" s="43" t="s">
        <v>77</v>
      </c>
      <c r="G1873" s="43" t="s">
        <v>77</v>
      </c>
      <c r="H1873" s="43">
        <v>1050</v>
      </c>
      <c r="K1873" s="45">
        <f t="shared" si="114"/>
        <v>0</v>
      </c>
      <c r="N1873" s="45">
        <f t="shared" si="111"/>
        <v>0</v>
      </c>
    </row>
    <row r="1874" spans="1:17" x14ac:dyDescent="0.2">
      <c r="D1874" s="61" t="s">
        <v>4192</v>
      </c>
      <c r="E1874" s="42">
        <v>9.0899999999999995E-2</v>
      </c>
      <c r="F1874" s="43" t="s">
        <v>77</v>
      </c>
      <c r="G1874" s="43" t="s">
        <v>77</v>
      </c>
      <c r="H1874" s="43">
        <v>1050</v>
      </c>
      <c r="K1874" s="45">
        <f t="shared" si="114"/>
        <v>0</v>
      </c>
      <c r="N1874" s="45">
        <f t="shared" si="111"/>
        <v>0</v>
      </c>
    </row>
    <row r="1875" spans="1:17" x14ac:dyDescent="0.2">
      <c r="D1875" s="41" t="s">
        <v>4193</v>
      </c>
      <c r="E1875" s="42">
        <v>0.2</v>
      </c>
      <c r="F1875" s="43" t="s">
        <v>77</v>
      </c>
      <c r="G1875" s="43" t="s">
        <v>77</v>
      </c>
      <c r="H1875" s="43">
        <v>1050</v>
      </c>
      <c r="K1875" s="45">
        <f t="shared" si="114"/>
        <v>0</v>
      </c>
      <c r="N1875" s="45">
        <f t="shared" si="111"/>
        <v>0</v>
      </c>
    </row>
    <row r="1876" spans="1:17" x14ac:dyDescent="0.2">
      <c r="D1876" s="41" t="s">
        <v>4194</v>
      </c>
      <c r="E1876" s="42">
        <v>0.1</v>
      </c>
      <c r="F1876" s="43" t="s">
        <v>77</v>
      </c>
      <c r="G1876" s="43" t="s">
        <v>77</v>
      </c>
      <c r="H1876" s="43">
        <v>1050</v>
      </c>
      <c r="K1876" s="45">
        <f t="shared" si="114"/>
        <v>0</v>
      </c>
      <c r="N1876" s="45">
        <f t="shared" si="111"/>
        <v>0</v>
      </c>
    </row>
    <row r="1877" spans="1:17" x14ac:dyDescent="0.2">
      <c r="D1877" s="41" t="s">
        <v>4195</v>
      </c>
      <c r="E1877" s="42">
        <v>5</v>
      </c>
      <c r="F1877" s="43" t="s">
        <v>77</v>
      </c>
      <c r="G1877" s="43" t="s">
        <v>77</v>
      </c>
      <c r="H1877" s="43">
        <v>1220</v>
      </c>
      <c r="K1877" s="45">
        <f t="shared" si="114"/>
        <v>0</v>
      </c>
      <c r="N1877" s="45">
        <f t="shared" si="111"/>
        <v>0</v>
      </c>
    </row>
    <row r="1878" spans="1:17" s="65" customFormat="1" x14ac:dyDescent="0.2">
      <c r="A1878" s="62">
        <v>671</v>
      </c>
      <c r="B1878" s="63"/>
      <c r="C1878" s="31">
        <v>44084</v>
      </c>
      <c r="D1878" s="64" t="s">
        <v>3274</v>
      </c>
      <c r="E1878" s="62">
        <v>6.31</v>
      </c>
      <c r="F1878" s="65" t="s">
        <v>3276</v>
      </c>
      <c r="G1878" s="66" t="s">
        <v>4198</v>
      </c>
      <c r="H1878" s="65">
        <v>1030</v>
      </c>
      <c r="I1878" s="32">
        <v>0.5</v>
      </c>
      <c r="J1878" s="32">
        <v>51300</v>
      </c>
      <c r="K1878" s="32">
        <f t="shared" si="114"/>
        <v>146570</v>
      </c>
      <c r="L1878" s="33">
        <v>170000</v>
      </c>
      <c r="M1878" s="33">
        <v>680</v>
      </c>
      <c r="N1878" s="32">
        <f t="shared" si="111"/>
        <v>680.5</v>
      </c>
      <c r="O1878" s="67" t="s">
        <v>4199</v>
      </c>
      <c r="P1878" s="72"/>
      <c r="Q1878" s="63"/>
    </row>
    <row r="1879" spans="1:17" x14ac:dyDescent="0.2">
      <c r="N1879" s="45">
        <f>SUM(N1850:N1878)</f>
        <v>2915.5</v>
      </c>
      <c r="O1879" s="82">
        <v>77362</v>
      </c>
      <c r="P1879" s="50">
        <v>44084</v>
      </c>
      <c r="Q1879" s="21" t="s">
        <v>333</v>
      </c>
    </row>
    <row r="1881" spans="1:17" x14ac:dyDescent="0.2">
      <c r="A1881" s="42" t="s">
        <v>4203</v>
      </c>
      <c r="C1881" s="47">
        <v>44084</v>
      </c>
      <c r="D1881" s="41" t="s">
        <v>4204</v>
      </c>
      <c r="E1881" s="42">
        <v>1.2248000000000001</v>
      </c>
      <c r="F1881" s="43" t="s">
        <v>4205</v>
      </c>
      <c r="G1881" s="44" t="s">
        <v>4206</v>
      </c>
      <c r="H1881" s="43">
        <v>1150</v>
      </c>
      <c r="I1881" s="45">
        <v>0.5</v>
      </c>
      <c r="J1881" s="45">
        <v>27200</v>
      </c>
      <c r="K1881" s="45">
        <f t="shared" si="114"/>
        <v>77710</v>
      </c>
      <c r="N1881" s="45">
        <v>0.5</v>
      </c>
    </row>
    <row r="1882" spans="1:17" x14ac:dyDescent="0.2">
      <c r="A1882" s="42">
        <v>672</v>
      </c>
      <c r="C1882" s="47">
        <v>44084</v>
      </c>
      <c r="D1882" s="41" t="s">
        <v>4207</v>
      </c>
      <c r="E1882" s="42">
        <v>2.8450000000000002</v>
      </c>
      <c r="F1882" s="43" t="s">
        <v>4208</v>
      </c>
      <c r="G1882" s="44" t="s">
        <v>4209</v>
      </c>
      <c r="H1882" s="43">
        <v>1080</v>
      </c>
      <c r="I1882" s="45">
        <v>0.5</v>
      </c>
      <c r="J1882" s="45">
        <v>9180</v>
      </c>
      <c r="K1882" s="45">
        <f t="shared" si="114"/>
        <v>26230</v>
      </c>
      <c r="L1882" s="46">
        <v>64000</v>
      </c>
      <c r="M1882" s="46">
        <v>256</v>
      </c>
      <c r="N1882" s="45">
        <f t="shared" si="111"/>
        <v>256.5</v>
      </c>
    </row>
    <row r="1883" spans="1:17" x14ac:dyDescent="0.2">
      <c r="A1883" s="42" t="s">
        <v>4210</v>
      </c>
      <c r="C1883" s="47">
        <v>44084</v>
      </c>
      <c r="D1883" s="41" t="s">
        <v>98</v>
      </c>
      <c r="E1883" s="42">
        <v>43.500999999999998</v>
      </c>
      <c r="F1883" s="43" t="s">
        <v>4211</v>
      </c>
      <c r="G1883" s="43" t="s">
        <v>4212</v>
      </c>
      <c r="H1883" s="43">
        <v>1150</v>
      </c>
      <c r="I1883" s="45">
        <v>0.5</v>
      </c>
      <c r="J1883" s="45">
        <v>90060</v>
      </c>
      <c r="K1883" s="45">
        <f>ROUND(J1883/0.35,-1)</f>
        <v>257310</v>
      </c>
      <c r="N1883" s="45">
        <f>I1883+M1883</f>
        <v>0.5</v>
      </c>
    </row>
    <row r="1884" spans="1:17" x14ac:dyDescent="0.2">
      <c r="A1884" s="42" t="s">
        <v>4213</v>
      </c>
      <c r="C1884" s="47">
        <v>44084</v>
      </c>
      <c r="D1884" s="41" t="s">
        <v>4214</v>
      </c>
      <c r="E1884" s="42">
        <v>0.21759999999999999</v>
      </c>
      <c r="F1884" s="43" t="s">
        <v>3433</v>
      </c>
      <c r="G1884" s="44" t="s">
        <v>4226</v>
      </c>
      <c r="H1884" s="43">
        <v>3010</v>
      </c>
      <c r="I1884" s="45">
        <v>6</v>
      </c>
      <c r="J1884" s="45">
        <v>8900</v>
      </c>
      <c r="K1884" s="45">
        <f t="shared" si="114"/>
        <v>25430</v>
      </c>
      <c r="N1884" s="45">
        <f t="shared" si="111"/>
        <v>6</v>
      </c>
    </row>
    <row r="1885" spans="1:17" x14ac:dyDescent="0.2">
      <c r="D1885" s="41" t="s">
        <v>4215</v>
      </c>
      <c r="E1885" s="42">
        <v>0.1148</v>
      </c>
      <c r="F1885" s="43" t="s">
        <v>77</v>
      </c>
      <c r="G1885" s="43" t="s">
        <v>77</v>
      </c>
      <c r="K1885" s="45">
        <f t="shared" si="114"/>
        <v>0</v>
      </c>
      <c r="N1885" s="45">
        <f t="shared" si="111"/>
        <v>0</v>
      </c>
    </row>
    <row r="1886" spans="1:17" x14ac:dyDescent="0.2">
      <c r="D1886" s="41" t="s">
        <v>4216</v>
      </c>
      <c r="E1886" s="42">
        <v>0.13769999999999999</v>
      </c>
      <c r="F1886" s="43" t="s">
        <v>77</v>
      </c>
      <c r="G1886" s="43" t="s">
        <v>77</v>
      </c>
      <c r="K1886" s="45">
        <f t="shared" si="114"/>
        <v>0</v>
      </c>
      <c r="N1886" s="45">
        <f t="shared" si="111"/>
        <v>0</v>
      </c>
      <c r="O1886" s="40"/>
    </row>
    <row r="1887" spans="1:17" x14ac:dyDescent="0.2">
      <c r="D1887" s="41" t="s">
        <v>4217</v>
      </c>
      <c r="E1887" s="42">
        <v>0.13769999999999999</v>
      </c>
      <c r="F1887" s="43" t="s">
        <v>77</v>
      </c>
      <c r="G1887" s="43" t="s">
        <v>77</v>
      </c>
      <c r="K1887" s="45">
        <f t="shared" si="114"/>
        <v>0</v>
      </c>
      <c r="N1887" s="45">
        <f t="shared" si="111"/>
        <v>0</v>
      </c>
      <c r="O1887" s="40"/>
    </row>
    <row r="1888" spans="1:17" x14ac:dyDescent="0.2">
      <c r="D1888" s="41" t="s">
        <v>4218</v>
      </c>
      <c r="E1888" s="42">
        <v>0.13769999999999999</v>
      </c>
      <c r="F1888" s="43" t="s">
        <v>77</v>
      </c>
      <c r="G1888" s="43" t="s">
        <v>77</v>
      </c>
      <c r="K1888" s="45">
        <f t="shared" si="114"/>
        <v>0</v>
      </c>
      <c r="N1888" s="45">
        <f t="shared" si="111"/>
        <v>0</v>
      </c>
      <c r="O1888" s="40"/>
    </row>
    <row r="1889" spans="1:14" x14ac:dyDescent="0.2">
      <c r="D1889" s="41" t="s">
        <v>4219</v>
      </c>
      <c r="E1889" s="42">
        <v>0.13769999999999999</v>
      </c>
      <c r="F1889" s="43" t="s">
        <v>77</v>
      </c>
      <c r="G1889" s="43" t="s">
        <v>77</v>
      </c>
      <c r="K1889" s="45">
        <f t="shared" si="114"/>
        <v>0</v>
      </c>
      <c r="N1889" s="45">
        <f t="shared" si="111"/>
        <v>0</v>
      </c>
    </row>
    <row r="1890" spans="1:14" x14ac:dyDescent="0.2">
      <c r="D1890" s="41" t="s">
        <v>4220</v>
      </c>
      <c r="E1890" s="42">
        <v>0.13769999999999999</v>
      </c>
      <c r="F1890" s="43" t="s">
        <v>77</v>
      </c>
      <c r="G1890" s="43" t="s">
        <v>77</v>
      </c>
      <c r="K1890" s="45">
        <f t="shared" si="114"/>
        <v>0</v>
      </c>
      <c r="N1890" s="45">
        <f t="shared" si="111"/>
        <v>0</v>
      </c>
    </row>
    <row r="1891" spans="1:14" x14ac:dyDescent="0.2">
      <c r="D1891" s="41" t="s">
        <v>4221</v>
      </c>
      <c r="E1891" s="42">
        <v>0.40799999999999997</v>
      </c>
      <c r="F1891" s="43" t="s">
        <v>77</v>
      </c>
      <c r="G1891" s="43" t="s">
        <v>77</v>
      </c>
      <c r="K1891" s="45">
        <f t="shared" si="114"/>
        <v>0</v>
      </c>
      <c r="N1891" s="45">
        <f t="shared" si="111"/>
        <v>0</v>
      </c>
    </row>
    <row r="1892" spans="1:14" x14ac:dyDescent="0.2">
      <c r="D1892" s="41" t="s">
        <v>4222</v>
      </c>
      <c r="E1892" s="42">
        <v>0.13769999999999999</v>
      </c>
      <c r="F1892" s="43" t="s">
        <v>77</v>
      </c>
      <c r="G1892" s="43" t="s">
        <v>77</v>
      </c>
      <c r="K1892" s="45">
        <f t="shared" si="114"/>
        <v>0</v>
      </c>
      <c r="N1892" s="45">
        <f t="shared" si="111"/>
        <v>0</v>
      </c>
    </row>
    <row r="1893" spans="1:14" x14ac:dyDescent="0.2">
      <c r="D1893" s="41" t="s">
        <v>4223</v>
      </c>
      <c r="E1893" s="42">
        <v>0.13769999999999999</v>
      </c>
      <c r="F1893" s="43" t="s">
        <v>77</v>
      </c>
      <c r="G1893" s="43" t="s">
        <v>77</v>
      </c>
      <c r="K1893" s="45">
        <f t="shared" si="114"/>
        <v>0</v>
      </c>
      <c r="N1893" s="45">
        <f t="shared" si="111"/>
        <v>0</v>
      </c>
    </row>
    <row r="1894" spans="1:14" x14ac:dyDescent="0.2">
      <c r="D1894" s="41" t="s">
        <v>4224</v>
      </c>
      <c r="E1894" s="42">
        <v>9.3700000000000006E-2</v>
      </c>
      <c r="F1894" s="43" t="s">
        <v>77</v>
      </c>
      <c r="G1894" s="43" t="s">
        <v>77</v>
      </c>
      <c r="K1894" s="45">
        <f t="shared" si="114"/>
        <v>0</v>
      </c>
      <c r="N1894" s="45">
        <f t="shared" si="111"/>
        <v>0</v>
      </c>
    </row>
    <row r="1895" spans="1:14" x14ac:dyDescent="0.2">
      <c r="D1895" s="41" t="s">
        <v>4225</v>
      </c>
      <c r="E1895" s="42">
        <v>0.13769999999999999</v>
      </c>
      <c r="F1895" s="43" t="s">
        <v>77</v>
      </c>
      <c r="G1895" s="43" t="s">
        <v>77</v>
      </c>
      <c r="K1895" s="45">
        <f t="shared" si="114"/>
        <v>0</v>
      </c>
      <c r="N1895" s="45">
        <f t="shared" si="111"/>
        <v>0</v>
      </c>
    </row>
    <row r="1896" spans="1:14" x14ac:dyDescent="0.2">
      <c r="A1896" s="42" t="s">
        <v>4231</v>
      </c>
      <c r="C1896" s="47">
        <v>44084</v>
      </c>
      <c r="D1896" s="68" t="s">
        <v>4227</v>
      </c>
      <c r="E1896" s="42">
        <v>80</v>
      </c>
      <c r="F1896" s="43" t="s">
        <v>4232</v>
      </c>
      <c r="G1896" s="44" t="s">
        <v>4233</v>
      </c>
      <c r="H1896" s="43">
        <v>1210</v>
      </c>
      <c r="I1896" s="45">
        <v>2</v>
      </c>
      <c r="J1896" s="45">
        <v>410493</v>
      </c>
      <c r="K1896" s="45">
        <f t="shared" si="114"/>
        <v>1172840</v>
      </c>
      <c r="N1896" s="45">
        <f t="shared" si="111"/>
        <v>2</v>
      </c>
    </row>
    <row r="1897" spans="1:14" x14ac:dyDescent="0.2">
      <c r="D1897" s="68" t="s">
        <v>4228</v>
      </c>
      <c r="E1897" s="42">
        <v>42.646999999999998</v>
      </c>
      <c r="F1897" s="43" t="s">
        <v>77</v>
      </c>
      <c r="G1897" s="43" t="s">
        <v>77</v>
      </c>
      <c r="K1897" s="45">
        <f t="shared" si="114"/>
        <v>0</v>
      </c>
      <c r="N1897" s="45">
        <f t="shared" si="111"/>
        <v>0</v>
      </c>
    </row>
    <row r="1898" spans="1:14" x14ac:dyDescent="0.2">
      <c r="D1898" s="68" t="s">
        <v>4230</v>
      </c>
      <c r="E1898" s="42">
        <v>126.361</v>
      </c>
      <c r="F1898" s="43" t="s">
        <v>77</v>
      </c>
      <c r="G1898" s="43" t="s">
        <v>77</v>
      </c>
      <c r="K1898" s="45">
        <f t="shared" si="114"/>
        <v>0</v>
      </c>
      <c r="N1898" s="45">
        <f t="shared" si="111"/>
        <v>0</v>
      </c>
    </row>
    <row r="1899" spans="1:14" x14ac:dyDescent="0.2">
      <c r="D1899" s="68" t="s">
        <v>4229</v>
      </c>
      <c r="E1899" s="42">
        <v>87.998000000000005</v>
      </c>
      <c r="F1899" s="43" t="s">
        <v>77</v>
      </c>
      <c r="G1899" s="43" t="s">
        <v>77</v>
      </c>
      <c r="K1899" s="45">
        <f t="shared" si="114"/>
        <v>0</v>
      </c>
      <c r="N1899" s="45">
        <f t="shared" si="111"/>
        <v>0</v>
      </c>
    </row>
    <row r="1900" spans="1:14" x14ac:dyDescent="0.2">
      <c r="A1900" s="42" t="s">
        <v>4234</v>
      </c>
      <c r="C1900" s="47">
        <v>44085</v>
      </c>
      <c r="D1900" s="41" t="s">
        <v>4235</v>
      </c>
      <c r="E1900" s="42">
        <v>25.315000000000001</v>
      </c>
      <c r="F1900" s="43" t="s">
        <v>4236</v>
      </c>
      <c r="G1900" s="44" t="s">
        <v>4237</v>
      </c>
      <c r="H1900" s="43">
        <v>1020</v>
      </c>
      <c r="I1900" s="45">
        <v>0.5</v>
      </c>
      <c r="J1900" s="45">
        <v>23960</v>
      </c>
      <c r="K1900" s="45">
        <f t="shared" si="114"/>
        <v>68460</v>
      </c>
      <c r="N1900" s="45">
        <f t="shared" si="111"/>
        <v>0.5</v>
      </c>
    </row>
    <row r="1901" spans="1:14" x14ac:dyDescent="0.2">
      <c r="A1901" s="42">
        <v>673</v>
      </c>
      <c r="C1901" s="47">
        <v>44085</v>
      </c>
      <c r="D1901" s="41" t="s">
        <v>4238</v>
      </c>
      <c r="E1901" s="42" t="s">
        <v>4240</v>
      </c>
      <c r="F1901" s="43" t="s">
        <v>4242</v>
      </c>
      <c r="G1901" s="44" t="s">
        <v>4243</v>
      </c>
      <c r="H1901" s="43">
        <v>1010</v>
      </c>
      <c r="I1901" s="45">
        <v>1</v>
      </c>
      <c r="J1901" s="45">
        <v>12120</v>
      </c>
      <c r="K1901" s="45">
        <f t="shared" si="114"/>
        <v>34630</v>
      </c>
      <c r="L1901" s="46">
        <v>26800</v>
      </c>
      <c r="M1901" s="46">
        <v>107.2</v>
      </c>
      <c r="N1901" s="45">
        <f t="shared" si="111"/>
        <v>108.2</v>
      </c>
    </row>
    <row r="1902" spans="1:14" x14ac:dyDescent="0.2">
      <c r="D1902" s="41" t="s">
        <v>4239</v>
      </c>
      <c r="E1902" s="42" t="s">
        <v>4241</v>
      </c>
      <c r="F1902" s="43" t="s">
        <v>77</v>
      </c>
      <c r="G1902" s="44" t="s">
        <v>77</v>
      </c>
      <c r="K1902" s="45">
        <f t="shared" si="114"/>
        <v>0</v>
      </c>
      <c r="N1902" s="45">
        <f t="shared" si="111"/>
        <v>0</v>
      </c>
    </row>
    <row r="1903" spans="1:14" x14ac:dyDescent="0.2">
      <c r="A1903" s="42" t="s">
        <v>4244</v>
      </c>
      <c r="C1903" s="47">
        <v>44085</v>
      </c>
      <c r="D1903" s="41" t="s">
        <v>1389</v>
      </c>
      <c r="E1903" s="42" t="s">
        <v>81</v>
      </c>
      <c r="F1903" s="43" t="s">
        <v>4245</v>
      </c>
      <c r="G1903" s="44" t="s">
        <v>4246</v>
      </c>
      <c r="H1903" s="43">
        <v>2050</v>
      </c>
      <c r="I1903" s="45">
        <v>0.5</v>
      </c>
      <c r="J1903" s="45">
        <v>20190</v>
      </c>
      <c r="K1903" s="45">
        <f t="shared" si="114"/>
        <v>57690</v>
      </c>
      <c r="N1903" s="45">
        <f t="shared" si="111"/>
        <v>0.5</v>
      </c>
    </row>
    <row r="1904" spans="1:14" x14ac:dyDescent="0.2">
      <c r="A1904" s="42" t="s">
        <v>4262</v>
      </c>
      <c r="C1904" s="47">
        <v>44085</v>
      </c>
      <c r="D1904" s="41" t="s">
        <v>4263</v>
      </c>
      <c r="E1904" s="42">
        <v>0.36099999999999999</v>
      </c>
      <c r="F1904" s="43" t="s">
        <v>4265</v>
      </c>
      <c r="G1904" s="44" t="s">
        <v>4266</v>
      </c>
      <c r="H1904" s="43">
        <v>1150</v>
      </c>
      <c r="I1904" s="45">
        <v>1</v>
      </c>
      <c r="J1904" s="45">
        <v>8610</v>
      </c>
      <c r="K1904" s="45">
        <f>ROUND(J1904/0.35,-1)</f>
        <v>24600</v>
      </c>
      <c r="N1904" s="45">
        <f>I1904+M1904</f>
        <v>1</v>
      </c>
    </row>
    <row r="1905" spans="1:14" x14ac:dyDescent="0.2">
      <c r="A1905" s="42">
        <v>674</v>
      </c>
      <c r="C1905" s="47">
        <v>44085</v>
      </c>
      <c r="D1905" s="41" t="s">
        <v>4247</v>
      </c>
      <c r="E1905" s="42">
        <v>6.8010000000000002</v>
      </c>
      <c r="F1905" s="43" t="s">
        <v>4248</v>
      </c>
      <c r="G1905" s="44" t="s">
        <v>4249</v>
      </c>
      <c r="H1905" s="43">
        <v>1210</v>
      </c>
      <c r="I1905" s="45">
        <v>0.5</v>
      </c>
      <c r="J1905" s="45">
        <v>6060</v>
      </c>
      <c r="K1905" s="45">
        <f t="shared" si="114"/>
        <v>17310</v>
      </c>
      <c r="L1905" s="46">
        <v>15000</v>
      </c>
      <c r="M1905" s="46">
        <v>60</v>
      </c>
      <c r="N1905" s="45">
        <f t="shared" si="111"/>
        <v>60.5</v>
      </c>
    </row>
    <row r="1906" spans="1:14" x14ac:dyDescent="0.2">
      <c r="A1906" s="42">
        <v>675</v>
      </c>
      <c r="C1906" s="47">
        <v>44085</v>
      </c>
      <c r="D1906" s="41" t="s">
        <v>4250</v>
      </c>
      <c r="E1906" s="42" t="s">
        <v>504</v>
      </c>
      <c r="F1906" s="43" t="s">
        <v>4256</v>
      </c>
      <c r="G1906" s="43" t="s">
        <v>4257</v>
      </c>
      <c r="H1906" s="43">
        <v>2010</v>
      </c>
      <c r="I1906" s="45">
        <v>2.5</v>
      </c>
      <c r="J1906" s="45">
        <v>24820</v>
      </c>
      <c r="K1906" s="45">
        <f t="shared" si="114"/>
        <v>70910</v>
      </c>
      <c r="L1906" s="46">
        <v>61000</v>
      </c>
      <c r="M1906" s="46">
        <v>244</v>
      </c>
      <c r="N1906" s="45">
        <f t="shared" si="111"/>
        <v>246.5</v>
      </c>
    </row>
    <row r="1907" spans="1:14" x14ac:dyDescent="0.2">
      <c r="D1907" s="41" t="s">
        <v>4251</v>
      </c>
      <c r="E1907" s="42" t="s">
        <v>4254</v>
      </c>
      <c r="F1907" s="43" t="s">
        <v>77</v>
      </c>
      <c r="G1907" s="43" t="s">
        <v>77</v>
      </c>
      <c r="H1907" s="43">
        <v>1060</v>
      </c>
      <c r="K1907" s="45">
        <f t="shared" si="114"/>
        <v>0</v>
      </c>
      <c r="N1907" s="45">
        <f t="shared" si="111"/>
        <v>0</v>
      </c>
    </row>
    <row r="1908" spans="1:14" x14ac:dyDescent="0.2">
      <c r="D1908" s="41" t="s">
        <v>4252</v>
      </c>
      <c r="E1908" s="42" t="s">
        <v>4255</v>
      </c>
      <c r="F1908" s="43" t="s">
        <v>77</v>
      </c>
      <c r="G1908" s="43" t="s">
        <v>77</v>
      </c>
      <c r="K1908" s="45">
        <f t="shared" si="114"/>
        <v>0</v>
      </c>
      <c r="N1908" s="45">
        <f t="shared" si="111"/>
        <v>0</v>
      </c>
    </row>
    <row r="1909" spans="1:14" x14ac:dyDescent="0.2">
      <c r="D1909" s="41" t="s">
        <v>4253</v>
      </c>
      <c r="E1909" s="42">
        <v>0.13900000000000001</v>
      </c>
      <c r="F1909" s="43" t="s">
        <v>77</v>
      </c>
      <c r="G1909" s="43" t="s">
        <v>77</v>
      </c>
      <c r="K1909" s="45">
        <f t="shared" si="114"/>
        <v>0</v>
      </c>
      <c r="N1909" s="45">
        <f t="shared" si="111"/>
        <v>0</v>
      </c>
    </row>
    <row r="1910" spans="1:14" x14ac:dyDescent="0.2">
      <c r="D1910" s="41" t="s">
        <v>4258</v>
      </c>
      <c r="E1910" s="42">
        <v>0.28199999999999997</v>
      </c>
      <c r="F1910" s="43" t="s">
        <v>77</v>
      </c>
      <c r="G1910" s="43" t="s">
        <v>77</v>
      </c>
      <c r="K1910" s="45">
        <f t="shared" si="114"/>
        <v>0</v>
      </c>
      <c r="N1910" s="45">
        <f t="shared" si="111"/>
        <v>0</v>
      </c>
    </row>
    <row r="1911" spans="1:14" x14ac:dyDescent="0.2">
      <c r="A1911" s="42">
        <v>676</v>
      </c>
      <c r="C1911" s="47">
        <v>44085</v>
      </c>
      <c r="D1911" s="41" t="s">
        <v>4259</v>
      </c>
      <c r="E1911" s="42">
        <v>0.23</v>
      </c>
      <c r="F1911" s="43" t="s">
        <v>4260</v>
      </c>
      <c r="G1911" s="44" t="s">
        <v>4261</v>
      </c>
      <c r="H1911" s="43">
        <v>1220</v>
      </c>
      <c r="I1911" s="45">
        <v>0.5</v>
      </c>
      <c r="J1911" s="45">
        <v>20090</v>
      </c>
      <c r="K1911" s="45">
        <f t="shared" si="114"/>
        <v>57400</v>
      </c>
      <c r="L1911" s="46">
        <v>39000</v>
      </c>
      <c r="M1911" s="46">
        <v>156</v>
      </c>
      <c r="N1911" s="45">
        <f t="shared" si="111"/>
        <v>156.5</v>
      </c>
    </row>
    <row r="1912" spans="1:14" x14ac:dyDescent="0.2">
      <c r="D1912" s="41" t="s">
        <v>4264</v>
      </c>
      <c r="E1912" s="42">
        <v>0.84330000000000005</v>
      </c>
      <c r="F1912" s="43" t="s">
        <v>77</v>
      </c>
      <c r="G1912" s="44" t="s">
        <v>77</v>
      </c>
      <c r="K1912" s="45">
        <f t="shared" si="114"/>
        <v>0</v>
      </c>
      <c r="N1912" s="45">
        <f t="shared" si="111"/>
        <v>0</v>
      </c>
    </row>
    <row r="1913" spans="1:14" x14ac:dyDescent="0.2">
      <c r="A1913" s="42">
        <v>677</v>
      </c>
      <c r="C1913" s="47">
        <v>44085</v>
      </c>
      <c r="D1913" s="41" t="s">
        <v>4267</v>
      </c>
      <c r="E1913" s="42" t="s">
        <v>102</v>
      </c>
      <c r="F1913" s="43" t="s">
        <v>4272</v>
      </c>
      <c r="G1913" s="44" t="s">
        <v>4273</v>
      </c>
      <c r="H1913" s="43">
        <v>3010</v>
      </c>
      <c r="I1913" s="45">
        <v>1.5</v>
      </c>
      <c r="J1913" s="45">
        <v>174360</v>
      </c>
      <c r="K1913" s="45">
        <f t="shared" si="114"/>
        <v>498170</v>
      </c>
      <c r="L1913" s="46">
        <v>475000</v>
      </c>
      <c r="M1913" s="46">
        <v>1900</v>
      </c>
      <c r="N1913" s="45">
        <f t="shared" si="111"/>
        <v>1901.5</v>
      </c>
    </row>
    <row r="1914" spans="1:14" x14ac:dyDescent="0.2">
      <c r="D1914" s="41" t="s">
        <v>4268</v>
      </c>
      <c r="E1914" s="42" t="s">
        <v>4270</v>
      </c>
      <c r="F1914" s="43" t="s">
        <v>77</v>
      </c>
      <c r="G1914" s="43" t="s">
        <v>77</v>
      </c>
      <c r="K1914" s="45">
        <f t="shared" si="114"/>
        <v>0</v>
      </c>
      <c r="N1914" s="45">
        <f t="shared" si="111"/>
        <v>0</v>
      </c>
    </row>
    <row r="1915" spans="1:14" x14ac:dyDescent="0.2">
      <c r="D1915" s="41" t="s">
        <v>4269</v>
      </c>
      <c r="E1915" s="42" t="s">
        <v>4271</v>
      </c>
      <c r="F1915" s="43" t="s">
        <v>77</v>
      </c>
      <c r="G1915" s="43" t="s">
        <v>77</v>
      </c>
      <c r="K1915" s="45">
        <f t="shared" si="114"/>
        <v>0</v>
      </c>
      <c r="N1915" s="45">
        <f t="shared" si="111"/>
        <v>0</v>
      </c>
    </row>
    <row r="1916" spans="1:14" x14ac:dyDescent="0.2">
      <c r="A1916" s="42">
        <v>678</v>
      </c>
      <c r="C1916" s="47">
        <v>44085</v>
      </c>
      <c r="D1916" s="41" t="s">
        <v>4274</v>
      </c>
      <c r="E1916" s="42" t="s">
        <v>4275</v>
      </c>
      <c r="F1916" s="43" t="s">
        <v>4276</v>
      </c>
      <c r="G1916" s="44" t="s">
        <v>4277</v>
      </c>
      <c r="H1916" s="43">
        <v>2040</v>
      </c>
      <c r="I1916" s="45">
        <v>0.5</v>
      </c>
      <c r="J1916" s="45">
        <v>30310</v>
      </c>
      <c r="K1916" s="45">
        <f t="shared" si="114"/>
        <v>86600</v>
      </c>
      <c r="L1916" s="46">
        <v>131950</v>
      </c>
      <c r="M1916" s="46">
        <v>528</v>
      </c>
      <c r="N1916" s="45">
        <f t="shared" si="111"/>
        <v>528.5</v>
      </c>
    </row>
    <row r="1917" spans="1:14" x14ac:dyDescent="0.2">
      <c r="A1917" s="42">
        <v>679</v>
      </c>
      <c r="C1917" s="47">
        <v>44085</v>
      </c>
      <c r="D1917" s="41" t="s">
        <v>4278</v>
      </c>
      <c r="E1917" s="42">
        <v>1.26</v>
      </c>
      <c r="F1917" s="43" t="s">
        <v>4279</v>
      </c>
      <c r="G1917" s="44" t="s">
        <v>4280</v>
      </c>
      <c r="H1917" s="43">
        <v>1060</v>
      </c>
      <c r="I1917" s="45">
        <v>0.5</v>
      </c>
      <c r="J1917" s="45">
        <v>28390</v>
      </c>
      <c r="K1917" s="45">
        <f t="shared" si="114"/>
        <v>81110</v>
      </c>
      <c r="L1917" s="46">
        <v>20000</v>
      </c>
      <c r="M1917" s="46">
        <v>80</v>
      </c>
      <c r="N1917" s="45">
        <f t="shared" si="111"/>
        <v>80.5</v>
      </c>
    </row>
    <row r="1918" spans="1:14" x14ac:dyDescent="0.2">
      <c r="A1918" s="42">
        <v>680</v>
      </c>
      <c r="C1918" s="47">
        <v>44085</v>
      </c>
      <c r="D1918" s="41" t="s">
        <v>4281</v>
      </c>
      <c r="E1918" s="42">
        <v>0.46800000000000003</v>
      </c>
      <c r="F1918" s="43" t="s">
        <v>4282</v>
      </c>
      <c r="G1918" s="44" t="s">
        <v>4283</v>
      </c>
      <c r="H1918" s="43">
        <v>1070</v>
      </c>
      <c r="I1918" s="45">
        <v>0.5</v>
      </c>
      <c r="J1918" s="45">
        <v>7480</v>
      </c>
      <c r="K1918" s="45">
        <f t="shared" si="114"/>
        <v>21370</v>
      </c>
      <c r="L1918" s="46">
        <v>20000</v>
      </c>
      <c r="M1918" s="46">
        <v>80</v>
      </c>
      <c r="N1918" s="45">
        <f t="shared" si="111"/>
        <v>80.5</v>
      </c>
    </row>
    <row r="1919" spans="1:14" x14ac:dyDescent="0.2">
      <c r="A1919" s="42">
        <v>681</v>
      </c>
      <c r="C1919" s="47">
        <v>44085</v>
      </c>
      <c r="D1919" s="41" t="s">
        <v>4284</v>
      </c>
      <c r="E1919" s="42" t="s">
        <v>1012</v>
      </c>
      <c r="F1919" s="43" t="s">
        <v>4285</v>
      </c>
      <c r="G1919" s="44" t="s">
        <v>4286</v>
      </c>
      <c r="H1919" s="43">
        <v>3010</v>
      </c>
      <c r="I1919" s="45">
        <v>0.5</v>
      </c>
      <c r="J1919" s="45">
        <v>20420</v>
      </c>
      <c r="K1919" s="45">
        <f t="shared" si="114"/>
        <v>58340</v>
      </c>
      <c r="L1919" s="46">
        <v>70000</v>
      </c>
      <c r="M1919" s="46">
        <v>280</v>
      </c>
      <c r="N1919" s="45">
        <f t="shared" ref="N1919:N1977" si="115">I1919+M1919</f>
        <v>280.5</v>
      </c>
    </row>
    <row r="1920" spans="1:14" x14ac:dyDescent="0.2">
      <c r="A1920" s="42">
        <v>682</v>
      </c>
      <c r="C1920" s="47">
        <v>44085</v>
      </c>
      <c r="D1920" s="41" t="s">
        <v>4287</v>
      </c>
      <c r="E1920" s="42" t="s">
        <v>685</v>
      </c>
      <c r="F1920" s="43" t="s">
        <v>4289</v>
      </c>
      <c r="G1920" s="44" t="s">
        <v>4290</v>
      </c>
      <c r="H1920" s="43">
        <v>1190</v>
      </c>
      <c r="I1920" s="45">
        <v>1</v>
      </c>
      <c r="J1920" s="45">
        <v>10670</v>
      </c>
      <c r="K1920" s="45">
        <f t="shared" si="114"/>
        <v>30490</v>
      </c>
      <c r="L1920" s="46">
        <v>37000</v>
      </c>
      <c r="M1920" s="46">
        <v>148</v>
      </c>
      <c r="N1920" s="45">
        <f t="shared" si="115"/>
        <v>149</v>
      </c>
    </row>
    <row r="1921" spans="1:15" x14ac:dyDescent="0.2">
      <c r="D1921" s="41" t="s">
        <v>4288</v>
      </c>
      <c r="E1921" s="42" t="s">
        <v>685</v>
      </c>
      <c r="F1921" s="43" t="s">
        <v>77</v>
      </c>
      <c r="G1921" s="44" t="s">
        <v>77</v>
      </c>
      <c r="K1921" s="45">
        <f t="shared" si="114"/>
        <v>0</v>
      </c>
      <c r="N1921" s="45">
        <f t="shared" si="115"/>
        <v>0</v>
      </c>
    </row>
    <row r="1922" spans="1:15" x14ac:dyDescent="0.2">
      <c r="A1922" s="42">
        <v>683</v>
      </c>
      <c r="C1922" s="47">
        <v>44085</v>
      </c>
      <c r="D1922" s="41" t="s">
        <v>4291</v>
      </c>
      <c r="E1922" s="42" t="s">
        <v>871</v>
      </c>
      <c r="F1922" s="43" t="s">
        <v>4293</v>
      </c>
      <c r="G1922" s="44" t="s">
        <v>3758</v>
      </c>
      <c r="H1922" s="43">
        <v>2050</v>
      </c>
      <c r="I1922" s="45">
        <v>1</v>
      </c>
      <c r="J1922" s="45">
        <v>34970</v>
      </c>
      <c r="K1922" s="45">
        <f t="shared" si="114"/>
        <v>99910</v>
      </c>
      <c r="L1922" s="46">
        <v>87000</v>
      </c>
      <c r="M1922" s="46">
        <v>348</v>
      </c>
      <c r="N1922" s="45">
        <f t="shared" si="115"/>
        <v>349</v>
      </c>
    </row>
    <row r="1923" spans="1:15" x14ac:dyDescent="0.2">
      <c r="D1923" s="41" t="s">
        <v>4292</v>
      </c>
      <c r="E1923" s="42" t="s">
        <v>871</v>
      </c>
      <c r="F1923" s="43" t="s">
        <v>77</v>
      </c>
      <c r="G1923" s="44" t="s">
        <v>77</v>
      </c>
      <c r="K1923" s="45">
        <f t="shared" si="114"/>
        <v>0</v>
      </c>
      <c r="N1923" s="45">
        <f t="shared" si="115"/>
        <v>0</v>
      </c>
      <c r="O1923" s="36"/>
    </row>
    <row r="1924" spans="1:15" x14ac:dyDescent="0.2">
      <c r="A1924" s="42" t="s">
        <v>4294</v>
      </c>
      <c r="C1924" s="47">
        <v>44085</v>
      </c>
      <c r="D1924" s="41" t="s">
        <v>2901</v>
      </c>
      <c r="E1924" s="42" t="s">
        <v>685</v>
      </c>
      <c r="F1924" s="43" t="s">
        <v>2903</v>
      </c>
      <c r="G1924" s="44" t="s">
        <v>4295</v>
      </c>
      <c r="H1924" s="43">
        <v>3010</v>
      </c>
      <c r="I1924" s="45">
        <v>0.5</v>
      </c>
      <c r="J1924" s="45">
        <v>16260</v>
      </c>
      <c r="K1924" s="45">
        <f t="shared" si="114"/>
        <v>46460</v>
      </c>
      <c r="N1924" s="45">
        <v>0.5</v>
      </c>
    </row>
    <row r="1925" spans="1:15" x14ac:dyDescent="0.2">
      <c r="A1925" s="42">
        <v>684</v>
      </c>
      <c r="C1925" s="47">
        <v>44085</v>
      </c>
      <c r="D1925" s="41" t="s">
        <v>3219</v>
      </c>
      <c r="E1925" s="42">
        <v>3.726</v>
      </c>
      <c r="F1925" s="43" t="s">
        <v>4296</v>
      </c>
      <c r="G1925" s="44" t="s">
        <v>4297</v>
      </c>
      <c r="H1925" s="43">
        <v>3010</v>
      </c>
      <c r="I1925" s="45">
        <v>0.5</v>
      </c>
      <c r="J1925" s="45">
        <v>95060</v>
      </c>
      <c r="K1925" s="45">
        <f t="shared" si="114"/>
        <v>271600</v>
      </c>
      <c r="L1925" s="46">
        <v>285000</v>
      </c>
      <c r="M1925" s="46">
        <v>1140</v>
      </c>
      <c r="N1925" s="45">
        <f t="shared" si="115"/>
        <v>1140.5</v>
      </c>
    </row>
    <row r="1926" spans="1:15" x14ac:dyDescent="0.2">
      <c r="A1926" s="42">
        <v>685</v>
      </c>
      <c r="C1926" s="47">
        <v>44085</v>
      </c>
      <c r="D1926" s="41" t="s">
        <v>4298</v>
      </c>
      <c r="E1926" s="42">
        <v>7.218</v>
      </c>
      <c r="F1926" s="43" t="s">
        <v>4300</v>
      </c>
      <c r="G1926" s="44" t="s">
        <v>4301</v>
      </c>
      <c r="H1926" s="43">
        <v>1120</v>
      </c>
      <c r="I1926" s="45">
        <v>1</v>
      </c>
      <c r="J1926" s="45">
        <v>32480</v>
      </c>
      <c r="K1926" s="45">
        <f t="shared" si="114"/>
        <v>92800</v>
      </c>
      <c r="L1926" s="46">
        <v>187500</v>
      </c>
      <c r="M1926" s="46">
        <v>750</v>
      </c>
      <c r="N1926" s="45">
        <f t="shared" si="115"/>
        <v>751</v>
      </c>
    </row>
    <row r="1927" spans="1:15" x14ac:dyDescent="0.2">
      <c r="D1927" s="41" t="s">
        <v>4299</v>
      </c>
      <c r="E1927" s="42">
        <v>10.532999999999999</v>
      </c>
      <c r="F1927" s="43" t="s">
        <v>77</v>
      </c>
      <c r="G1927" s="44" t="s">
        <v>77</v>
      </c>
      <c r="K1927" s="45">
        <f t="shared" si="114"/>
        <v>0</v>
      </c>
      <c r="N1927" s="45">
        <f t="shared" si="115"/>
        <v>0</v>
      </c>
    </row>
    <row r="1928" spans="1:15" x14ac:dyDescent="0.2">
      <c r="A1928" s="42">
        <v>686</v>
      </c>
      <c r="C1928" s="47">
        <v>44085</v>
      </c>
      <c r="D1928" s="41" t="s">
        <v>4302</v>
      </c>
      <c r="E1928" s="42">
        <v>5</v>
      </c>
      <c r="F1928" s="43" t="s">
        <v>4303</v>
      </c>
      <c r="G1928" s="44" t="s">
        <v>4304</v>
      </c>
      <c r="H1928" s="43">
        <v>1010</v>
      </c>
      <c r="I1928" s="45">
        <v>0.5</v>
      </c>
      <c r="J1928" s="45">
        <v>10410</v>
      </c>
      <c r="K1928" s="45">
        <f t="shared" si="114"/>
        <v>29740</v>
      </c>
      <c r="L1928" s="46">
        <v>26000</v>
      </c>
      <c r="M1928" s="46">
        <v>104</v>
      </c>
      <c r="N1928" s="45">
        <f t="shared" si="115"/>
        <v>104.5</v>
      </c>
    </row>
    <row r="1929" spans="1:15" x14ac:dyDescent="0.2">
      <c r="A1929" s="42">
        <v>687</v>
      </c>
      <c r="C1929" s="47">
        <v>44085</v>
      </c>
      <c r="D1929" s="41" t="s">
        <v>4308</v>
      </c>
      <c r="E1929" s="42" t="s">
        <v>4309</v>
      </c>
      <c r="F1929" s="41" t="s">
        <v>4305</v>
      </c>
      <c r="G1929" s="44" t="s">
        <v>4310</v>
      </c>
      <c r="H1929" s="43">
        <v>1190</v>
      </c>
      <c r="I1929" s="45">
        <v>1.5</v>
      </c>
      <c r="J1929" s="45">
        <v>10570</v>
      </c>
      <c r="K1929" s="45">
        <f t="shared" si="114"/>
        <v>30200</v>
      </c>
      <c r="L1929" s="46">
        <v>44000</v>
      </c>
      <c r="M1929" s="46">
        <v>176</v>
      </c>
      <c r="N1929" s="45">
        <f t="shared" si="115"/>
        <v>177.5</v>
      </c>
    </row>
    <row r="1930" spans="1:15" x14ac:dyDescent="0.2">
      <c r="D1930" s="41" t="s">
        <v>4306</v>
      </c>
      <c r="E1930" s="42" t="s">
        <v>4309</v>
      </c>
      <c r="F1930" s="43" t="s">
        <v>77</v>
      </c>
      <c r="G1930" s="44" t="s">
        <v>77</v>
      </c>
      <c r="K1930" s="45">
        <f t="shared" si="114"/>
        <v>0</v>
      </c>
      <c r="N1930" s="45">
        <f t="shared" si="115"/>
        <v>0</v>
      </c>
    </row>
    <row r="1931" spans="1:15" x14ac:dyDescent="0.2">
      <c r="D1931" s="41" t="s">
        <v>4307</v>
      </c>
      <c r="E1931" s="42" t="s">
        <v>4309</v>
      </c>
      <c r="F1931" s="43" t="s">
        <v>77</v>
      </c>
      <c r="G1931" s="44" t="s">
        <v>77</v>
      </c>
      <c r="K1931" s="45">
        <f t="shared" si="114"/>
        <v>0</v>
      </c>
      <c r="N1931" s="45">
        <f t="shared" si="115"/>
        <v>0</v>
      </c>
    </row>
    <row r="1932" spans="1:15" x14ac:dyDescent="0.2">
      <c r="A1932" s="42">
        <v>688</v>
      </c>
      <c r="C1932" s="47">
        <v>44085</v>
      </c>
      <c r="D1932" s="41" t="s">
        <v>4315</v>
      </c>
      <c r="E1932" s="42">
        <v>6.2060000000000004</v>
      </c>
      <c r="F1932" s="43" t="s">
        <v>4316</v>
      </c>
      <c r="G1932" s="44" t="s">
        <v>4317</v>
      </c>
      <c r="H1932" s="43">
        <v>1170</v>
      </c>
      <c r="I1932" s="45">
        <v>0.5</v>
      </c>
      <c r="J1932" s="45">
        <v>43010</v>
      </c>
      <c r="K1932" s="45">
        <f t="shared" si="114"/>
        <v>122890</v>
      </c>
      <c r="L1932" s="46">
        <v>178900</v>
      </c>
      <c r="M1932" s="46">
        <v>715.6</v>
      </c>
      <c r="N1932" s="45">
        <f t="shared" si="115"/>
        <v>716.1</v>
      </c>
    </row>
    <row r="1933" spans="1:15" x14ac:dyDescent="0.2">
      <c r="A1933" s="42" t="s">
        <v>4318</v>
      </c>
      <c r="C1933" s="47">
        <v>44085</v>
      </c>
      <c r="D1933" s="41" t="s">
        <v>4319</v>
      </c>
      <c r="E1933" s="42">
        <v>3.0619999999999998</v>
      </c>
      <c r="F1933" s="43" t="s">
        <v>4321</v>
      </c>
      <c r="G1933" s="44" t="s">
        <v>4322</v>
      </c>
      <c r="H1933" s="43">
        <v>1010</v>
      </c>
      <c r="I1933" s="45">
        <v>1</v>
      </c>
      <c r="J1933" s="45">
        <v>155560</v>
      </c>
      <c r="K1933" s="45">
        <f t="shared" ref="K1933:K1983" si="116">ROUND(J1933/0.35,-1)</f>
        <v>444460</v>
      </c>
      <c r="N1933" s="45">
        <f t="shared" si="115"/>
        <v>1</v>
      </c>
    </row>
    <row r="1934" spans="1:15" x14ac:dyDescent="0.2">
      <c r="D1934" s="41" t="s">
        <v>4320</v>
      </c>
      <c r="E1934" s="42">
        <v>68.97</v>
      </c>
      <c r="F1934" s="43" t="s">
        <v>77</v>
      </c>
      <c r="G1934" s="44" t="s">
        <v>77</v>
      </c>
      <c r="K1934" s="45">
        <f t="shared" si="116"/>
        <v>0</v>
      </c>
      <c r="N1934" s="45">
        <f t="shared" si="115"/>
        <v>0</v>
      </c>
    </row>
    <row r="1935" spans="1:15" x14ac:dyDescent="0.2">
      <c r="A1935" s="42" t="s">
        <v>4323</v>
      </c>
      <c r="C1935" s="47">
        <v>44085</v>
      </c>
      <c r="D1935" s="41" t="s">
        <v>2941</v>
      </c>
      <c r="E1935" s="42">
        <v>0.64</v>
      </c>
      <c r="F1935" s="43" t="s">
        <v>2944</v>
      </c>
      <c r="G1935" s="44" t="s">
        <v>4324</v>
      </c>
      <c r="H1935" s="43">
        <v>1150</v>
      </c>
      <c r="I1935" s="45">
        <v>1</v>
      </c>
      <c r="J1935" s="45">
        <v>42060</v>
      </c>
      <c r="K1935" s="45">
        <f t="shared" si="116"/>
        <v>120170</v>
      </c>
      <c r="N1935" s="45">
        <f t="shared" si="115"/>
        <v>1</v>
      </c>
    </row>
    <row r="1936" spans="1:15" x14ac:dyDescent="0.2">
      <c r="D1936" s="41" t="s">
        <v>2942</v>
      </c>
      <c r="E1936" s="42">
        <v>0.46</v>
      </c>
      <c r="F1936" s="43" t="s">
        <v>77</v>
      </c>
      <c r="G1936" s="44" t="s">
        <v>77</v>
      </c>
      <c r="K1936" s="45">
        <f t="shared" si="116"/>
        <v>0</v>
      </c>
      <c r="N1936" s="45">
        <f t="shared" si="115"/>
        <v>0</v>
      </c>
    </row>
    <row r="1937" spans="1:17" x14ac:dyDescent="0.2">
      <c r="A1937" s="42" t="s">
        <v>4325</v>
      </c>
      <c r="C1937" s="47">
        <v>44085</v>
      </c>
      <c r="D1937" s="41" t="s">
        <v>4326</v>
      </c>
      <c r="E1937" s="42" t="s">
        <v>106</v>
      </c>
      <c r="F1937" s="43" t="s">
        <v>4328</v>
      </c>
      <c r="G1937" s="44" t="s">
        <v>4329</v>
      </c>
      <c r="H1937" s="43">
        <v>2050</v>
      </c>
      <c r="I1937" s="45">
        <v>1</v>
      </c>
      <c r="J1937" s="45">
        <v>20650</v>
      </c>
      <c r="K1937" s="45">
        <f t="shared" si="116"/>
        <v>59000</v>
      </c>
      <c r="N1937" s="45">
        <f t="shared" si="115"/>
        <v>1</v>
      </c>
    </row>
    <row r="1938" spans="1:17" s="65" customFormat="1" x14ac:dyDescent="0.2">
      <c r="A1938" s="62"/>
      <c r="B1938" s="63"/>
      <c r="C1938" s="31"/>
      <c r="D1938" s="64" t="s">
        <v>4327</v>
      </c>
      <c r="E1938" s="62" t="s">
        <v>106</v>
      </c>
      <c r="F1938" s="65" t="s">
        <v>77</v>
      </c>
      <c r="G1938" s="66" t="s">
        <v>77</v>
      </c>
      <c r="I1938" s="32"/>
      <c r="J1938" s="32"/>
      <c r="K1938" s="32">
        <f t="shared" si="116"/>
        <v>0</v>
      </c>
      <c r="L1938" s="33"/>
      <c r="M1938" s="33"/>
      <c r="N1938" s="32">
        <f t="shared" si="115"/>
        <v>0</v>
      </c>
      <c r="O1938" s="67"/>
      <c r="P1938" s="72"/>
      <c r="Q1938" s="63"/>
    </row>
    <row r="1939" spans="1:17" x14ac:dyDescent="0.2">
      <c r="N1939" s="45">
        <f>SUM(N1881:N1938)</f>
        <v>7101.8</v>
      </c>
      <c r="O1939" s="82">
        <v>77386</v>
      </c>
      <c r="P1939" s="50">
        <v>44085</v>
      </c>
      <c r="Q1939" s="21" t="s">
        <v>333</v>
      </c>
    </row>
    <row r="1941" spans="1:17" x14ac:dyDescent="0.2">
      <c r="A1941" s="42" t="s">
        <v>4311</v>
      </c>
      <c r="C1941" s="47">
        <v>44085</v>
      </c>
      <c r="D1941" s="41" t="s">
        <v>4312</v>
      </c>
      <c r="E1941" s="42">
        <v>6.1078000000000001</v>
      </c>
      <c r="F1941" s="43" t="s">
        <v>4313</v>
      </c>
      <c r="G1941" s="44" t="s">
        <v>4314</v>
      </c>
      <c r="H1941" s="43">
        <v>1150</v>
      </c>
      <c r="I1941" s="45">
        <v>0.5</v>
      </c>
      <c r="J1941" s="45">
        <v>9320</v>
      </c>
      <c r="K1941" s="45">
        <f>ROUND(J1941/0.35,-1)</f>
        <v>26630</v>
      </c>
      <c r="N1941" s="45">
        <f>I1941+M1941</f>
        <v>0.5</v>
      </c>
    </row>
    <row r="1942" spans="1:17" x14ac:dyDescent="0.2">
      <c r="A1942" s="42">
        <v>694</v>
      </c>
      <c r="C1942" s="47">
        <v>44089</v>
      </c>
      <c r="D1942" s="41" t="s">
        <v>4330</v>
      </c>
      <c r="E1942" s="42" t="s">
        <v>4331</v>
      </c>
      <c r="F1942" s="43" t="s">
        <v>4332</v>
      </c>
      <c r="G1942" s="44" t="s">
        <v>4333</v>
      </c>
      <c r="H1942" s="43">
        <v>3010</v>
      </c>
      <c r="I1942" s="45">
        <v>0.5</v>
      </c>
      <c r="J1942" s="45">
        <v>46560</v>
      </c>
      <c r="K1942" s="45">
        <f t="shared" si="116"/>
        <v>133030</v>
      </c>
      <c r="L1942" s="46">
        <v>150000</v>
      </c>
      <c r="M1942" s="46">
        <v>600</v>
      </c>
      <c r="N1942" s="45">
        <f t="shared" si="115"/>
        <v>600.5</v>
      </c>
    </row>
    <row r="1943" spans="1:17" x14ac:dyDescent="0.2">
      <c r="A1943" s="42">
        <v>689</v>
      </c>
      <c r="C1943" s="47">
        <v>44085</v>
      </c>
      <c r="D1943" s="41" t="s">
        <v>4334</v>
      </c>
      <c r="E1943" s="42">
        <v>0.61570000000000003</v>
      </c>
      <c r="F1943" s="43" t="s">
        <v>4335</v>
      </c>
      <c r="G1943" s="44" t="s">
        <v>4336</v>
      </c>
      <c r="H1943" s="43">
        <v>3010</v>
      </c>
      <c r="I1943" s="45">
        <v>0.5</v>
      </c>
      <c r="J1943" s="45">
        <v>51590</v>
      </c>
      <c r="K1943" s="45">
        <f t="shared" si="116"/>
        <v>147400</v>
      </c>
      <c r="L1943" s="46">
        <v>155000</v>
      </c>
      <c r="M1943" s="46">
        <v>620</v>
      </c>
      <c r="N1943" s="45">
        <f t="shared" si="115"/>
        <v>620.5</v>
      </c>
    </row>
    <row r="1944" spans="1:17" x14ac:dyDescent="0.2">
      <c r="A1944" s="42">
        <v>691</v>
      </c>
      <c r="C1944" s="47">
        <v>44085</v>
      </c>
      <c r="D1944" s="41" t="s">
        <v>4341</v>
      </c>
      <c r="E1944" s="42">
        <v>1.8140000000000001</v>
      </c>
      <c r="F1944" s="43" t="s">
        <v>4342</v>
      </c>
      <c r="G1944" s="44" t="s">
        <v>4343</v>
      </c>
      <c r="H1944" s="43">
        <v>1040</v>
      </c>
      <c r="I1944" s="45">
        <v>0.5</v>
      </c>
      <c r="J1944" s="45">
        <v>5050</v>
      </c>
      <c r="K1944" s="45">
        <f t="shared" si="116"/>
        <v>14430</v>
      </c>
      <c r="L1944" s="46">
        <v>4000</v>
      </c>
      <c r="M1944" s="46">
        <v>16</v>
      </c>
      <c r="N1944" s="45">
        <f t="shared" si="115"/>
        <v>16.5</v>
      </c>
    </row>
    <row r="1945" spans="1:17" x14ac:dyDescent="0.2">
      <c r="A1945" s="42" t="s">
        <v>4344</v>
      </c>
      <c r="C1945" s="47">
        <v>44085</v>
      </c>
      <c r="D1945" s="41" t="s">
        <v>4345</v>
      </c>
      <c r="E1945" s="42">
        <v>0.20660000000000001</v>
      </c>
      <c r="F1945" s="43" t="s">
        <v>4346</v>
      </c>
      <c r="G1945" s="44" t="s">
        <v>4347</v>
      </c>
      <c r="H1945" s="43">
        <v>2010</v>
      </c>
      <c r="I1945" s="45">
        <v>0.5</v>
      </c>
      <c r="J1945" s="45">
        <v>27200</v>
      </c>
      <c r="K1945" s="45">
        <f t="shared" si="116"/>
        <v>77710</v>
      </c>
      <c r="N1945" s="45">
        <f t="shared" si="115"/>
        <v>0.5</v>
      </c>
    </row>
    <row r="1946" spans="1:17" x14ac:dyDescent="0.2">
      <c r="A1946" s="42" t="s">
        <v>4348</v>
      </c>
      <c r="C1946" s="47">
        <v>44088</v>
      </c>
      <c r="D1946" s="41" t="s">
        <v>4349</v>
      </c>
      <c r="E1946" s="42">
        <v>0.38</v>
      </c>
      <c r="F1946" s="43" t="s">
        <v>4350</v>
      </c>
      <c r="G1946" s="44" t="s">
        <v>4351</v>
      </c>
      <c r="H1946" s="43">
        <v>1190</v>
      </c>
      <c r="I1946" s="45">
        <v>0.5</v>
      </c>
      <c r="J1946" s="45">
        <v>1640</v>
      </c>
      <c r="K1946" s="45">
        <f t="shared" si="116"/>
        <v>4690</v>
      </c>
      <c r="N1946" s="45">
        <f t="shared" si="115"/>
        <v>0.5</v>
      </c>
    </row>
    <row r="1947" spans="1:17" s="65" customFormat="1" x14ac:dyDescent="0.2">
      <c r="A1947" s="62">
        <v>692</v>
      </c>
      <c r="B1947" s="63"/>
      <c r="C1947" s="31">
        <v>44088</v>
      </c>
      <c r="D1947" s="64" t="s">
        <v>4353</v>
      </c>
      <c r="E1947" s="62">
        <v>0.90800000000000003</v>
      </c>
      <c r="F1947" s="64" t="s">
        <v>4352</v>
      </c>
      <c r="G1947" s="66" t="s">
        <v>4354</v>
      </c>
      <c r="H1947" s="65">
        <v>1040</v>
      </c>
      <c r="I1947" s="32">
        <v>0.5</v>
      </c>
      <c r="J1947" s="32">
        <v>9280</v>
      </c>
      <c r="K1947" s="32">
        <f t="shared" si="116"/>
        <v>26510</v>
      </c>
      <c r="L1947" s="33">
        <v>26000</v>
      </c>
      <c r="M1947" s="33">
        <v>104</v>
      </c>
      <c r="N1947" s="32">
        <f t="shared" si="115"/>
        <v>104.5</v>
      </c>
      <c r="O1947" s="67"/>
      <c r="P1947" s="72"/>
      <c r="Q1947" s="63"/>
    </row>
    <row r="1948" spans="1:17" x14ac:dyDescent="0.2">
      <c r="N1948" s="45">
        <f>SUM(N1941:N1947)</f>
        <v>1343.5</v>
      </c>
      <c r="O1948" s="82">
        <v>77424</v>
      </c>
      <c r="P1948" s="50">
        <v>44089</v>
      </c>
      <c r="Q1948" s="21" t="s">
        <v>844</v>
      </c>
    </row>
    <row r="1950" spans="1:17" x14ac:dyDescent="0.2">
      <c r="A1950" s="42">
        <v>690</v>
      </c>
      <c r="C1950" s="47">
        <v>44085</v>
      </c>
      <c r="D1950" s="41" t="s">
        <v>4338</v>
      </c>
      <c r="E1950" s="42">
        <v>16.28</v>
      </c>
      <c r="F1950" s="41" t="s">
        <v>4337</v>
      </c>
      <c r="G1950" s="44" t="s">
        <v>4340</v>
      </c>
      <c r="H1950" s="43">
        <v>1110</v>
      </c>
      <c r="I1950" s="45">
        <v>1</v>
      </c>
      <c r="J1950" s="45">
        <v>35200</v>
      </c>
      <c r="K1950" s="45">
        <f>ROUND(J1950/0.35,-1)</f>
        <v>100570</v>
      </c>
      <c r="L1950" s="46">
        <v>110000</v>
      </c>
      <c r="M1950" s="46">
        <v>440</v>
      </c>
      <c r="N1950" s="45">
        <f>I1950+M1950</f>
        <v>441</v>
      </c>
    </row>
    <row r="1951" spans="1:17" x14ac:dyDescent="0.2">
      <c r="D1951" s="41" t="s">
        <v>4339</v>
      </c>
      <c r="E1951" s="42">
        <v>7</v>
      </c>
      <c r="F1951" s="43" t="s">
        <v>77</v>
      </c>
      <c r="G1951" s="44" t="s">
        <v>77</v>
      </c>
      <c r="K1951" s="45">
        <f>ROUND(J1951/0.35,-1)</f>
        <v>0</v>
      </c>
      <c r="N1951" s="45">
        <f>I1951+M1951</f>
        <v>0</v>
      </c>
    </row>
    <row r="1952" spans="1:17" x14ac:dyDescent="0.2">
      <c r="A1952" s="42">
        <v>693</v>
      </c>
      <c r="C1952" s="47">
        <v>44089</v>
      </c>
      <c r="D1952" s="41" t="s">
        <v>4355</v>
      </c>
      <c r="E1952" s="42">
        <v>0.25979999999999998</v>
      </c>
      <c r="F1952" s="43" t="s">
        <v>4356</v>
      </c>
      <c r="G1952" s="44" t="s">
        <v>4357</v>
      </c>
      <c r="H1952" s="43">
        <v>2030</v>
      </c>
      <c r="I1952" s="45">
        <v>0.5</v>
      </c>
      <c r="J1952" s="45">
        <v>22380</v>
      </c>
      <c r="K1952" s="45">
        <f t="shared" si="116"/>
        <v>63940</v>
      </c>
      <c r="L1952" s="46">
        <v>141000</v>
      </c>
      <c r="M1952" s="46">
        <v>564</v>
      </c>
      <c r="N1952" s="45">
        <f t="shared" si="115"/>
        <v>564.5</v>
      </c>
    </row>
    <row r="1953" spans="1:17" x14ac:dyDescent="0.2">
      <c r="A1953" s="42" t="s">
        <v>4358</v>
      </c>
      <c r="C1953" s="47">
        <v>44089</v>
      </c>
      <c r="D1953" s="41" t="s">
        <v>4359</v>
      </c>
      <c r="E1953" s="42">
        <v>8.3859999999999992</v>
      </c>
      <c r="F1953" s="43" t="s">
        <v>4360</v>
      </c>
      <c r="G1953" s="44" t="s">
        <v>4361</v>
      </c>
      <c r="H1953" s="43">
        <v>1220</v>
      </c>
      <c r="I1953" s="45">
        <v>0.5</v>
      </c>
      <c r="J1953" s="45">
        <v>71210</v>
      </c>
      <c r="K1953" s="45">
        <f t="shared" si="116"/>
        <v>203460</v>
      </c>
      <c r="L1953" s="46">
        <v>71210</v>
      </c>
      <c r="N1953" s="45">
        <f t="shared" si="115"/>
        <v>0.5</v>
      </c>
    </row>
    <row r="1954" spans="1:17" x14ac:dyDescent="0.2">
      <c r="A1954" s="42">
        <v>695</v>
      </c>
      <c r="C1954" s="47">
        <v>44090</v>
      </c>
      <c r="D1954" s="41" t="s">
        <v>3783</v>
      </c>
      <c r="E1954" s="42">
        <v>117.76300000000001</v>
      </c>
      <c r="F1954" s="43" t="s">
        <v>4366</v>
      </c>
      <c r="G1954" s="44" t="s">
        <v>4362</v>
      </c>
      <c r="H1954" s="43">
        <v>1100</v>
      </c>
      <c r="I1954" s="45">
        <v>0.5</v>
      </c>
      <c r="J1954" s="45">
        <v>164670</v>
      </c>
      <c r="K1954" s="45">
        <f t="shared" si="116"/>
        <v>470490</v>
      </c>
      <c r="L1954" s="46">
        <v>78157.3</v>
      </c>
      <c r="M1954" s="46">
        <v>312.63</v>
      </c>
      <c r="N1954" s="45">
        <f t="shared" si="115"/>
        <v>313.13</v>
      </c>
    </row>
    <row r="1955" spans="1:17" x14ac:dyDescent="0.2">
      <c r="A1955" s="42">
        <v>696</v>
      </c>
      <c r="C1955" s="47">
        <v>44090</v>
      </c>
      <c r="D1955" s="41" t="s">
        <v>4363</v>
      </c>
      <c r="E1955" s="42">
        <v>21.959</v>
      </c>
      <c r="F1955" s="43" t="s">
        <v>4365</v>
      </c>
      <c r="G1955" s="44" t="s">
        <v>4367</v>
      </c>
      <c r="H1955" s="43">
        <v>1090</v>
      </c>
      <c r="I1955" s="45">
        <v>1</v>
      </c>
      <c r="J1955" s="45">
        <v>144960</v>
      </c>
      <c r="K1955" s="45">
        <f t="shared" si="116"/>
        <v>414170</v>
      </c>
      <c r="L1955" s="46">
        <v>138056.66</v>
      </c>
      <c r="M1955" s="46">
        <v>552.24</v>
      </c>
      <c r="N1955" s="45">
        <f t="shared" si="115"/>
        <v>553.24</v>
      </c>
    </row>
    <row r="1956" spans="1:17" s="65" customFormat="1" x14ac:dyDescent="0.2">
      <c r="A1956" s="62"/>
      <c r="B1956" s="63"/>
      <c r="C1956" s="31"/>
      <c r="D1956" s="64" t="s">
        <v>4364</v>
      </c>
      <c r="E1956" s="62">
        <v>26.7575</v>
      </c>
      <c r="F1956" s="65" t="s">
        <v>77</v>
      </c>
      <c r="G1956" s="66" t="s">
        <v>77</v>
      </c>
      <c r="I1956" s="32"/>
      <c r="J1956" s="32"/>
      <c r="K1956" s="32">
        <f t="shared" si="116"/>
        <v>0</v>
      </c>
      <c r="L1956" s="33"/>
      <c r="M1956" s="33"/>
      <c r="N1956" s="32">
        <f t="shared" si="115"/>
        <v>0</v>
      </c>
      <c r="O1956" s="67"/>
      <c r="P1956" s="72"/>
      <c r="Q1956" s="63"/>
    </row>
    <row r="1957" spans="1:17" x14ac:dyDescent="0.2">
      <c r="N1957" s="45">
        <f>SUM(N1950:N1956)</f>
        <v>1872.3700000000001</v>
      </c>
      <c r="P1957" s="50">
        <v>44091</v>
      </c>
      <c r="Q1957" s="21" t="s">
        <v>4444</v>
      </c>
    </row>
    <row r="1959" spans="1:17" x14ac:dyDescent="0.2">
      <c r="A1959" s="42" t="s">
        <v>4368</v>
      </c>
      <c r="C1959" s="47">
        <v>44090</v>
      </c>
      <c r="D1959" s="41" t="s">
        <v>4370</v>
      </c>
      <c r="E1959" s="42">
        <v>0.38</v>
      </c>
      <c r="F1959" s="43" t="s">
        <v>4371</v>
      </c>
      <c r="G1959" s="44" t="s">
        <v>4372</v>
      </c>
      <c r="H1959" s="43">
        <v>1070</v>
      </c>
      <c r="I1959" s="45">
        <v>0.5</v>
      </c>
      <c r="J1959" s="45">
        <v>40490</v>
      </c>
      <c r="K1959" s="45">
        <f t="shared" si="116"/>
        <v>115690</v>
      </c>
      <c r="N1959" s="45">
        <f t="shared" si="115"/>
        <v>0.5</v>
      </c>
    </row>
    <row r="1960" spans="1:17" x14ac:dyDescent="0.2">
      <c r="A1960" s="42" t="s">
        <v>4369</v>
      </c>
      <c r="C1960" s="47">
        <v>44091</v>
      </c>
      <c r="D1960" s="41" t="s">
        <v>4373</v>
      </c>
      <c r="E1960" s="42">
        <v>26.409099999999999</v>
      </c>
      <c r="F1960" s="43" t="s">
        <v>4374</v>
      </c>
      <c r="G1960" s="44" t="s">
        <v>4375</v>
      </c>
      <c r="H1960" s="43">
        <v>1010</v>
      </c>
      <c r="I1960" s="45">
        <v>0.5</v>
      </c>
      <c r="J1960" s="45">
        <v>78170</v>
      </c>
      <c r="K1960" s="45">
        <f t="shared" si="116"/>
        <v>223340</v>
      </c>
      <c r="N1960" s="45">
        <f t="shared" si="115"/>
        <v>0.5</v>
      </c>
    </row>
    <row r="1961" spans="1:17" x14ac:dyDescent="0.2">
      <c r="A1961" s="42">
        <v>697</v>
      </c>
      <c r="C1961" s="47">
        <v>44091</v>
      </c>
      <c r="D1961" s="41" t="s">
        <v>4376</v>
      </c>
      <c r="E1961" s="42">
        <v>15</v>
      </c>
      <c r="F1961" s="43" t="s">
        <v>4379</v>
      </c>
      <c r="G1961" s="44" t="s">
        <v>4377</v>
      </c>
      <c r="H1961" s="43">
        <v>1090</v>
      </c>
      <c r="I1961" s="45">
        <v>0.5</v>
      </c>
      <c r="J1961" s="45">
        <v>57400</v>
      </c>
      <c r="K1961" s="45">
        <f t="shared" si="116"/>
        <v>164000</v>
      </c>
      <c r="L1961" s="46">
        <v>260000</v>
      </c>
      <c r="M1961" s="46">
        <v>1040</v>
      </c>
      <c r="N1961" s="45">
        <f t="shared" si="115"/>
        <v>1040.5</v>
      </c>
    </row>
    <row r="1962" spans="1:17" x14ac:dyDescent="0.2">
      <c r="A1962" s="42">
        <v>698</v>
      </c>
      <c r="C1962" s="47">
        <v>44091</v>
      </c>
      <c r="D1962" s="41" t="s">
        <v>4378</v>
      </c>
      <c r="E1962" s="42">
        <v>27.09</v>
      </c>
      <c r="F1962" s="43" t="s">
        <v>4380</v>
      </c>
      <c r="G1962" s="44" t="s">
        <v>4377</v>
      </c>
      <c r="H1962" s="43">
        <v>1090</v>
      </c>
      <c r="I1962" s="45">
        <v>0.5</v>
      </c>
      <c r="J1962" s="45">
        <v>39780</v>
      </c>
      <c r="K1962" s="45">
        <f t="shared" si="116"/>
        <v>113660</v>
      </c>
      <c r="L1962" s="46">
        <v>180000</v>
      </c>
      <c r="M1962" s="46">
        <v>720</v>
      </c>
      <c r="N1962" s="45">
        <f t="shared" si="115"/>
        <v>720.5</v>
      </c>
    </row>
    <row r="1963" spans="1:17" x14ac:dyDescent="0.2">
      <c r="A1963" s="42">
        <v>699</v>
      </c>
      <c r="C1963" s="47">
        <v>44091</v>
      </c>
      <c r="D1963" s="41" t="s">
        <v>4381</v>
      </c>
      <c r="E1963" s="42">
        <v>15.023</v>
      </c>
      <c r="F1963" s="43" t="s">
        <v>4382</v>
      </c>
      <c r="G1963" s="44" t="s">
        <v>4383</v>
      </c>
      <c r="H1963" s="43">
        <v>1010</v>
      </c>
      <c r="I1963" s="45">
        <v>0.5</v>
      </c>
      <c r="J1963" s="45">
        <v>46720</v>
      </c>
      <c r="K1963" s="45">
        <f t="shared" si="116"/>
        <v>133490</v>
      </c>
      <c r="L1963" s="46">
        <v>190000</v>
      </c>
      <c r="M1963" s="46">
        <v>760</v>
      </c>
      <c r="N1963" s="45">
        <f t="shared" si="115"/>
        <v>760.5</v>
      </c>
    </row>
    <row r="1964" spans="1:17" x14ac:dyDescent="0.2">
      <c r="A1964" s="42">
        <v>700</v>
      </c>
      <c r="C1964" s="47">
        <v>44091</v>
      </c>
      <c r="D1964" s="41" t="s">
        <v>2342</v>
      </c>
      <c r="E1964" s="42">
        <v>0.2009</v>
      </c>
      <c r="F1964" s="43" t="s">
        <v>4384</v>
      </c>
      <c r="G1964" s="44" t="s">
        <v>4385</v>
      </c>
      <c r="H1964" s="43">
        <v>3010</v>
      </c>
      <c r="I1964" s="45">
        <v>0.5</v>
      </c>
      <c r="J1964" s="45">
        <v>34060</v>
      </c>
      <c r="K1964" s="45">
        <f t="shared" si="116"/>
        <v>97310</v>
      </c>
      <c r="L1964" s="46">
        <v>130000</v>
      </c>
      <c r="M1964" s="46">
        <v>520</v>
      </c>
      <c r="N1964" s="45">
        <f t="shared" si="115"/>
        <v>520.5</v>
      </c>
    </row>
    <row r="1965" spans="1:17" x14ac:dyDescent="0.2">
      <c r="A1965" s="42" t="s">
        <v>4386</v>
      </c>
      <c r="C1965" s="47">
        <v>44091</v>
      </c>
      <c r="D1965" s="41" t="s">
        <v>4387</v>
      </c>
      <c r="E1965" s="42">
        <v>0.17910000000000001</v>
      </c>
      <c r="F1965" s="43" t="s">
        <v>4388</v>
      </c>
      <c r="G1965" s="44" t="s">
        <v>4389</v>
      </c>
      <c r="H1965" s="43">
        <v>3010</v>
      </c>
      <c r="I1965" s="45">
        <v>0.5</v>
      </c>
      <c r="J1965" s="45">
        <v>19090</v>
      </c>
      <c r="K1965" s="45">
        <f t="shared" si="116"/>
        <v>54540</v>
      </c>
      <c r="N1965" s="45">
        <f t="shared" si="115"/>
        <v>0.5</v>
      </c>
    </row>
    <row r="1966" spans="1:17" x14ac:dyDescent="0.2">
      <c r="A1966" s="42">
        <v>701</v>
      </c>
      <c r="C1966" s="47">
        <v>44091</v>
      </c>
      <c r="D1966" s="41" t="s">
        <v>4390</v>
      </c>
      <c r="E1966" s="42">
        <v>6.4899999999999999E-2</v>
      </c>
      <c r="F1966" s="43" t="s">
        <v>4392</v>
      </c>
      <c r="G1966" s="44" t="s">
        <v>4393</v>
      </c>
      <c r="H1966" s="43">
        <v>3010</v>
      </c>
      <c r="I1966" s="45">
        <v>1</v>
      </c>
      <c r="J1966" s="45">
        <v>44220</v>
      </c>
      <c r="K1966" s="45">
        <f t="shared" si="116"/>
        <v>126340</v>
      </c>
      <c r="L1966" s="46">
        <v>40000</v>
      </c>
      <c r="M1966" s="46">
        <v>160</v>
      </c>
      <c r="N1966" s="45">
        <f t="shared" si="115"/>
        <v>161</v>
      </c>
    </row>
    <row r="1967" spans="1:17" x14ac:dyDescent="0.2">
      <c r="D1967" s="41" t="s">
        <v>4391</v>
      </c>
      <c r="E1967" s="42">
        <v>6.4899999999999999E-2</v>
      </c>
      <c r="F1967" s="43" t="s">
        <v>77</v>
      </c>
      <c r="G1967" s="44" t="s">
        <v>77</v>
      </c>
      <c r="K1967" s="45">
        <f t="shared" si="116"/>
        <v>0</v>
      </c>
      <c r="N1967" s="45">
        <f t="shared" si="115"/>
        <v>0</v>
      </c>
    </row>
    <row r="1968" spans="1:17" x14ac:dyDescent="0.2">
      <c r="A1968" s="42">
        <v>702</v>
      </c>
      <c r="C1968" s="47">
        <v>44091</v>
      </c>
      <c r="D1968" s="41" t="s">
        <v>4394</v>
      </c>
      <c r="E1968" s="42">
        <v>0.47270000000000001</v>
      </c>
      <c r="F1968" s="43" t="s">
        <v>4395</v>
      </c>
      <c r="G1968" s="44" t="s">
        <v>4396</v>
      </c>
      <c r="H1968" s="43">
        <v>3010</v>
      </c>
      <c r="I1968" s="45">
        <v>0.5</v>
      </c>
      <c r="J1968" s="45">
        <v>22350</v>
      </c>
      <c r="K1968" s="45">
        <f t="shared" si="116"/>
        <v>63860</v>
      </c>
      <c r="L1968" s="46">
        <v>58000</v>
      </c>
      <c r="M1968" s="46">
        <v>232</v>
      </c>
      <c r="N1968" s="45">
        <f t="shared" si="115"/>
        <v>232.5</v>
      </c>
    </row>
    <row r="1969" spans="1:25" x14ac:dyDescent="0.2">
      <c r="A1969" s="42">
        <v>703</v>
      </c>
      <c r="C1969" s="47">
        <v>44092</v>
      </c>
      <c r="D1969" s="41" t="s">
        <v>4397</v>
      </c>
      <c r="E1969" s="42">
        <v>0.1041</v>
      </c>
      <c r="F1969" s="43" t="s">
        <v>4398</v>
      </c>
      <c r="G1969" s="44" t="s">
        <v>4399</v>
      </c>
      <c r="H1969" s="43">
        <v>2050</v>
      </c>
      <c r="I1969" s="45">
        <v>0.5</v>
      </c>
      <c r="J1969" s="45">
        <v>5940</v>
      </c>
      <c r="K1969" s="45">
        <f t="shared" si="116"/>
        <v>16970</v>
      </c>
      <c r="L1969" s="46">
        <v>10000</v>
      </c>
      <c r="M1969" s="46">
        <v>40</v>
      </c>
      <c r="N1969" s="45">
        <f t="shared" si="115"/>
        <v>40.5</v>
      </c>
    </row>
    <row r="1970" spans="1:25" x14ac:dyDescent="0.2">
      <c r="A1970" s="42" t="s">
        <v>4407</v>
      </c>
      <c r="C1970" s="47">
        <v>44092</v>
      </c>
      <c r="D1970" s="41" t="s">
        <v>4408</v>
      </c>
      <c r="E1970" s="42">
        <v>21.134</v>
      </c>
      <c r="F1970" s="44" t="s">
        <v>4410</v>
      </c>
      <c r="G1970" s="44" t="s">
        <v>4411</v>
      </c>
      <c r="H1970" s="43">
        <v>1120</v>
      </c>
      <c r="I1970" s="45">
        <v>1</v>
      </c>
      <c r="J1970" s="45">
        <v>86840</v>
      </c>
      <c r="K1970" s="45">
        <f t="shared" si="116"/>
        <v>248110</v>
      </c>
      <c r="N1970" s="45">
        <f t="shared" si="115"/>
        <v>1</v>
      </c>
    </row>
    <row r="1971" spans="1:25" x14ac:dyDescent="0.2">
      <c r="D1971" s="41" t="s">
        <v>4409</v>
      </c>
      <c r="E1971" s="42">
        <v>18.721800000000002</v>
      </c>
      <c r="F1971" s="43" t="s">
        <v>77</v>
      </c>
      <c r="G1971" s="44" t="s">
        <v>77</v>
      </c>
      <c r="K1971" s="45">
        <f t="shared" si="116"/>
        <v>0</v>
      </c>
      <c r="N1971" s="45">
        <f t="shared" si="115"/>
        <v>0</v>
      </c>
    </row>
    <row r="1972" spans="1:25" x14ac:dyDescent="0.2">
      <c r="A1972" s="42" t="s">
        <v>4412</v>
      </c>
      <c r="C1972" s="47">
        <v>44092</v>
      </c>
      <c r="D1972" s="41" t="s">
        <v>4413</v>
      </c>
      <c r="E1972" s="42">
        <v>60.167999999999999</v>
      </c>
      <c r="F1972" s="43" t="s">
        <v>4410</v>
      </c>
      <c r="G1972" s="44" t="s">
        <v>4411</v>
      </c>
      <c r="H1972" s="43">
        <v>1140</v>
      </c>
      <c r="I1972" s="45">
        <v>0.5</v>
      </c>
      <c r="J1972" s="45">
        <v>140530</v>
      </c>
      <c r="K1972" s="45">
        <f t="shared" si="116"/>
        <v>401510</v>
      </c>
      <c r="N1972" s="45">
        <f t="shared" si="115"/>
        <v>0.5</v>
      </c>
    </row>
    <row r="1973" spans="1:25" x14ac:dyDescent="0.2">
      <c r="A1973" s="42" t="s">
        <v>4414</v>
      </c>
      <c r="C1973" s="47">
        <v>44092</v>
      </c>
      <c r="D1973" s="41" t="s">
        <v>4415</v>
      </c>
      <c r="E1973" s="42">
        <v>14.776</v>
      </c>
      <c r="F1973" s="43" t="s">
        <v>4417</v>
      </c>
      <c r="G1973" s="44" t="s">
        <v>4418</v>
      </c>
      <c r="H1973" s="43">
        <v>1130</v>
      </c>
      <c r="I1973" s="45">
        <v>1</v>
      </c>
      <c r="J1973" s="45">
        <v>73150</v>
      </c>
      <c r="K1973" s="45">
        <f t="shared" si="116"/>
        <v>209000</v>
      </c>
      <c r="N1973" s="45">
        <f t="shared" si="115"/>
        <v>1</v>
      </c>
    </row>
    <row r="1974" spans="1:25" x14ac:dyDescent="0.2">
      <c r="D1974" s="41" t="s">
        <v>4416</v>
      </c>
      <c r="E1974" s="42">
        <v>3.887</v>
      </c>
      <c r="F1974" s="43" t="s">
        <v>77</v>
      </c>
      <c r="G1974" s="44" t="s">
        <v>77</v>
      </c>
      <c r="K1974" s="45">
        <f t="shared" si="116"/>
        <v>0</v>
      </c>
      <c r="N1974" s="45">
        <f t="shared" si="115"/>
        <v>0</v>
      </c>
    </row>
    <row r="1975" spans="1:25" x14ac:dyDescent="0.2">
      <c r="A1975" s="42">
        <v>704</v>
      </c>
      <c r="C1975" s="47">
        <v>44092</v>
      </c>
      <c r="D1975" s="41" t="s">
        <v>4419</v>
      </c>
      <c r="E1975" s="42">
        <v>4.3390000000000004</v>
      </c>
      <c r="F1975" s="43" t="s">
        <v>4420</v>
      </c>
      <c r="G1975" s="44" t="s">
        <v>4421</v>
      </c>
      <c r="H1975" s="43">
        <v>1070</v>
      </c>
      <c r="I1975" s="45">
        <v>0.5</v>
      </c>
      <c r="J1975" s="45">
        <v>15530</v>
      </c>
      <c r="K1975" s="45">
        <f t="shared" si="116"/>
        <v>44370</v>
      </c>
      <c r="L1975" s="46">
        <v>25000</v>
      </c>
      <c r="M1975" s="46">
        <v>100</v>
      </c>
      <c r="N1975" s="45">
        <f t="shared" si="115"/>
        <v>100.5</v>
      </c>
    </row>
    <row r="1976" spans="1:25" x14ac:dyDescent="0.2">
      <c r="A1976" s="42">
        <v>705</v>
      </c>
      <c r="C1976" s="47">
        <v>44092</v>
      </c>
      <c r="D1976" s="41" t="s">
        <v>4422</v>
      </c>
      <c r="E1976" s="42">
        <v>6.2E-2</v>
      </c>
      <c r="F1976" s="43" t="s">
        <v>4423</v>
      </c>
      <c r="G1976" s="44" t="s">
        <v>4424</v>
      </c>
      <c r="H1976" s="43">
        <v>3010</v>
      </c>
      <c r="I1976" s="45">
        <v>0.5</v>
      </c>
      <c r="J1976" s="45">
        <v>12290</v>
      </c>
      <c r="K1976" s="45">
        <f t="shared" si="116"/>
        <v>35110</v>
      </c>
      <c r="L1976" s="46">
        <v>102000</v>
      </c>
      <c r="M1976" s="46">
        <v>408</v>
      </c>
      <c r="N1976" s="45">
        <f t="shared" si="115"/>
        <v>408.5</v>
      </c>
    </row>
    <row r="1977" spans="1:25" x14ac:dyDescent="0.2">
      <c r="A1977" s="42">
        <v>706</v>
      </c>
      <c r="C1977" s="47">
        <v>44092</v>
      </c>
      <c r="D1977" s="41" t="s">
        <v>4425</v>
      </c>
      <c r="E1977" s="42">
        <v>6.3940000000000001</v>
      </c>
      <c r="F1977" s="43" t="s">
        <v>4426</v>
      </c>
      <c r="G1977" s="44" t="s">
        <v>4427</v>
      </c>
      <c r="H1977" s="43">
        <v>1010</v>
      </c>
      <c r="I1977" s="45">
        <v>0.5</v>
      </c>
      <c r="J1977" s="45">
        <v>13880</v>
      </c>
      <c r="K1977" s="45">
        <f t="shared" si="116"/>
        <v>39660</v>
      </c>
      <c r="L1977" s="46">
        <v>39000</v>
      </c>
      <c r="M1977" s="46">
        <v>156</v>
      </c>
      <c r="N1977" s="45">
        <f t="shared" si="115"/>
        <v>156.5</v>
      </c>
    </row>
    <row r="1978" spans="1:25" x14ac:dyDescent="0.2">
      <c r="A1978" s="42" t="s">
        <v>4430</v>
      </c>
      <c r="C1978" s="47">
        <v>44092</v>
      </c>
      <c r="D1978" s="41" t="s">
        <v>4431</v>
      </c>
      <c r="E1978" s="42" t="s">
        <v>4435</v>
      </c>
      <c r="F1978" s="43" t="s">
        <v>4436</v>
      </c>
      <c r="G1978" s="44" t="s">
        <v>2978</v>
      </c>
      <c r="H1978" s="43">
        <v>2050</v>
      </c>
      <c r="I1978" s="45">
        <v>2</v>
      </c>
      <c r="J1978" s="45">
        <v>9460</v>
      </c>
      <c r="K1978" s="45">
        <f t="shared" si="116"/>
        <v>27030</v>
      </c>
      <c r="L1978" s="46">
        <v>30000</v>
      </c>
      <c r="M1978" s="46">
        <v>120</v>
      </c>
      <c r="N1978" s="45">
        <f t="shared" ref="N1978:N2030" si="117">I1978+M1978</f>
        <v>122</v>
      </c>
    </row>
    <row r="1979" spans="1:25" x14ac:dyDescent="0.2">
      <c r="D1979" s="41" t="s">
        <v>4432</v>
      </c>
      <c r="E1979" s="47"/>
      <c r="F1979" s="43" t="s">
        <v>77</v>
      </c>
      <c r="G1979" s="44" t="s">
        <v>77</v>
      </c>
      <c r="K1979" s="45">
        <f t="shared" si="116"/>
        <v>0</v>
      </c>
      <c r="N1979" s="45">
        <f t="shared" si="117"/>
        <v>0</v>
      </c>
    </row>
    <row r="1980" spans="1:25" x14ac:dyDescent="0.2">
      <c r="D1980" s="41" t="s">
        <v>4433</v>
      </c>
      <c r="F1980" s="43" t="s">
        <v>77</v>
      </c>
      <c r="G1980" s="44" t="s">
        <v>77</v>
      </c>
      <c r="K1980" s="45">
        <f t="shared" si="116"/>
        <v>0</v>
      </c>
      <c r="N1980" s="45">
        <f t="shared" si="117"/>
        <v>0</v>
      </c>
    </row>
    <row r="1981" spans="1:25" x14ac:dyDescent="0.2">
      <c r="D1981" s="41" t="s">
        <v>4434</v>
      </c>
      <c r="F1981" s="43" t="s">
        <v>77</v>
      </c>
      <c r="G1981" s="43" t="s">
        <v>77</v>
      </c>
      <c r="K1981" s="45">
        <f t="shared" si="116"/>
        <v>0</v>
      </c>
      <c r="N1981" s="45">
        <f t="shared" si="117"/>
        <v>0</v>
      </c>
    </row>
    <row r="1982" spans="1:25" x14ac:dyDescent="0.2">
      <c r="A1982" s="42">
        <v>708</v>
      </c>
      <c r="C1982" s="47">
        <v>44092</v>
      </c>
      <c r="D1982" s="41" t="s">
        <v>3223</v>
      </c>
      <c r="E1982" s="42">
        <v>5.0010000000000003</v>
      </c>
      <c r="F1982" s="43" t="s">
        <v>3225</v>
      </c>
      <c r="G1982" s="44" t="s">
        <v>4437</v>
      </c>
      <c r="H1982" s="43">
        <v>1210</v>
      </c>
      <c r="I1982" s="45">
        <v>0.5</v>
      </c>
      <c r="J1982" s="45">
        <v>15540</v>
      </c>
      <c r="K1982" s="45">
        <f t="shared" si="116"/>
        <v>44400</v>
      </c>
      <c r="L1982" s="46">
        <v>45000</v>
      </c>
      <c r="M1982" s="46">
        <v>180</v>
      </c>
      <c r="N1982" s="45">
        <f t="shared" si="117"/>
        <v>180.5</v>
      </c>
    </row>
    <row r="1983" spans="1:25" x14ac:dyDescent="0.2">
      <c r="A1983" s="62">
        <v>709</v>
      </c>
      <c r="B1983" s="63"/>
      <c r="C1983" s="31">
        <v>44092</v>
      </c>
      <c r="D1983" s="64" t="s">
        <v>4438</v>
      </c>
      <c r="E1983" s="62">
        <v>10.218</v>
      </c>
      <c r="F1983" s="65" t="s">
        <v>4439</v>
      </c>
      <c r="G1983" s="66" t="s">
        <v>4440</v>
      </c>
      <c r="H1983" s="65">
        <v>1160</v>
      </c>
      <c r="I1983" s="32">
        <v>0.5</v>
      </c>
      <c r="J1983" s="32">
        <v>65700</v>
      </c>
      <c r="K1983" s="32">
        <f t="shared" si="116"/>
        <v>187710</v>
      </c>
      <c r="L1983" s="33">
        <v>145000</v>
      </c>
      <c r="M1983" s="33">
        <v>580</v>
      </c>
      <c r="N1983" s="32">
        <f t="shared" si="117"/>
        <v>580.5</v>
      </c>
      <c r="O1983" s="67"/>
      <c r="P1983" s="72"/>
      <c r="Q1983" s="63"/>
      <c r="R1983" s="65"/>
      <c r="S1983" s="65"/>
      <c r="T1983" s="65"/>
      <c r="U1983" s="65"/>
      <c r="V1983" s="65"/>
      <c r="W1983" s="65"/>
      <c r="X1983" s="65"/>
      <c r="Y1983" s="65"/>
    </row>
    <row r="1984" spans="1:25" x14ac:dyDescent="0.2">
      <c r="A1984" s="43"/>
      <c r="B1984" s="43"/>
      <c r="C1984" s="43"/>
      <c r="D1984" s="43"/>
      <c r="E1984" s="43"/>
      <c r="G1984" s="43"/>
      <c r="I1984" s="43"/>
      <c r="J1984" s="43"/>
      <c r="K1984" s="43"/>
      <c r="L1984" s="43"/>
      <c r="M1984" s="43"/>
      <c r="N1984" s="45">
        <f>SUM(N1959:N1983)</f>
        <v>5028.5</v>
      </c>
      <c r="O1984" s="30">
        <v>77472</v>
      </c>
      <c r="P1984" s="50">
        <v>44095</v>
      </c>
      <c r="Q1984" s="21" t="s">
        <v>4444</v>
      </c>
    </row>
    <row r="1985" spans="1:15" x14ac:dyDescent="0.2">
      <c r="A1985" s="43"/>
      <c r="B1985" s="43"/>
      <c r="C1985" s="43"/>
      <c r="D1985" s="43"/>
      <c r="E1985" s="43"/>
      <c r="G1985" s="43"/>
      <c r="I1985" s="43"/>
      <c r="J1985" s="43"/>
      <c r="K1985" s="43"/>
      <c r="L1985" s="43"/>
      <c r="M1985" s="43"/>
      <c r="N1985" s="43"/>
      <c r="O1985" s="30"/>
    </row>
    <row r="1986" spans="1:15" x14ac:dyDescent="0.2">
      <c r="A1986" s="43"/>
      <c r="B1986" s="43"/>
      <c r="C1986" s="43"/>
      <c r="D1986" s="43"/>
      <c r="E1986" s="43"/>
      <c r="G1986" s="43"/>
      <c r="I1986" s="43"/>
      <c r="J1986" s="43"/>
      <c r="K1986" s="43"/>
      <c r="L1986" s="43"/>
      <c r="M1986" s="43"/>
      <c r="N1986" s="43"/>
      <c r="O1986" s="46"/>
    </row>
    <row r="1987" spans="1:15" x14ac:dyDescent="0.2">
      <c r="A1987" s="42" t="s">
        <v>4400</v>
      </c>
      <c r="C1987" s="47">
        <v>44092</v>
      </c>
      <c r="D1987" s="41" t="s">
        <v>4401</v>
      </c>
      <c r="E1987" s="42">
        <v>4.867</v>
      </c>
      <c r="F1987" s="43" t="s">
        <v>4402</v>
      </c>
      <c r="G1987" s="44" t="s">
        <v>4403</v>
      </c>
      <c r="H1987" s="43">
        <v>1070</v>
      </c>
      <c r="I1987" s="45">
        <v>0.5</v>
      </c>
      <c r="J1987" s="45">
        <v>76630</v>
      </c>
      <c r="K1987" s="45">
        <f t="shared" ref="K1987:K1992" si="118">ROUND(J1987/0.35,-1)</f>
        <v>218940</v>
      </c>
      <c r="N1987" s="45">
        <f t="shared" ref="N1987:N1992" si="119">I1987+M1987</f>
        <v>0.5</v>
      </c>
    </row>
    <row r="1988" spans="1:15" x14ac:dyDescent="0.2">
      <c r="A1988" s="42" t="s">
        <v>4404</v>
      </c>
      <c r="C1988" s="47">
        <v>44092</v>
      </c>
      <c r="D1988" s="41" t="s">
        <v>1389</v>
      </c>
      <c r="E1988" s="42">
        <v>0.17219999999999999</v>
      </c>
      <c r="F1988" s="43" t="s">
        <v>4405</v>
      </c>
      <c r="G1988" s="44" t="s">
        <v>4406</v>
      </c>
      <c r="H1988" s="43">
        <v>2050</v>
      </c>
      <c r="I1988" s="45">
        <v>0.5</v>
      </c>
      <c r="J1988" s="45">
        <v>20190</v>
      </c>
      <c r="K1988" s="45">
        <f t="shared" si="118"/>
        <v>57690</v>
      </c>
      <c r="N1988" s="45">
        <f t="shared" si="119"/>
        <v>0.5</v>
      </c>
    </row>
    <row r="1989" spans="1:15" x14ac:dyDescent="0.2">
      <c r="A1989" s="42" t="s">
        <v>4429</v>
      </c>
      <c r="C1989" s="47">
        <v>44092</v>
      </c>
      <c r="D1989" s="41" t="s">
        <v>3121</v>
      </c>
      <c r="E1989" s="42">
        <v>0.17219999999999999</v>
      </c>
      <c r="F1989" s="43" t="s">
        <v>4428</v>
      </c>
      <c r="G1989" s="44" t="s">
        <v>2978</v>
      </c>
      <c r="H1989" s="43">
        <v>2050</v>
      </c>
      <c r="I1989" s="45">
        <v>0.5</v>
      </c>
      <c r="J1989" s="45">
        <v>2050</v>
      </c>
      <c r="K1989" s="45">
        <f t="shared" si="118"/>
        <v>5860</v>
      </c>
      <c r="N1989" s="45">
        <f t="shared" si="119"/>
        <v>0.5</v>
      </c>
    </row>
    <row r="1990" spans="1:15" x14ac:dyDescent="0.2">
      <c r="A1990" s="42" t="s">
        <v>4441</v>
      </c>
      <c r="C1990" s="47">
        <v>44092</v>
      </c>
      <c r="D1990" s="41" t="s">
        <v>1792</v>
      </c>
      <c r="E1990" s="42">
        <v>71.614999999999995</v>
      </c>
      <c r="F1990" s="43" t="s">
        <v>4442</v>
      </c>
      <c r="G1990" s="44" t="s">
        <v>4443</v>
      </c>
      <c r="H1990" s="43">
        <v>1030</v>
      </c>
      <c r="I1990" s="45">
        <v>1.5</v>
      </c>
      <c r="J1990" s="45">
        <v>354810</v>
      </c>
      <c r="K1990" s="45">
        <f t="shared" si="118"/>
        <v>1013740</v>
      </c>
      <c r="N1990" s="45">
        <f t="shared" si="119"/>
        <v>1.5</v>
      </c>
    </row>
    <row r="1991" spans="1:15" x14ac:dyDescent="0.2">
      <c r="D1991" s="41" t="s">
        <v>1793</v>
      </c>
      <c r="E1991" s="42">
        <v>16.831</v>
      </c>
      <c r="F1991" s="43" t="s">
        <v>77</v>
      </c>
      <c r="G1991" s="44" t="s">
        <v>77</v>
      </c>
      <c r="K1991" s="45">
        <f t="shared" si="118"/>
        <v>0</v>
      </c>
      <c r="N1991" s="45">
        <f t="shared" si="119"/>
        <v>0</v>
      </c>
    </row>
    <row r="1992" spans="1:15" x14ac:dyDescent="0.2">
      <c r="D1992" s="41" t="s">
        <v>1794</v>
      </c>
      <c r="E1992" s="42">
        <v>132.66900000000001</v>
      </c>
      <c r="F1992" s="43" t="s">
        <v>77</v>
      </c>
      <c r="G1992" s="43" t="s">
        <v>77</v>
      </c>
      <c r="K1992" s="45">
        <f t="shared" si="118"/>
        <v>0</v>
      </c>
      <c r="N1992" s="45">
        <f t="shared" si="119"/>
        <v>0</v>
      </c>
    </row>
    <row r="1993" spans="1:15" x14ac:dyDescent="0.2">
      <c r="A1993" s="42" t="s">
        <v>4448</v>
      </c>
      <c r="C1993" s="47">
        <v>44092</v>
      </c>
      <c r="D1993" s="41" t="s">
        <v>4445</v>
      </c>
      <c r="E1993" s="42">
        <v>3</v>
      </c>
      <c r="F1993" s="43" t="s">
        <v>4446</v>
      </c>
      <c r="G1993" s="44" t="s">
        <v>4447</v>
      </c>
      <c r="H1993" s="43">
        <v>3010</v>
      </c>
      <c r="I1993" s="45">
        <v>0.5</v>
      </c>
      <c r="J1993" s="45">
        <v>6000</v>
      </c>
      <c r="K1993" s="45">
        <f t="shared" ref="K1993:K2045" si="120">ROUND(J1993/0.35,-1)</f>
        <v>17140</v>
      </c>
      <c r="N1993" s="45">
        <f t="shared" si="117"/>
        <v>0.5</v>
      </c>
    </row>
    <row r="1994" spans="1:15" x14ac:dyDescent="0.2">
      <c r="A1994" s="42" t="s">
        <v>4449</v>
      </c>
      <c r="C1994" s="47">
        <v>44096</v>
      </c>
      <c r="D1994" s="41" t="s">
        <v>4450</v>
      </c>
      <c r="E1994" s="42">
        <v>2.17</v>
      </c>
      <c r="F1994" s="43" t="s">
        <v>4453</v>
      </c>
      <c r="G1994" s="44" t="s">
        <v>4454</v>
      </c>
      <c r="H1994" s="43">
        <v>1070</v>
      </c>
      <c r="I1994" s="45">
        <v>1.5</v>
      </c>
      <c r="J1994" s="45">
        <v>147690</v>
      </c>
      <c r="K1994" s="45">
        <f t="shared" si="120"/>
        <v>421970</v>
      </c>
      <c r="N1994" s="45">
        <f t="shared" si="117"/>
        <v>1.5</v>
      </c>
    </row>
    <row r="1995" spans="1:15" x14ac:dyDescent="0.2">
      <c r="D1995" s="41" t="s">
        <v>4451</v>
      </c>
      <c r="E1995" s="42">
        <v>0.17899999999999999</v>
      </c>
      <c r="F1995" s="43" t="s">
        <v>77</v>
      </c>
      <c r="G1995" s="44" t="s">
        <v>77</v>
      </c>
      <c r="K1995" s="45">
        <f t="shared" si="120"/>
        <v>0</v>
      </c>
      <c r="N1995" s="45">
        <f t="shared" si="117"/>
        <v>0</v>
      </c>
    </row>
    <row r="1996" spans="1:15" x14ac:dyDescent="0.2">
      <c r="D1996" s="41" t="s">
        <v>4452</v>
      </c>
      <c r="E1996" s="42">
        <v>1.5389999999999999</v>
      </c>
      <c r="F1996" s="43" t="s">
        <v>77</v>
      </c>
      <c r="G1996" s="43" t="s">
        <v>77</v>
      </c>
      <c r="K1996" s="45">
        <f t="shared" si="120"/>
        <v>0</v>
      </c>
      <c r="N1996" s="45">
        <f t="shared" si="117"/>
        <v>0</v>
      </c>
    </row>
    <row r="1997" spans="1:15" x14ac:dyDescent="0.2">
      <c r="A1997" s="42" t="s">
        <v>4455</v>
      </c>
      <c r="C1997" s="47">
        <v>44096</v>
      </c>
      <c r="D1997" s="41" t="s">
        <v>4456</v>
      </c>
      <c r="E1997" s="42" t="s">
        <v>4457</v>
      </c>
      <c r="F1997" s="43" t="s">
        <v>4458</v>
      </c>
      <c r="G1997" s="44" t="s">
        <v>4459</v>
      </c>
      <c r="H1997" s="43">
        <v>3010</v>
      </c>
      <c r="I1997" s="45">
        <v>0.5</v>
      </c>
      <c r="J1997" s="45">
        <v>9970</v>
      </c>
      <c r="K1997" s="45">
        <f t="shared" si="120"/>
        <v>28490</v>
      </c>
      <c r="N1997" s="45">
        <f t="shared" si="117"/>
        <v>0.5</v>
      </c>
    </row>
    <row r="1998" spans="1:15" x14ac:dyDescent="0.2">
      <c r="A1998" s="42" t="s">
        <v>4460</v>
      </c>
      <c r="C1998" s="47">
        <v>44096</v>
      </c>
      <c r="D1998" s="41" t="s">
        <v>4461</v>
      </c>
      <c r="E1998" s="42" t="s">
        <v>4462</v>
      </c>
      <c r="F1998" s="43" t="s">
        <v>4463</v>
      </c>
      <c r="G1998" s="44" t="s">
        <v>4464</v>
      </c>
      <c r="H1998" s="43">
        <v>3010</v>
      </c>
      <c r="I1998" s="45">
        <v>0.5</v>
      </c>
      <c r="J1998" s="45">
        <v>33220</v>
      </c>
      <c r="K1998" s="45">
        <f t="shared" si="120"/>
        <v>94910</v>
      </c>
      <c r="N1998" s="45">
        <f t="shared" si="117"/>
        <v>0.5</v>
      </c>
    </row>
    <row r="1999" spans="1:15" x14ac:dyDescent="0.2">
      <c r="A1999" s="42" t="s">
        <v>4465</v>
      </c>
      <c r="C1999" s="47">
        <v>44096</v>
      </c>
      <c r="D1999" s="41" t="s">
        <v>4467</v>
      </c>
      <c r="E1999" s="42">
        <v>0.86599999999999999</v>
      </c>
      <c r="F1999" s="43" t="s">
        <v>4468</v>
      </c>
      <c r="G1999" s="44" t="s">
        <v>4469</v>
      </c>
      <c r="H1999" s="43">
        <v>1150</v>
      </c>
      <c r="I1999" s="45">
        <v>1</v>
      </c>
      <c r="J1999" s="45">
        <v>34050</v>
      </c>
      <c r="K1999" s="45">
        <f t="shared" si="120"/>
        <v>97290</v>
      </c>
      <c r="N1999" s="45">
        <f t="shared" si="117"/>
        <v>1</v>
      </c>
    </row>
    <row r="2000" spans="1:15" x14ac:dyDescent="0.2">
      <c r="D2000" s="41" t="s">
        <v>4466</v>
      </c>
      <c r="E2000" s="42">
        <v>0.68799999999999994</v>
      </c>
      <c r="F2000" s="43" t="s">
        <v>77</v>
      </c>
      <c r="G2000" s="44" t="s">
        <v>77</v>
      </c>
      <c r="K2000" s="45">
        <f t="shared" si="120"/>
        <v>0</v>
      </c>
      <c r="N2000" s="45">
        <f t="shared" si="117"/>
        <v>0</v>
      </c>
    </row>
    <row r="2001" spans="1:17" s="65" customFormat="1" x14ac:dyDescent="0.2">
      <c r="A2001" s="62">
        <v>710</v>
      </c>
      <c r="B2001" s="63"/>
      <c r="C2001" s="31">
        <v>44096</v>
      </c>
      <c r="D2001" s="64" t="s">
        <v>4470</v>
      </c>
      <c r="E2001" s="62">
        <v>15.354100000000001</v>
      </c>
      <c r="F2001" s="65" t="s">
        <v>4471</v>
      </c>
      <c r="G2001" s="66" t="s">
        <v>4472</v>
      </c>
      <c r="H2001" s="65">
        <v>1120</v>
      </c>
      <c r="I2001" s="32">
        <v>0.5</v>
      </c>
      <c r="J2001" s="32">
        <v>113250</v>
      </c>
      <c r="K2001" s="32">
        <f t="shared" si="120"/>
        <v>323570</v>
      </c>
      <c r="L2001" s="33">
        <v>250000</v>
      </c>
      <c r="M2001" s="33">
        <v>1000</v>
      </c>
      <c r="N2001" s="32">
        <f t="shared" si="117"/>
        <v>1000.5</v>
      </c>
      <c r="O2001" s="67"/>
      <c r="P2001" s="72"/>
      <c r="Q2001" s="63"/>
    </row>
    <row r="2002" spans="1:17" x14ac:dyDescent="0.2">
      <c r="N2002" s="45">
        <f>SUM(N1987:N2001)</f>
        <v>1007.5</v>
      </c>
      <c r="O2002" s="82">
        <v>77509</v>
      </c>
      <c r="P2002" s="50">
        <v>44096</v>
      </c>
      <c r="Q2002" s="21" t="s">
        <v>333</v>
      </c>
    </row>
    <row r="2004" spans="1:17" x14ac:dyDescent="0.2">
      <c r="A2004" s="42" t="s">
        <v>4473</v>
      </c>
      <c r="C2004" s="47">
        <v>44096</v>
      </c>
      <c r="D2004" s="41" t="s">
        <v>4474</v>
      </c>
      <c r="E2004" s="42">
        <v>0.1497</v>
      </c>
      <c r="F2004" s="43" t="s">
        <v>4475</v>
      </c>
      <c r="G2004" s="44" t="s">
        <v>4476</v>
      </c>
      <c r="H2004" s="43">
        <v>3010</v>
      </c>
      <c r="I2004" s="45">
        <v>0.5</v>
      </c>
      <c r="J2004" s="45">
        <v>23720</v>
      </c>
      <c r="K2004" s="45">
        <f t="shared" si="120"/>
        <v>67770</v>
      </c>
      <c r="N2004" s="45">
        <f t="shared" si="117"/>
        <v>0.5</v>
      </c>
    </row>
    <row r="2005" spans="1:17" x14ac:dyDescent="0.2">
      <c r="A2005" s="42" t="s">
        <v>4477</v>
      </c>
      <c r="C2005" s="47">
        <v>44096</v>
      </c>
      <c r="D2005" s="41" t="s">
        <v>4478</v>
      </c>
      <c r="E2005" s="42">
        <v>0.2</v>
      </c>
      <c r="F2005" s="43" t="s">
        <v>4479</v>
      </c>
      <c r="G2005" s="44" t="s">
        <v>4480</v>
      </c>
      <c r="H2005" s="43">
        <v>1190</v>
      </c>
      <c r="I2005" s="45">
        <v>0.5</v>
      </c>
      <c r="J2005" s="45">
        <v>21140</v>
      </c>
      <c r="K2005" s="45">
        <f t="shared" si="120"/>
        <v>60400</v>
      </c>
      <c r="N2005" s="45">
        <f t="shared" si="117"/>
        <v>0.5</v>
      </c>
    </row>
    <row r="2006" spans="1:17" x14ac:dyDescent="0.2">
      <c r="A2006" s="42">
        <v>711</v>
      </c>
      <c r="C2006" s="47">
        <v>44096</v>
      </c>
      <c r="D2006" s="41" t="s">
        <v>4481</v>
      </c>
      <c r="E2006" s="42">
        <v>5.3929999999999998</v>
      </c>
      <c r="F2006" s="43" t="s">
        <v>4482</v>
      </c>
      <c r="G2006" s="44" t="s">
        <v>4483</v>
      </c>
      <c r="H2006" s="43">
        <v>1160</v>
      </c>
      <c r="I2006" s="45">
        <v>0.5</v>
      </c>
      <c r="J2006" s="45">
        <v>7830</v>
      </c>
      <c r="K2006" s="45">
        <f t="shared" si="120"/>
        <v>22370</v>
      </c>
      <c r="L2006" s="46">
        <v>26000</v>
      </c>
      <c r="M2006" s="46">
        <v>104</v>
      </c>
      <c r="N2006" s="45">
        <f t="shared" si="117"/>
        <v>104.5</v>
      </c>
    </row>
    <row r="2007" spans="1:17" x14ac:dyDescent="0.2">
      <c r="A2007" s="42">
        <v>712</v>
      </c>
      <c r="C2007" s="47">
        <v>44096</v>
      </c>
      <c r="D2007" s="41" t="s">
        <v>4179</v>
      </c>
      <c r="E2007" s="42">
        <v>0.22819999999999999</v>
      </c>
      <c r="F2007" s="43" t="s">
        <v>4484</v>
      </c>
      <c r="G2007" s="44" t="s">
        <v>4485</v>
      </c>
      <c r="H2007" s="43">
        <v>3010</v>
      </c>
      <c r="I2007" s="45">
        <v>0.5</v>
      </c>
      <c r="J2007" s="45">
        <v>22030</v>
      </c>
      <c r="K2007" s="45">
        <f t="shared" si="120"/>
        <v>62940</v>
      </c>
      <c r="L2007" s="46">
        <v>75000</v>
      </c>
      <c r="M2007" s="46">
        <v>300</v>
      </c>
      <c r="N2007" s="45">
        <f t="shared" si="117"/>
        <v>300.5</v>
      </c>
    </row>
    <row r="2008" spans="1:17" x14ac:dyDescent="0.2">
      <c r="A2008" s="42">
        <v>713</v>
      </c>
      <c r="C2008" s="47">
        <v>44096</v>
      </c>
      <c r="D2008" s="41" t="s">
        <v>4486</v>
      </c>
      <c r="E2008" s="42">
        <v>2.1190000000000002</v>
      </c>
      <c r="F2008" s="43" t="s">
        <v>4487</v>
      </c>
      <c r="G2008" s="44" t="s">
        <v>4488</v>
      </c>
      <c r="H2008" s="43">
        <v>1050</v>
      </c>
      <c r="I2008" s="45">
        <v>1</v>
      </c>
      <c r="J2008" s="45">
        <v>17850</v>
      </c>
      <c r="K2008" s="45">
        <f t="shared" si="120"/>
        <v>51000</v>
      </c>
      <c r="L2008" s="46">
        <v>75000</v>
      </c>
      <c r="M2008" s="46">
        <v>300</v>
      </c>
      <c r="N2008" s="45">
        <f t="shared" si="117"/>
        <v>301</v>
      </c>
    </row>
    <row r="2009" spans="1:17" x14ac:dyDescent="0.2">
      <c r="D2009" s="41" t="s">
        <v>4089</v>
      </c>
      <c r="E2009" s="42">
        <v>2.6960000000000002</v>
      </c>
      <c r="F2009" s="43" t="s">
        <v>77</v>
      </c>
      <c r="G2009" s="44" t="s">
        <v>77</v>
      </c>
      <c r="K2009" s="45">
        <f t="shared" si="120"/>
        <v>0</v>
      </c>
      <c r="N2009" s="45">
        <f t="shared" si="117"/>
        <v>0</v>
      </c>
    </row>
    <row r="2010" spans="1:17" x14ac:dyDescent="0.2">
      <c r="A2010" s="42" t="s">
        <v>4489</v>
      </c>
      <c r="C2010" s="47">
        <v>44096</v>
      </c>
      <c r="D2010" s="41" t="s">
        <v>4490</v>
      </c>
      <c r="E2010" s="42">
        <v>7.9000000000000001E-2</v>
      </c>
      <c r="F2010" s="43" t="s">
        <v>4491</v>
      </c>
      <c r="G2010" s="44" t="s">
        <v>4492</v>
      </c>
      <c r="H2010" s="43">
        <v>3010</v>
      </c>
      <c r="I2010" s="45">
        <v>0.5</v>
      </c>
      <c r="J2010" s="45">
        <v>12230</v>
      </c>
      <c r="K2010" s="45">
        <f t="shared" si="120"/>
        <v>34940</v>
      </c>
      <c r="N2010" s="45">
        <f t="shared" si="117"/>
        <v>0.5</v>
      </c>
    </row>
    <row r="2011" spans="1:17" x14ac:dyDescent="0.2">
      <c r="A2011" s="42">
        <v>714</v>
      </c>
      <c r="C2011" s="47">
        <v>44096</v>
      </c>
      <c r="D2011" s="41" t="s">
        <v>4493</v>
      </c>
      <c r="E2011" s="42">
        <v>12.831</v>
      </c>
      <c r="F2011" s="43" t="s">
        <v>4494</v>
      </c>
      <c r="G2011" s="44" t="s">
        <v>4495</v>
      </c>
      <c r="H2011" s="43">
        <v>1120</v>
      </c>
      <c r="I2011" s="45">
        <v>0.5</v>
      </c>
      <c r="J2011" s="45">
        <v>18370</v>
      </c>
      <c r="K2011" s="45">
        <f t="shared" si="120"/>
        <v>52490</v>
      </c>
      <c r="L2011" s="46">
        <v>76986</v>
      </c>
      <c r="M2011" s="46">
        <v>308</v>
      </c>
      <c r="N2011" s="45">
        <f t="shared" si="117"/>
        <v>308.5</v>
      </c>
    </row>
    <row r="2012" spans="1:17" x14ac:dyDescent="0.2">
      <c r="A2012" s="42">
        <v>715</v>
      </c>
      <c r="C2012" s="47">
        <v>44096</v>
      </c>
      <c r="D2012" s="41" t="s">
        <v>1071</v>
      </c>
      <c r="E2012" s="42">
        <v>0.19670000000000001</v>
      </c>
      <c r="F2012" s="43" t="s">
        <v>1073</v>
      </c>
      <c r="G2012" s="44" t="s">
        <v>4496</v>
      </c>
      <c r="H2012" s="43">
        <v>3010</v>
      </c>
      <c r="I2012" s="45">
        <v>0.5</v>
      </c>
      <c r="J2012" s="45">
        <v>24560</v>
      </c>
      <c r="K2012" s="45">
        <f t="shared" si="120"/>
        <v>70170</v>
      </c>
      <c r="L2012" s="46">
        <v>96000</v>
      </c>
      <c r="M2012" s="46">
        <v>384</v>
      </c>
      <c r="N2012" s="45">
        <f t="shared" si="117"/>
        <v>384.5</v>
      </c>
    </row>
    <row r="2013" spans="1:17" x14ac:dyDescent="0.2">
      <c r="A2013" s="42" t="s">
        <v>4497</v>
      </c>
      <c r="C2013" s="47">
        <v>44096</v>
      </c>
      <c r="D2013" s="41" t="s">
        <v>4498</v>
      </c>
      <c r="E2013" s="42">
        <v>17.055</v>
      </c>
      <c r="F2013" s="43" t="s">
        <v>4501</v>
      </c>
      <c r="G2013" s="43" t="s">
        <v>4502</v>
      </c>
      <c r="H2013" s="43">
        <v>1080</v>
      </c>
      <c r="I2013" s="45">
        <v>1.5</v>
      </c>
      <c r="J2013" s="45">
        <v>151560</v>
      </c>
      <c r="K2013" s="45">
        <f t="shared" si="120"/>
        <v>433030</v>
      </c>
      <c r="N2013" s="45">
        <f t="shared" si="117"/>
        <v>1.5</v>
      </c>
    </row>
    <row r="2014" spans="1:17" x14ac:dyDescent="0.2">
      <c r="D2014" s="41" t="s">
        <v>4499</v>
      </c>
      <c r="E2014" s="42">
        <v>27.111000000000001</v>
      </c>
      <c r="F2014" s="43" t="s">
        <v>77</v>
      </c>
      <c r="G2014" s="44" t="s">
        <v>77</v>
      </c>
      <c r="K2014" s="45">
        <f t="shared" si="120"/>
        <v>0</v>
      </c>
      <c r="N2014" s="45">
        <f t="shared" si="117"/>
        <v>0</v>
      </c>
    </row>
    <row r="2015" spans="1:17" x14ac:dyDescent="0.2">
      <c r="D2015" s="41" t="s">
        <v>4500</v>
      </c>
      <c r="E2015" s="42">
        <v>15.028</v>
      </c>
      <c r="F2015" s="43" t="s">
        <v>77</v>
      </c>
      <c r="G2015" s="44" t="s">
        <v>77</v>
      </c>
      <c r="K2015" s="45">
        <f t="shared" si="120"/>
        <v>0</v>
      </c>
      <c r="N2015" s="45">
        <f t="shared" si="117"/>
        <v>0</v>
      </c>
    </row>
    <row r="2016" spans="1:17" x14ac:dyDescent="0.2">
      <c r="A2016" s="42" t="s">
        <v>4503</v>
      </c>
      <c r="C2016" s="47">
        <v>44096</v>
      </c>
      <c r="D2016" s="41" t="s">
        <v>4504</v>
      </c>
      <c r="E2016" s="42">
        <v>12.938000000000001</v>
      </c>
      <c r="F2016" s="43" t="s">
        <v>4505</v>
      </c>
      <c r="G2016" s="44" t="s">
        <v>4506</v>
      </c>
      <c r="H2016" s="43">
        <v>1070</v>
      </c>
      <c r="I2016" s="45">
        <v>0.5</v>
      </c>
      <c r="J2016" s="45">
        <v>59950</v>
      </c>
      <c r="K2016" s="45">
        <f t="shared" si="120"/>
        <v>171290</v>
      </c>
      <c r="N2016" s="45">
        <f t="shared" si="117"/>
        <v>0.5</v>
      </c>
    </row>
    <row r="2017" spans="1:17" x14ac:dyDescent="0.2">
      <c r="A2017" s="42" t="s">
        <v>4507</v>
      </c>
      <c r="C2017" s="47">
        <v>44096</v>
      </c>
      <c r="D2017" s="41" t="s">
        <v>2130</v>
      </c>
      <c r="E2017" s="42">
        <v>0.92</v>
      </c>
      <c r="F2017" s="43" t="s">
        <v>4508</v>
      </c>
      <c r="G2017" s="44" t="s">
        <v>4509</v>
      </c>
      <c r="H2017" s="43">
        <v>1070</v>
      </c>
      <c r="I2017" s="45">
        <v>0.5</v>
      </c>
      <c r="J2017" s="45">
        <v>90100</v>
      </c>
      <c r="K2017" s="45">
        <f t="shared" si="120"/>
        <v>257430</v>
      </c>
      <c r="N2017" s="45">
        <f t="shared" si="117"/>
        <v>0.5</v>
      </c>
    </row>
    <row r="2018" spans="1:17" x14ac:dyDescent="0.2">
      <c r="A2018" s="42" t="s">
        <v>4510</v>
      </c>
      <c r="C2018" s="47">
        <v>44096</v>
      </c>
      <c r="D2018" s="41" t="s">
        <v>4511</v>
      </c>
      <c r="E2018" s="42">
        <v>1.7</v>
      </c>
      <c r="F2018" s="43" t="s">
        <v>4512</v>
      </c>
      <c r="G2018" s="44" t="s">
        <v>4513</v>
      </c>
      <c r="H2018" s="43">
        <v>1170</v>
      </c>
      <c r="I2018" s="45">
        <v>0.5</v>
      </c>
      <c r="J2018" s="45">
        <v>3830</v>
      </c>
      <c r="K2018" s="45">
        <f t="shared" si="120"/>
        <v>10940</v>
      </c>
      <c r="N2018" s="45">
        <f t="shared" si="117"/>
        <v>0.5</v>
      </c>
    </row>
    <row r="2019" spans="1:17" x14ac:dyDescent="0.2">
      <c r="A2019" s="42" t="s">
        <v>4514</v>
      </c>
      <c r="C2019" s="47">
        <v>44096</v>
      </c>
      <c r="D2019" s="41" t="s">
        <v>4515</v>
      </c>
      <c r="E2019" s="42">
        <v>6.5129999999999999</v>
      </c>
      <c r="F2019" s="43" t="s">
        <v>4516</v>
      </c>
      <c r="G2019" s="43" t="s">
        <v>4517</v>
      </c>
      <c r="H2019" s="43">
        <v>1160</v>
      </c>
      <c r="I2019" s="45">
        <v>0.5</v>
      </c>
      <c r="J2019" s="45">
        <v>73560</v>
      </c>
      <c r="K2019" s="45">
        <f t="shared" si="120"/>
        <v>210170</v>
      </c>
      <c r="N2019" s="45">
        <f t="shared" si="117"/>
        <v>0.5</v>
      </c>
    </row>
    <row r="2020" spans="1:17" x14ac:dyDescent="0.2">
      <c r="A2020" s="42" t="s">
        <v>4518</v>
      </c>
      <c r="C2020" s="47">
        <v>44096</v>
      </c>
      <c r="D2020" s="41" t="s">
        <v>4519</v>
      </c>
      <c r="E2020" s="42">
        <v>52.593000000000004</v>
      </c>
      <c r="F2020" s="43" t="s">
        <v>4521</v>
      </c>
      <c r="G2020" s="43" t="s">
        <v>4520</v>
      </c>
      <c r="H2020" s="43">
        <v>1130</v>
      </c>
      <c r="I2020" s="45">
        <v>0.5</v>
      </c>
      <c r="J2020" s="45">
        <v>62510</v>
      </c>
      <c r="K2020" s="45">
        <f t="shared" si="120"/>
        <v>178600</v>
      </c>
      <c r="N2020" s="45">
        <f t="shared" si="117"/>
        <v>0.5</v>
      </c>
    </row>
    <row r="2021" spans="1:17" x14ac:dyDescent="0.2">
      <c r="A2021" s="42">
        <v>716</v>
      </c>
      <c r="C2021" s="47">
        <v>44096</v>
      </c>
      <c r="D2021" s="41" t="s">
        <v>4519</v>
      </c>
      <c r="E2021" s="42">
        <v>52.593000000000004</v>
      </c>
      <c r="F2021" s="43" t="s">
        <v>4520</v>
      </c>
      <c r="G2021" s="43" t="s">
        <v>4522</v>
      </c>
      <c r="H2021" s="43">
        <v>1130</v>
      </c>
      <c r="I2021" s="45">
        <v>0.5</v>
      </c>
      <c r="J2021" s="45">
        <v>62510</v>
      </c>
      <c r="K2021" s="45">
        <f t="shared" si="120"/>
        <v>178600</v>
      </c>
      <c r="L2021" s="46">
        <v>331335.90000000002</v>
      </c>
      <c r="M2021" s="46">
        <v>1325.6</v>
      </c>
      <c r="N2021" s="45">
        <f t="shared" si="117"/>
        <v>1326.1</v>
      </c>
    </row>
    <row r="2022" spans="1:17" x14ac:dyDescent="0.2">
      <c r="A2022" s="42">
        <v>717</v>
      </c>
      <c r="C2022" s="47">
        <v>44096</v>
      </c>
      <c r="D2022" s="41" t="s">
        <v>192</v>
      </c>
      <c r="E2022" s="42" t="s">
        <v>4523</v>
      </c>
      <c r="F2022" s="43" t="s">
        <v>4524</v>
      </c>
      <c r="G2022" s="44" t="s">
        <v>4525</v>
      </c>
      <c r="H2022" s="43">
        <v>3010</v>
      </c>
      <c r="I2022" s="45">
        <v>0.5</v>
      </c>
      <c r="J2022" s="45">
        <v>23220</v>
      </c>
      <c r="K2022" s="45">
        <f t="shared" si="120"/>
        <v>66340</v>
      </c>
      <c r="L2022" s="46">
        <v>62000</v>
      </c>
      <c r="M2022" s="46">
        <v>248</v>
      </c>
      <c r="N2022" s="45">
        <f t="shared" si="117"/>
        <v>248.5</v>
      </c>
    </row>
    <row r="2023" spans="1:17" x14ac:dyDescent="0.2">
      <c r="A2023" s="42">
        <v>718</v>
      </c>
      <c r="C2023" s="47">
        <v>44096</v>
      </c>
      <c r="D2023" s="41" t="s">
        <v>4526</v>
      </c>
      <c r="E2023" s="42" t="s">
        <v>871</v>
      </c>
      <c r="F2023" s="43" t="s">
        <v>4529</v>
      </c>
      <c r="G2023" s="44" t="s">
        <v>3276</v>
      </c>
      <c r="H2023" s="43">
        <v>2050</v>
      </c>
      <c r="I2023" s="45">
        <v>1.5</v>
      </c>
      <c r="J2023" s="45">
        <v>46830</v>
      </c>
      <c r="K2023" s="45">
        <f t="shared" si="120"/>
        <v>133800</v>
      </c>
      <c r="L2023" s="46">
        <v>207500</v>
      </c>
      <c r="M2023" s="46">
        <v>830</v>
      </c>
      <c r="N2023" s="45">
        <f t="shared" si="117"/>
        <v>831.5</v>
      </c>
    </row>
    <row r="2024" spans="1:17" x14ac:dyDescent="0.2">
      <c r="D2024" s="41" t="s">
        <v>4527</v>
      </c>
      <c r="E2024" s="42" t="s">
        <v>871</v>
      </c>
      <c r="F2024" s="43" t="s">
        <v>77</v>
      </c>
      <c r="G2024" s="44" t="s">
        <v>77</v>
      </c>
      <c r="K2024" s="45">
        <f t="shared" si="120"/>
        <v>0</v>
      </c>
      <c r="N2024" s="45">
        <f t="shared" si="117"/>
        <v>0</v>
      </c>
    </row>
    <row r="2025" spans="1:17" x14ac:dyDescent="0.2">
      <c r="D2025" s="41" t="s">
        <v>4528</v>
      </c>
      <c r="E2025" s="42" t="s">
        <v>871</v>
      </c>
      <c r="F2025" s="43" t="s">
        <v>77</v>
      </c>
      <c r="G2025" s="44" t="s">
        <v>77</v>
      </c>
      <c r="K2025" s="45">
        <f t="shared" si="120"/>
        <v>0</v>
      </c>
      <c r="N2025" s="45">
        <f t="shared" si="117"/>
        <v>0</v>
      </c>
    </row>
    <row r="2026" spans="1:17" x14ac:dyDescent="0.2">
      <c r="A2026" s="42" t="s">
        <v>4530</v>
      </c>
      <c r="C2026" s="47">
        <v>44097</v>
      </c>
      <c r="D2026" s="41" t="s">
        <v>4531</v>
      </c>
      <c r="E2026" s="42">
        <v>0.2273</v>
      </c>
      <c r="F2026" s="43" t="s">
        <v>4532</v>
      </c>
      <c r="G2026" s="44" t="s">
        <v>4533</v>
      </c>
      <c r="H2026" s="43">
        <v>3010</v>
      </c>
      <c r="I2026" s="45">
        <v>0.5</v>
      </c>
      <c r="J2026" s="45">
        <v>29300</v>
      </c>
      <c r="K2026" s="45">
        <f t="shared" si="120"/>
        <v>83710</v>
      </c>
      <c r="N2026" s="45">
        <f t="shared" si="117"/>
        <v>0.5</v>
      </c>
    </row>
    <row r="2027" spans="1:17" s="65" customFormat="1" x14ac:dyDescent="0.2">
      <c r="A2027" s="62">
        <v>719</v>
      </c>
      <c r="B2027" s="63"/>
      <c r="C2027" s="31">
        <v>44097</v>
      </c>
      <c r="D2027" s="64" t="s">
        <v>3482</v>
      </c>
      <c r="E2027" s="62" t="s">
        <v>4534</v>
      </c>
      <c r="F2027" s="65" t="s">
        <v>4535</v>
      </c>
      <c r="G2027" s="66" t="s">
        <v>4536</v>
      </c>
      <c r="H2027" s="65">
        <v>3010</v>
      </c>
      <c r="I2027" s="32">
        <v>0.5</v>
      </c>
      <c r="J2027" s="32">
        <v>36170</v>
      </c>
      <c r="K2027" s="32">
        <f t="shared" si="120"/>
        <v>103340</v>
      </c>
      <c r="L2027" s="33">
        <v>103000</v>
      </c>
      <c r="M2027" s="33">
        <v>412</v>
      </c>
      <c r="N2027" s="32">
        <f t="shared" si="117"/>
        <v>412.5</v>
      </c>
      <c r="O2027" s="67"/>
      <c r="P2027" s="72"/>
      <c r="Q2027" s="63"/>
    </row>
    <row r="2028" spans="1:17" x14ac:dyDescent="0.2">
      <c r="N2028" s="45">
        <f>SUM(N2004:N2027)</f>
        <v>4223.6000000000004</v>
      </c>
      <c r="O2028" s="82">
        <v>77524</v>
      </c>
      <c r="P2028" s="50">
        <v>44097</v>
      </c>
      <c r="Q2028" s="21" t="s">
        <v>333</v>
      </c>
    </row>
    <row r="2030" spans="1:17" x14ac:dyDescent="0.2">
      <c r="A2030" s="42">
        <v>721</v>
      </c>
      <c r="C2030" s="47">
        <v>44097</v>
      </c>
      <c r="D2030" s="41" t="s">
        <v>3121</v>
      </c>
      <c r="E2030" s="42" t="s">
        <v>81</v>
      </c>
      <c r="F2030" s="43" t="s">
        <v>2978</v>
      </c>
      <c r="G2030" s="44" t="s">
        <v>4537</v>
      </c>
      <c r="H2030" s="43">
        <v>2050</v>
      </c>
      <c r="I2030" s="45">
        <v>0.5</v>
      </c>
      <c r="J2030" s="45">
        <v>9970</v>
      </c>
      <c r="K2030" s="45">
        <f t="shared" si="120"/>
        <v>28490</v>
      </c>
      <c r="L2030" s="46">
        <v>58000</v>
      </c>
      <c r="M2030" s="46">
        <v>232</v>
      </c>
      <c r="N2030" s="45">
        <f t="shared" si="117"/>
        <v>232.5</v>
      </c>
    </row>
    <row r="2031" spans="1:17" x14ac:dyDescent="0.2">
      <c r="A2031" s="42">
        <v>720</v>
      </c>
      <c r="C2031" s="47">
        <v>44097</v>
      </c>
      <c r="D2031" s="41" t="s">
        <v>4538</v>
      </c>
      <c r="E2031" s="42">
        <v>10.179</v>
      </c>
      <c r="F2031" s="43" t="s">
        <v>4426</v>
      </c>
      <c r="G2031" s="44" t="s">
        <v>4540</v>
      </c>
      <c r="H2031" s="43">
        <v>1010</v>
      </c>
      <c r="I2031" s="45">
        <v>1</v>
      </c>
      <c r="J2031" s="45">
        <v>32310</v>
      </c>
      <c r="K2031" s="45">
        <f t="shared" si="120"/>
        <v>92310</v>
      </c>
      <c r="L2031" s="46">
        <v>110000.12</v>
      </c>
      <c r="M2031" s="46">
        <v>440.4</v>
      </c>
      <c r="N2031" s="45">
        <f t="shared" ref="N2031:N2096" si="121">I2031+M2031</f>
        <v>441.4</v>
      </c>
    </row>
    <row r="2032" spans="1:17" x14ac:dyDescent="0.2">
      <c r="D2032" s="41" t="s">
        <v>4539</v>
      </c>
      <c r="E2032" s="42">
        <v>8.3000000000000007</v>
      </c>
      <c r="F2032" s="43" t="s">
        <v>77</v>
      </c>
      <c r="G2032" s="43" t="s">
        <v>77</v>
      </c>
      <c r="K2032" s="45">
        <f t="shared" si="120"/>
        <v>0</v>
      </c>
      <c r="N2032" s="45">
        <f t="shared" si="121"/>
        <v>0</v>
      </c>
    </row>
    <row r="2033" spans="1:14" x14ac:dyDescent="0.2">
      <c r="A2033" s="42">
        <v>723</v>
      </c>
      <c r="C2033" s="47">
        <v>44097</v>
      </c>
      <c r="D2033" s="41" t="s">
        <v>4541</v>
      </c>
      <c r="E2033" s="42">
        <v>5</v>
      </c>
      <c r="F2033" s="43" t="s">
        <v>4542</v>
      </c>
      <c r="G2033" s="43" t="s">
        <v>4543</v>
      </c>
      <c r="H2033" s="43">
        <v>1160</v>
      </c>
      <c r="I2033" s="45">
        <v>0.5</v>
      </c>
      <c r="J2033" s="45">
        <v>24360</v>
      </c>
      <c r="K2033" s="45">
        <f t="shared" si="120"/>
        <v>69600</v>
      </c>
      <c r="L2033" s="46">
        <v>35000</v>
      </c>
      <c r="M2033" s="46">
        <v>140</v>
      </c>
      <c r="N2033" s="45">
        <f t="shared" si="121"/>
        <v>140.5</v>
      </c>
    </row>
    <row r="2034" spans="1:14" x14ac:dyDescent="0.2">
      <c r="A2034" s="42">
        <v>722</v>
      </c>
      <c r="C2034" s="47">
        <v>44097</v>
      </c>
      <c r="D2034" s="41" t="s">
        <v>4544</v>
      </c>
      <c r="E2034" s="42">
        <v>2.4430000000000001</v>
      </c>
      <c r="F2034" s="43" t="s">
        <v>4545</v>
      </c>
      <c r="G2034" s="43" t="s">
        <v>4546</v>
      </c>
      <c r="H2034" s="43">
        <v>1030</v>
      </c>
      <c r="I2034" s="45">
        <v>0.5</v>
      </c>
      <c r="J2034" s="45">
        <v>41080</v>
      </c>
      <c r="K2034" s="45">
        <f t="shared" si="120"/>
        <v>117370</v>
      </c>
      <c r="L2034" s="46">
        <v>138000</v>
      </c>
      <c r="M2034" s="46">
        <v>552</v>
      </c>
      <c r="N2034" s="45">
        <f t="shared" si="121"/>
        <v>552.5</v>
      </c>
    </row>
    <row r="2035" spans="1:14" x14ac:dyDescent="0.2">
      <c r="A2035" s="42">
        <v>724</v>
      </c>
      <c r="C2035" s="47">
        <v>44097</v>
      </c>
      <c r="D2035" s="41" t="s">
        <v>4434</v>
      </c>
      <c r="E2035" s="42">
        <v>0.17</v>
      </c>
      <c r="F2035" s="43" t="s">
        <v>2978</v>
      </c>
      <c r="G2035" s="43" t="s">
        <v>4547</v>
      </c>
      <c r="H2035" s="43">
        <v>2050</v>
      </c>
      <c r="I2035" s="45">
        <v>0.5</v>
      </c>
      <c r="J2035" s="45">
        <v>1940</v>
      </c>
      <c r="K2035" s="45">
        <f t="shared" si="120"/>
        <v>5540</v>
      </c>
      <c r="L2035" s="46">
        <v>8000</v>
      </c>
      <c r="M2035" s="46">
        <v>32</v>
      </c>
      <c r="N2035" s="45">
        <f t="shared" si="121"/>
        <v>32.5</v>
      </c>
    </row>
    <row r="2036" spans="1:14" x14ac:dyDescent="0.2">
      <c r="A2036" s="42">
        <v>725</v>
      </c>
      <c r="C2036" s="47">
        <v>44097</v>
      </c>
      <c r="D2036" s="41" t="s">
        <v>4548</v>
      </c>
      <c r="E2036" s="42" t="s">
        <v>4550</v>
      </c>
      <c r="F2036" s="43" t="s">
        <v>4551</v>
      </c>
      <c r="G2036" s="43" t="s">
        <v>4552</v>
      </c>
      <c r="H2036" s="43">
        <v>3010</v>
      </c>
      <c r="I2036" s="45">
        <v>1</v>
      </c>
      <c r="J2036" s="45">
        <v>62210</v>
      </c>
      <c r="K2036" s="45">
        <f t="shared" si="120"/>
        <v>177740</v>
      </c>
      <c r="L2036" s="46">
        <v>132500</v>
      </c>
      <c r="M2036" s="46">
        <v>530</v>
      </c>
      <c r="N2036" s="45">
        <f t="shared" si="121"/>
        <v>531</v>
      </c>
    </row>
    <row r="2037" spans="1:14" x14ac:dyDescent="0.2">
      <c r="D2037" s="41" t="s">
        <v>4549</v>
      </c>
      <c r="E2037" s="42">
        <v>8.1299999999999997E-2</v>
      </c>
      <c r="F2037" s="43" t="s">
        <v>77</v>
      </c>
      <c r="G2037" s="43" t="s">
        <v>77</v>
      </c>
      <c r="K2037" s="45">
        <f t="shared" si="120"/>
        <v>0</v>
      </c>
      <c r="N2037" s="45">
        <f t="shared" si="121"/>
        <v>0</v>
      </c>
    </row>
    <row r="2038" spans="1:14" x14ac:dyDescent="0.2">
      <c r="A2038" s="42">
        <v>726</v>
      </c>
      <c r="C2038" s="47">
        <v>44097</v>
      </c>
      <c r="D2038" s="41" t="s">
        <v>4553</v>
      </c>
      <c r="E2038" s="42" t="s">
        <v>4554</v>
      </c>
      <c r="F2038" s="43" t="s">
        <v>4555</v>
      </c>
      <c r="G2038" s="43" t="s">
        <v>4556</v>
      </c>
      <c r="H2038" s="43">
        <v>3010</v>
      </c>
      <c r="I2038" s="45">
        <v>0.5</v>
      </c>
      <c r="J2038" s="45">
        <v>41440</v>
      </c>
      <c r="K2038" s="45">
        <f t="shared" si="120"/>
        <v>118400</v>
      </c>
      <c r="L2038" s="46">
        <v>117500</v>
      </c>
      <c r="M2038" s="46">
        <v>470</v>
      </c>
      <c r="N2038" s="45">
        <f t="shared" si="121"/>
        <v>470.5</v>
      </c>
    </row>
    <row r="2039" spans="1:14" x14ac:dyDescent="0.2">
      <c r="A2039" s="42">
        <v>727</v>
      </c>
      <c r="C2039" s="47">
        <v>44097</v>
      </c>
      <c r="D2039" s="41" t="s">
        <v>4557</v>
      </c>
      <c r="E2039" s="42">
        <v>0.18090000000000001</v>
      </c>
      <c r="F2039" s="43" t="s">
        <v>2375</v>
      </c>
      <c r="G2039" s="43" t="s">
        <v>4558</v>
      </c>
      <c r="H2039" s="43">
        <v>2020</v>
      </c>
      <c r="I2039" s="45">
        <v>0.5</v>
      </c>
      <c r="J2039" s="45">
        <v>15120</v>
      </c>
      <c r="K2039" s="45">
        <f t="shared" si="120"/>
        <v>43200</v>
      </c>
      <c r="L2039" s="46">
        <v>10000</v>
      </c>
      <c r="M2039" s="46">
        <v>40</v>
      </c>
      <c r="N2039" s="45">
        <f t="shared" si="121"/>
        <v>40.5</v>
      </c>
    </row>
    <row r="2040" spans="1:14" x14ac:dyDescent="0.2">
      <c r="A2040" s="42">
        <v>728</v>
      </c>
      <c r="C2040" s="47">
        <v>44097</v>
      </c>
      <c r="D2040" s="41" t="s">
        <v>4559</v>
      </c>
      <c r="E2040" s="42" t="s">
        <v>4560</v>
      </c>
      <c r="F2040" s="43" t="s">
        <v>1096</v>
      </c>
      <c r="G2040" s="43" t="s">
        <v>4561</v>
      </c>
      <c r="H2040" s="43">
        <v>1100</v>
      </c>
      <c r="I2040" s="45">
        <v>0.5</v>
      </c>
      <c r="J2040" s="45">
        <v>3970</v>
      </c>
      <c r="K2040" s="45">
        <f t="shared" si="120"/>
        <v>11340</v>
      </c>
      <c r="L2040" s="46">
        <v>15000</v>
      </c>
      <c r="M2040" s="46">
        <v>60</v>
      </c>
      <c r="N2040" s="45">
        <f t="shared" si="121"/>
        <v>60.5</v>
      </c>
    </row>
    <row r="2041" spans="1:14" x14ac:dyDescent="0.2">
      <c r="A2041" s="42">
        <v>729</v>
      </c>
      <c r="C2041" s="47">
        <v>44097</v>
      </c>
      <c r="D2041" s="41" t="s">
        <v>4562</v>
      </c>
      <c r="E2041" s="42">
        <v>1.657</v>
      </c>
      <c r="F2041" s="43" t="s">
        <v>4563</v>
      </c>
      <c r="G2041" s="43" t="s">
        <v>4564</v>
      </c>
      <c r="H2041" s="43">
        <v>1020</v>
      </c>
      <c r="I2041" s="45">
        <v>0.5</v>
      </c>
      <c r="J2041" s="45">
        <v>30140</v>
      </c>
      <c r="K2041" s="45">
        <f t="shared" si="120"/>
        <v>86110</v>
      </c>
      <c r="L2041" s="46">
        <v>35000</v>
      </c>
      <c r="M2041" s="46">
        <v>140</v>
      </c>
      <c r="N2041" s="45">
        <f t="shared" si="121"/>
        <v>140.5</v>
      </c>
    </row>
    <row r="2042" spans="1:14" x14ac:dyDescent="0.2">
      <c r="A2042" s="42" t="s">
        <v>4565</v>
      </c>
      <c r="C2042" s="47">
        <v>44097</v>
      </c>
      <c r="D2042" s="41" t="s">
        <v>4566</v>
      </c>
      <c r="E2042" s="42">
        <v>0.17899999999999999</v>
      </c>
      <c r="F2042" s="43" t="s">
        <v>2831</v>
      </c>
      <c r="G2042" s="44" t="s">
        <v>4567</v>
      </c>
      <c r="H2042" s="43">
        <v>3010</v>
      </c>
      <c r="I2042" s="45">
        <v>0.5</v>
      </c>
      <c r="J2042" s="45">
        <v>2920</v>
      </c>
      <c r="K2042" s="45">
        <f t="shared" si="120"/>
        <v>8340</v>
      </c>
      <c r="N2042" s="45">
        <f t="shared" si="121"/>
        <v>0.5</v>
      </c>
    </row>
    <row r="2043" spans="1:14" x14ac:dyDescent="0.2">
      <c r="A2043" s="42">
        <v>730</v>
      </c>
      <c r="C2043" s="47">
        <v>44097</v>
      </c>
      <c r="D2043" s="41" t="s">
        <v>4568</v>
      </c>
      <c r="E2043" s="42">
        <v>0.1837</v>
      </c>
      <c r="F2043" s="43" t="s">
        <v>4571</v>
      </c>
      <c r="G2043" s="44" t="s">
        <v>4572</v>
      </c>
      <c r="H2043" s="43">
        <v>2050</v>
      </c>
      <c r="I2043" s="45">
        <v>1.5</v>
      </c>
      <c r="J2043" s="45">
        <v>42750</v>
      </c>
      <c r="K2043" s="45">
        <f t="shared" si="120"/>
        <v>122140</v>
      </c>
      <c r="L2043" s="46">
        <v>80000</v>
      </c>
      <c r="M2043" s="46">
        <v>320</v>
      </c>
      <c r="N2043" s="45">
        <f t="shared" si="121"/>
        <v>321.5</v>
      </c>
    </row>
    <row r="2044" spans="1:14" x14ac:dyDescent="0.2">
      <c r="D2044" s="41" t="s">
        <v>4569</v>
      </c>
      <c r="E2044" s="42">
        <v>0.1837</v>
      </c>
      <c r="F2044" s="43" t="s">
        <v>77</v>
      </c>
      <c r="G2044" s="44" t="s">
        <v>77</v>
      </c>
      <c r="K2044" s="45">
        <f t="shared" si="120"/>
        <v>0</v>
      </c>
      <c r="N2044" s="45">
        <f t="shared" si="121"/>
        <v>0</v>
      </c>
    </row>
    <row r="2045" spans="1:14" x14ac:dyDescent="0.2">
      <c r="D2045" s="41" t="s">
        <v>4570</v>
      </c>
      <c r="E2045" s="42">
        <v>0.1837</v>
      </c>
      <c r="F2045" s="43" t="s">
        <v>77</v>
      </c>
      <c r="G2045" s="44" t="s">
        <v>77</v>
      </c>
      <c r="K2045" s="45">
        <f t="shared" si="120"/>
        <v>0</v>
      </c>
      <c r="N2045" s="45">
        <f t="shared" si="121"/>
        <v>0</v>
      </c>
    </row>
    <row r="2046" spans="1:14" x14ac:dyDescent="0.2">
      <c r="A2046" s="42">
        <v>731</v>
      </c>
      <c r="C2046" s="47">
        <v>44097</v>
      </c>
      <c r="D2046" s="41" t="s">
        <v>4573</v>
      </c>
      <c r="E2046" s="42">
        <v>2.6040000000000001</v>
      </c>
      <c r="F2046" s="43" t="s">
        <v>4574</v>
      </c>
      <c r="G2046" s="44" t="s">
        <v>4575</v>
      </c>
      <c r="H2046" s="43">
        <v>1190</v>
      </c>
      <c r="I2046" s="45">
        <v>0.5</v>
      </c>
      <c r="J2046" s="45">
        <v>27760</v>
      </c>
      <c r="K2046" s="45">
        <f t="shared" ref="K2046:K2109" si="122">ROUND(J2046/0.35,-1)</f>
        <v>79310</v>
      </c>
      <c r="L2046" s="46">
        <v>52250</v>
      </c>
      <c r="M2046" s="46">
        <v>211.5</v>
      </c>
      <c r="N2046" s="45">
        <f t="shared" si="121"/>
        <v>212</v>
      </c>
    </row>
    <row r="2047" spans="1:14" x14ac:dyDescent="0.2">
      <c r="A2047" s="42" t="s">
        <v>4576</v>
      </c>
      <c r="C2047" s="47">
        <v>44097</v>
      </c>
      <c r="D2047" s="41" t="s">
        <v>4577</v>
      </c>
      <c r="E2047" s="42">
        <v>1</v>
      </c>
      <c r="F2047" s="43" t="s">
        <v>4578</v>
      </c>
      <c r="G2047" s="44" t="s">
        <v>4579</v>
      </c>
      <c r="H2047" s="43">
        <v>1100</v>
      </c>
      <c r="I2047" s="45">
        <v>0.5</v>
      </c>
      <c r="J2047" s="45">
        <v>56870</v>
      </c>
      <c r="K2047" s="45">
        <f t="shared" si="122"/>
        <v>162490</v>
      </c>
      <c r="N2047" s="45">
        <f t="shared" si="121"/>
        <v>0.5</v>
      </c>
    </row>
    <row r="2048" spans="1:14" x14ac:dyDescent="0.2">
      <c r="A2048" s="42" t="s">
        <v>4580</v>
      </c>
      <c r="C2048" s="47">
        <v>44097</v>
      </c>
      <c r="D2048" s="41" t="s">
        <v>4581</v>
      </c>
      <c r="E2048" s="42">
        <v>5.8449999999999998</v>
      </c>
      <c r="F2048" s="43" t="s">
        <v>4582</v>
      </c>
      <c r="G2048" s="44" t="s">
        <v>4583</v>
      </c>
      <c r="H2048" s="43">
        <v>1030</v>
      </c>
      <c r="I2048" s="45">
        <v>1</v>
      </c>
      <c r="J2048" s="45">
        <v>6821</v>
      </c>
      <c r="K2048" s="45">
        <f t="shared" si="122"/>
        <v>19490</v>
      </c>
      <c r="N2048" s="45">
        <f t="shared" si="121"/>
        <v>1</v>
      </c>
    </row>
    <row r="2049" spans="1:17" x14ac:dyDescent="0.2">
      <c r="A2049" s="42" t="s">
        <v>4584</v>
      </c>
      <c r="C2049" s="47">
        <v>44098</v>
      </c>
      <c r="D2049" s="41" t="s">
        <v>4585</v>
      </c>
      <c r="E2049" s="42">
        <v>0.27550000000000002</v>
      </c>
      <c r="F2049" s="43" t="s">
        <v>4586</v>
      </c>
      <c r="G2049" s="44" t="s">
        <v>4587</v>
      </c>
      <c r="H2049" s="43">
        <v>2040</v>
      </c>
      <c r="I2049" s="45">
        <v>0.5</v>
      </c>
      <c r="J2049" s="45">
        <v>30880</v>
      </c>
      <c r="K2049" s="45">
        <f t="shared" si="122"/>
        <v>88230</v>
      </c>
      <c r="N2049" s="45">
        <f t="shared" si="121"/>
        <v>0.5</v>
      </c>
    </row>
    <row r="2050" spans="1:17" x14ac:dyDescent="0.2">
      <c r="A2050" s="42" t="s">
        <v>4588</v>
      </c>
      <c r="C2050" s="47">
        <v>44098</v>
      </c>
      <c r="D2050" s="41" t="s">
        <v>4259</v>
      </c>
      <c r="E2050" s="42">
        <v>0.23</v>
      </c>
      <c r="F2050" s="43" t="s">
        <v>4591</v>
      </c>
      <c r="G2050" s="44" t="s">
        <v>4592</v>
      </c>
      <c r="H2050" s="43">
        <v>1220</v>
      </c>
      <c r="I2050" s="45">
        <v>1.5</v>
      </c>
      <c r="J2050" s="45">
        <v>132360</v>
      </c>
      <c r="K2050" s="45">
        <f t="shared" si="122"/>
        <v>378170</v>
      </c>
      <c r="N2050" s="45">
        <f t="shared" si="121"/>
        <v>1.5</v>
      </c>
    </row>
    <row r="2051" spans="1:17" x14ac:dyDescent="0.2">
      <c r="D2051" s="41" t="s">
        <v>4589</v>
      </c>
      <c r="E2051" s="42">
        <v>16.59</v>
      </c>
      <c r="F2051" s="43" t="s">
        <v>77</v>
      </c>
      <c r="G2051" s="44" t="s">
        <v>77</v>
      </c>
      <c r="H2051" s="43">
        <v>1050</v>
      </c>
      <c r="K2051" s="45">
        <f t="shared" si="122"/>
        <v>0</v>
      </c>
      <c r="N2051" s="45">
        <f t="shared" si="121"/>
        <v>0</v>
      </c>
    </row>
    <row r="2052" spans="1:17" s="65" customFormat="1" x14ac:dyDescent="0.2">
      <c r="A2052" s="62"/>
      <c r="B2052" s="63"/>
      <c r="C2052" s="31"/>
      <c r="D2052" s="64" t="s">
        <v>4590</v>
      </c>
      <c r="E2052" s="62">
        <v>19.306000000000001</v>
      </c>
      <c r="F2052" s="65" t="s">
        <v>77</v>
      </c>
      <c r="G2052" s="66" t="s">
        <v>77</v>
      </c>
      <c r="I2052" s="32"/>
      <c r="J2052" s="32"/>
      <c r="K2052" s="32">
        <f t="shared" si="122"/>
        <v>0</v>
      </c>
      <c r="L2052" s="33"/>
      <c r="M2052" s="33"/>
      <c r="N2052" s="32">
        <f t="shared" si="121"/>
        <v>0</v>
      </c>
      <c r="O2052" s="67"/>
      <c r="P2052" s="72"/>
      <c r="Q2052" s="63"/>
    </row>
    <row r="2053" spans="1:17" x14ac:dyDescent="0.2">
      <c r="N2053" s="45">
        <f>SUM(N2030:N2052)</f>
        <v>3179.9</v>
      </c>
      <c r="O2053" s="82">
        <v>77539</v>
      </c>
      <c r="P2053" s="50">
        <v>44098</v>
      </c>
      <c r="Q2053" s="21" t="s">
        <v>333</v>
      </c>
    </row>
    <row r="2055" spans="1:17" x14ac:dyDescent="0.2">
      <c r="A2055" s="42">
        <v>732</v>
      </c>
      <c r="C2055" s="47">
        <v>44099</v>
      </c>
      <c r="D2055" s="41" t="s">
        <v>4593</v>
      </c>
      <c r="E2055" s="42">
        <v>5.8166000000000002</v>
      </c>
      <c r="F2055" s="43" t="s">
        <v>4594</v>
      </c>
      <c r="G2055" s="44" t="s">
        <v>4595</v>
      </c>
      <c r="H2055" s="43">
        <v>1090</v>
      </c>
      <c r="I2055" s="45">
        <v>0.5</v>
      </c>
      <c r="J2055" s="45">
        <v>52970</v>
      </c>
      <c r="K2055" s="45">
        <f t="shared" si="122"/>
        <v>151340</v>
      </c>
      <c r="L2055" s="46">
        <v>235000</v>
      </c>
      <c r="M2055" s="46">
        <v>940</v>
      </c>
      <c r="N2055" s="45">
        <f t="shared" si="121"/>
        <v>940.5</v>
      </c>
    </row>
    <row r="2056" spans="1:17" x14ac:dyDescent="0.2">
      <c r="A2056" s="42" t="s">
        <v>4596</v>
      </c>
      <c r="C2056" s="47">
        <v>44098</v>
      </c>
      <c r="D2056" s="41" t="s">
        <v>4597</v>
      </c>
      <c r="E2056" s="42">
        <v>63.112000000000002</v>
      </c>
      <c r="F2056" s="43" t="s">
        <v>4598</v>
      </c>
      <c r="G2056" s="44" t="s">
        <v>4599</v>
      </c>
      <c r="H2056" s="43">
        <v>1040</v>
      </c>
      <c r="I2056" s="45">
        <v>0.5</v>
      </c>
      <c r="J2056" s="45">
        <v>103600</v>
      </c>
      <c r="K2056" s="45">
        <f t="shared" si="122"/>
        <v>296000</v>
      </c>
      <c r="N2056" s="45">
        <f t="shared" si="121"/>
        <v>0.5</v>
      </c>
    </row>
    <row r="2057" spans="1:17" x14ac:dyDescent="0.2">
      <c r="A2057" s="42">
        <v>733</v>
      </c>
      <c r="C2057" s="47">
        <v>44099</v>
      </c>
      <c r="D2057" s="41" t="s">
        <v>4600</v>
      </c>
      <c r="E2057" s="42" t="s">
        <v>4601</v>
      </c>
      <c r="F2057" s="43" t="s">
        <v>4602</v>
      </c>
      <c r="G2057" s="44" t="s">
        <v>4603</v>
      </c>
      <c r="H2057" s="43">
        <v>3010</v>
      </c>
      <c r="I2057" s="45">
        <v>0.5</v>
      </c>
      <c r="J2057" s="45">
        <v>22380</v>
      </c>
      <c r="K2057" s="45">
        <f t="shared" si="122"/>
        <v>63940</v>
      </c>
      <c r="L2057" s="46">
        <v>82500</v>
      </c>
      <c r="M2057" s="46">
        <v>330</v>
      </c>
      <c r="N2057" s="45">
        <f t="shared" si="121"/>
        <v>330.5</v>
      </c>
    </row>
    <row r="2058" spans="1:17" x14ac:dyDescent="0.2">
      <c r="A2058" s="42" t="s">
        <v>4604</v>
      </c>
      <c r="C2058" s="47">
        <v>44098</v>
      </c>
      <c r="D2058" s="41" t="s">
        <v>3060</v>
      </c>
      <c r="E2058" s="42">
        <v>60.981999999999999</v>
      </c>
      <c r="F2058" s="43" t="s">
        <v>4606</v>
      </c>
      <c r="G2058" s="44" t="s">
        <v>4607</v>
      </c>
      <c r="H2058" s="43">
        <v>1010</v>
      </c>
      <c r="I2058" s="45">
        <v>1</v>
      </c>
      <c r="J2058" s="45">
        <v>335170</v>
      </c>
      <c r="K2058" s="45">
        <f t="shared" si="122"/>
        <v>957630</v>
      </c>
      <c r="N2058" s="45">
        <f t="shared" si="121"/>
        <v>1</v>
      </c>
    </row>
    <row r="2059" spans="1:17" x14ac:dyDescent="0.2">
      <c r="D2059" s="41" t="s">
        <v>3061</v>
      </c>
      <c r="E2059" s="42" t="s">
        <v>4605</v>
      </c>
      <c r="F2059" s="43" t="s">
        <v>77</v>
      </c>
      <c r="G2059" s="44" t="s">
        <v>77</v>
      </c>
      <c r="K2059" s="45">
        <f t="shared" si="122"/>
        <v>0</v>
      </c>
      <c r="N2059" s="45">
        <f t="shared" si="121"/>
        <v>0</v>
      </c>
    </row>
    <row r="2060" spans="1:17" x14ac:dyDescent="0.2">
      <c r="A2060" s="42">
        <v>734</v>
      </c>
      <c r="C2060" s="47">
        <v>44099</v>
      </c>
      <c r="D2060" s="41" t="s">
        <v>4608</v>
      </c>
      <c r="E2060" s="42">
        <v>1</v>
      </c>
      <c r="F2060" s="43" t="s">
        <v>4609</v>
      </c>
      <c r="G2060" s="44" t="s">
        <v>4610</v>
      </c>
      <c r="H2060" s="43">
        <v>1020</v>
      </c>
      <c r="I2060" s="45">
        <v>0.5</v>
      </c>
      <c r="J2060" s="45">
        <v>1370</v>
      </c>
      <c r="K2060" s="45">
        <f t="shared" si="122"/>
        <v>3910</v>
      </c>
      <c r="L2060" s="46">
        <v>5000</v>
      </c>
      <c r="M2060" s="46">
        <v>20</v>
      </c>
      <c r="N2060" s="45">
        <f t="shared" si="121"/>
        <v>20.5</v>
      </c>
    </row>
    <row r="2061" spans="1:17" x14ac:dyDescent="0.2">
      <c r="A2061" s="42" t="s">
        <v>4611</v>
      </c>
      <c r="C2061" s="47">
        <v>44099</v>
      </c>
      <c r="D2061" s="41" t="s">
        <v>4612</v>
      </c>
      <c r="E2061" s="42">
        <v>40.417000000000002</v>
      </c>
      <c r="F2061" s="43" t="s">
        <v>4615</v>
      </c>
      <c r="G2061" s="43" t="s">
        <v>4616</v>
      </c>
      <c r="H2061" s="43">
        <v>1110</v>
      </c>
      <c r="I2061" s="45">
        <v>1.5</v>
      </c>
      <c r="J2061" s="45">
        <v>373120</v>
      </c>
      <c r="K2061" s="45">
        <f t="shared" si="122"/>
        <v>1066060</v>
      </c>
      <c r="N2061" s="45">
        <f t="shared" si="121"/>
        <v>1.5</v>
      </c>
    </row>
    <row r="2062" spans="1:17" x14ac:dyDescent="0.2">
      <c r="D2062" s="41" t="s">
        <v>4613</v>
      </c>
      <c r="E2062" s="42">
        <v>197.86799999999999</v>
      </c>
      <c r="F2062" s="43" t="s">
        <v>77</v>
      </c>
      <c r="G2062" s="44" t="s">
        <v>77</v>
      </c>
      <c r="K2062" s="45">
        <f t="shared" si="122"/>
        <v>0</v>
      </c>
      <c r="N2062" s="45">
        <f t="shared" si="121"/>
        <v>0</v>
      </c>
    </row>
    <row r="2063" spans="1:17" x14ac:dyDescent="0.2">
      <c r="D2063" s="41" t="s">
        <v>4614</v>
      </c>
      <c r="E2063" s="42">
        <v>87.245999999999995</v>
      </c>
      <c r="F2063" s="43" t="s">
        <v>77</v>
      </c>
      <c r="G2063" s="44" t="s">
        <v>77</v>
      </c>
      <c r="K2063" s="45">
        <f t="shared" si="122"/>
        <v>0</v>
      </c>
      <c r="N2063" s="45">
        <f t="shared" si="121"/>
        <v>0</v>
      </c>
    </row>
    <row r="2064" spans="1:17" x14ac:dyDescent="0.2">
      <c r="A2064" s="42">
        <v>735</v>
      </c>
      <c r="C2064" s="47">
        <v>44099</v>
      </c>
      <c r="D2064" s="41" t="s">
        <v>4617</v>
      </c>
      <c r="E2064" s="42" t="s">
        <v>685</v>
      </c>
      <c r="F2064" s="43" t="s">
        <v>4618</v>
      </c>
      <c r="G2064" s="44" t="s">
        <v>115</v>
      </c>
      <c r="H2064" s="43">
        <v>3010</v>
      </c>
      <c r="I2064" s="45">
        <v>0.5</v>
      </c>
      <c r="J2064" s="45">
        <v>19470</v>
      </c>
      <c r="K2064" s="45">
        <f t="shared" si="122"/>
        <v>55630</v>
      </c>
      <c r="L2064" s="46">
        <v>52200</v>
      </c>
      <c r="M2064" s="46">
        <v>208.8</v>
      </c>
      <c r="N2064" s="45">
        <f t="shared" si="121"/>
        <v>209.3</v>
      </c>
    </row>
    <row r="2065" spans="1:17" x14ac:dyDescent="0.2">
      <c r="A2065" s="42" t="s">
        <v>4619</v>
      </c>
      <c r="C2065" s="47">
        <v>44099</v>
      </c>
      <c r="D2065" s="41" t="s">
        <v>4620</v>
      </c>
      <c r="E2065" s="42" t="s">
        <v>4621</v>
      </c>
      <c r="F2065" s="43" t="s">
        <v>4622</v>
      </c>
      <c r="G2065" s="44" t="s">
        <v>4623</v>
      </c>
      <c r="H2065" s="43">
        <v>3010</v>
      </c>
      <c r="I2065" s="45">
        <v>0.5</v>
      </c>
      <c r="J2065" s="45">
        <v>15760</v>
      </c>
      <c r="K2065" s="45">
        <f t="shared" si="122"/>
        <v>45030</v>
      </c>
      <c r="N2065" s="45">
        <f t="shared" si="121"/>
        <v>0.5</v>
      </c>
    </row>
    <row r="2066" spans="1:17" x14ac:dyDescent="0.2">
      <c r="A2066" s="42">
        <v>736</v>
      </c>
      <c r="C2066" s="47">
        <v>44099</v>
      </c>
      <c r="D2066" s="41" t="s">
        <v>4229</v>
      </c>
      <c r="E2066" s="42">
        <v>78.781999999999996</v>
      </c>
      <c r="F2066" s="43" t="s">
        <v>4624</v>
      </c>
      <c r="G2066" s="44" t="s">
        <v>4625</v>
      </c>
      <c r="H2066" s="43">
        <v>1210</v>
      </c>
      <c r="I2066" s="45">
        <v>0.5</v>
      </c>
      <c r="J2066" s="45">
        <v>85400</v>
      </c>
      <c r="K2066" s="45">
        <f t="shared" si="122"/>
        <v>244000</v>
      </c>
      <c r="L2066" s="46">
        <v>397061.28</v>
      </c>
      <c r="M2066" s="46">
        <v>1588.4</v>
      </c>
      <c r="N2066" s="45">
        <f t="shared" si="121"/>
        <v>1588.9</v>
      </c>
    </row>
    <row r="2067" spans="1:17" x14ac:dyDescent="0.2">
      <c r="A2067" s="42">
        <v>737</v>
      </c>
      <c r="C2067" s="47">
        <v>44099</v>
      </c>
      <c r="D2067" s="41" t="s">
        <v>4626</v>
      </c>
      <c r="E2067" s="42">
        <v>0.17100000000000001</v>
      </c>
      <c r="F2067" s="43" t="s">
        <v>4627</v>
      </c>
      <c r="G2067" s="44" t="s">
        <v>4628</v>
      </c>
      <c r="H2067" s="43">
        <v>3010</v>
      </c>
      <c r="I2067" s="45">
        <v>0.5</v>
      </c>
      <c r="J2067" s="45">
        <v>28420</v>
      </c>
      <c r="K2067" s="45">
        <f t="shared" si="122"/>
        <v>81200</v>
      </c>
      <c r="L2067" s="46">
        <v>78000</v>
      </c>
      <c r="M2067" s="46">
        <v>312</v>
      </c>
      <c r="N2067" s="45">
        <f t="shared" si="121"/>
        <v>312.5</v>
      </c>
    </row>
    <row r="2068" spans="1:17" s="65" customFormat="1" x14ac:dyDescent="0.2">
      <c r="A2068" s="62">
        <v>738</v>
      </c>
      <c r="B2068" s="63"/>
      <c r="C2068" s="31">
        <v>44099</v>
      </c>
      <c r="D2068" s="64" t="s">
        <v>4230</v>
      </c>
      <c r="E2068" s="62">
        <v>46.790999999999997</v>
      </c>
      <c r="F2068" s="65" t="s">
        <v>4624</v>
      </c>
      <c r="G2068" s="65" t="s">
        <v>4629</v>
      </c>
      <c r="H2068" s="65">
        <v>1210</v>
      </c>
      <c r="I2068" s="32">
        <v>0.5</v>
      </c>
      <c r="J2068" s="32">
        <v>77390</v>
      </c>
      <c r="K2068" s="32">
        <f t="shared" si="122"/>
        <v>221110</v>
      </c>
      <c r="L2068" s="33">
        <v>378000</v>
      </c>
      <c r="M2068" s="33">
        <v>1512</v>
      </c>
      <c r="N2068" s="32">
        <f t="shared" si="121"/>
        <v>1512.5</v>
      </c>
      <c r="O2068" s="67"/>
      <c r="P2068" s="72"/>
      <c r="Q2068" s="63"/>
    </row>
    <row r="2069" spans="1:17" x14ac:dyDescent="0.2">
      <c r="N2069" s="45">
        <f>SUM(N2055:N2068)</f>
        <v>4918.2</v>
      </c>
      <c r="O2069" s="82">
        <v>77552</v>
      </c>
      <c r="P2069" s="50">
        <v>44099</v>
      </c>
      <c r="Q2069" s="21" t="s">
        <v>333</v>
      </c>
    </row>
    <row r="2071" spans="1:17" x14ac:dyDescent="0.2">
      <c r="A2071" s="42">
        <v>741</v>
      </c>
      <c r="C2071" s="47">
        <v>44099</v>
      </c>
      <c r="D2071" s="41" t="s">
        <v>4229</v>
      </c>
      <c r="E2071" s="42">
        <v>9.2189999999999994</v>
      </c>
      <c r="F2071" s="43" t="s">
        <v>4624</v>
      </c>
      <c r="G2071" s="44" t="s">
        <v>4630</v>
      </c>
      <c r="H2071" s="43">
        <v>1210</v>
      </c>
      <c r="I2071" s="45">
        <v>0.5</v>
      </c>
      <c r="J2071" s="45">
        <v>9990</v>
      </c>
      <c r="K2071" s="45">
        <f t="shared" si="122"/>
        <v>28540</v>
      </c>
      <c r="L2071" s="46">
        <v>91959.53</v>
      </c>
      <c r="M2071" s="46">
        <v>368</v>
      </c>
      <c r="N2071" s="45">
        <f t="shared" si="121"/>
        <v>368.5</v>
      </c>
    </row>
    <row r="2072" spans="1:17" x14ac:dyDescent="0.2">
      <c r="A2072" s="42">
        <v>740</v>
      </c>
      <c r="C2072" s="47">
        <v>44099</v>
      </c>
      <c r="D2072" s="41" t="s">
        <v>4631</v>
      </c>
      <c r="E2072" s="42">
        <v>5.0999999999999996</v>
      </c>
      <c r="F2072" s="43" t="s">
        <v>4624</v>
      </c>
      <c r="G2072" s="44" t="s">
        <v>4632</v>
      </c>
      <c r="H2072" s="43">
        <v>1210</v>
      </c>
      <c r="I2072" s="45">
        <v>0.5</v>
      </c>
      <c r="J2072" s="45">
        <v>6000</v>
      </c>
      <c r="K2072" s="45">
        <f t="shared" si="122"/>
        <v>17140</v>
      </c>
      <c r="L2072" s="46">
        <v>42000</v>
      </c>
      <c r="M2072" s="46">
        <v>168</v>
      </c>
      <c r="N2072" s="45">
        <f t="shared" si="121"/>
        <v>168.5</v>
      </c>
    </row>
    <row r="2073" spans="1:17" x14ac:dyDescent="0.2">
      <c r="A2073" s="42">
        <v>739</v>
      </c>
      <c r="C2073" s="47">
        <v>44099</v>
      </c>
      <c r="D2073" s="41" t="s">
        <v>4633</v>
      </c>
      <c r="E2073" s="42">
        <v>74.238</v>
      </c>
      <c r="F2073" s="43" t="s">
        <v>4624</v>
      </c>
      <c r="G2073" s="44" t="s">
        <v>4634</v>
      </c>
      <c r="H2073" s="43">
        <v>1210</v>
      </c>
      <c r="I2073" s="45">
        <v>1.5</v>
      </c>
      <c r="J2073" s="45">
        <v>231710</v>
      </c>
      <c r="K2073" s="45">
        <f t="shared" si="122"/>
        <v>662030</v>
      </c>
      <c r="L2073" s="46">
        <v>580125</v>
      </c>
      <c r="M2073" s="46">
        <v>2320.8000000000002</v>
      </c>
      <c r="N2073" s="45">
        <f t="shared" si="121"/>
        <v>2322.3000000000002</v>
      </c>
    </row>
    <row r="2074" spans="1:17" x14ac:dyDescent="0.2">
      <c r="D2074" s="41" t="s">
        <v>4228</v>
      </c>
      <c r="E2074" s="42">
        <v>42.646999999999998</v>
      </c>
      <c r="F2074" s="43" t="s">
        <v>77</v>
      </c>
      <c r="G2074" s="43" t="s">
        <v>77</v>
      </c>
      <c r="K2074" s="45">
        <f t="shared" si="122"/>
        <v>0</v>
      </c>
      <c r="N2074" s="45">
        <f t="shared" si="121"/>
        <v>0</v>
      </c>
    </row>
    <row r="2075" spans="1:17" x14ac:dyDescent="0.2">
      <c r="D2075" s="41" t="s">
        <v>4227</v>
      </c>
      <c r="E2075" s="42">
        <v>80</v>
      </c>
      <c r="F2075" s="43" t="s">
        <v>77</v>
      </c>
      <c r="G2075" s="43" t="s">
        <v>77</v>
      </c>
      <c r="K2075" s="45">
        <f t="shared" si="122"/>
        <v>0</v>
      </c>
      <c r="N2075" s="45">
        <f t="shared" si="121"/>
        <v>0</v>
      </c>
    </row>
    <row r="2076" spans="1:17" x14ac:dyDescent="0.2">
      <c r="A2076" s="42" t="s">
        <v>4635</v>
      </c>
      <c r="C2076" s="47">
        <v>44099</v>
      </c>
      <c r="D2076" s="41" t="s">
        <v>4636</v>
      </c>
      <c r="E2076" s="42">
        <v>0.745</v>
      </c>
      <c r="F2076" s="43" t="s">
        <v>4638</v>
      </c>
      <c r="G2076" s="44" t="s">
        <v>4639</v>
      </c>
      <c r="H2076" s="43">
        <v>1100</v>
      </c>
      <c r="I2076" s="45">
        <v>1</v>
      </c>
      <c r="J2076" s="45">
        <v>36150</v>
      </c>
      <c r="K2076" s="45">
        <f t="shared" si="122"/>
        <v>103290</v>
      </c>
      <c r="N2076" s="45">
        <f t="shared" si="121"/>
        <v>1</v>
      </c>
    </row>
    <row r="2077" spans="1:17" x14ac:dyDescent="0.2">
      <c r="D2077" s="41" t="s">
        <v>4637</v>
      </c>
      <c r="E2077" s="42">
        <v>0.44</v>
      </c>
      <c r="F2077" s="43" t="s">
        <v>77</v>
      </c>
      <c r="G2077" s="44" t="s">
        <v>77</v>
      </c>
      <c r="H2077" s="43">
        <v>1150</v>
      </c>
      <c r="K2077" s="45">
        <f t="shared" si="122"/>
        <v>0</v>
      </c>
      <c r="N2077" s="45">
        <f t="shared" si="121"/>
        <v>0</v>
      </c>
    </row>
    <row r="2078" spans="1:17" x14ac:dyDescent="0.2">
      <c r="A2078" s="42">
        <v>742</v>
      </c>
      <c r="C2078" s="47">
        <v>44099</v>
      </c>
      <c r="D2078" s="41" t="s">
        <v>4640</v>
      </c>
      <c r="E2078" s="42">
        <v>2.0619999999999998</v>
      </c>
      <c r="F2078" s="43" t="s">
        <v>4641</v>
      </c>
      <c r="G2078" s="44" t="s">
        <v>4642</v>
      </c>
      <c r="H2078" s="43">
        <v>1050</v>
      </c>
      <c r="I2078" s="45">
        <v>0.5</v>
      </c>
      <c r="J2078" s="45">
        <v>51720</v>
      </c>
      <c r="K2078" s="45">
        <f t="shared" si="122"/>
        <v>147770</v>
      </c>
      <c r="L2078" s="46">
        <v>220000</v>
      </c>
      <c r="M2078" s="46">
        <v>880</v>
      </c>
      <c r="N2078" s="45">
        <f t="shared" si="121"/>
        <v>880.5</v>
      </c>
    </row>
    <row r="2079" spans="1:17" x14ac:dyDescent="0.2">
      <c r="A2079" s="42" t="s">
        <v>4643</v>
      </c>
      <c r="C2079" s="47">
        <v>44099</v>
      </c>
      <c r="D2079" s="41" t="s">
        <v>4644</v>
      </c>
      <c r="E2079" s="42" t="s">
        <v>4645</v>
      </c>
      <c r="F2079" s="43" t="s">
        <v>4646</v>
      </c>
      <c r="G2079" s="44" t="s">
        <v>4647</v>
      </c>
      <c r="H2079" s="43">
        <v>2050</v>
      </c>
      <c r="I2079" s="45">
        <v>0.5</v>
      </c>
      <c r="J2079" s="45">
        <v>13390</v>
      </c>
      <c r="K2079" s="45">
        <f t="shared" si="122"/>
        <v>38260</v>
      </c>
      <c r="N2079" s="45">
        <f t="shared" si="121"/>
        <v>0.5</v>
      </c>
    </row>
    <row r="2080" spans="1:17" x14ac:dyDescent="0.2">
      <c r="A2080" s="42">
        <v>743</v>
      </c>
      <c r="C2080" s="47">
        <v>44102</v>
      </c>
      <c r="D2080" s="41" t="s">
        <v>4648</v>
      </c>
      <c r="E2080" s="42" t="s">
        <v>4649</v>
      </c>
      <c r="F2080" s="43" t="s">
        <v>4650</v>
      </c>
      <c r="G2080" s="44" t="s">
        <v>4651</v>
      </c>
      <c r="H2080" s="43">
        <v>3010</v>
      </c>
      <c r="I2080" s="45">
        <v>0.5</v>
      </c>
      <c r="J2080" s="45">
        <v>14230</v>
      </c>
      <c r="K2080" s="45">
        <f t="shared" si="122"/>
        <v>40660</v>
      </c>
      <c r="L2080" s="46">
        <v>66000</v>
      </c>
      <c r="M2080" s="46">
        <v>264</v>
      </c>
      <c r="N2080" s="45">
        <f t="shared" si="121"/>
        <v>264.5</v>
      </c>
    </row>
    <row r="2081" spans="1:17" x14ac:dyDescent="0.2">
      <c r="A2081" s="42">
        <v>744</v>
      </c>
      <c r="C2081" s="47">
        <v>44102</v>
      </c>
      <c r="D2081" s="41" t="s">
        <v>4652</v>
      </c>
      <c r="E2081" s="42">
        <v>2.6360000000000001</v>
      </c>
      <c r="F2081" s="43" t="s">
        <v>4653</v>
      </c>
      <c r="G2081" s="44" t="s">
        <v>4654</v>
      </c>
      <c r="H2081" s="43">
        <v>1040</v>
      </c>
      <c r="I2081" s="45">
        <v>0.5</v>
      </c>
      <c r="J2081" s="45">
        <v>48930</v>
      </c>
      <c r="K2081" s="45">
        <f t="shared" si="122"/>
        <v>139800</v>
      </c>
      <c r="L2081" s="46">
        <v>224000</v>
      </c>
      <c r="M2081" s="46">
        <v>896</v>
      </c>
      <c r="N2081" s="45">
        <f t="shared" si="121"/>
        <v>896.5</v>
      </c>
    </row>
    <row r="2082" spans="1:17" x14ac:dyDescent="0.2">
      <c r="A2082" s="42">
        <v>745</v>
      </c>
      <c r="C2082" s="47">
        <v>44102</v>
      </c>
      <c r="D2082" s="41" t="s">
        <v>4655</v>
      </c>
      <c r="E2082" s="42">
        <v>6.52</v>
      </c>
      <c r="F2082" s="43" t="s">
        <v>4656</v>
      </c>
      <c r="G2082" s="44" t="s">
        <v>4657</v>
      </c>
      <c r="H2082" s="43">
        <v>1090</v>
      </c>
      <c r="I2082" s="45">
        <v>0.5</v>
      </c>
      <c r="J2082" s="45">
        <v>10400</v>
      </c>
      <c r="K2082" s="45">
        <f t="shared" si="122"/>
        <v>29710</v>
      </c>
      <c r="L2082" s="46">
        <v>100000</v>
      </c>
      <c r="M2082" s="46">
        <v>400</v>
      </c>
      <c r="N2082" s="45">
        <v>400.5</v>
      </c>
    </row>
    <row r="2083" spans="1:17" s="65" customFormat="1" x14ac:dyDescent="0.2">
      <c r="A2083" s="62" t="s">
        <v>4658</v>
      </c>
      <c r="B2083" s="63"/>
      <c r="C2083" s="31">
        <v>44102</v>
      </c>
      <c r="D2083" s="64" t="s">
        <v>4659</v>
      </c>
      <c r="E2083" s="62" t="s">
        <v>4660</v>
      </c>
      <c r="F2083" s="65" t="s">
        <v>4661</v>
      </c>
      <c r="G2083" s="66" t="s">
        <v>4662</v>
      </c>
      <c r="H2083" s="65">
        <v>2010</v>
      </c>
      <c r="I2083" s="32">
        <v>0.5</v>
      </c>
      <c r="J2083" s="32">
        <v>1910</v>
      </c>
      <c r="K2083" s="32">
        <f t="shared" si="122"/>
        <v>5460</v>
      </c>
      <c r="L2083" s="33"/>
      <c r="M2083" s="33"/>
      <c r="N2083" s="32">
        <f t="shared" si="121"/>
        <v>0.5</v>
      </c>
      <c r="O2083" s="67"/>
      <c r="P2083" s="72"/>
      <c r="Q2083" s="63"/>
    </row>
    <row r="2084" spans="1:17" x14ac:dyDescent="0.2">
      <c r="N2084" s="45">
        <f>SUM(N2071:N2083)</f>
        <v>5303.3</v>
      </c>
      <c r="O2084" s="82">
        <v>77584</v>
      </c>
      <c r="P2084" s="50">
        <v>44103</v>
      </c>
      <c r="Q2084" s="21" t="s">
        <v>136</v>
      </c>
    </row>
    <row r="2087" spans="1:17" x14ac:dyDescent="0.2">
      <c r="A2087" s="42" t="s">
        <v>4696</v>
      </c>
      <c r="C2087" s="47">
        <v>44103</v>
      </c>
      <c r="D2087" s="41" t="s">
        <v>4664</v>
      </c>
      <c r="E2087" s="42" t="s">
        <v>4669</v>
      </c>
      <c r="F2087" s="43" t="s">
        <v>4674</v>
      </c>
      <c r="G2087" s="44" t="s">
        <v>4679</v>
      </c>
      <c r="H2087" s="43">
        <v>3010</v>
      </c>
      <c r="I2087" s="45">
        <v>2.5</v>
      </c>
      <c r="J2087" s="45">
        <v>40720</v>
      </c>
      <c r="N2087" s="45">
        <f t="shared" si="121"/>
        <v>2.5</v>
      </c>
    </row>
    <row r="2088" spans="1:17" x14ac:dyDescent="0.2">
      <c r="D2088" s="41" t="s">
        <v>4665</v>
      </c>
      <c r="E2088" s="42" t="s">
        <v>4670</v>
      </c>
      <c r="F2088" s="43" t="s">
        <v>4675</v>
      </c>
      <c r="G2088" s="43" t="s">
        <v>77</v>
      </c>
      <c r="K2088" s="45">
        <f t="shared" si="122"/>
        <v>0</v>
      </c>
      <c r="N2088" s="45">
        <f t="shared" si="121"/>
        <v>0</v>
      </c>
    </row>
    <row r="2089" spans="1:17" x14ac:dyDescent="0.2">
      <c r="D2089" s="41" t="s">
        <v>4666</v>
      </c>
      <c r="E2089" s="42" t="s">
        <v>4671</v>
      </c>
      <c r="F2089" s="43" t="s">
        <v>4676</v>
      </c>
      <c r="G2089" s="43" t="s">
        <v>77</v>
      </c>
      <c r="K2089" s="45">
        <f t="shared" si="122"/>
        <v>0</v>
      </c>
      <c r="N2089" s="45">
        <f t="shared" si="121"/>
        <v>0</v>
      </c>
    </row>
    <row r="2090" spans="1:17" x14ac:dyDescent="0.2">
      <c r="D2090" s="41" t="s">
        <v>4667</v>
      </c>
      <c r="E2090" s="42" t="s">
        <v>4672</v>
      </c>
      <c r="F2090" s="43" t="s">
        <v>4677</v>
      </c>
      <c r="G2090" s="43" t="s">
        <v>77</v>
      </c>
      <c r="H2090" s="43">
        <v>1100</v>
      </c>
      <c r="K2090" s="45">
        <f t="shared" si="122"/>
        <v>0</v>
      </c>
      <c r="N2090" s="45">
        <f t="shared" si="121"/>
        <v>0</v>
      </c>
    </row>
    <row r="2091" spans="1:17" x14ac:dyDescent="0.2">
      <c r="D2091" s="41" t="s">
        <v>4668</v>
      </c>
      <c r="E2091" s="42" t="s">
        <v>4673</v>
      </c>
      <c r="F2091" s="43" t="s">
        <v>4678</v>
      </c>
      <c r="G2091" s="43" t="s">
        <v>77</v>
      </c>
      <c r="H2091" s="43">
        <v>3010</v>
      </c>
      <c r="K2091" s="45">
        <f t="shared" si="122"/>
        <v>0</v>
      </c>
      <c r="N2091" s="45">
        <f t="shared" si="121"/>
        <v>0</v>
      </c>
    </row>
    <row r="2092" spans="1:17" x14ac:dyDescent="0.2">
      <c r="A2092" s="42" t="s">
        <v>4680</v>
      </c>
      <c r="C2092" s="47">
        <v>44104</v>
      </c>
      <c r="D2092" s="41" t="s">
        <v>3631</v>
      </c>
      <c r="E2092" s="42" t="s">
        <v>4682</v>
      </c>
      <c r="F2092" s="43" t="s">
        <v>3633</v>
      </c>
      <c r="G2092" s="44" t="s">
        <v>4684</v>
      </c>
      <c r="H2092" s="43">
        <v>1210</v>
      </c>
      <c r="I2092" s="45">
        <v>1</v>
      </c>
      <c r="J2092" s="45">
        <v>33810</v>
      </c>
      <c r="K2092" s="45">
        <f t="shared" si="122"/>
        <v>96600</v>
      </c>
      <c r="N2092" s="45">
        <f t="shared" si="121"/>
        <v>1</v>
      </c>
    </row>
    <row r="2093" spans="1:17" x14ac:dyDescent="0.2">
      <c r="D2093" s="41" t="s">
        <v>4681</v>
      </c>
      <c r="E2093" s="42" t="s">
        <v>4683</v>
      </c>
      <c r="F2093" s="43" t="s">
        <v>77</v>
      </c>
      <c r="G2093" s="44" t="s">
        <v>77</v>
      </c>
      <c r="K2093" s="45">
        <f t="shared" si="122"/>
        <v>0</v>
      </c>
      <c r="N2093" s="45">
        <f t="shared" si="121"/>
        <v>0</v>
      </c>
    </row>
    <row r="2094" spans="1:17" x14ac:dyDescent="0.2">
      <c r="A2094" s="42">
        <v>746</v>
      </c>
      <c r="C2094" s="47">
        <v>44104</v>
      </c>
      <c r="D2094" s="41" t="s">
        <v>4685</v>
      </c>
      <c r="E2094" s="42">
        <v>104.768</v>
      </c>
      <c r="F2094" s="43" t="s">
        <v>4686</v>
      </c>
      <c r="G2094" s="44" t="s">
        <v>4687</v>
      </c>
      <c r="H2094" s="43">
        <v>1020</v>
      </c>
      <c r="I2094" s="45">
        <v>0.5</v>
      </c>
      <c r="J2094" s="45">
        <v>146430</v>
      </c>
      <c r="K2094" s="45">
        <f t="shared" si="122"/>
        <v>418370</v>
      </c>
      <c r="L2094" s="46">
        <v>500000</v>
      </c>
      <c r="M2094" s="46">
        <v>2000</v>
      </c>
      <c r="N2094" s="45">
        <f t="shared" si="121"/>
        <v>2000.5</v>
      </c>
    </row>
    <row r="2095" spans="1:17" x14ac:dyDescent="0.2">
      <c r="A2095" s="42">
        <v>747</v>
      </c>
      <c r="C2095" s="47">
        <v>44104</v>
      </c>
      <c r="D2095" s="41" t="s">
        <v>4688</v>
      </c>
      <c r="E2095" s="42">
        <v>1</v>
      </c>
      <c r="F2095" s="43" t="s">
        <v>4689</v>
      </c>
      <c r="G2095" s="44" t="s">
        <v>4690</v>
      </c>
      <c r="H2095" s="43">
        <v>1010</v>
      </c>
      <c r="I2095" s="45">
        <v>0.5</v>
      </c>
      <c r="J2095" s="45">
        <v>6670</v>
      </c>
      <c r="K2095" s="45">
        <f t="shared" si="122"/>
        <v>19060</v>
      </c>
      <c r="L2095" s="46">
        <v>7500</v>
      </c>
      <c r="M2095" s="46">
        <v>30</v>
      </c>
      <c r="N2095" s="45">
        <f t="shared" si="121"/>
        <v>30.5</v>
      </c>
    </row>
    <row r="2096" spans="1:17" x14ac:dyDescent="0.2">
      <c r="A2096" s="42">
        <v>748</v>
      </c>
      <c r="C2096" s="47">
        <v>44104</v>
      </c>
      <c r="D2096" s="41" t="s">
        <v>4691</v>
      </c>
      <c r="E2096" s="42">
        <v>6.7100000000000007E-2</v>
      </c>
      <c r="F2096" s="43" t="s">
        <v>4692</v>
      </c>
      <c r="G2096" s="44" t="s">
        <v>1235</v>
      </c>
      <c r="H2096" s="43">
        <v>3010</v>
      </c>
      <c r="I2096" s="45">
        <v>0.5</v>
      </c>
      <c r="J2096" s="45">
        <v>8300</v>
      </c>
      <c r="K2096" s="45">
        <f t="shared" si="122"/>
        <v>23710</v>
      </c>
      <c r="L2096" s="46">
        <v>12500</v>
      </c>
      <c r="M2096" s="46">
        <v>50</v>
      </c>
      <c r="N2096" s="45">
        <f t="shared" si="121"/>
        <v>50.5</v>
      </c>
    </row>
    <row r="2097" spans="1:17" s="65" customFormat="1" x14ac:dyDescent="0.2">
      <c r="A2097" s="62">
        <v>749</v>
      </c>
      <c r="B2097" s="63"/>
      <c r="C2097" s="31">
        <v>44104</v>
      </c>
      <c r="D2097" s="64" t="s">
        <v>4693</v>
      </c>
      <c r="E2097" s="62">
        <v>0.13769999999999999</v>
      </c>
      <c r="F2097" s="65" t="s">
        <v>4694</v>
      </c>
      <c r="G2097" s="66" t="s">
        <v>4695</v>
      </c>
      <c r="H2097" s="65">
        <v>1190</v>
      </c>
      <c r="I2097" s="32">
        <v>0.5</v>
      </c>
      <c r="J2097" s="32">
        <v>1780</v>
      </c>
      <c r="K2097" s="32">
        <f t="shared" si="122"/>
        <v>5090</v>
      </c>
      <c r="L2097" s="33">
        <v>4300</v>
      </c>
      <c r="M2097" s="33">
        <v>17.2</v>
      </c>
      <c r="N2097" s="32">
        <f t="shared" ref="N2097:N2154" si="123">I2097+M2097</f>
        <v>17.7</v>
      </c>
      <c r="O2097" s="67">
        <v>77595</v>
      </c>
      <c r="P2097" s="72">
        <v>44104</v>
      </c>
      <c r="Q2097" s="63" t="s">
        <v>4697</v>
      </c>
    </row>
    <row r="2098" spans="1:17" x14ac:dyDescent="0.2">
      <c r="K2098" s="45">
        <f t="shared" si="122"/>
        <v>0</v>
      </c>
      <c r="N2098" s="45">
        <f>SUM(N2087:N2097)</f>
        <v>2102.6999999999998</v>
      </c>
    </row>
    <row r="2099" spans="1:17" x14ac:dyDescent="0.2">
      <c r="K2099" s="45">
        <f t="shared" si="122"/>
        <v>0</v>
      </c>
      <c r="N2099" s="45">
        <f t="shared" si="123"/>
        <v>0</v>
      </c>
    </row>
    <row r="2100" spans="1:17" x14ac:dyDescent="0.2">
      <c r="K2100" s="45">
        <f t="shared" si="122"/>
        <v>0</v>
      </c>
      <c r="N2100" s="45">
        <f t="shared" si="123"/>
        <v>0</v>
      </c>
    </row>
    <row r="2101" spans="1:17" x14ac:dyDescent="0.2">
      <c r="A2101" s="42" t="s">
        <v>4701</v>
      </c>
      <c r="C2101" s="47">
        <v>44104</v>
      </c>
      <c r="D2101" s="41" t="s">
        <v>4705</v>
      </c>
      <c r="E2101" s="42">
        <v>0.1343</v>
      </c>
      <c r="F2101" s="43" t="s">
        <v>2259</v>
      </c>
      <c r="G2101" s="44" t="s">
        <v>2246</v>
      </c>
      <c r="H2101" s="43">
        <v>3010</v>
      </c>
      <c r="I2101" s="45">
        <v>2.5</v>
      </c>
      <c r="J2101" s="45">
        <v>62740</v>
      </c>
      <c r="K2101" s="45">
        <f t="shared" si="122"/>
        <v>179260</v>
      </c>
      <c r="N2101" s="45">
        <f>I2101+M2101</f>
        <v>2.5</v>
      </c>
    </row>
    <row r="2102" spans="1:17" x14ac:dyDescent="0.2">
      <c r="D2102" s="41" t="s">
        <v>4702</v>
      </c>
      <c r="E2102" s="42">
        <v>8.4400000000000003E-2</v>
      </c>
      <c r="F2102" s="43" t="s">
        <v>77</v>
      </c>
      <c r="G2102" s="44" t="s">
        <v>77</v>
      </c>
      <c r="K2102" s="45">
        <f t="shared" si="122"/>
        <v>0</v>
      </c>
      <c r="N2102" s="45">
        <f t="shared" ref="N2102:N2118" si="124">I2102+M2102</f>
        <v>0</v>
      </c>
    </row>
    <row r="2103" spans="1:17" x14ac:dyDescent="0.2">
      <c r="D2103" s="41" t="s">
        <v>4703</v>
      </c>
      <c r="E2103" s="42">
        <v>5.0500000000000003E-2</v>
      </c>
      <c r="F2103" s="43" t="s">
        <v>77</v>
      </c>
      <c r="G2103" s="44" t="s">
        <v>77</v>
      </c>
      <c r="K2103" s="45">
        <f t="shared" si="122"/>
        <v>0</v>
      </c>
      <c r="N2103" s="45">
        <f t="shared" si="124"/>
        <v>0</v>
      </c>
    </row>
    <row r="2104" spans="1:17" x14ac:dyDescent="0.2">
      <c r="D2104" s="41" t="s">
        <v>4704</v>
      </c>
      <c r="E2104" s="42">
        <v>0.12180000000000001</v>
      </c>
      <c r="F2104" s="43" t="s">
        <v>77</v>
      </c>
      <c r="G2104" s="44" t="s">
        <v>77</v>
      </c>
      <c r="K2104" s="45">
        <f t="shared" si="122"/>
        <v>0</v>
      </c>
      <c r="N2104" s="45">
        <f t="shared" si="124"/>
        <v>0</v>
      </c>
    </row>
    <row r="2105" spans="1:17" x14ac:dyDescent="0.2">
      <c r="D2105" s="41" t="s">
        <v>4706</v>
      </c>
      <c r="E2105" s="42">
        <v>0.13089999999999999</v>
      </c>
      <c r="F2105" s="43" t="s">
        <v>77</v>
      </c>
      <c r="G2105" s="44" t="s">
        <v>77</v>
      </c>
      <c r="K2105" s="45">
        <f t="shared" si="122"/>
        <v>0</v>
      </c>
      <c r="N2105" s="45">
        <f t="shared" si="124"/>
        <v>0</v>
      </c>
    </row>
    <row r="2106" spans="1:17" x14ac:dyDescent="0.2">
      <c r="K2106" s="45">
        <f t="shared" si="122"/>
        <v>0</v>
      </c>
      <c r="N2106" s="45">
        <f t="shared" si="124"/>
        <v>0</v>
      </c>
    </row>
    <row r="2107" spans="1:17" x14ac:dyDescent="0.2">
      <c r="K2107" s="45">
        <f t="shared" si="122"/>
        <v>0</v>
      </c>
      <c r="N2107" s="45">
        <f t="shared" si="124"/>
        <v>0</v>
      </c>
    </row>
    <row r="2108" spans="1:17" x14ac:dyDescent="0.2">
      <c r="A2108" s="42">
        <v>751</v>
      </c>
      <c r="C2108" s="47">
        <v>44105</v>
      </c>
      <c r="D2108" s="41" t="s">
        <v>3560</v>
      </c>
      <c r="E2108" s="42">
        <v>0.16070000000000001</v>
      </c>
      <c r="F2108" s="43" t="s">
        <v>4710</v>
      </c>
      <c r="G2108" s="44" t="s">
        <v>4711</v>
      </c>
      <c r="H2108" s="43">
        <v>3010</v>
      </c>
      <c r="I2108" s="45">
        <v>0.5</v>
      </c>
      <c r="J2108" s="45">
        <v>14670</v>
      </c>
      <c r="K2108" s="45">
        <f t="shared" si="122"/>
        <v>41910</v>
      </c>
      <c r="L2108" s="46">
        <v>59900</v>
      </c>
      <c r="M2108" s="46">
        <v>239.6</v>
      </c>
      <c r="N2108" s="45">
        <f t="shared" si="124"/>
        <v>240.1</v>
      </c>
    </row>
    <row r="2109" spans="1:17" x14ac:dyDescent="0.2">
      <c r="A2109" s="42">
        <v>752</v>
      </c>
      <c r="C2109" s="47">
        <v>44105</v>
      </c>
      <c r="D2109" s="41" t="s">
        <v>4712</v>
      </c>
      <c r="E2109" s="42">
        <v>5.7506000000000004</v>
      </c>
      <c r="F2109" s="43" t="s">
        <v>4713</v>
      </c>
      <c r="G2109" s="44" t="s">
        <v>4714</v>
      </c>
      <c r="H2109" s="43">
        <v>1150</v>
      </c>
      <c r="I2109" s="45">
        <v>0.5</v>
      </c>
      <c r="J2109" s="45">
        <v>38160</v>
      </c>
      <c r="K2109" s="45">
        <f t="shared" si="122"/>
        <v>109030</v>
      </c>
      <c r="L2109" s="46">
        <v>120000</v>
      </c>
      <c r="M2109" s="46">
        <v>480</v>
      </c>
      <c r="N2109" s="45">
        <f t="shared" si="124"/>
        <v>480.5</v>
      </c>
    </row>
    <row r="2110" spans="1:17" x14ac:dyDescent="0.2">
      <c r="A2110" s="42">
        <v>753</v>
      </c>
      <c r="C2110" s="47">
        <v>44105</v>
      </c>
      <c r="D2110" s="41" t="s">
        <v>4715</v>
      </c>
      <c r="E2110" s="42">
        <v>5</v>
      </c>
      <c r="F2110" s="43" t="s">
        <v>4716</v>
      </c>
      <c r="G2110" s="44" t="s">
        <v>4717</v>
      </c>
      <c r="H2110" s="43">
        <v>1080</v>
      </c>
      <c r="I2110" s="45">
        <v>0.5</v>
      </c>
      <c r="J2110" s="45">
        <v>9110</v>
      </c>
      <c r="K2110" s="45">
        <f t="shared" ref="K2110:K2172" si="125">ROUND(J2110/0.35,-1)</f>
        <v>26030</v>
      </c>
      <c r="L2110" s="46">
        <v>14500</v>
      </c>
      <c r="M2110" s="46">
        <v>58</v>
      </c>
      <c r="N2110" s="45">
        <f t="shared" si="124"/>
        <v>58.5</v>
      </c>
    </row>
    <row r="2111" spans="1:17" x14ac:dyDescent="0.2">
      <c r="A2111" s="42">
        <v>754</v>
      </c>
      <c r="C2111" s="47">
        <v>44105</v>
      </c>
      <c r="D2111" s="41" t="s">
        <v>4718</v>
      </c>
      <c r="E2111" s="42">
        <v>0.23780000000000001</v>
      </c>
      <c r="F2111" s="43" t="s">
        <v>4719</v>
      </c>
      <c r="G2111" s="44" t="s">
        <v>4720</v>
      </c>
      <c r="H2111" s="43">
        <v>3010</v>
      </c>
      <c r="I2111" s="45">
        <v>0.5</v>
      </c>
      <c r="J2111" s="45">
        <v>31960</v>
      </c>
      <c r="K2111" s="45">
        <f t="shared" si="125"/>
        <v>91310</v>
      </c>
      <c r="L2111" s="46">
        <v>130000</v>
      </c>
      <c r="M2111" s="46">
        <v>520</v>
      </c>
      <c r="N2111" s="45">
        <f t="shared" si="124"/>
        <v>520.5</v>
      </c>
    </row>
    <row r="2112" spans="1:17" x14ac:dyDescent="0.2">
      <c r="A2112" s="42">
        <v>756</v>
      </c>
      <c r="C2112" s="47">
        <v>44105</v>
      </c>
      <c r="D2112" s="41" t="s">
        <v>4721</v>
      </c>
      <c r="E2112" s="42">
        <v>0.75600000000000001</v>
      </c>
      <c r="F2112" s="43" t="s">
        <v>4722</v>
      </c>
      <c r="G2112" s="44" t="s">
        <v>4723</v>
      </c>
      <c r="H2112" s="43">
        <v>3010</v>
      </c>
      <c r="I2112" s="45">
        <v>0.5</v>
      </c>
      <c r="J2112" s="45">
        <v>4340</v>
      </c>
      <c r="K2112" s="45">
        <f t="shared" si="125"/>
        <v>12400</v>
      </c>
      <c r="L2112" s="46">
        <v>10000</v>
      </c>
      <c r="M2112" s="46">
        <v>40</v>
      </c>
      <c r="N2112" s="45">
        <f t="shared" si="124"/>
        <v>40.5</v>
      </c>
    </row>
    <row r="2113" spans="1:17" x14ac:dyDescent="0.2">
      <c r="A2113" s="42">
        <v>755</v>
      </c>
      <c r="C2113" s="47">
        <v>44105</v>
      </c>
      <c r="D2113" s="41" t="s">
        <v>4724</v>
      </c>
      <c r="E2113" s="42">
        <v>1.6597999999999999</v>
      </c>
      <c r="F2113" s="43" t="s">
        <v>4725</v>
      </c>
      <c r="G2113" s="44" t="s">
        <v>4726</v>
      </c>
      <c r="H2113" s="43">
        <v>1080</v>
      </c>
      <c r="I2113" s="45">
        <v>0.5</v>
      </c>
      <c r="J2113" s="45">
        <v>18690</v>
      </c>
      <c r="K2113" s="45">
        <f t="shared" si="125"/>
        <v>53400</v>
      </c>
      <c r="L2113" s="46">
        <v>90000</v>
      </c>
      <c r="M2113" s="46">
        <v>360</v>
      </c>
      <c r="N2113" s="45">
        <f t="shared" si="124"/>
        <v>360.5</v>
      </c>
    </row>
    <row r="2114" spans="1:17" x14ac:dyDescent="0.2">
      <c r="A2114" s="42" t="s">
        <v>4727</v>
      </c>
      <c r="C2114" s="47">
        <v>44105</v>
      </c>
      <c r="D2114" s="41" t="s">
        <v>4490</v>
      </c>
      <c r="E2114" s="42" t="s">
        <v>4728</v>
      </c>
      <c r="F2114" s="43" t="s">
        <v>4492</v>
      </c>
      <c r="G2114" s="44" t="s">
        <v>4729</v>
      </c>
      <c r="H2114" s="43">
        <v>3010</v>
      </c>
      <c r="I2114" s="45">
        <v>0.5</v>
      </c>
      <c r="J2114" s="45">
        <v>12230</v>
      </c>
      <c r="K2114" s="45">
        <f t="shared" si="125"/>
        <v>34940</v>
      </c>
      <c r="N2114" s="45">
        <f t="shared" si="124"/>
        <v>0.5</v>
      </c>
    </row>
    <row r="2115" spans="1:17" x14ac:dyDescent="0.2">
      <c r="A2115" s="42">
        <v>757</v>
      </c>
      <c r="C2115" s="47">
        <v>44106</v>
      </c>
      <c r="D2115" s="41" t="s">
        <v>4730</v>
      </c>
      <c r="E2115" s="42">
        <v>10.276999999999999</v>
      </c>
      <c r="F2115" s="43" t="s">
        <v>4731</v>
      </c>
      <c r="G2115" s="44" t="s">
        <v>4732</v>
      </c>
      <c r="H2115" s="43">
        <v>1220</v>
      </c>
      <c r="I2115" s="45">
        <v>0.5</v>
      </c>
      <c r="J2115" s="45">
        <v>180430</v>
      </c>
      <c r="K2115" s="45">
        <f t="shared" si="125"/>
        <v>515510</v>
      </c>
      <c r="L2115" s="46">
        <v>300000</v>
      </c>
      <c r="M2115" s="46">
        <v>1200</v>
      </c>
      <c r="N2115" s="45">
        <f t="shared" si="124"/>
        <v>1200.5</v>
      </c>
    </row>
    <row r="2116" spans="1:17" x14ac:dyDescent="0.2">
      <c r="A2116" s="42">
        <v>758</v>
      </c>
      <c r="C2116" s="47">
        <v>44106</v>
      </c>
      <c r="D2116" s="41" t="s">
        <v>4733</v>
      </c>
      <c r="E2116" s="42">
        <v>0.13059999999999999</v>
      </c>
      <c r="F2116" s="43" t="s">
        <v>4734</v>
      </c>
      <c r="G2116" s="44" t="s">
        <v>4735</v>
      </c>
      <c r="H2116" s="43">
        <v>3010</v>
      </c>
      <c r="I2116" s="45">
        <v>0.5</v>
      </c>
      <c r="J2116" s="45">
        <v>25640</v>
      </c>
      <c r="K2116" s="45">
        <f t="shared" si="125"/>
        <v>73260</v>
      </c>
      <c r="L2116" s="46">
        <v>69500</v>
      </c>
      <c r="M2116" s="46">
        <v>278</v>
      </c>
      <c r="N2116" s="45">
        <f t="shared" si="124"/>
        <v>278.5</v>
      </c>
    </row>
    <row r="2117" spans="1:17" x14ac:dyDescent="0.2">
      <c r="A2117" s="42" t="s">
        <v>4736</v>
      </c>
      <c r="C2117" s="47">
        <v>44106</v>
      </c>
      <c r="D2117" s="41" t="s">
        <v>4737</v>
      </c>
      <c r="E2117" s="42">
        <v>2.9830000000000001</v>
      </c>
      <c r="F2117" s="43" t="s">
        <v>4738</v>
      </c>
      <c r="G2117" s="44" t="s">
        <v>4739</v>
      </c>
      <c r="H2117" s="43">
        <v>1080</v>
      </c>
      <c r="I2117" s="45">
        <v>0.5</v>
      </c>
      <c r="J2117" s="45">
        <v>10060</v>
      </c>
      <c r="K2117" s="45">
        <f t="shared" si="125"/>
        <v>28740</v>
      </c>
      <c r="N2117" s="45">
        <f t="shared" si="124"/>
        <v>0.5</v>
      </c>
    </row>
    <row r="2118" spans="1:17" s="65" customFormat="1" x14ac:dyDescent="0.2">
      <c r="A2118" s="62" t="s">
        <v>4740</v>
      </c>
      <c r="B2118" s="63"/>
      <c r="C2118" s="31">
        <v>44106</v>
      </c>
      <c r="D2118" s="64" t="s">
        <v>4737</v>
      </c>
      <c r="E2118" s="62">
        <v>2.9830000000000001</v>
      </c>
      <c r="F2118" s="65" t="s">
        <v>4739</v>
      </c>
      <c r="G2118" s="66" t="s">
        <v>4741</v>
      </c>
      <c r="H2118" s="65">
        <v>1080</v>
      </c>
      <c r="I2118" s="32">
        <v>0.5</v>
      </c>
      <c r="J2118" s="32">
        <v>10060</v>
      </c>
      <c r="K2118" s="32">
        <f t="shared" si="125"/>
        <v>28740</v>
      </c>
      <c r="L2118" s="33"/>
      <c r="M2118" s="33"/>
      <c r="N2118" s="32">
        <f t="shared" si="124"/>
        <v>0.5</v>
      </c>
      <c r="O2118" s="67"/>
      <c r="P2118" s="72"/>
      <c r="Q2118" s="63"/>
    </row>
    <row r="2119" spans="1:17" x14ac:dyDescent="0.2">
      <c r="K2119" s="45">
        <f t="shared" si="125"/>
        <v>0</v>
      </c>
      <c r="N2119" s="45">
        <f>SUM(N2099:N2118)</f>
        <v>3183.6</v>
      </c>
    </row>
    <row r="2120" spans="1:17" x14ac:dyDescent="0.2">
      <c r="K2120" s="45">
        <f t="shared" si="125"/>
        <v>0</v>
      </c>
    </row>
    <row r="2121" spans="1:17" x14ac:dyDescent="0.2">
      <c r="K2121" s="45">
        <f t="shared" si="125"/>
        <v>0</v>
      </c>
      <c r="N2121" s="45">
        <f t="shared" si="123"/>
        <v>0</v>
      </c>
    </row>
    <row r="2122" spans="1:17" x14ac:dyDescent="0.2">
      <c r="K2122" s="45">
        <f t="shared" si="125"/>
        <v>0</v>
      </c>
      <c r="N2122" s="45">
        <f t="shared" si="123"/>
        <v>0</v>
      </c>
    </row>
    <row r="2123" spans="1:17" x14ac:dyDescent="0.2">
      <c r="A2123" s="42">
        <v>750</v>
      </c>
      <c r="C2123" s="47">
        <v>44104</v>
      </c>
      <c r="D2123" s="41" t="s">
        <v>4709</v>
      </c>
      <c r="E2123" s="42">
        <v>30.196999999999999</v>
      </c>
      <c r="F2123" s="43" t="s">
        <v>4707</v>
      </c>
      <c r="G2123" s="44" t="s">
        <v>4708</v>
      </c>
      <c r="H2123" s="43">
        <v>1050</v>
      </c>
      <c r="I2123" s="45">
        <v>1</v>
      </c>
      <c r="J2123" s="45">
        <v>54920</v>
      </c>
      <c r="K2123" s="45">
        <f t="shared" si="125"/>
        <v>156910</v>
      </c>
      <c r="L2123" s="46">
        <v>256674.5</v>
      </c>
      <c r="M2123" s="46">
        <v>1026.8</v>
      </c>
      <c r="N2123" s="45">
        <f t="shared" ref="N2123" si="126">I2123+M2123</f>
        <v>1027.8</v>
      </c>
    </row>
    <row r="2124" spans="1:17" x14ac:dyDescent="0.2">
      <c r="A2124" s="42" t="s">
        <v>4742</v>
      </c>
      <c r="C2124" s="47">
        <v>44109</v>
      </c>
      <c r="D2124" s="41" t="s">
        <v>4743</v>
      </c>
      <c r="E2124" s="42">
        <v>0.19350000000000001</v>
      </c>
      <c r="F2124" s="43" t="s">
        <v>4744</v>
      </c>
      <c r="G2124" s="44" t="s">
        <v>4745</v>
      </c>
      <c r="H2124" s="43">
        <v>3010</v>
      </c>
      <c r="I2124" s="45">
        <v>0.5</v>
      </c>
      <c r="J2124" s="45">
        <v>25130</v>
      </c>
      <c r="K2124" s="45">
        <f t="shared" si="125"/>
        <v>71800</v>
      </c>
      <c r="N2124" s="45">
        <f t="shared" si="123"/>
        <v>0.5</v>
      </c>
    </row>
    <row r="2125" spans="1:17" x14ac:dyDescent="0.2">
      <c r="A2125" s="42">
        <v>759</v>
      </c>
      <c r="C2125" s="47">
        <v>44109</v>
      </c>
      <c r="D2125" s="41" t="s">
        <v>4746</v>
      </c>
      <c r="E2125" s="42">
        <v>0.17560000000000001</v>
      </c>
      <c r="F2125" s="43" t="s">
        <v>4747</v>
      </c>
      <c r="G2125" s="44" t="s">
        <v>4748</v>
      </c>
      <c r="H2125" s="43">
        <v>2050</v>
      </c>
      <c r="I2125" s="45">
        <v>0.5</v>
      </c>
      <c r="J2125" s="45">
        <v>23330</v>
      </c>
      <c r="K2125" s="45">
        <f t="shared" si="125"/>
        <v>66660</v>
      </c>
      <c r="L2125" s="46">
        <v>40000</v>
      </c>
      <c r="M2125" s="46">
        <v>160</v>
      </c>
      <c r="N2125" s="45">
        <f t="shared" si="123"/>
        <v>160.5</v>
      </c>
    </row>
    <row r="2126" spans="1:17" x14ac:dyDescent="0.2">
      <c r="A2126" s="42" t="s">
        <v>4749</v>
      </c>
      <c r="C2126" s="47">
        <v>44109</v>
      </c>
      <c r="D2126" s="41" t="s">
        <v>4750</v>
      </c>
      <c r="E2126" s="42">
        <v>6.1529999999999996</v>
      </c>
      <c r="F2126" s="43" t="s">
        <v>4751</v>
      </c>
      <c r="G2126" s="44" t="s">
        <v>4752</v>
      </c>
      <c r="H2126" s="43">
        <v>2020</v>
      </c>
      <c r="I2126" s="45">
        <v>0.5</v>
      </c>
      <c r="J2126" s="45">
        <v>8740</v>
      </c>
      <c r="K2126" s="45">
        <f t="shared" si="125"/>
        <v>24970</v>
      </c>
      <c r="N2126" s="45">
        <f t="shared" si="123"/>
        <v>0.5</v>
      </c>
    </row>
    <row r="2127" spans="1:17" x14ac:dyDescent="0.2">
      <c r="A2127" s="42">
        <v>760</v>
      </c>
      <c r="B2127" s="49"/>
      <c r="C2127" s="49">
        <v>44109</v>
      </c>
      <c r="D2127" s="41" t="s">
        <v>4753</v>
      </c>
      <c r="E2127" s="42">
        <v>9.14</v>
      </c>
      <c r="F2127" s="43" t="s">
        <v>4755</v>
      </c>
      <c r="G2127" s="44" t="s">
        <v>4756</v>
      </c>
      <c r="H2127" s="43">
        <v>3010</v>
      </c>
      <c r="I2127" s="45">
        <v>1</v>
      </c>
      <c r="J2127" s="45">
        <v>117660</v>
      </c>
      <c r="K2127" s="45">
        <f t="shared" si="125"/>
        <v>336170</v>
      </c>
      <c r="L2127" s="46">
        <v>430000</v>
      </c>
      <c r="M2127" s="46">
        <v>1720</v>
      </c>
      <c r="N2127" s="45">
        <f t="shared" si="123"/>
        <v>1721</v>
      </c>
    </row>
    <row r="2128" spans="1:17" x14ac:dyDescent="0.2">
      <c r="D2128" s="41" t="s">
        <v>4754</v>
      </c>
      <c r="E2128" s="42">
        <v>3.0000000000000001E-3</v>
      </c>
      <c r="F2128" s="43" t="s">
        <v>77</v>
      </c>
      <c r="G2128" s="44" t="s">
        <v>77</v>
      </c>
      <c r="K2128" s="45">
        <f t="shared" si="125"/>
        <v>0</v>
      </c>
      <c r="N2128" s="45">
        <f t="shared" si="123"/>
        <v>0</v>
      </c>
    </row>
    <row r="2129" spans="1:17" x14ac:dyDescent="0.2">
      <c r="A2129" s="42" t="s">
        <v>4757</v>
      </c>
      <c r="C2129" s="47">
        <v>44109</v>
      </c>
      <c r="D2129" s="41" t="s">
        <v>4758</v>
      </c>
      <c r="E2129" s="42">
        <v>75.221999999999994</v>
      </c>
      <c r="F2129" s="43" t="s">
        <v>4759</v>
      </c>
      <c r="G2129" s="44" t="s">
        <v>4760</v>
      </c>
      <c r="H2129" s="43">
        <v>1040</v>
      </c>
      <c r="I2129" s="45">
        <v>0.5</v>
      </c>
      <c r="J2129" s="45">
        <v>124170</v>
      </c>
      <c r="K2129" s="45">
        <f t="shared" si="125"/>
        <v>354770</v>
      </c>
      <c r="N2129" s="45">
        <f t="shared" si="123"/>
        <v>0.5</v>
      </c>
    </row>
    <row r="2130" spans="1:17" x14ac:dyDescent="0.2">
      <c r="A2130" s="42">
        <v>761</v>
      </c>
      <c r="C2130" s="47">
        <v>44109</v>
      </c>
      <c r="D2130" s="41" t="s">
        <v>4761</v>
      </c>
      <c r="E2130" s="42">
        <v>0.52600000000000002</v>
      </c>
      <c r="F2130" s="43" t="s">
        <v>4763</v>
      </c>
      <c r="G2130" s="44" t="s">
        <v>4764</v>
      </c>
      <c r="H2130" s="43">
        <v>1180</v>
      </c>
      <c r="I2130" s="45">
        <v>1</v>
      </c>
      <c r="J2130" s="45">
        <v>21070</v>
      </c>
      <c r="K2130" s="45">
        <f t="shared" si="125"/>
        <v>60200</v>
      </c>
      <c r="L2130" s="46">
        <v>76600</v>
      </c>
      <c r="M2130" s="46">
        <v>306.39999999999998</v>
      </c>
      <c r="N2130" s="45">
        <f t="shared" si="123"/>
        <v>307.39999999999998</v>
      </c>
    </row>
    <row r="2131" spans="1:17" x14ac:dyDescent="0.2">
      <c r="D2131" s="41" t="s">
        <v>4762</v>
      </c>
      <c r="E2131" s="42">
        <v>0.12</v>
      </c>
      <c r="F2131" s="43" t="s">
        <v>77</v>
      </c>
      <c r="G2131" s="44" t="s">
        <v>77</v>
      </c>
      <c r="K2131" s="45">
        <f t="shared" si="125"/>
        <v>0</v>
      </c>
      <c r="N2131" s="45">
        <f t="shared" si="123"/>
        <v>0</v>
      </c>
    </row>
    <row r="2132" spans="1:17" x14ac:dyDescent="0.2">
      <c r="A2132" s="42">
        <v>762</v>
      </c>
      <c r="C2132" s="47">
        <v>44110</v>
      </c>
      <c r="D2132" s="41" t="s">
        <v>4765</v>
      </c>
      <c r="E2132" s="42">
        <v>1.07</v>
      </c>
      <c r="F2132" s="43" t="s">
        <v>4766</v>
      </c>
      <c r="G2132" s="44" t="s">
        <v>4767</v>
      </c>
      <c r="H2132" s="43">
        <v>1070</v>
      </c>
      <c r="I2132" s="45">
        <v>0.5</v>
      </c>
      <c r="J2132" s="45">
        <v>56460</v>
      </c>
      <c r="K2132" s="45">
        <f t="shared" si="125"/>
        <v>161310</v>
      </c>
      <c r="L2132" s="46">
        <v>112000</v>
      </c>
      <c r="M2132" s="46">
        <v>448</v>
      </c>
      <c r="N2132" s="45">
        <f t="shared" si="123"/>
        <v>448.5</v>
      </c>
    </row>
    <row r="2133" spans="1:17" x14ac:dyDescent="0.2">
      <c r="A2133" s="42">
        <v>763</v>
      </c>
      <c r="C2133" s="47">
        <v>44110</v>
      </c>
      <c r="D2133" s="41" t="s">
        <v>4768</v>
      </c>
      <c r="E2133" s="42">
        <v>0.155</v>
      </c>
      <c r="F2133" s="43" t="s">
        <v>4769</v>
      </c>
      <c r="G2133" s="44" t="s">
        <v>4770</v>
      </c>
      <c r="H2133" s="43">
        <v>3010</v>
      </c>
      <c r="I2133" s="45">
        <v>0.5</v>
      </c>
      <c r="J2133" s="45">
        <v>29170</v>
      </c>
      <c r="K2133" s="45">
        <f t="shared" si="125"/>
        <v>83340</v>
      </c>
      <c r="L2133" s="46">
        <v>84900</v>
      </c>
      <c r="M2133" s="46">
        <v>339.6</v>
      </c>
      <c r="N2133" s="45">
        <f t="shared" si="123"/>
        <v>340.1</v>
      </c>
    </row>
    <row r="2134" spans="1:17" x14ac:dyDescent="0.2">
      <c r="A2134" s="42">
        <v>764</v>
      </c>
      <c r="C2134" s="47">
        <v>44110</v>
      </c>
      <c r="D2134" s="41" t="s">
        <v>4771</v>
      </c>
      <c r="E2134" s="42">
        <v>0.48209999999999997</v>
      </c>
      <c r="F2134" s="43" t="s">
        <v>4763</v>
      </c>
      <c r="G2134" s="44" t="s">
        <v>4764</v>
      </c>
      <c r="H2134" s="43">
        <v>1180</v>
      </c>
      <c r="I2134" s="45">
        <v>0.5</v>
      </c>
      <c r="J2134" s="45">
        <v>3490</v>
      </c>
      <c r="K2134" s="45">
        <f t="shared" si="125"/>
        <v>9970</v>
      </c>
      <c r="L2134" s="46">
        <v>3160</v>
      </c>
      <c r="M2134" s="46">
        <v>13.96</v>
      </c>
      <c r="N2134" s="45">
        <f t="shared" si="123"/>
        <v>14.46</v>
      </c>
    </row>
    <row r="2135" spans="1:17" s="65" customFormat="1" x14ac:dyDescent="0.2">
      <c r="A2135" s="62">
        <v>765</v>
      </c>
      <c r="B2135" s="63"/>
      <c r="C2135" s="31">
        <v>44110</v>
      </c>
      <c r="D2135" s="64" t="s">
        <v>4778</v>
      </c>
      <c r="E2135" s="62">
        <v>52.045999999999999</v>
      </c>
      <c r="F2135" s="65" t="s">
        <v>4779</v>
      </c>
      <c r="G2135" s="66" t="s">
        <v>4780</v>
      </c>
      <c r="H2135" s="65">
        <v>1040</v>
      </c>
      <c r="I2135" s="32">
        <v>0.5</v>
      </c>
      <c r="J2135" s="32">
        <v>61610</v>
      </c>
      <c r="K2135" s="32">
        <f t="shared" si="125"/>
        <v>176030</v>
      </c>
      <c r="L2135" s="33">
        <v>50000</v>
      </c>
      <c r="M2135" s="33">
        <v>200</v>
      </c>
      <c r="N2135" s="32">
        <f t="shared" si="123"/>
        <v>200.5</v>
      </c>
      <c r="O2135" s="67"/>
      <c r="P2135" s="72"/>
      <c r="Q2135" s="63"/>
    </row>
    <row r="2136" spans="1:17" x14ac:dyDescent="0.2">
      <c r="N2136" s="45">
        <f>SUM(N2121:N2135)</f>
        <v>4221.76</v>
      </c>
      <c r="O2136" s="82">
        <v>77648</v>
      </c>
      <c r="P2136" s="50">
        <v>44110</v>
      </c>
      <c r="Q2136" s="21" t="s">
        <v>333</v>
      </c>
    </row>
    <row r="2138" spans="1:17" x14ac:dyDescent="0.2">
      <c r="A2138" s="42" t="s">
        <v>4784</v>
      </c>
      <c r="C2138" s="47">
        <v>44110</v>
      </c>
      <c r="D2138" s="41" t="s">
        <v>4781</v>
      </c>
      <c r="E2138" s="42">
        <v>1.476</v>
      </c>
      <c r="F2138" s="43" t="s">
        <v>4782</v>
      </c>
      <c r="G2138" s="44" t="s">
        <v>4783</v>
      </c>
      <c r="H2138" s="43">
        <v>1090</v>
      </c>
      <c r="I2138" s="45">
        <v>0.5</v>
      </c>
      <c r="J2138" s="45">
        <v>12800</v>
      </c>
      <c r="K2138" s="45">
        <f t="shared" si="125"/>
        <v>36570</v>
      </c>
      <c r="N2138" s="45">
        <f t="shared" si="123"/>
        <v>0.5</v>
      </c>
    </row>
    <row r="2139" spans="1:17" x14ac:dyDescent="0.2">
      <c r="A2139" s="42" t="s">
        <v>4785</v>
      </c>
      <c r="C2139" s="47">
        <v>44110</v>
      </c>
      <c r="D2139" s="41" t="s">
        <v>4786</v>
      </c>
      <c r="E2139" s="42" t="s">
        <v>4787</v>
      </c>
      <c r="F2139" s="43" t="s">
        <v>4788</v>
      </c>
      <c r="G2139" s="44" t="s">
        <v>4789</v>
      </c>
      <c r="H2139" s="43">
        <v>2050</v>
      </c>
      <c r="I2139" s="45">
        <v>0.5</v>
      </c>
      <c r="J2139" s="45">
        <v>27270</v>
      </c>
      <c r="K2139" s="45">
        <f t="shared" si="125"/>
        <v>77910</v>
      </c>
      <c r="N2139" s="45">
        <f t="shared" si="123"/>
        <v>0.5</v>
      </c>
    </row>
    <row r="2140" spans="1:17" x14ac:dyDescent="0.2">
      <c r="A2140" s="42">
        <v>767</v>
      </c>
      <c r="C2140" s="47">
        <v>44110</v>
      </c>
      <c r="D2140" s="41" t="s">
        <v>4792</v>
      </c>
      <c r="E2140" s="42">
        <v>0.1323</v>
      </c>
      <c r="F2140" s="43" t="s">
        <v>4793</v>
      </c>
      <c r="G2140" s="44" t="s">
        <v>4794</v>
      </c>
      <c r="H2140" s="43">
        <v>3010</v>
      </c>
      <c r="I2140" s="45">
        <v>0.5</v>
      </c>
      <c r="J2140" s="45">
        <v>14890</v>
      </c>
      <c r="K2140" s="45">
        <f t="shared" si="125"/>
        <v>42540</v>
      </c>
      <c r="L2140" s="46">
        <v>75000</v>
      </c>
      <c r="M2140" s="46">
        <v>300</v>
      </c>
      <c r="N2140" s="45">
        <f t="shared" si="123"/>
        <v>300.5</v>
      </c>
    </row>
    <row r="2141" spans="1:17" x14ac:dyDescent="0.2">
      <c r="A2141" s="42" t="s">
        <v>4795</v>
      </c>
      <c r="C2141" s="47">
        <v>44110</v>
      </c>
      <c r="D2141" s="41" t="s">
        <v>2946</v>
      </c>
      <c r="E2141" s="42">
        <v>60.165999999999997</v>
      </c>
      <c r="F2141" s="44" t="s">
        <v>4796</v>
      </c>
      <c r="G2141" s="43" t="s">
        <v>2948</v>
      </c>
      <c r="H2141" s="43">
        <v>1140</v>
      </c>
      <c r="I2141" s="45">
        <v>0.5</v>
      </c>
      <c r="J2141" s="45">
        <v>84280</v>
      </c>
      <c r="K2141" s="45">
        <f t="shared" si="125"/>
        <v>240800</v>
      </c>
      <c r="N2141" s="45">
        <f t="shared" si="123"/>
        <v>0.5</v>
      </c>
    </row>
    <row r="2142" spans="1:17" x14ac:dyDescent="0.2">
      <c r="A2142" s="42" t="s">
        <v>4797</v>
      </c>
      <c r="C2142" s="47">
        <v>44110</v>
      </c>
      <c r="D2142" s="41" t="s">
        <v>2946</v>
      </c>
      <c r="E2142" s="42">
        <v>60.165999999999997</v>
      </c>
      <c r="F2142" s="43" t="s">
        <v>2948</v>
      </c>
      <c r="G2142" s="44" t="s">
        <v>4798</v>
      </c>
      <c r="H2142" s="43">
        <v>1140</v>
      </c>
      <c r="I2142" s="45">
        <v>0.5</v>
      </c>
      <c r="J2142" s="45">
        <v>84280</v>
      </c>
      <c r="K2142" s="45">
        <f t="shared" si="125"/>
        <v>240800</v>
      </c>
      <c r="N2142" s="45">
        <f t="shared" si="123"/>
        <v>0.5</v>
      </c>
    </row>
    <row r="2143" spans="1:17" x14ac:dyDescent="0.2">
      <c r="A2143" s="42" t="s">
        <v>4799</v>
      </c>
      <c r="C2143" s="47">
        <v>44110</v>
      </c>
      <c r="D2143" s="41" t="s">
        <v>4800</v>
      </c>
      <c r="E2143" s="42">
        <v>0.55000000000000004</v>
      </c>
      <c r="F2143" s="43" t="s">
        <v>4801</v>
      </c>
      <c r="G2143" s="44" t="s">
        <v>4802</v>
      </c>
      <c r="H2143" s="43">
        <v>1030</v>
      </c>
      <c r="I2143" s="45">
        <v>0.5</v>
      </c>
      <c r="J2143" s="45">
        <v>40800</v>
      </c>
      <c r="K2143" s="45">
        <f t="shared" si="125"/>
        <v>116570</v>
      </c>
      <c r="N2143" s="45">
        <f t="shared" si="123"/>
        <v>0.5</v>
      </c>
    </row>
    <row r="2144" spans="1:17" x14ac:dyDescent="0.2">
      <c r="A2144" s="42">
        <v>768</v>
      </c>
      <c r="C2144" s="47">
        <v>44110</v>
      </c>
      <c r="D2144" s="41" t="s">
        <v>4803</v>
      </c>
      <c r="E2144" s="42">
        <v>0.10290000000000001</v>
      </c>
      <c r="F2144" s="43" t="s">
        <v>1156</v>
      </c>
      <c r="G2144" s="44" t="s">
        <v>4804</v>
      </c>
      <c r="H2144" s="43">
        <v>2050</v>
      </c>
      <c r="I2144" s="45">
        <v>0.5</v>
      </c>
      <c r="J2144" s="45">
        <v>77570</v>
      </c>
      <c r="K2144" s="45">
        <f t="shared" si="125"/>
        <v>221630</v>
      </c>
      <c r="L2144" s="46">
        <v>83000</v>
      </c>
      <c r="M2144" s="46">
        <v>332</v>
      </c>
      <c r="N2144" s="45">
        <f t="shared" si="123"/>
        <v>332.5</v>
      </c>
    </row>
    <row r="2145" spans="1:17" x14ac:dyDescent="0.2">
      <c r="A2145" s="42">
        <v>769</v>
      </c>
      <c r="C2145" s="47">
        <v>44110</v>
      </c>
      <c r="D2145" s="41" t="s">
        <v>4805</v>
      </c>
      <c r="E2145" s="42">
        <v>0.18640000000000001</v>
      </c>
      <c r="F2145" s="43" t="s">
        <v>4806</v>
      </c>
      <c r="G2145" s="44" t="s">
        <v>4807</v>
      </c>
      <c r="H2145" s="43">
        <v>2010</v>
      </c>
      <c r="I2145" s="45">
        <v>0.5</v>
      </c>
      <c r="J2145" s="45">
        <v>19440</v>
      </c>
      <c r="K2145" s="45">
        <f t="shared" si="125"/>
        <v>55540</v>
      </c>
      <c r="L2145" s="46">
        <v>40000</v>
      </c>
      <c r="M2145" s="46">
        <v>160</v>
      </c>
      <c r="N2145" s="45">
        <f t="shared" si="123"/>
        <v>160.5</v>
      </c>
    </row>
    <row r="2146" spans="1:17" x14ac:dyDescent="0.2">
      <c r="A2146" s="42">
        <v>770</v>
      </c>
      <c r="C2146" s="47">
        <v>44110</v>
      </c>
      <c r="D2146" s="41" t="s">
        <v>2682</v>
      </c>
      <c r="E2146" s="42">
        <v>0.33090000000000003</v>
      </c>
      <c r="F2146" s="43" t="s">
        <v>2158</v>
      </c>
      <c r="G2146" s="44" t="s">
        <v>4808</v>
      </c>
      <c r="H2146" s="43">
        <v>1190</v>
      </c>
      <c r="I2146" s="45">
        <v>1</v>
      </c>
      <c r="J2146" s="45">
        <v>13480</v>
      </c>
      <c r="K2146" s="45">
        <f t="shared" si="125"/>
        <v>38510</v>
      </c>
      <c r="L2146" s="46">
        <v>102465</v>
      </c>
      <c r="M2146" s="46">
        <v>409.86</v>
      </c>
      <c r="N2146" s="45">
        <f t="shared" si="123"/>
        <v>410.86</v>
      </c>
    </row>
    <row r="2147" spans="1:17" x14ac:dyDescent="0.2">
      <c r="D2147" s="41" t="s">
        <v>2683</v>
      </c>
      <c r="E2147" s="42">
        <v>0.1837</v>
      </c>
      <c r="F2147" s="43" t="s">
        <v>77</v>
      </c>
      <c r="G2147" s="44" t="s">
        <v>77</v>
      </c>
      <c r="K2147" s="45">
        <f t="shared" si="125"/>
        <v>0</v>
      </c>
      <c r="N2147" s="45">
        <f t="shared" si="123"/>
        <v>0</v>
      </c>
    </row>
    <row r="2148" spans="1:17" x14ac:dyDescent="0.2">
      <c r="A2148" s="42">
        <v>771</v>
      </c>
      <c r="C2148" s="47">
        <v>44110</v>
      </c>
      <c r="D2148" s="41" t="s">
        <v>4809</v>
      </c>
      <c r="E2148" s="42">
        <v>2.7</v>
      </c>
      <c r="F2148" s="43" t="s">
        <v>4810</v>
      </c>
      <c r="G2148" s="44" t="s">
        <v>4811</v>
      </c>
      <c r="H2148" s="43">
        <v>1140</v>
      </c>
      <c r="I2148" s="45">
        <v>0.5</v>
      </c>
      <c r="J2148" s="45">
        <v>8510</v>
      </c>
      <c r="K2148" s="45">
        <f t="shared" si="125"/>
        <v>24310</v>
      </c>
      <c r="L2148" s="46">
        <v>50000</v>
      </c>
      <c r="M2148" s="46">
        <v>200</v>
      </c>
      <c r="N2148" s="45">
        <f t="shared" si="123"/>
        <v>200.5</v>
      </c>
    </row>
    <row r="2149" spans="1:17" x14ac:dyDescent="0.2">
      <c r="A2149" s="42">
        <v>772</v>
      </c>
      <c r="C2149" s="47">
        <v>44110</v>
      </c>
      <c r="D2149" s="41" t="s">
        <v>5206</v>
      </c>
      <c r="E2149" s="42">
        <v>0.2</v>
      </c>
      <c r="F2149" s="43" t="s">
        <v>4813</v>
      </c>
      <c r="G2149" s="44" t="s">
        <v>4814</v>
      </c>
      <c r="H2149" s="43">
        <v>3010</v>
      </c>
      <c r="I2149" s="45">
        <v>1</v>
      </c>
      <c r="J2149" s="45">
        <v>49800</v>
      </c>
      <c r="K2149" s="45">
        <f t="shared" si="125"/>
        <v>142290</v>
      </c>
      <c r="L2149" s="46">
        <v>159</v>
      </c>
      <c r="M2149" s="46">
        <v>636</v>
      </c>
      <c r="N2149" s="45">
        <f t="shared" si="123"/>
        <v>637</v>
      </c>
    </row>
    <row r="2150" spans="1:17" ht="12" customHeight="1" x14ac:dyDescent="0.2">
      <c r="D2150" s="41" t="s">
        <v>4812</v>
      </c>
      <c r="E2150" s="42">
        <v>0.18609999999999999</v>
      </c>
      <c r="F2150" s="43" t="s">
        <v>77</v>
      </c>
      <c r="G2150" s="44" t="s">
        <v>77</v>
      </c>
      <c r="K2150" s="45">
        <f t="shared" si="125"/>
        <v>0</v>
      </c>
      <c r="N2150" s="45">
        <f t="shared" si="123"/>
        <v>0</v>
      </c>
    </row>
    <row r="2151" spans="1:17" ht="12" customHeight="1" x14ac:dyDescent="0.2">
      <c r="A2151" s="42">
        <v>773</v>
      </c>
      <c r="C2151" s="47">
        <v>44110</v>
      </c>
      <c r="D2151" s="41" t="s">
        <v>4815</v>
      </c>
      <c r="E2151" s="42">
        <v>0.25069999999999998</v>
      </c>
      <c r="F2151" s="43" t="s">
        <v>4816</v>
      </c>
      <c r="G2151" s="44" t="s">
        <v>4817</v>
      </c>
      <c r="H2151" s="43">
        <v>2040</v>
      </c>
      <c r="I2151" s="45">
        <v>0.5</v>
      </c>
      <c r="J2151" s="45">
        <v>18480</v>
      </c>
      <c r="K2151" s="45">
        <f t="shared" si="125"/>
        <v>52800</v>
      </c>
      <c r="L2151" s="46">
        <v>80000</v>
      </c>
      <c r="M2151" s="46">
        <v>320</v>
      </c>
      <c r="N2151" s="45">
        <f t="shared" si="123"/>
        <v>320.5</v>
      </c>
    </row>
    <row r="2152" spans="1:17" x14ac:dyDescent="0.2">
      <c r="A2152" s="42" t="s">
        <v>4818</v>
      </c>
      <c r="C2152" s="47">
        <v>44110</v>
      </c>
      <c r="D2152" s="41" t="s">
        <v>4819</v>
      </c>
      <c r="E2152" s="42">
        <v>7.1580000000000004</v>
      </c>
      <c r="F2152" s="43" t="s">
        <v>4821</v>
      </c>
      <c r="G2152" s="44" t="s">
        <v>4822</v>
      </c>
      <c r="H2152" s="43">
        <v>1170</v>
      </c>
      <c r="I2152" s="45">
        <v>1</v>
      </c>
      <c r="J2152" s="45">
        <v>65730</v>
      </c>
      <c r="K2152" s="45">
        <f t="shared" si="125"/>
        <v>187800</v>
      </c>
      <c r="N2152" s="45">
        <f t="shared" si="123"/>
        <v>1</v>
      </c>
    </row>
    <row r="2153" spans="1:17" x14ac:dyDescent="0.2">
      <c r="D2153" s="41" t="s">
        <v>4820</v>
      </c>
      <c r="E2153" s="42">
        <v>30.178999999999998</v>
      </c>
      <c r="F2153" s="43" t="s">
        <v>77</v>
      </c>
      <c r="G2153" s="44" t="s">
        <v>77</v>
      </c>
      <c r="K2153" s="45">
        <f t="shared" si="125"/>
        <v>0</v>
      </c>
      <c r="N2153" s="45">
        <f t="shared" si="123"/>
        <v>0</v>
      </c>
    </row>
    <row r="2154" spans="1:17" x14ac:dyDescent="0.2">
      <c r="A2154" s="42" t="s">
        <v>4823</v>
      </c>
      <c r="C2154" s="47">
        <v>44110</v>
      </c>
      <c r="D2154" s="41" t="s">
        <v>4819</v>
      </c>
      <c r="E2154" s="42">
        <v>7.1580000000000004</v>
      </c>
      <c r="F2154" s="43" t="s">
        <v>4824</v>
      </c>
      <c r="G2154" s="44" t="s">
        <v>4822</v>
      </c>
      <c r="H2154" s="43">
        <v>1170</v>
      </c>
      <c r="I2154" s="45">
        <v>1</v>
      </c>
      <c r="J2154" s="45">
        <v>65730</v>
      </c>
      <c r="K2154" s="45">
        <f t="shared" si="125"/>
        <v>187800</v>
      </c>
      <c r="N2154" s="45">
        <f t="shared" si="123"/>
        <v>1</v>
      </c>
    </row>
    <row r="2155" spans="1:17" x14ac:dyDescent="0.2">
      <c r="D2155" s="41" t="s">
        <v>4820</v>
      </c>
      <c r="E2155" s="42">
        <v>30.178999999999998</v>
      </c>
      <c r="F2155" s="43" t="s">
        <v>77</v>
      </c>
      <c r="G2155" s="44" t="s">
        <v>77</v>
      </c>
      <c r="K2155" s="45">
        <f t="shared" si="125"/>
        <v>0</v>
      </c>
      <c r="N2155" s="45">
        <f t="shared" ref="N2155:N2222" si="127">I2155+M2155</f>
        <v>0</v>
      </c>
    </row>
    <row r="2156" spans="1:17" x14ac:dyDescent="0.2">
      <c r="A2156" s="42">
        <v>774</v>
      </c>
      <c r="C2156" s="47">
        <v>44110</v>
      </c>
      <c r="D2156" s="41" t="s">
        <v>4819</v>
      </c>
      <c r="E2156" s="42">
        <v>7.1580000000000004</v>
      </c>
      <c r="F2156" s="43" t="s">
        <v>4825</v>
      </c>
      <c r="G2156" s="44" t="s">
        <v>4826</v>
      </c>
      <c r="H2156" s="43">
        <v>1170</v>
      </c>
      <c r="I2156" s="45">
        <v>1</v>
      </c>
      <c r="J2156" s="45">
        <v>68650</v>
      </c>
      <c r="K2156" s="45">
        <f t="shared" si="125"/>
        <v>196140</v>
      </c>
      <c r="L2156" s="46">
        <v>218000</v>
      </c>
      <c r="M2156" s="46">
        <v>872</v>
      </c>
      <c r="N2156" s="45">
        <f t="shared" si="127"/>
        <v>873</v>
      </c>
    </row>
    <row r="2157" spans="1:17" s="65" customFormat="1" x14ac:dyDescent="0.2">
      <c r="A2157" s="62"/>
      <c r="B2157" s="63"/>
      <c r="C2157" s="31"/>
      <c r="D2157" s="64" t="s">
        <v>4820</v>
      </c>
      <c r="E2157" s="62">
        <v>30.178999999999998</v>
      </c>
      <c r="F2157" s="65" t="s">
        <v>77</v>
      </c>
      <c r="G2157" s="66" t="s">
        <v>77</v>
      </c>
      <c r="I2157" s="32"/>
      <c r="J2157" s="32"/>
      <c r="K2157" s="32">
        <f t="shared" si="125"/>
        <v>0</v>
      </c>
      <c r="L2157" s="33"/>
      <c r="M2157" s="33"/>
      <c r="N2157" s="32">
        <f t="shared" si="127"/>
        <v>0</v>
      </c>
      <c r="O2157" s="67"/>
      <c r="P2157" s="72"/>
      <c r="Q2157" s="63"/>
    </row>
    <row r="2158" spans="1:17" x14ac:dyDescent="0.2">
      <c r="N2158" s="45">
        <f>SUM(N2138:N2157)</f>
        <v>3239.86</v>
      </c>
      <c r="O2158" s="82">
        <v>77665</v>
      </c>
      <c r="P2158" s="50">
        <v>44111</v>
      </c>
      <c r="Q2158" s="21" t="s">
        <v>333</v>
      </c>
    </row>
    <row r="2159" spans="1:17" x14ac:dyDescent="0.2">
      <c r="O2159" s="53"/>
    </row>
    <row r="2160" spans="1:17" x14ac:dyDescent="0.2">
      <c r="A2160" s="42" t="s">
        <v>4772</v>
      </c>
      <c r="C2160" s="47">
        <v>44110</v>
      </c>
      <c r="D2160" s="41" t="s">
        <v>4773</v>
      </c>
      <c r="E2160" s="42">
        <v>0.46429999999999999</v>
      </c>
      <c r="F2160" s="43" t="s">
        <v>4776</v>
      </c>
      <c r="G2160" s="44" t="s">
        <v>4777</v>
      </c>
      <c r="H2160" s="43">
        <v>1150</v>
      </c>
      <c r="I2160" s="45">
        <v>1.5</v>
      </c>
      <c r="J2160" s="45">
        <v>54640</v>
      </c>
      <c r="K2160" s="45">
        <f>ROUND(J2160/0.35,-1)</f>
        <v>156110</v>
      </c>
      <c r="N2160" s="85">
        <f>I2160+M2160</f>
        <v>1.5</v>
      </c>
    </row>
    <row r="2161" spans="1:15" x14ac:dyDescent="0.2">
      <c r="D2161" s="41" t="s">
        <v>4774</v>
      </c>
      <c r="E2161" s="42">
        <v>0.17560000000000001</v>
      </c>
      <c r="F2161" s="43" t="s">
        <v>77</v>
      </c>
      <c r="G2161" s="44" t="s">
        <v>77</v>
      </c>
      <c r="H2161" s="43">
        <v>2050</v>
      </c>
      <c r="K2161" s="45">
        <f>ROUND(J2161/0.35,-1)</f>
        <v>0</v>
      </c>
      <c r="N2161" s="45">
        <f>I2161+M2161</f>
        <v>0</v>
      </c>
    </row>
    <row r="2162" spans="1:15" x14ac:dyDescent="0.2">
      <c r="D2162" s="41" t="s">
        <v>4775</v>
      </c>
      <c r="E2162" s="42">
        <v>0.17560000000000001</v>
      </c>
      <c r="F2162" s="43" t="s">
        <v>77</v>
      </c>
      <c r="G2162" s="44" t="s">
        <v>77</v>
      </c>
      <c r="H2162" s="43">
        <v>2050</v>
      </c>
      <c r="K2162" s="45">
        <f>ROUND(J2162/0.35,-1)</f>
        <v>0</v>
      </c>
      <c r="N2162" s="45">
        <f>I2162+M2162</f>
        <v>0</v>
      </c>
    </row>
    <row r="2163" spans="1:15" x14ac:dyDescent="0.2">
      <c r="A2163" s="42">
        <v>766</v>
      </c>
      <c r="C2163" s="47">
        <v>44110</v>
      </c>
      <c r="D2163" s="41" t="s">
        <v>4345</v>
      </c>
      <c r="E2163" s="42" t="s">
        <v>4790</v>
      </c>
      <c r="F2163" s="43" t="s">
        <v>4791</v>
      </c>
      <c r="G2163" s="44" t="s">
        <v>4662</v>
      </c>
      <c r="H2163" s="43">
        <v>2010</v>
      </c>
      <c r="I2163" s="45">
        <v>0.5</v>
      </c>
      <c r="J2163" s="45">
        <v>27200</v>
      </c>
      <c r="K2163" s="45">
        <f>ROUND(J2163/0.35,-1)</f>
        <v>77710</v>
      </c>
      <c r="L2163" s="46">
        <v>77730</v>
      </c>
      <c r="M2163" s="46">
        <v>310.92</v>
      </c>
      <c r="N2163" s="85">
        <f>I2163+M2163</f>
        <v>311.42</v>
      </c>
    </row>
    <row r="2164" spans="1:15" x14ac:dyDescent="0.2">
      <c r="A2164" s="42">
        <v>776</v>
      </c>
      <c r="C2164" s="47">
        <v>44111</v>
      </c>
      <c r="D2164" s="41" t="s">
        <v>4830</v>
      </c>
      <c r="E2164" s="42">
        <v>23.861000000000001</v>
      </c>
      <c r="F2164" s="43" t="s">
        <v>4832</v>
      </c>
      <c r="G2164" s="44" t="s">
        <v>4833</v>
      </c>
      <c r="H2164" s="43">
        <v>1180</v>
      </c>
      <c r="I2164" s="45">
        <v>1</v>
      </c>
      <c r="J2164" s="45">
        <v>57160</v>
      </c>
      <c r="K2164" s="45">
        <f t="shared" si="125"/>
        <v>163310</v>
      </c>
      <c r="L2164" s="46">
        <v>282500</v>
      </c>
      <c r="M2164" s="46">
        <v>1130</v>
      </c>
      <c r="N2164" s="45">
        <f t="shared" si="127"/>
        <v>1131</v>
      </c>
    </row>
    <row r="2165" spans="1:15" x14ac:dyDescent="0.2">
      <c r="D2165" s="41" t="s">
        <v>4831</v>
      </c>
      <c r="E2165" s="42">
        <v>26.138999999999999</v>
      </c>
      <c r="F2165" s="43" t="s">
        <v>77</v>
      </c>
      <c r="G2165" s="44" t="s">
        <v>77</v>
      </c>
      <c r="K2165" s="45">
        <f t="shared" si="125"/>
        <v>0</v>
      </c>
      <c r="N2165" s="45">
        <f t="shared" si="127"/>
        <v>0</v>
      </c>
    </row>
    <row r="2166" spans="1:15" ht="25.5" x14ac:dyDescent="0.2">
      <c r="A2166" s="42" t="s">
        <v>4834</v>
      </c>
      <c r="C2166" s="47">
        <v>44111</v>
      </c>
      <c r="D2166" s="41" t="s">
        <v>4835</v>
      </c>
      <c r="E2166" s="42">
        <v>25.6</v>
      </c>
      <c r="F2166" s="43" t="s">
        <v>4839</v>
      </c>
      <c r="G2166" s="44" t="s">
        <v>4840</v>
      </c>
      <c r="H2166" s="43">
        <v>1050</v>
      </c>
      <c r="I2166" s="45">
        <v>2</v>
      </c>
      <c r="J2166" s="45">
        <v>169310</v>
      </c>
      <c r="K2166" s="45">
        <f t="shared" si="125"/>
        <v>483740</v>
      </c>
      <c r="N2166" s="45">
        <f t="shared" si="127"/>
        <v>2</v>
      </c>
      <c r="O2166" s="82" t="s">
        <v>4847</v>
      </c>
    </row>
    <row r="2167" spans="1:15" x14ac:dyDescent="0.2">
      <c r="D2167" s="41" t="s">
        <v>4836</v>
      </c>
      <c r="E2167" s="42">
        <v>18</v>
      </c>
      <c r="F2167" s="43" t="s">
        <v>77</v>
      </c>
      <c r="G2167" s="44" t="s">
        <v>77</v>
      </c>
      <c r="K2167" s="45">
        <f t="shared" si="125"/>
        <v>0</v>
      </c>
      <c r="N2167" s="45">
        <f t="shared" si="127"/>
        <v>0</v>
      </c>
    </row>
    <row r="2168" spans="1:15" x14ac:dyDescent="0.2">
      <c r="D2168" s="41" t="s">
        <v>4837</v>
      </c>
      <c r="E2168" s="42">
        <v>9.7859999999999996</v>
      </c>
      <c r="F2168" s="43" t="s">
        <v>77</v>
      </c>
      <c r="G2168" s="44" t="s">
        <v>77</v>
      </c>
      <c r="K2168" s="45">
        <f t="shared" si="125"/>
        <v>0</v>
      </c>
      <c r="N2168" s="45">
        <f t="shared" si="127"/>
        <v>0</v>
      </c>
    </row>
    <row r="2169" spans="1:15" x14ac:dyDescent="0.2">
      <c r="D2169" s="41" t="s">
        <v>4838</v>
      </c>
      <c r="E2169" s="42">
        <v>12.577</v>
      </c>
      <c r="F2169" s="43" t="s">
        <v>77</v>
      </c>
      <c r="G2169" s="44" t="s">
        <v>77</v>
      </c>
      <c r="K2169" s="45">
        <f t="shared" si="125"/>
        <v>0</v>
      </c>
      <c r="N2169" s="45">
        <f t="shared" si="127"/>
        <v>0</v>
      </c>
    </row>
    <row r="2170" spans="1:15" x14ac:dyDescent="0.2">
      <c r="A2170" s="42">
        <v>777</v>
      </c>
      <c r="C2170" s="47">
        <v>44111</v>
      </c>
      <c r="D2170" s="41" t="s">
        <v>4835</v>
      </c>
      <c r="E2170" s="42">
        <v>25.6</v>
      </c>
      <c r="F2170" s="44" t="s">
        <v>4840</v>
      </c>
      <c r="G2170" s="44" t="s">
        <v>4841</v>
      </c>
      <c r="H2170" s="43">
        <v>1050</v>
      </c>
      <c r="I2170" s="45">
        <v>0.5</v>
      </c>
      <c r="J2170" s="45">
        <v>54840</v>
      </c>
      <c r="K2170" s="45">
        <f t="shared" si="125"/>
        <v>156690</v>
      </c>
      <c r="L2170" s="46">
        <v>203300</v>
      </c>
      <c r="M2170" s="46">
        <v>813.2</v>
      </c>
      <c r="N2170" s="45">
        <f t="shared" si="127"/>
        <v>813.7</v>
      </c>
    </row>
    <row r="2171" spans="1:15" x14ac:dyDescent="0.2">
      <c r="A2171" s="42" t="s">
        <v>4842</v>
      </c>
      <c r="C2171" s="47">
        <v>44111</v>
      </c>
      <c r="D2171" s="41" t="s">
        <v>4843</v>
      </c>
      <c r="E2171" s="42">
        <v>10.381</v>
      </c>
      <c r="F2171" s="43" t="s">
        <v>4844</v>
      </c>
      <c r="G2171" s="44" t="s">
        <v>4841</v>
      </c>
      <c r="H2171" s="43">
        <v>1050</v>
      </c>
      <c r="I2171" s="45">
        <v>0.5</v>
      </c>
      <c r="J2171" s="45">
        <v>78600</v>
      </c>
      <c r="K2171" s="45">
        <f t="shared" si="125"/>
        <v>224570</v>
      </c>
      <c r="N2171" s="45">
        <f t="shared" si="127"/>
        <v>0.5</v>
      </c>
    </row>
    <row r="2172" spans="1:15" x14ac:dyDescent="0.2">
      <c r="A2172" s="42" t="s">
        <v>4845</v>
      </c>
      <c r="C2172" s="47">
        <v>44111</v>
      </c>
      <c r="D2172" s="41" t="s">
        <v>4843</v>
      </c>
      <c r="E2172" s="42">
        <v>10.381</v>
      </c>
      <c r="F2172" s="43" t="s">
        <v>4846</v>
      </c>
      <c r="G2172" s="44" t="s">
        <v>4841</v>
      </c>
      <c r="H2172" s="43">
        <v>1050</v>
      </c>
      <c r="I2172" s="45">
        <v>0.5</v>
      </c>
      <c r="J2172" s="45">
        <v>78600</v>
      </c>
      <c r="K2172" s="45">
        <f t="shared" si="125"/>
        <v>224570</v>
      </c>
      <c r="N2172" s="45">
        <f t="shared" si="127"/>
        <v>0.5</v>
      </c>
    </row>
    <row r="2173" spans="1:15" x14ac:dyDescent="0.2">
      <c r="A2173" s="42">
        <v>778</v>
      </c>
      <c r="C2173" s="47">
        <v>44111</v>
      </c>
      <c r="D2173" s="41" t="s">
        <v>4848</v>
      </c>
      <c r="E2173" s="42">
        <v>0.50960000000000005</v>
      </c>
      <c r="F2173" s="43" t="s">
        <v>4849</v>
      </c>
      <c r="G2173" s="44" t="s">
        <v>4850</v>
      </c>
      <c r="H2173" s="43">
        <v>1100</v>
      </c>
      <c r="I2173" s="45">
        <v>0.5</v>
      </c>
      <c r="J2173" s="45">
        <v>13290</v>
      </c>
      <c r="K2173" s="45">
        <f t="shared" ref="K2173:K2236" si="128">ROUND(J2173/0.35,-1)</f>
        <v>37970</v>
      </c>
      <c r="L2173" s="46">
        <v>62500</v>
      </c>
      <c r="M2173" s="46">
        <v>250</v>
      </c>
      <c r="N2173" s="45">
        <f t="shared" si="127"/>
        <v>250.5</v>
      </c>
    </row>
    <row r="2174" spans="1:15" x14ac:dyDescent="0.2">
      <c r="A2174" s="42">
        <v>779</v>
      </c>
      <c r="C2174" s="47">
        <v>44111</v>
      </c>
      <c r="D2174" s="41" t="s">
        <v>4836</v>
      </c>
      <c r="E2174" s="42">
        <v>18</v>
      </c>
      <c r="F2174" s="44" t="s">
        <v>4840</v>
      </c>
      <c r="G2174" s="44" t="s">
        <v>4851</v>
      </c>
      <c r="H2174" s="43">
        <v>1050</v>
      </c>
      <c r="I2174" s="45">
        <v>0.5</v>
      </c>
      <c r="J2174" s="45">
        <v>33080</v>
      </c>
      <c r="K2174" s="45">
        <f t="shared" si="128"/>
        <v>94510</v>
      </c>
      <c r="L2174" s="46">
        <v>173400</v>
      </c>
      <c r="M2174" s="46">
        <v>693.6</v>
      </c>
      <c r="N2174" s="45">
        <f t="shared" si="127"/>
        <v>694.1</v>
      </c>
    </row>
    <row r="2175" spans="1:15" x14ac:dyDescent="0.2">
      <c r="A2175" s="42">
        <v>780</v>
      </c>
      <c r="C2175" s="47">
        <v>44111</v>
      </c>
      <c r="D2175" s="41" t="s">
        <v>4852</v>
      </c>
      <c r="E2175" s="42">
        <v>1.768</v>
      </c>
      <c r="F2175" s="43" t="s">
        <v>4853</v>
      </c>
      <c r="G2175" s="44" t="s">
        <v>4854</v>
      </c>
      <c r="H2175" s="43">
        <v>1020</v>
      </c>
      <c r="I2175" s="45">
        <v>0.5</v>
      </c>
      <c r="J2175" s="45">
        <v>49760</v>
      </c>
      <c r="K2175" s="45">
        <f t="shared" si="128"/>
        <v>142170</v>
      </c>
      <c r="L2175" s="46">
        <v>138813.62</v>
      </c>
      <c r="M2175" s="46">
        <v>555.25</v>
      </c>
      <c r="N2175" s="45">
        <f t="shared" si="127"/>
        <v>555.75</v>
      </c>
    </row>
    <row r="2176" spans="1:15" x14ac:dyDescent="0.2">
      <c r="A2176" s="42">
        <v>781</v>
      </c>
      <c r="C2176" s="47">
        <v>44111</v>
      </c>
      <c r="D2176" s="41" t="s">
        <v>4855</v>
      </c>
      <c r="E2176" s="42">
        <v>6.8520000000000003</v>
      </c>
      <c r="F2176" s="43" t="s">
        <v>4856</v>
      </c>
      <c r="G2176" s="44" t="s">
        <v>4857</v>
      </c>
      <c r="H2176" s="43">
        <v>1150</v>
      </c>
      <c r="I2176" s="45">
        <v>0.5</v>
      </c>
      <c r="J2176" s="45">
        <v>22320</v>
      </c>
      <c r="K2176" s="45">
        <f t="shared" si="128"/>
        <v>63770</v>
      </c>
      <c r="L2176" s="46">
        <v>27000</v>
      </c>
      <c r="M2176" s="46">
        <v>108</v>
      </c>
      <c r="N2176" s="45">
        <f t="shared" si="127"/>
        <v>108.5</v>
      </c>
    </row>
    <row r="2177" spans="1:14" x14ac:dyDescent="0.2">
      <c r="A2177" s="42" t="s">
        <v>4858</v>
      </c>
      <c r="C2177" s="47">
        <v>44111</v>
      </c>
      <c r="D2177" s="41" t="s">
        <v>4859</v>
      </c>
      <c r="E2177" s="42">
        <v>23.776199999999999</v>
      </c>
      <c r="F2177" s="43" t="s">
        <v>4860</v>
      </c>
      <c r="G2177" s="44" t="s">
        <v>4861</v>
      </c>
      <c r="H2177" s="43">
        <v>1070</v>
      </c>
      <c r="I2177" s="45">
        <v>1</v>
      </c>
      <c r="J2177" s="45">
        <v>162490</v>
      </c>
      <c r="K2177" s="45">
        <f t="shared" si="128"/>
        <v>464260</v>
      </c>
      <c r="N2177" s="45">
        <f t="shared" si="127"/>
        <v>1</v>
      </c>
    </row>
    <row r="2178" spans="1:14" x14ac:dyDescent="0.2">
      <c r="A2178" s="42" t="s">
        <v>4862</v>
      </c>
      <c r="C2178" s="47">
        <v>44111</v>
      </c>
      <c r="D2178" s="41" t="s">
        <v>4863</v>
      </c>
      <c r="E2178" s="42">
        <v>4.8079999999999998</v>
      </c>
      <c r="F2178" s="43" t="s">
        <v>4864</v>
      </c>
      <c r="G2178" s="44" t="s">
        <v>4865</v>
      </c>
      <c r="H2178" s="43">
        <v>1160</v>
      </c>
      <c r="I2178" s="45">
        <v>0.5</v>
      </c>
      <c r="J2178" s="45">
        <v>12130</v>
      </c>
      <c r="K2178" s="45">
        <f t="shared" si="128"/>
        <v>34660</v>
      </c>
      <c r="N2178" s="45">
        <f t="shared" si="127"/>
        <v>0.5</v>
      </c>
    </row>
    <row r="2179" spans="1:14" x14ac:dyDescent="0.2">
      <c r="A2179" s="42" t="s">
        <v>4866</v>
      </c>
      <c r="C2179" s="47">
        <v>44111</v>
      </c>
      <c r="D2179" s="41" t="s">
        <v>4867</v>
      </c>
      <c r="E2179" s="42">
        <v>0.46400000000000002</v>
      </c>
      <c r="F2179" s="43" t="s">
        <v>4864</v>
      </c>
      <c r="G2179" s="43" t="s">
        <v>4864</v>
      </c>
      <c r="H2179" s="43">
        <v>1160</v>
      </c>
      <c r="I2179" s="45">
        <v>1</v>
      </c>
      <c r="J2179" s="45">
        <v>26330</v>
      </c>
      <c r="K2179" s="45">
        <f t="shared" si="128"/>
        <v>75230</v>
      </c>
      <c r="N2179" s="45">
        <f t="shared" si="127"/>
        <v>1</v>
      </c>
    </row>
    <row r="2180" spans="1:14" x14ac:dyDescent="0.2">
      <c r="D2180" s="41" t="s">
        <v>4863</v>
      </c>
      <c r="E2180" s="42">
        <v>0.876</v>
      </c>
      <c r="F2180" s="43" t="s">
        <v>77</v>
      </c>
      <c r="G2180" s="44" t="s">
        <v>77</v>
      </c>
      <c r="K2180" s="45">
        <f t="shared" si="128"/>
        <v>0</v>
      </c>
      <c r="N2180" s="45">
        <f t="shared" si="127"/>
        <v>0</v>
      </c>
    </row>
    <row r="2181" spans="1:14" x14ac:dyDescent="0.2">
      <c r="A2181" s="42" t="s">
        <v>4868</v>
      </c>
      <c r="C2181" s="47">
        <v>44111</v>
      </c>
      <c r="D2181" s="41" t="s">
        <v>4869</v>
      </c>
      <c r="E2181" s="42">
        <v>22.398499999999999</v>
      </c>
      <c r="F2181" s="43" t="s">
        <v>4870</v>
      </c>
      <c r="G2181" s="43" t="s">
        <v>4871</v>
      </c>
      <c r="H2181" s="43">
        <v>1200</v>
      </c>
      <c r="I2181" s="45">
        <v>0.5</v>
      </c>
      <c r="J2181" s="45">
        <v>61920</v>
      </c>
      <c r="K2181" s="45">
        <f t="shared" si="128"/>
        <v>176910</v>
      </c>
      <c r="N2181" s="45">
        <f t="shared" si="127"/>
        <v>0.5</v>
      </c>
    </row>
    <row r="2182" spans="1:14" x14ac:dyDescent="0.2">
      <c r="A2182" s="42">
        <v>782</v>
      </c>
      <c r="C2182" s="47">
        <v>44111</v>
      </c>
      <c r="D2182" s="41" t="s">
        <v>4872</v>
      </c>
      <c r="E2182" s="42">
        <v>7.3899999999999993E-2</v>
      </c>
      <c r="F2182" s="43" t="s">
        <v>4874</v>
      </c>
      <c r="G2182" s="44" t="s">
        <v>4875</v>
      </c>
      <c r="H2182" s="43">
        <v>3010</v>
      </c>
      <c r="I2182" s="45">
        <v>0.5</v>
      </c>
      <c r="J2182" s="45">
        <v>18840</v>
      </c>
      <c r="K2182" s="45">
        <f t="shared" si="128"/>
        <v>53830</v>
      </c>
      <c r="L2182" s="46">
        <v>8000</v>
      </c>
      <c r="M2182" s="46">
        <v>32</v>
      </c>
      <c r="N2182" s="45">
        <v>33</v>
      </c>
    </row>
    <row r="2183" spans="1:14" x14ac:dyDescent="0.2">
      <c r="D2183" s="41" t="s">
        <v>4873</v>
      </c>
      <c r="E2183" s="42">
        <v>0.03</v>
      </c>
      <c r="F2183" s="43" t="s">
        <v>77</v>
      </c>
      <c r="K2183" s="45">
        <f t="shared" si="128"/>
        <v>0</v>
      </c>
      <c r="N2183" s="45">
        <f t="shared" si="127"/>
        <v>0</v>
      </c>
    </row>
    <row r="2184" spans="1:14" x14ac:dyDescent="0.2">
      <c r="A2184" s="42" t="s">
        <v>4876</v>
      </c>
      <c r="C2184" s="47">
        <v>44111</v>
      </c>
      <c r="D2184" s="41" t="s">
        <v>4877</v>
      </c>
      <c r="E2184" s="42">
        <v>3.266</v>
      </c>
      <c r="F2184" s="43" t="s">
        <v>4879</v>
      </c>
      <c r="G2184" s="44" t="s">
        <v>4880</v>
      </c>
      <c r="H2184" s="43">
        <v>1080</v>
      </c>
      <c r="I2184" s="45">
        <v>1</v>
      </c>
      <c r="J2184" s="45">
        <v>23230</v>
      </c>
      <c r="K2184" s="45">
        <f t="shared" si="128"/>
        <v>66370</v>
      </c>
      <c r="N2184" s="45">
        <f t="shared" si="127"/>
        <v>1</v>
      </c>
    </row>
    <row r="2185" spans="1:14" x14ac:dyDescent="0.2">
      <c r="D2185" s="41" t="s">
        <v>4878</v>
      </c>
      <c r="E2185" s="42">
        <v>0.75</v>
      </c>
      <c r="F2185" s="43" t="s">
        <v>77</v>
      </c>
      <c r="G2185" s="44" t="s">
        <v>77</v>
      </c>
      <c r="K2185" s="45">
        <f t="shared" si="128"/>
        <v>0</v>
      </c>
      <c r="N2185" s="45">
        <f t="shared" si="127"/>
        <v>0</v>
      </c>
    </row>
    <row r="2186" spans="1:14" x14ac:dyDescent="0.2">
      <c r="A2186" s="42">
        <v>783</v>
      </c>
      <c r="C2186" s="47">
        <v>44111</v>
      </c>
      <c r="D2186" s="41" t="s">
        <v>4881</v>
      </c>
      <c r="E2186" s="42">
        <v>0.17910000000000001</v>
      </c>
      <c r="F2186" s="43" t="s">
        <v>4884</v>
      </c>
      <c r="G2186" s="44" t="s">
        <v>4885</v>
      </c>
      <c r="H2186" s="43">
        <v>3010</v>
      </c>
      <c r="I2186" s="45">
        <v>1.5</v>
      </c>
      <c r="J2186" s="45">
        <v>122550</v>
      </c>
      <c r="K2186" s="45">
        <f t="shared" si="128"/>
        <v>350140</v>
      </c>
      <c r="L2186" s="46">
        <v>425000</v>
      </c>
      <c r="M2186" s="46">
        <v>1700</v>
      </c>
      <c r="N2186" s="45">
        <f t="shared" si="127"/>
        <v>1701.5</v>
      </c>
    </row>
    <row r="2187" spans="1:14" x14ac:dyDescent="0.2">
      <c r="D2187" s="41" t="s">
        <v>4882</v>
      </c>
      <c r="E2187" s="42">
        <v>5.9700000000000003E-2</v>
      </c>
      <c r="F2187" s="43" t="s">
        <v>77</v>
      </c>
      <c r="G2187" s="44" t="s">
        <v>77</v>
      </c>
      <c r="K2187" s="45">
        <f t="shared" si="128"/>
        <v>0</v>
      </c>
      <c r="N2187" s="45">
        <f t="shared" si="127"/>
        <v>0</v>
      </c>
    </row>
    <row r="2188" spans="1:14" x14ac:dyDescent="0.2">
      <c r="D2188" s="41" t="s">
        <v>4883</v>
      </c>
      <c r="E2188" s="42">
        <v>0.26169999999999999</v>
      </c>
      <c r="F2188" s="43" t="s">
        <v>77</v>
      </c>
      <c r="G2188" s="44" t="s">
        <v>77</v>
      </c>
      <c r="K2188" s="45">
        <f t="shared" si="128"/>
        <v>0</v>
      </c>
      <c r="N2188" s="45">
        <f t="shared" si="127"/>
        <v>0</v>
      </c>
    </row>
    <row r="2189" spans="1:14" x14ac:dyDescent="0.2">
      <c r="A2189" s="42" t="s">
        <v>4889</v>
      </c>
      <c r="C2189" s="47">
        <v>44111</v>
      </c>
      <c r="D2189" s="41" t="s">
        <v>4886</v>
      </c>
      <c r="E2189" s="42">
        <v>1.1839999999999999</v>
      </c>
      <c r="F2189" s="43" t="s">
        <v>4887</v>
      </c>
      <c r="G2189" s="44" t="s">
        <v>4888</v>
      </c>
      <c r="H2189" s="43">
        <v>1190</v>
      </c>
      <c r="I2189" s="45">
        <v>0.5</v>
      </c>
      <c r="J2189" s="45">
        <v>49140</v>
      </c>
      <c r="K2189" s="45">
        <f t="shared" si="128"/>
        <v>140400</v>
      </c>
      <c r="N2189" s="45">
        <f t="shared" si="127"/>
        <v>0.5</v>
      </c>
    </row>
    <row r="2190" spans="1:14" x14ac:dyDescent="0.2">
      <c r="A2190" s="42" t="s">
        <v>4890</v>
      </c>
      <c r="C2190" s="47">
        <v>44111</v>
      </c>
      <c r="D2190" s="41" t="s">
        <v>4831</v>
      </c>
      <c r="E2190" s="42">
        <v>0.40100000000000002</v>
      </c>
      <c r="F2190" s="43" t="s">
        <v>4832</v>
      </c>
      <c r="G2190" s="44" t="s">
        <v>4891</v>
      </c>
      <c r="H2190" s="43">
        <v>1180</v>
      </c>
      <c r="I2190" s="45">
        <v>0.5</v>
      </c>
      <c r="J2190" s="45">
        <v>4600</v>
      </c>
      <c r="K2190" s="45">
        <f t="shared" si="128"/>
        <v>13140</v>
      </c>
      <c r="N2190" s="45">
        <f t="shared" si="127"/>
        <v>0.5</v>
      </c>
    </row>
    <row r="2191" spans="1:14" x14ac:dyDescent="0.2">
      <c r="A2191" s="42">
        <v>784</v>
      </c>
      <c r="C2191" s="47">
        <v>44111</v>
      </c>
      <c r="D2191" s="41" t="s">
        <v>4892</v>
      </c>
      <c r="E2191" s="42">
        <v>0.57989999999999997</v>
      </c>
      <c r="F2191" s="43" t="s">
        <v>4893</v>
      </c>
      <c r="G2191" s="44" t="s">
        <v>4894</v>
      </c>
      <c r="H2191" s="43">
        <v>3010</v>
      </c>
      <c r="I2191" s="45">
        <v>0.5</v>
      </c>
      <c r="J2191" s="45">
        <v>32640</v>
      </c>
      <c r="K2191" s="45">
        <f t="shared" si="128"/>
        <v>93260</v>
      </c>
      <c r="L2191" s="46">
        <v>250000</v>
      </c>
      <c r="M2191" s="46">
        <v>1000</v>
      </c>
      <c r="N2191" s="45">
        <f t="shared" si="127"/>
        <v>1000.5</v>
      </c>
    </row>
    <row r="2192" spans="1:14" x14ac:dyDescent="0.2">
      <c r="A2192" s="42" t="s">
        <v>4895</v>
      </c>
      <c r="C2192" s="47">
        <v>44111</v>
      </c>
      <c r="D2192" s="41" t="s">
        <v>4896</v>
      </c>
      <c r="E2192" s="42">
        <v>50</v>
      </c>
      <c r="F2192" s="43" t="s">
        <v>4897</v>
      </c>
      <c r="G2192" s="44" t="s">
        <v>4898</v>
      </c>
      <c r="H2192" s="43">
        <v>1130</v>
      </c>
      <c r="I2192" s="45">
        <v>0.5</v>
      </c>
      <c r="J2192" s="45">
        <v>61580</v>
      </c>
      <c r="K2192" s="45">
        <f t="shared" si="128"/>
        <v>175940</v>
      </c>
      <c r="N2192" s="45">
        <f t="shared" si="127"/>
        <v>0.5</v>
      </c>
    </row>
    <row r="2193" spans="1:17" x14ac:dyDescent="0.2">
      <c r="A2193" s="42">
        <v>785</v>
      </c>
      <c r="C2193" s="47">
        <v>44112</v>
      </c>
      <c r="D2193" s="41" t="s">
        <v>4899</v>
      </c>
      <c r="E2193" s="42">
        <v>0.1492</v>
      </c>
      <c r="F2193" s="43" t="s">
        <v>4900</v>
      </c>
      <c r="G2193" s="44" t="s">
        <v>4901</v>
      </c>
      <c r="H2193" s="43">
        <v>1190</v>
      </c>
      <c r="I2193" s="45">
        <v>0.5</v>
      </c>
      <c r="J2193" s="45">
        <v>1930</v>
      </c>
      <c r="K2193" s="45">
        <f t="shared" si="128"/>
        <v>5510</v>
      </c>
      <c r="L2193" s="46">
        <v>15000</v>
      </c>
      <c r="M2193" s="46">
        <v>60</v>
      </c>
      <c r="N2193" s="45">
        <f t="shared" si="127"/>
        <v>60.5</v>
      </c>
    </row>
    <row r="2194" spans="1:17" x14ac:dyDescent="0.2">
      <c r="A2194" s="42" t="s">
        <v>4902</v>
      </c>
      <c r="C2194" s="47">
        <v>44112</v>
      </c>
      <c r="D2194" s="41" t="s">
        <v>4467</v>
      </c>
      <c r="E2194" s="42">
        <v>0.86599999999999999</v>
      </c>
      <c r="F2194" s="43" t="s">
        <v>4903</v>
      </c>
      <c r="G2194" s="44" t="s">
        <v>4904</v>
      </c>
      <c r="H2194" s="43">
        <v>1150</v>
      </c>
      <c r="I2194" s="45">
        <v>1</v>
      </c>
      <c r="J2194" s="45">
        <v>34050</v>
      </c>
      <c r="K2194" s="45">
        <f t="shared" si="128"/>
        <v>97290</v>
      </c>
      <c r="N2194" s="45">
        <f t="shared" si="127"/>
        <v>1</v>
      </c>
    </row>
    <row r="2195" spans="1:17" x14ac:dyDescent="0.2">
      <c r="D2195" s="41" t="s">
        <v>4466</v>
      </c>
      <c r="E2195" s="42">
        <v>0.68799999999999994</v>
      </c>
      <c r="F2195" s="43" t="s">
        <v>77</v>
      </c>
      <c r="G2195" s="44" t="s">
        <v>77</v>
      </c>
      <c r="K2195" s="45">
        <f t="shared" si="128"/>
        <v>0</v>
      </c>
      <c r="N2195" s="45">
        <f t="shared" si="127"/>
        <v>0</v>
      </c>
    </row>
    <row r="2196" spans="1:17" x14ac:dyDescent="0.2">
      <c r="A2196" s="42">
        <v>787</v>
      </c>
      <c r="C2196" s="47">
        <v>44112</v>
      </c>
      <c r="D2196" s="41" t="s">
        <v>4905</v>
      </c>
      <c r="E2196" s="42">
        <v>1.2010000000000001</v>
      </c>
      <c r="F2196" s="43" t="s">
        <v>4906</v>
      </c>
      <c r="G2196" s="44" t="s">
        <v>4907</v>
      </c>
      <c r="H2196" s="43">
        <v>1070</v>
      </c>
      <c r="I2196" s="45">
        <v>0.5</v>
      </c>
      <c r="J2196" s="45">
        <v>34030</v>
      </c>
      <c r="K2196" s="45">
        <f t="shared" si="128"/>
        <v>97230</v>
      </c>
      <c r="L2196" s="46">
        <v>114500</v>
      </c>
      <c r="M2196" s="46">
        <v>458</v>
      </c>
      <c r="N2196" s="45">
        <f t="shared" si="127"/>
        <v>458.5</v>
      </c>
    </row>
    <row r="2197" spans="1:17" x14ac:dyDescent="0.2">
      <c r="A2197" s="42">
        <v>788</v>
      </c>
      <c r="C2197" s="47">
        <v>44112</v>
      </c>
      <c r="D2197" s="41" t="s">
        <v>4908</v>
      </c>
      <c r="E2197" s="42">
        <v>0.1842</v>
      </c>
      <c r="F2197" s="43" t="s">
        <v>4909</v>
      </c>
      <c r="G2197" s="44" t="s">
        <v>4910</v>
      </c>
      <c r="H2197" s="43">
        <v>3010</v>
      </c>
      <c r="I2197" s="45">
        <v>0.5</v>
      </c>
      <c r="J2197" s="45">
        <v>41160</v>
      </c>
      <c r="K2197" s="45">
        <f t="shared" si="128"/>
        <v>117600</v>
      </c>
      <c r="L2197" s="46">
        <v>139900</v>
      </c>
      <c r="M2197" s="46">
        <v>559.6</v>
      </c>
      <c r="N2197" s="45">
        <f t="shared" si="127"/>
        <v>560.1</v>
      </c>
    </row>
    <row r="2198" spans="1:17" x14ac:dyDescent="0.2">
      <c r="A2198" s="42">
        <v>789</v>
      </c>
      <c r="C2198" s="47">
        <v>44112</v>
      </c>
      <c r="D2198" s="41" t="s">
        <v>4911</v>
      </c>
      <c r="E2198" s="42">
        <v>6.1529999999999996</v>
      </c>
      <c r="F2198" s="43" t="s">
        <v>4752</v>
      </c>
      <c r="G2198" s="44" t="s">
        <v>4912</v>
      </c>
      <c r="H2198" s="43">
        <v>1020</v>
      </c>
      <c r="I2198" s="45">
        <v>0.5</v>
      </c>
      <c r="J2198" s="45">
        <v>8740</v>
      </c>
      <c r="K2198" s="45">
        <f t="shared" si="128"/>
        <v>24970</v>
      </c>
      <c r="L2198" s="46">
        <v>5000</v>
      </c>
      <c r="M2198" s="46">
        <v>20</v>
      </c>
      <c r="N2198" s="45">
        <f t="shared" si="127"/>
        <v>20.5</v>
      </c>
    </row>
    <row r="2199" spans="1:17" x14ac:dyDescent="0.2">
      <c r="A2199" s="42">
        <v>790</v>
      </c>
      <c r="C2199" s="47">
        <v>44112</v>
      </c>
      <c r="D2199" s="41" t="s">
        <v>4913</v>
      </c>
      <c r="E2199" s="42">
        <v>7.4649999999999999</v>
      </c>
      <c r="F2199" s="43" t="s">
        <v>4914</v>
      </c>
      <c r="G2199" s="44" t="s">
        <v>4915</v>
      </c>
      <c r="H2199" s="43">
        <v>1160</v>
      </c>
      <c r="I2199" s="45">
        <v>0.5</v>
      </c>
      <c r="J2199" s="45">
        <v>10160</v>
      </c>
      <c r="K2199" s="45">
        <f t="shared" si="128"/>
        <v>29030</v>
      </c>
      <c r="L2199" s="46">
        <v>26900</v>
      </c>
      <c r="M2199" s="46">
        <v>108.1</v>
      </c>
      <c r="N2199" s="45">
        <f t="shared" si="127"/>
        <v>108.6</v>
      </c>
    </row>
    <row r="2200" spans="1:17" s="65" customFormat="1" x14ac:dyDescent="0.2">
      <c r="A2200" s="62" t="s">
        <v>4916</v>
      </c>
      <c r="B2200" s="63"/>
      <c r="C2200" s="31">
        <v>44112</v>
      </c>
      <c r="D2200" s="64" t="s">
        <v>4917</v>
      </c>
      <c r="E2200" s="62" t="s">
        <v>4918</v>
      </c>
      <c r="F2200" s="65" t="s">
        <v>4919</v>
      </c>
      <c r="G2200" s="66" t="s">
        <v>4920</v>
      </c>
      <c r="H2200" s="65">
        <v>3010</v>
      </c>
      <c r="I2200" s="32">
        <v>0.5</v>
      </c>
      <c r="J2200" s="32">
        <v>12970</v>
      </c>
      <c r="K2200" s="32">
        <f t="shared" si="128"/>
        <v>37060</v>
      </c>
      <c r="L2200" s="33"/>
      <c r="M2200" s="33"/>
      <c r="N2200" s="32">
        <f t="shared" si="127"/>
        <v>0.5</v>
      </c>
      <c r="O2200" s="67"/>
      <c r="P2200" s="72"/>
      <c r="Q2200" s="63"/>
    </row>
    <row r="2201" spans="1:17" x14ac:dyDescent="0.2">
      <c r="N2201" s="45">
        <f>SUM(N2160:N2200)</f>
        <v>7819.67</v>
      </c>
      <c r="O2201" s="82">
        <v>77674</v>
      </c>
      <c r="P2201" s="50">
        <v>44112</v>
      </c>
      <c r="Q2201" s="21" t="s">
        <v>333</v>
      </c>
    </row>
    <row r="2203" spans="1:17" x14ac:dyDescent="0.2">
      <c r="A2203" s="42">
        <v>775</v>
      </c>
      <c r="C2203" s="47">
        <v>44111</v>
      </c>
      <c r="D2203" s="41" t="s">
        <v>4827</v>
      </c>
      <c r="E2203" s="42">
        <v>36.374000000000002</v>
      </c>
      <c r="F2203" s="43" t="s">
        <v>4828</v>
      </c>
      <c r="G2203" s="44" t="s">
        <v>4829</v>
      </c>
      <c r="H2203" s="43">
        <v>1120</v>
      </c>
      <c r="I2203" s="45">
        <v>0.5</v>
      </c>
      <c r="J2203" s="45">
        <v>66970</v>
      </c>
      <c r="K2203" s="45">
        <f>ROUND(J2203/0.35,-1)</f>
        <v>191340</v>
      </c>
      <c r="L2203" s="46">
        <v>156750</v>
      </c>
      <c r="M2203" s="46">
        <v>627.20000000000005</v>
      </c>
      <c r="N2203" s="45">
        <f>I2203+M2203</f>
        <v>627.70000000000005</v>
      </c>
    </row>
    <row r="2204" spans="1:17" x14ac:dyDescent="0.2">
      <c r="A2204" s="42">
        <v>786</v>
      </c>
      <c r="C2204" s="47">
        <v>44112</v>
      </c>
      <c r="D2204" s="41" t="s">
        <v>4921</v>
      </c>
      <c r="E2204" s="42">
        <v>0.40749999999999997</v>
      </c>
      <c r="F2204" s="43" t="s">
        <v>4922</v>
      </c>
      <c r="G2204" s="44" t="s">
        <v>4923</v>
      </c>
      <c r="H2204" s="43">
        <v>3010</v>
      </c>
      <c r="I2204" s="45">
        <v>0.5</v>
      </c>
      <c r="J2204" s="45">
        <v>87670</v>
      </c>
      <c r="K2204" s="45">
        <f t="shared" si="128"/>
        <v>250490</v>
      </c>
      <c r="L2204" s="46">
        <v>175000</v>
      </c>
      <c r="M2204" s="46">
        <v>700</v>
      </c>
      <c r="N2204" s="45">
        <f t="shared" si="127"/>
        <v>700.5</v>
      </c>
    </row>
    <row r="2205" spans="1:17" x14ac:dyDescent="0.2">
      <c r="A2205" s="42">
        <v>791</v>
      </c>
      <c r="C2205" s="47">
        <v>44112</v>
      </c>
      <c r="D2205" s="41" t="s">
        <v>2790</v>
      </c>
      <c r="E2205" s="42">
        <v>10.592000000000001</v>
      </c>
      <c r="F2205" s="43" t="s">
        <v>4924</v>
      </c>
      <c r="G2205" s="44" t="s">
        <v>4925</v>
      </c>
      <c r="H2205" s="43">
        <v>1070</v>
      </c>
      <c r="I2205" s="45">
        <v>0.5</v>
      </c>
      <c r="J2205" s="45">
        <v>53840</v>
      </c>
      <c r="K2205" s="45">
        <f t="shared" si="128"/>
        <v>153830</v>
      </c>
      <c r="L2205" s="46">
        <v>170000</v>
      </c>
      <c r="M2205" s="46">
        <v>680</v>
      </c>
      <c r="N2205" s="45">
        <f t="shared" si="127"/>
        <v>680.5</v>
      </c>
    </row>
    <row r="2206" spans="1:17" x14ac:dyDescent="0.2">
      <c r="A2206" s="42">
        <v>792</v>
      </c>
      <c r="C2206" s="47">
        <v>44112</v>
      </c>
      <c r="D2206" s="41" t="s">
        <v>4926</v>
      </c>
      <c r="E2206" s="42" t="s">
        <v>475</v>
      </c>
      <c r="F2206" s="43" t="s">
        <v>4927</v>
      </c>
      <c r="G2206" s="44" t="s">
        <v>4928</v>
      </c>
      <c r="H2206" s="43">
        <v>2050</v>
      </c>
      <c r="I2206" s="45">
        <v>0.5</v>
      </c>
      <c r="J2206" s="45">
        <v>13000</v>
      </c>
      <c r="K2206" s="45">
        <f t="shared" si="128"/>
        <v>37140</v>
      </c>
      <c r="L2206" s="46">
        <v>28000</v>
      </c>
      <c r="M2206" s="46">
        <v>112</v>
      </c>
      <c r="N2206" s="45">
        <f t="shared" si="127"/>
        <v>112.5</v>
      </c>
    </row>
    <row r="2207" spans="1:17" x14ac:dyDescent="0.2">
      <c r="A2207" s="42">
        <v>793</v>
      </c>
      <c r="C2207" s="47">
        <v>44112</v>
      </c>
      <c r="D2207" s="41" t="s">
        <v>4774</v>
      </c>
      <c r="E2207" s="42" t="s">
        <v>106</v>
      </c>
      <c r="F2207" s="43" t="s">
        <v>4777</v>
      </c>
      <c r="G2207" s="44" t="s">
        <v>4930</v>
      </c>
      <c r="H2207" s="43">
        <v>2050</v>
      </c>
      <c r="I2207" s="45">
        <v>1</v>
      </c>
      <c r="J2207" s="45">
        <v>5680</v>
      </c>
      <c r="K2207" s="45">
        <f t="shared" si="128"/>
        <v>16230</v>
      </c>
      <c r="L2207" s="46">
        <v>29500</v>
      </c>
      <c r="M2207" s="46">
        <v>118</v>
      </c>
      <c r="N2207" s="45">
        <f t="shared" si="127"/>
        <v>119</v>
      </c>
    </row>
    <row r="2208" spans="1:17" x14ac:dyDescent="0.2">
      <c r="D2208" s="41" t="s">
        <v>4775</v>
      </c>
      <c r="E2208" s="42" t="s">
        <v>4929</v>
      </c>
      <c r="F2208" s="43" t="s">
        <v>77</v>
      </c>
      <c r="G2208" s="44" t="s">
        <v>77</v>
      </c>
      <c r="K2208" s="45">
        <f t="shared" si="128"/>
        <v>0</v>
      </c>
      <c r="N2208" s="45">
        <f t="shared" si="127"/>
        <v>0</v>
      </c>
    </row>
    <row r="2209" spans="1:17" x14ac:dyDescent="0.2">
      <c r="A2209" s="42" t="s">
        <v>4931</v>
      </c>
      <c r="C2209" s="47">
        <v>44112</v>
      </c>
      <c r="D2209" s="41" t="s">
        <v>4932</v>
      </c>
      <c r="E2209" s="42">
        <v>32.993000000000002</v>
      </c>
      <c r="F2209" s="43" t="s">
        <v>4937</v>
      </c>
      <c r="G2209" s="44" t="s">
        <v>4938</v>
      </c>
      <c r="H2209" s="43">
        <v>2020</v>
      </c>
      <c r="I2209" s="45">
        <v>2.5</v>
      </c>
      <c r="J2209" s="45">
        <v>292140</v>
      </c>
      <c r="K2209" s="45">
        <f t="shared" si="128"/>
        <v>834690</v>
      </c>
      <c r="N2209" s="45">
        <f t="shared" si="127"/>
        <v>2.5</v>
      </c>
    </row>
    <row r="2210" spans="1:17" x14ac:dyDescent="0.2">
      <c r="D2210" s="41" t="s">
        <v>4933</v>
      </c>
      <c r="E2210" s="42">
        <v>92.054000000000002</v>
      </c>
      <c r="F2210" s="43" t="s">
        <v>77</v>
      </c>
      <c r="G2210" s="44" t="s">
        <v>77</v>
      </c>
      <c r="K2210" s="45">
        <f t="shared" si="128"/>
        <v>0</v>
      </c>
      <c r="N2210" s="45">
        <f t="shared" si="127"/>
        <v>0</v>
      </c>
    </row>
    <row r="2211" spans="1:17" x14ac:dyDescent="0.2">
      <c r="D2211" s="41" t="s">
        <v>4934</v>
      </c>
      <c r="E2211" s="42">
        <v>16.077999999999999</v>
      </c>
      <c r="F2211" s="43" t="s">
        <v>77</v>
      </c>
      <c r="G2211" s="44" t="s">
        <v>77</v>
      </c>
      <c r="K2211" s="45">
        <f t="shared" si="128"/>
        <v>0</v>
      </c>
      <c r="N2211" s="45">
        <f t="shared" si="127"/>
        <v>0</v>
      </c>
    </row>
    <row r="2212" spans="1:17" x14ac:dyDescent="0.2">
      <c r="D2212" s="41" t="s">
        <v>4935</v>
      </c>
      <c r="E2212" s="42">
        <v>7.0000000000000007E-2</v>
      </c>
      <c r="F2212" s="43" t="s">
        <v>77</v>
      </c>
      <c r="G2212" s="44" t="s">
        <v>77</v>
      </c>
      <c r="K2212" s="45">
        <f t="shared" si="128"/>
        <v>0</v>
      </c>
      <c r="N2212" s="45">
        <f t="shared" si="127"/>
        <v>0</v>
      </c>
    </row>
    <row r="2213" spans="1:17" x14ac:dyDescent="0.2">
      <c r="D2213" s="41" t="s">
        <v>4936</v>
      </c>
      <c r="E2213" s="42">
        <v>0.53200000000000003</v>
      </c>
      <c r="F2213" s="43" t="s">
        <v>77</v>
      </c>
      <c r="G2213" s="44" t="s">
        <v>77</v>
      </c>
      <c r="K2213" s="45">
        <f t="shared" si="128"/>
        <v>0</v>
      </c>
      <c r="N2213" s="45">
        <f t="shared" si="127"/>
        <v>0</v>
      </c>
    </row>
    <row r="2214" spans="1:17" x14ac:dyDescent="0.2">
      <c r="A2214" s="42">
        <v>794</v>
      </c>
      <c r="C2214" s="47">
        <v>44113</v>
      </c>
      <c r="D2214" s="41" t="s">
        <v>4837</v>
      </c>
      <c r="E2214" s="42">
        <v>9.7859999999999996</v>
      </c>
      <c r="F2214" s="43" t="s">
        <v>4840</v>
      </c>
      <c r="G2214" s="44" t="s">
        <v>4939</v>
      </c>
      <c r="H2214" s="43">
        <v>1050</v>
      </c>
      <c r="I2214" s="45">
        <v>1</v>
      </c>
      <c r="J2214" s="45">
        <v>81390</v>
      </c>
      <c r="K2214" s="45">
        <f t="shared" si="128"/>
        <v>232540</v>
      </c>
      <c r="L2214" s="46">
        <v>203300</v>
      </c>
      <c r="M2214" s="46">
        <v>813.2</v>
      </c>
      <c r="N2214" s="45">
        <f t="shared" si="127"/>
        <v>814.2</v>
      </c>
    </row>
    <row r="2215" spans="1:17" s="65" customFormat="1" x14ac:dyDescent="0.2">
      <c r="A2215" s="62"/>
      <c r="B2215" s="63"/>
      <c r="C2215" s="31"/>
      <c r="D2215" s="64" t="s">
        <v>4838</v>
      </c>
      <c r="E2215" s="62">
        <v>12.577</v>
      </c>
      <c r="F2215" s="65" t="s">
        <v>77</v>
      </c>
      <c r="G2215" s="66" t="s">
        <v>77</v>
      </c>
      <c r="I2215" s="32"/>
      <c r="J2215" s="32"/>
      <c r="K2215" s="32">
        <f t="shared" si="128"/>
        <v>0</v>
      </c>
      <c r="L2215" s="33"/>
      <c r="M2215" s="33"/>
      <c r="N2215" s="32">
        <f t="shared" si="127"/>
        <v>0</v>
      </c>
      <c r="O2215" s="67"/>
      <c r="P2215" s="72"/>
      <c r="Q2215" s="63"/>
    </row>
    <row r="2216" spans="1:17" x14ac:dyDescent="0.2">
      <c r="N2216" s="45">
        <f>SUM(N2203:N2215)</f>
        <v>3056.8999999999996</v>
      </c>
      <c r="O2216" s="82">
        <v>77711</v>
      </c>
      <c r="P2216" s="50">
        <v>44113</v>
      </c>
      <c r="Q2216" s="21" t="s">
        <v>333</v>
      </c>
    </row>
    <row r="2218" spans="1:17" x14ac:dyDescent="0.2">
      <c r="A2218" s="42">
        <v>795</v>
      </c>
      <c r="C2218" s="47">
        <v>44113</v>
      </c>
      <c r="D2218" s="41" t="s">
        <v>4940</v>
      </c>
      <c r="E2218" s="42" t="s">
        <v>4941</v>
      </c>
      <c r="F2218" s="43" t="s">
        <v>4942</v>
      </c>
      <c r="G2218" s="44" t="s">
        <v>4943</v>
      </c>
      <c r="H2218" s="43">
        <v>3010</v>
      </c>
      <c r="I2218" s="45">
        <v>0.5</v>
      </c>
      <c r="J2218" s="45">
        <v>15080</v>
      </c>
      <c r="K2218" s="45">
        <f t="shared" si="128"/>
        <v>43090</v>
      </c>
      <c r="L2218" s="46">
        <v>50000</v>
      </c>
      <c r="M2218" s="46">
        <v>200</v>
      </c>
      <c r="N2218" s="45">
        <f t="shared" si="127"/>
        <v>200.5</v>
      </c>
      <c r="O2218" s="36"/>
    </row>
    <row r="2219" spans="1:17" x14ac:dyDescent="0.2">
      <c r="A2219" s="42">
        <v>796</v>
      </c>
      <c r="C2219" s="47">
        <v>44113</v>
      </c>
      <c r="D2219" s="41" t="s">
        <v>4944</v>
      </c>
      <c r="E2219" s="42" t="s">
        <v>4946</v>
      </c>
      <c r="F2219" s="43" t="s">
        <v>4948</v>
      </c>
      <c r="G2219" s="44" t="s">
        <v>2158</v>
      </c>
      <c r="H2219" s="43">
        <v>3010</v>
      </c>
      <c r="I2219" s="45">
        <v>1</v>
      </c>
      <c r="J2219" s="45">
        <v>47990</v>
      </c>
      <c r="K2219" s="45">
        <f t="shared" si="128"/>
        <v>137110</v>
      </c>
      <c r="L2219" s="46">
        <v>58500</v>
      </c>
      <c r="M2219" s="46">
        <v>234</v>
      </c>
      <c r="N2219" s="45">
        <f t="shared" si="127"/>
        <v>235</v>
      </c>
    </row>
    <row r="2220" spans="1:17" x14ac:dyDescent="0.2">
      <c r="D2220" s="41" t="s">
        <v>4945</v>
      </c>
      <c r="E2220" s="42" t="s">
        <v>4947</v>
      </c>
      <c r="F2220" s="43" t="s">
        <v>77</v>
      </c>
      <c r="G2220" s="44" t="s">
        <v>77</v>
      </c>
      <c r="K2220" s="45">
        <f t="shared" si="128"/>
        <v>0</v>
      </c>
      <c r="N2220" s="45">
        <f t="shared" si="127"/>
        <v>0</v>
      </c>
    </row>
    <row r="2221" spans="1:17" x14ac:dyDescent="0.2">
      <c r="A2221" s="42">
        <v>797</v>
      </c>
      <c r="C2221" s="47">
        <v>44113</v>
      </c>
      <c r="D2221" s="41" t="s">
        <v>4993</v>
      </c>
      <c r="E2221" s="42">
        <v>1.268</v>
      </c>
      <c r="F2221" s="43" t="s">
        <v>2912</v>
      </c>
      <c r="G2221" s="44" t="s">
        <v>4949</v>
      </c>
      <c r="H2221" s="43">
        <v>1080</v>
      </c>
      <c r="I2221" s="45">
        <v>0.5</v>
      </c>
      <c r="J2221" s="45">
        <v>8660</v>
      </c>
      <c r="K2221" s="45">
        <f t="shared" si="128"/>
        <v>24740</v>
      </c>
      <c r="L2221" s="46">
        <v>25000</v>
      </c>
      <c r="M2221" s="46">
        <v>100</v>
      </c>
      <c r="N2221" s="45">
        <f t="shared" si="127"/>
        <v>100.5</v>
      </c>
    </row>
    <row r="2222" spans="1:17" x14ac:dyDescent="0.2">
      <c r="A2222" s="42">
        <v>798</v>
      </c>
      <c r="C2222" s="47">
        <v>44113</v>
      </c>
      <c r="D2222" s="41" t="s">
        <v>4950</v>
      </c>
      <c r="E2222" s="42">
        <v>1.004</v>
      </c>
      <c r="F2222" s="43" t="s">
        <v>4952</v>
      </c>
      <c r="G2222" s="44" t="s">
        <v>4953</v>
      </c>
      <c r="H2222" s="43">
        <v>1010</v>
      </c>
      <c r="I2222" s="45">
        <v>1</v>
      </c>
      <c r="J2222" s="45">
        <v>8440</v>
      </c>
      <c r="K2222" s="45">
        <f t="shared" si="128"/>
        <v>24110</v>
      </c>
      <c r="L2222" s="46">
        <v>24000</v>
      </c>
      <c r="M2222" s="46">
        <v>96</v>
      </c>
      <c r="N2222" s="45">
        <f t="shared" si="127"/>
        <v>97</v>
      </c>
    </row>
    <row r="2223" spans="1:17" s="65" customFormat="1" x14ac:dyDescent="0.2">
      <c r="A2223" s="62"/>
      <c r="B2223" s="63"/>
      <c r="C2223" s="31"/>
      <c r="D2223" s="64" t="s">
        <v>4951</v>
      </c>
      <c r="E2223" s="62">
        <v>1.0021</v>
      </c>
      <c r="F2223" s="65" t="s">
        <v>77</v>
      </c>
      <c r="G2223" s="66" t="s">
        <v>77</v>
      </c>
      <c r="I2223" s="32"/>
      <c r="J2223" s="32"/>
      <c r="K2223" s="32">
        <f t="shared" si="128"/>
        <v>0</v>
      </c>
      <c r="L2223" s="33"/>
      <c r="M2223" s="33"/>
      <c r="N2223" s="32">
        <f t="shared" ref="N2223:N2285" si="129">I2223+M2223</f>
        <v>0</v>
      </c>
      <c r="O2223" s="67"/>
      <c r="P2223" s="72"/>
      <c r="Q2223" s="63"/>
    </row>
    <row r="2224" spans="1:17" x14ac:dyDescent="0.2">
      <c r="N2224" s="45">
        <f>SUM(N2218:N2223)</f>
        <v>633</v>
      </c>
      <c r="O2224" s="82">
        <v>77747</v>
      </c>
      <c r="P2224" s="50">
        <v>44118</v>
      </c>
      <c r="Q2224" s="21" t="s">
        <v>136</v>
      </c>
    </row>
    <row r="2226" spans="1:17" x14ac:dyDescent="0.2">
      <c r="A2226" s="42">
        <v>799</v>
      </c>
      <c r="C2226" s="47">
        <v>44119</v>
      </c>
      <c r="D2226" s="41" t="s">
        <v>4349</v>
      </c>
      <c r="E2226" s="42">
        <v>0.38</v>
      </c>
      <c r="F2226" s="43" t="s">
        <v>4956</v>
      </c>
      <c r="G2226" s="44" t="s">
        <v>4957</v>
      </c>
      <c r="H2226" s="43">
        <v>1190</v>
      </c>
      <c r="I2226" s="45">
        <v>0.5</v>
      </c>
      <c r="J2226" s="45">
        <v>1640</v>
      </c>
      <c r="K2226" s="45">
        <f t="shared" si="128"/>
        <v>4690</v>
      </c>
      <c r="L2226" s="46">
        <v>2340</v>
      </c>
      <c r="M2226" s="46">
        <v>9.36</v>
      </c>
      <c r="N2226" s="45">
        <f t="shared" si="129"/>
        <v>9.86</v>
      </c>
    </row>
    <row r="2227" spans="1:17" x14ac:dyDescent="0.2">
      <c r="A2227" s="42">
        <v>800</v>
      </c>
      <c r="C2227" s="47">
        <v>44119</v>
      </c>
      <c r="D2227" s="41" t="s">
        <v>4958</v>
      </c>
      <c r="E2227" s="42">
        <v>16.72</v>
      </c>
      <c r="F2227" s="43" t="s">
        <v>4959</v>
      </c>
      <c r="G2227" s="44" t="s">
        <v>4960</v>
      </c>
      <c r="H2227" s="43">
        <v>1130</v>
      </c>
      <c r="I2227" s="45">
        <v>0.5</v>
      </c>
      <c r="J2227" s="45">
        <v>63800</v>
      </c>
      <c r="K2227" s="45">
        <f t="shared" si="128"/>
        <v>182290</v>
      </c>
      <c r="L2227" s="46">
        <v>166000</v>
      </c>
      <c r="M2227" s="46">
        <v>664</v>
      </c>
      <c r="N2227" s="45">
        <f t="shared" si="129"/>
        <v>664.5</v>
      </c>
    </row>
    <row r="2228" spans="1:17" ht="13.5" customHeight="1" x14ac:dyDescent="0.2">
      <c r="A2228" s="42" t="s">
        <v>4961</v>
      </c>
      <c r="C2228" s="47">
        <v>44119</v>
      </c>
      <c r="D2228" s="41" t="s">
        <v>4962</v>
      </c>
      <c r="E2228" s="42">
        <v>0.47699999999999998</v>
      </c>
      <c r="F2228" s="43" t="s">
        <v>4963</v>
      </c>
      <c r="G2228" s="44" t="s">
        <v>4964</v>
      </c>
      <c r="H2228" s="43">
        <v>1070</v>
      </c>
      <c r="I2228" s="45">
        <v>0.5</v>
      </c>
      <c r="J2228" s="45">
        <v>32360</v>
      </c>
      <c r="K2228" s="45">
        <f t="shared" si="128"/>
        <v>92460</v>
      </c>
      <c r="N2228" s="45">
        <f t="shared" si="129"/>
        <v>0.5</v>
      </c>
    </row>
    <row r="2229" spans="1:17" x14ac:dyDescent="0.2">
      <c r="A2229" s="42" t="s">
        <v>4965</v>
      </c>
      <c r="C2229" s="47">
        <v>44119</v>
      </c>
      <c r="D2229" s="41" t="s">
        <v>4966</v>
      </c>
      <c r="E2229" s="42">
        <v>1.722</v>
      </c>
      <c r="F2229" s="43" t="s">
        <v>4968</v>
      </c>
      <c r="G2229" s="44" t="s">
        <v>4969</v>
      </c>
      <c r="H2229" s="43">
        <v>1060</v>
      </c>
      <c r="I2229" s="45">
        <v>1</v>
      </c>
      <c r="J2229" s="45">
        <v>16850</v>
      </c>
      <c r="K2229" s="45">
        <f t="shared" si="128"/>
        <v>48140</v>
      </c>
      <c r="N2229" s="45">
        <f t="shared" si="129"/>
        <v>1</v>
      </c>
    </row>
    <row r="2230" spans="1:17" x14ac:dyDescent="0.2">
      <c r="D2230" s="41" t="s">
        <v>4967</v>
      </c>
      <c r="E2230" s="42">
        <v>0.47489999999999999</v>
      </c>
      <c r="F2230" s="43" t="s">
        <v>77</v>
      </c>
      <c r="G2230" s="44" t="s">
        <v>77</v>
      </c>
      <c r="K2230" s="45">
        <f t="shared" si="128"/>
        <v>0</v>
      </c>
      <c r="N2230" s="45">
        <f t="shared" si="129"/>
        <v>0</v>
      </c>
    </row>
    <row r="2231" spans="1:17" x14ac:dyDescent="0.2">
      <c r="A2231" s="42" t="s">
        <v>4970</v>
      </c>
      <c r="C2231" s="47">
        <v>44119</v>
      </c>
      <c r="D2231" s="41" t="s">
        <v>4971</v>
      </c>
      <c r="E2231" s="42">
        <v>0.495</v>
      </c>
      <c r="F2231" s="43" t="s">
        <v>4973</v>
      </c>
      <c r="G2231" s="44" t="s">
        <v>4752</v>
      </c>
      <c r="H2231" s="43">
        <v>1060</v>
      </c>
      <c r="I2231" s="45">
        <v>1</v>
      </c>
      <c r="J2231" s="45">
        <v>14530</v>
      </c>
      <c r="K2231" s="45">
        <f t="shared" si="128"/>
        <v>41510</v>
      </c>
      <c r="N2231" s="45">
        <f t="shared" si="129"/>
        <v>1</v>
      </c>
    </row>
    <row r="2232" spans="1:17" x14ac:dyDescent="0.2">
      <c r="D2232" s="41" t="s">
        <v>4972</v>
      </c>
      <c r="E2232" s="42">
        <v>0.56100000000000005</v>
      </c>
      <c r="F2232" s="43" t="s">
        <v>77</v>
      </c>
      <c r="G2232" s="44" t="s">
        <v>77</v>
      </c>
      <c r="K2232" s="45">
        <f t="shared" si="128"/>
        <v>0</v>
      </c>
      <c r="N2232" s="45">
        <f t="shared" si="129"/>
        <v>0</v>
      </c>
    </row>
    <row r="2233" spans="1:17" x14ac:dyDescent="0.2">
      <c r="A2233" s="42">
        <v>801</v>
      </c>
      <c r="C2233" s="47">
        <v>44119</v>
      </c>
      <c r="D2233" s="41" t="s">
        <v>4974</v>
      </c>
      <c r="E2233" s="42">
        <v>20.010000000000002</v>
      </c>
      <c r="F2233" s="43" t="s">
        <v>4975</v>
      </c>
      <c r="G2233" s="44" t="s">
        <v>4976</v>
      </c>
      <c r="H2233" s="43">
        <v>1160</v>
      </c>
      <c r="I2233" s="45">
        <v>0.5</v>
      </c>
      <c r="J2233" s="45">
        <v>84770</v>
      </c>
      <c r="K2233" s="45">
        <f t="shared" si="128"/>
        <v>242200</v>
      </c>
      <c r="L2233" s="46">
        <v>358000</v>
      </c>
      <c r="M2233" s="46">
        <v>1432</v>
      </c>
      <c r="N2233" s="45">
        <f>I2233+M2233</f>
        <v>1432.5</v>
      </c>
    </row>
    <row r="2234" spans="1:17" x14ac:dyDescent="0.2">
      <c r="A2234" s="42">
        <v>802</v>
      </c>
      <c r="C2234" s="47">
        <v>44119</v>
      </c>
      <c r="D2234" s="41" t="s">
        <v>4977</v>
      </c>
      <c r="E2234" s="42">
        <v>5.74E-2</v>
      </c>
      <c r="F2234" s="43" t="s">
        <v>4979</v>
      </c>
      <c r="G2234" s="44" t="s">
        <v>4980</v>
      </c>
      <c r="H2234" s="43">
        <v>3010</v>
      </c>
      <c r="I2234" s="45">
        <v>1</v>
      </c>
      <c r="J2234" s="45">
        <v>17880</v>
      </c>
      <c r="K2234" s="45">
        <f t="shared" si="128"/>
        <v>51090</v>
      </c>
      <c r="L2234" s="46">
        <v>13000</v>
      </c>
      <c r="M2234" s="46">
        <v>52</v>
      </c>
      <c r="N2234" s="45">
        <f t="shared" si="129"/>
        <v>53</v>
      </c>
    </row>
    <row r="2235" spans="1:17" x14ac:dyDescent="0.2">
      <c r="D2235" s="41" t="s">
        <v>4978</v>
      </c>
      <c r="E2235" s="42">
        <v>9.9900000000000003E-2</v>
      </c>
      <c r="F2235" s="43" t="s">
        <v>77</v>
      </c>
      <c r="G2235" s="44" t="s">
        <v>77</v>
      </c>
      <c r="K2235" s="45">
        <f t="shared" si="128"/>
        <v>0</v>
      </c>
      <c r="N2235" s="45">
        <f t="shared" si="129"/>
        <v>0</v>
      </c>
    </row>
    <row r="2236" spans="1:17" x14ac:dyDescent="0.2">
      <c r="A2236" s="42">
        <v>803</v>
      </c>
      <c r="C2236" s="47">
        <v>44119</v>
      </c>
      <c r="D2236" s="41" t="s">
        <v>4981</v>
      </c>
      <c r="E2236" s="42">
        <v>5.0119999999999996</v>
      </c>
      <c r="F2236" s="43" t="s">
        <v>4982</v>
      </c>
      <c r="G2236" s="44" t="s">
        <v>4045</v>
      </c>
      <c r="H2236" s="43">
        <v>1020</v>
      </c>
      <c r="I2236" s="45">
        <v>0.5</v>
      </c>
      <c r="J2236" s="45">
        <v>11800</v>
      </c>
      <c r="K2236" s="45">
        <f t="shared" si="128"/>
        <v>33710</v>
      </c>
      <c r="L2236" s="46">
        <v>26000</v>
      </c>
      <c r="M2236" s="46">
        <v>104</v>
      </c>
      <c r="N2236" s="45">
        <f t="shared" si="129"/>
        <v>104.5</v>
      </c>
    </row>
    <row r="2237" spans="1:17" x14ac:dyDescent="0.2">
      <c r="A2237" s="42">
        <v>804</v>
      </c>
      <c r="C2237" s="47">
        <v>44120</v>
      </c>
      <c r="D2237" s="41" t="s">
        <v>4987</v>
      </c>
      <c r="E2237" s="42">
        <v>5.1120000000000001</v>
      </c>
      <c r="F2237" s="43" t="s">
        <v>4988</v>
      </c>
      <c r="G2237" s="44" t="s">
        <v>4989</v>
      </c>
      <c r="H2237" s="43">
        <v>1210</v>
      </c>
      <c r="I2237" s="45">
        <v>0.5</v>
      </c>
      <c r="J2237" s="45">
        <v>40470</v>
      </c>
      <c r="K2237" s="45">
        <f t="shared" ref="K2237:K2297" si="130">ROUND(J2237/0.35,-1)</f>
        <v>115630</v>
      </c>
      <c r="L2237" s="46">
        <v>175000</v>
      </c>
      <c r="M2237" s="46">
        <v>700</v>
      </c>
      <c r="N2237" s="45">
        <f t="shared" si="129"/>
        <v>700.5</v>
      </c>
    </row>
    <row r="2238" spans="1:17" s="65" customFormat="1" x14ac:dyDescent="0.2">
      <c r="A2238" s="62">
        <v>805</v>
      </c>
      <c r="B2238" s="63"/>
      <c r="C2238" s="31">
        <v>44120</v>
      </c>
      <c r="D2238" s="64" t="s">
        <v>4990</v>
      </c>
      <c r="E2238" s="62">
        <v>0.34439999999999998</v>
      </c>
      <c r="F2238" s="65" t="s">
        <v>4991</v>
      </c>
      <c r="G2238" s="66" t="s">
        <v>4992</v>
      </c>
      <c r="H2238" s="65">
        <v>1100</v>
      </c>
      <c r="I2238" s="32">
        <v>0.5</v>
      </c>
      <c r="J2238" s="32">
        <v>60140</v>
      </c>
      <c r="K2238" s="32">
        <f t="shared" si="130"/>
        <v>171830</v>
      </c>
      <c r="L2238" s="33">
        <v>229000</v>
      </c>
      <c r="M2238" s="33">
        <v>916</v>
      </c>
      <c r="N2238" s="32">
        <f t="shared" si="129"/>
        <v>916.5</v>
      </c>
      <c r="O2238" s="67"/>
      <c r="P2238" s="72"/>
      <c r="Q2238" s="63"/>
    </row>
    <row r="2239" spans="1:17" x14ac:dyDescent="0.2">
      <c r="N2239" s="45">
        <f>SUM(N2226:N2238)</f>
        <v>3883.86</v>
      </c>
      <c r="O2239" s="82">
        <v>77781</v>
      </c>
      <c r="P2239" s="50">
        <v>44120</v>
      </c>
      <c r="Q2239" s="21" t="s">
        <v>136</v>
      </c>
    </row>
    <row r="2241" spans="1:14" x14ac:dyDescent="0.2">
      <c r="A2241" s="42" t="s">
        <v>4983</v>
      </c>
      <c r="C2241" s="47">
        <v>44119</v>
      </c>
      <c r="D2241" s="41" t="s">
        <v>4984</v>
      </c>
      <c r="E2241" s="42">
        <v>1</v>
      </c>
      <c r="F2241" s="43" t="s">
        <v>4985</v>
      </c>
      <c r="G2241" s="44" t="s">
        <v>4986</v>
      </c>
      <c r="H2241" s="43">
        <v>1120</v>
      </c>
      <c r="I2241" s="45">
        <v>0.5</v>
      </c>
      <c r="J2241" s="45">
        <v>35340</v>
      </c>
      <c r="K2241" s="45">
        <f>ROUND(J2241/0.35,-1)</f>
        <v>100970</v>
      </c>
      <c r="N2241" s="45">
        <f>I2241+M2241</f>
        <v>0.5</v>
      </c>
    </row>
    <row r="2242" spans="1:14" x14ac:dyDescent="0.2">
      <c r="A2242" s="42" t="s">
        <v>4994</v>
      </c>
      <c r="C2242" s="47">
        <v>44123</v>
      </c>
      <c r="D2242" s="41" t="s">
        <v>4996</v>
      </c>
      <c r="E2242" s="42">
        <v>23.811</v>
      </c>
      <c r="F2242" s="43" t="s">
        <v>4997</v>
      </c>
      <c r="G2242" s="43" t="s">
        <v>4998</v>
      </c>
      <c r="H2242" s="43">
        <v>1120</v>
      </c>
      <c r="I2242" s="45">
        <v>0.5</v>
      </c>
      <c r="J2242" s="45">
        <v>74200</v>
      </c>
      <c r="K2242" s="45">
        <f t="shared" si="130"/>
        <v>212000</v>
      </c>
      <c r="N2242" s="45">
        <f t="shared" si="129"/>
        <v>0.5</v>
      </c>
    </row>
    <row r="2243" spans="1:14" x14ac:dyDescent="0.2">
      <c r="A2243" s="42" t="s">
        <v>4995</v>
      </c>
      <c r="C2243" s="47">
        <v>44123</v>
      </c>
      <c r="D2243" s="41" t="s">
        <v>4996</v>
      </c>
      <c r="E2243" s="42">
        <v>23.811</v>
      </c>
      <c r="F2243" s="43" t="s">
        <v>4998</v>
      </c>
      <c r="G2243" s="43" t="s">
        <v>4999</v>
      </c>
      <c r="H2243" s="43">
        <v>1120</v>
      </c>
      <c r="I2243" s="45">
        <v>0.5</v>
      </c>
      <c r="J2243" s="45">
        <v>74200</v>
      </c>
      <c r="K2243" s="45">
        <f t="shared" si="130"/>
        <v>212000</v>
      </c>
      <c r="N2243" s="45">
        <f t="shared" si="129"/>
        <v>0.5</v>
      </c>
    </row>
    <row r="2244" spans="1:14" x14ac:dyDescent="0.2">
      <c r="A2244" s="42">
        <v>808</v>
      </c>
      <c r="C2244" s="47">
        <v>44123</v>
      </c>
      <c r="D2244" s="41" t="s">
        <v>1720</v>
      </c>
      <c r="E2244" s="42">
        <v>31.06</v>
      </c>
      <c r="F2244" s="43" t="s">
        <v>5000</v>
      </c>
      <c r="G2244" s="44" t="s">
        <v>5001</v>
      </c>
      <c r="H2244" s="43">
        <v>1080</v>
      </c>
      <c r="I2244" s="45">
        <v>1.5</v>
      </c>
      <c r="J2244" s="45">
        <v>110700</v>
      </c>
      <c r="K2244" s="45">
        <f t="shared" si="130"/>
        <v>316290</v>
      </c>
      <c r="L2244" s="46">
        <v>355000</v>
      </c>
      <c r="M2244" s="46">
        <v>1420</v>
      </c>
      <c r="N2244" s="45">
        <f t="shared" si="129"/>
        <v>1421.5</v>
      </c>
    </row>
    <row r="2245" spans="1:14" x14ac:dyDescent="0.2">
      <c r="D2245" s="41" t="s">
        <v>1721</v>
      </c>
      <c r="E2245" s="42">
        <v>8</v>
      </c>
      <c r="F2245" s="43" t="s">
        <v>77</v>
      </c>
      <c r="G2245" s="44" t="s">
        <v>77</v>
      </c>
      <c r="K2245" s="45">
        <f t="shared" si="130"/>
        <v>0</v>
      </c>
      <c r="N2245" s="45">
        <f t="shared" si="129"/>
        <v>0</v>
      </c>
    </row>
    <row r="2246" spans="1:14" x14ac:dyDescent="0.2">
      <c r="D2246" s="41" t="s">
        <v>1763</v>
      </c>
      <c r="E2246" s="42">
        <v>31.510999999999999</v>
      </c>
      <c r="F2246" s="43" t="s">
        <v>77</v>
      </c>
      <c r="G2246" s="44" t="s">
        <v>77</v>
      </c>
      <c r="K2246" s="45">
        <f t="shared" si="130"/>
        <v>0</v>
      </c>
      <c r="N2246" s="45">
        <f t="shared" si="129"/>
        <v>0</v>
      </c>
    </row>
    <row r="2247" spans="1:14" x14ac:dyDescent="0.2">
      <c r="A2247" s="42">
        <v>809</v>
      </c>
      <c r="C2247" s="47">
        <v>44123</v>
      </c>
      <c r="D2247" s="41" t="s">
        <v>5002</v>
      </c>
      <c r="E2247" s="42">
        <v>0.83791000000000004</v>
      </c>
      <c r="F2247" s="43" t="s">
        <v>5004</v>
      </c>
      <c r="G2247" s="44" t="s">
        <v>5030</v>
      </c>
      <c r="H2247" s="43">
        <v>1060</v>
      </c>
      <c r="I2247" s="45">
        <v>1</v>
      </c>
      <c r="J2247" s="45">
        <v>53960</v>
      </c>
      <c r="K2247" s="45">
        <f t="shared" si="130"/>
        <v>154170</v>
      </c>
      <c r="L2247" s="46">
        <v>160000</v>
      </c>
      <c r="M2247" s="46">
        <v>640</v>
      </c>
      <c r="N2247" s="45">
        <f t="shared" si="129"/>
        <v>641</v>
      </c>
    </row>
    <row r="2248" spans="1:14" x14ac:dyDescent="0.2">
      <c r="D2248" s="41" t="s">
        <v>5003</v>
      </c>
      <c r="E2248" s="42">
        <v>0.64049999999999996</v>
      </c>
      <c r="F2248" s="43" t="s">
        <v>77</v>
      </c>
      <c r="G2248" s="44" t="s">
        <v>77</v>
      </c>
      <c r="K2248" s="45">
        <f t="shared" si="130"/>
        <v>0</v>
      </c>
      <c r="N2248" s="45">
        <f t="shared" si="129"/>
        <v>0</v>
      </c>
    </row>
    <row r="2249" spans="1:14" x14ac:dyDescent="0.2">
      <c r="A2249" s="42">
        <v>810</v>
      </c>
      <c r="C2249" s="47">
        <v>44123</v>
      </c>
      <c r="D2249" s="41" t="s">
        <v>5005</v>
      </c>
      <c r="E2249" s="42">
        <v>0.35589999999999999</v>
      </c>
      <c r="F2249" s="43" t="s">
        <v>5006</v>
      </c>
      <c r="G2249" s="44" t="s">
        <v>5007</v>
      </c>
      <c r="H2249" s="43">
        <v>3010</v>
      </c>
      <c r="I2249" s="45">
        <v>0.5</v>
      </c>
      <c r="J2249" s="45">
        <v>44800</v>
      </c>
      <c r="K2249" s="45">
        <f t="shared" si="130"/>
        <v>128000</v>
      </c>
      <c r="L2249" s="46">
        <v>157500</v>
      </c>
      <c r="M2249" s="46">
        <v>630</v>
      </c>
      <c r="N2249" s="45">
        <f t="shared" si="129"/>
        <v>630.5</v>
      </c>
    </row>
    <row r="2250" spans="1:14" x14ac:dyDescent="0.2">
      <c r="A2250" s="42">
        <v>812</v>
      </c>
      <c r="C2250" s="47">
        <v>44123</v>
      </c>
      <c r="D2250" s="41" t="s">
        <v>5008</v>
      </c>
      <c r="E2250" s="42">
        <v>5.3760000000000003</v>
      </c>
      <c r="F2250" s="43" t="s">
        <v>5012</v>
      </c>
      <c r="G2250" s="44" t="s">
        <v>5029</v>
      </c>
      <c r="H2250" s="43">
        <v>1220</v>
      </c>
      <c r="I2250" s="45">
        <v>0.5</v>
      </c>
      <c r="J2250" s="45">
        <v>11240</v>
      </c>
      <c r="K2250" s="45">
        <f t="shared" si="130"/>
        <v>32110</v>
      </c>
      <c r="L2250" s="46">
        <v>43000</v>
      </c>
      <c r="M2250" s="46">
        <v>172</v>
      </c>
      <c r="N2250" s="45">
        <f t="shared" si="129"/>
        <v>172.5</v>
      </c>
    </row>
    <row r="2251" spans="1:14" x14ac:dyDescent="0.2">
      <c r="A2251" s="42">
        <v>811</v>
      </c>
      <c r="C2251" s="47">
        <v>44123</v>
      </c>
      <c r="D2251" s="41" t="s">
        <v>5009</v>
      </c>
      <c r="E2251" s="42">
        <v>0.15970000000000001</v>
      </c>
      <c r="F2251" s="43" t="s">
        <v>5013</v>
      </c>
      <c r="G2251" s="44" t="s">
        <v>5031</v>
      </c>
      <c r="H2251" s="43">
        <v>1190</v>
      </c>
      <c r="I2251" s="45">
        <v>1.5</v>
      </c>
      <c r="J2251" s="45">
        <v>29750</v>
      </c>
      <c r="K2251" s="45">
        <f t="shared" si="130"/>
        <v>85000</v>
      </c>
      <c r="L2251" s="46">
        <v>12000</v>
      </c>
      <c r="M2251" s="46">
        <v>48</v>
      </c>
      <c r="N2251" s="45">
        <f t="shared" si="129"/>
        <v>49.5</v>
      </c>
    </row>
    <row r="2252" spans="1:14" x14ac:dyDescent="0.2">
      <c r="D2252" s="41" t="s">
        <v>5010</v>
      </c>
      <c r="E2252" s="42">
        <v>0.15970000000000001</v>
      </c>
      <c r="F2252" s="43" t="s">
        <v>77</v>
      </c>
      <c r="G2252" s="44" t="s">
        <v>77</v>
      </c>
      <c r="K2252" s="45">
        <f t="shared" si="130"/>
        <v>0</v>
      </c>
      <c r="N2252" s="45">
        <f t="shared" si="129"/>
        <v>0</v>
      </c>
    </row>
    <row r="2253" spans="1:14" x14ac:dyDescent="0.2">
      <c r="D2253" s="41" t="s">
        <v>5011</v>
      </c>
      <c r="E2253" s="42">
        <v>0.15970000000000001</v>
      </c>
      <c r="F2253" s="43" t="s">
        <v>77</v>
      </c>
      <c r="G2253" s="44" t="s">
        <v>77</v>
      </c>
      <c r="K2253" s="45">
        <f t="shared" si="130"/>
        <v>0</v>
      </c>
      <c r="N2253" s="45">
        <f t="shared" si="129"/>
        <v>0</v>
      </c>
    </row>
    <row r="2254" spans="1:14" x14ac:dyDescent="0.2">
      <c r="A2254" s="42">
        <v>813</v>
      </c>
      <c r="C2254" s="47">
        <v>44123</v>
      </c>
      <c r="D2254" s="41" t="s">
        <v>1414</v>
      </c>
      <c r="E2254" s="42">
        <v>0.1157</v>
      </c>
      <c r="F2254" s="43" t="s">
        <v>726</v>
      </c>
      <c r="G2254" s="44" t="s">
        <v>5014</v>
      </c>
      <c r="H2254" s="43">
        <v>3010</v>
      </c>
      <c r="I2254" s="45">
        <v>0.5</v>
      </c>
      <c r="J2254" s="45">
        <v>19120</v>
      </c>
      <c r="K2254" s="45">
        <f t="shared" si="130"/>
        <v>54630</v>
      </c>
      <c r="L2254" s="46">
        <v>119000</v>
      </c>
      <c r="M2254" s="46">
        <v>476</v>
      </c>
      <c r="N2254" s="45">
        <f t="shared" si="129"/>
        <v>476.5</v>
      </c>
    </row>
    <row r="2255" spans="1:14" x14ac:dyDescent="0.2">
      <c r="A2255" s="42">
        <v>814</v>
      </c>
      <c r="C2255" s="47">
        <v>44123</v>
      </c>
      <c r="D2255" s="41" t="s">
        <v>5015</v>
      </c>
      <c r="E2255" s="42">
        <v>6.8900000000000003E-2</v>
      </c>
      <c r="F2255" s="43" t="s">
        <v>5016</v>
      </c>
      <c r="G2255" s="44" t="s">
        <v>5017</v>
      </c>
      <c r="H2255" s="43">
        <v>3010</v>
      </c>
      <c r="I2255" s="45">
        <v>0.5</v>
      </c>
      <c r="J2255" s="45">
        <v>13670</v>
      </c>
      <c r="K2255" s="45">
        <f t="shared" si="130"/>
        <v>39060</v>
      </c>
      <c r="L2255" s="46">
        <v>42000</v>
      </c>
      <c r="M2255" s="46">
        <v>168</v>
      </c>
      <c r="N2255" s="45">
        <f t="shared" si="129"/>
        <v>168.5</v>
      </c>
    </row>
    <row r="2256" spans="1:14" x14ac:dyDescent="0.2">
      <c r="A2256" s="42">
        <v>815</v>
      </c>
      <c r="C2256" s="47">
        <v>44123</v>
      </c>
      <c r="D2256" s="41" t="s">
        <v>5018</v>
      </c>
      <c r="E2256" s="42">
        <v>0.12970000000000001</v>
      </c>
      <c r="F2256" s="43" t="s">
        <v>5019</v>
      </c>
      <c r="G2256" s="44" t="s">
        <v>5020</v>
      </c>
      <c r="H2256" s="43">
        <v>3010</v>
      </c>
      <c r="I2256" s="45">
        <v>0.5</v>
      </c>
      <c r="J2256" s="45">
        <v>24550</v>
      </c>
      <c r="K2256" s="45">
        <f t="shared" si="130"/>
        <v>70140</v>
      </c>
      <c r="L2256" s="46">
        <v>68500</v>
      </c>
      <c r="M2256" s="46">
        <v>274</v>
      </c>
      <c r="N2256" s="45">
        <f t="shared" si="129"/>
        <v>274.5</v>
      </c>
    </row>
    <row r="2257" spans="1:17" x14ac:dyDescent="0.2">
      <c r="A2257" s="42" t="s">
        <v>5021</v>
      </c>
      <c r="C2257" s="47">
        <v>44120</v>
      </c>
      <c r="D2257" s="41" t="s">
        <v>5022</v>
      </c>
      <c r="E2257" s="42">
        <v>0.43669999999999998</v>
      </c>
      <c r="F2257" s="43" t="s">
        <v>5023</v>
      </c>
      <c r="G2257" s="44" t="s">
        <v>5024</v>
      </c>
      <c r="H2257" s="43">
        <v>1100</v>
      </c>
      <c r="I2257" s="45">
        <v>0.5</v>
      </c>
      <c r="J2257" s="45">
        <v>41190</v>
      </c>
      <c r="K2257" s="45">
        <f t="shared" si="130"/>
        <v>117690</v>
      </c>
      <c r="N2257" s="45">
        <f t="shared" si="129"/>
        <v>0.5</v>
      </c>
    </row>
    <row r="2258" spans="1:17" x14ac:dyDescent="0.2">
      <c r="A2258" s="42" t="s">
        <v>5025</v>
      </c>
      <c r="C2258" s="47">
        <v>44120</v>
      </c>
      <c r="D2258" s="41" t="s">
        <v>5026</v>
      </c>
      <c r="E2258" s="42">
        <v>3.5383</v>
      </c>
      <c r="F2258" s="43" t="s">
        <v>5027</v>
      </c>
      <c r="G2258" s="44" t="s">
        <v>5028</v>
      </c>
      <c r="H2258" s="43">
        <v>1090</v>
      </c>
      <c r="I2258" s="45">
        <v>0.5</v>
      </c>
      <c r="J2258" s="45">
        <v>7680</v>
      </c>
      <c r="K2258" s="45">
        <f t="shared" si="130"/>
        <v>21940</v>
      </c>
      <c r="N2258" s="45">
        <f t="shared" si="129"/>
        <v>0.5</v>
      </c>
    </row>
    <row r="2259" spans="1:17" x14ac:dyDescent="0.2">
      <c r="A2259" s="42">
        <v>806</v>
      </c>
      <c r="C2259" s="47">
        <v>44120</v>
      </c>
      <c r="D2259" s="41" t="s">
        <v>5032</v>
      </c>
      <c r="E2259" s="42">
        <v>0.1996</v>
      </c>
      <c r="F2259" s="43" t="s">
        <v>5033</v>
      </c>
      <c r="G2259" s="44" t="s">
        <v>5034</v>
      </c>
      <c r="H2259" s="43">
        <v>3010</v>
      </c>
      <c r="I2259" s="45">
        <v>0.5</v>
      </c>
      <c r="J2259" s="45">
        <v>16490</v>
      </c>
      <c r="K2259" s="45">
        <f t="shared" si="130"/>
        <v>47110</v>
      </c>
      <c r="L2259" s="46">
        <v>32000</v>
      </c>
      <c r="M2259" s="46">
        <v>128</v>
      </c>
      <c r="N2259" s="45">
        <f t="shared" si="129"/>
        <v>128.5</v>
      </c>
    </row>
    <row r="2260" spans="1:17" s="65" customFormat="1" x14ac:dyDescent="0.2">
      <c r="A2260" s="62">
        <v>807</v>
      </c>
      <c r="B2260" s="63"/>
      <c r="C2260" s="31">
        <v>44120</v>
      </c>
      <c r="D2260" s="64" t="s">
        <v>5035</v>
      </c>
      <c r="E2260" s="62">
        <v>0.28639999999999999</v>
      </c>
      <c r="F2260" s="65" t="s">
        <v>2007</v>
      </c>
      <c r="G2260" s="66" t="s">
        <v>5036</v>
      </c>
      <c r="H2260" s="65">
        <v>3010</v>
      </c>
      <c r="I2260" s="32">
        <v>0.5</v>
      </c>
      <c r="J2260" s="32">
        <v>38750</v>
      </c>
      <c r="K2260" s="32">
        <f t="shared" si="130"/>
        <v>110710</v>
      </c>
      <c r="L2260" s="33">
        <v>125000</v>
      </c>
      <c r="M2260" s="33">
        <v>500</v>
      </c>
      <c r="N2260" s="32">
        <f t="shared" si="129"/>
        <v>500.5</v>
      </c>
      <c r="O2260" s="67"/>
      <c r="P2260" s="72"/>
      <c r="Q2260" s="63"/>
    </row>
    <row r="2261" spans="1:17" x14ac:dyDescent="0.2">
      <c r="K2261" s="45">
        <f t="shared" si="130"/>
        <v>0</v>
      </c>
      <c r="N2261" s="45">
        <f>SUM(N2241:N2260)</f>
        <v>4466</v>
      </c>
      <c r="O2261" s="82">
        <v>77809</v>
      </c>
      <c r="P2261" s="50">
        <v>44123</v>
      </c>
      <c r="Q2261" s="21" t="s">
        <v>5037</v>
      </c>
    </row>
    <row r="2262" spans="1:17" x14ac:dyDescent="0.2">
      <c r="K2262" s="45">
        <f t="shared" si="130"/>
        <v>0</v>
      </c>
    </row>
    <row r="2263" spans="1:17" x14ac:dyDescent="0.2">
      <c r="A2263" s="42">
        <v>816</v>
      </c>
      <c r="C2263" s="47">
        <v>44123</v>
      </c>
      <c r="D2263" s="41" t="s">
        <v>5038</v>
      </c>
      <c r="E2263" s="42">
        <v>0.15570000000000001</v>
      </c>
      <c r="F2263" s="43" t="s">
        <v>5039</v>
      </c>
      <c r="G2263" s="44" t="s">
        <v>5040</v>
      </c>
      <c r="H2263" s="43">
        <v>3010</v>
      </c>
      <c r="I2263" s="45">
        <v>0.5</v>
      </c>
      <c r="J2263" s="45">
        <v>42670</v>
      </c>
      <c r="K2263" s="45">
        <f t="shared" si="130"/>
        <v>121910</v>
      </c>
      <c r="L2263" s="46">
        <v>129000</v>
      </c>
      <c r="M2263" s="46">
        <v>516</v>
      </c>
      <c r="N2263" s="45">
        <f t="shared" si="129"/>
        <v>516.5</v>
      </c>
    </row>
    <row r="2264" spans="1:17" x14ac:dyDescent="0.2">
      <c r="A2264" s="42">
        <v>817</v>
      </c>
      <c r="C2264" s="47">
        <v>44123</v>
      </c>
      <c r="D2264" s="41" t="s">
        <v>5041</v>
      </c>
      <c r="E2264" s="42">
        <v>1.931</v>
      </c>
      <c r="F2264" s="43" t="s">
        <v>5042</v>
      </c>
      <c r="G2264" s="44" t="s">
        <v>5043</v>
      </c>
      <c r="H2264" s="43">
        <v>1220</v>
      </c>
      <c r="I2264" s="45">
        <v>0.5</v>
      </c>
      <c r="J2264" s="45">
        <v>34230</v>
      </c>
      <c r="K2264" s="45">
        <f t="shared" si="130"/>
        <v>97800</v>
      </c>
      <c r="L2264" s="46">
        <v>165000</v>
      </c>
      <c r="M2264" s="46">
        <v>660</v>
      </c>
      <c r="N2264" s="45">
        <f t="shared" si="129"/>
        <v>660.5</v>
      </c>
    </row>
    <row r="2265" spans="1:17" x14ac:dyDescent="0.2">
      <c r="A2265" s="42">
        <v>818</v>
      </c>
      <c r="C2265" s="47">
        <v>44123</v>
      </c>
      <c r="D2265" s="41" t="s">
        <v>4896</v>
      </c>
      <c r="E2265" s="42">
        <v>50</v>
      </c>
      <c r="F2265" s="43" t="s">
        <v>5044</v>
      </c>
      <c r="G2265" s="44" t="s">
        <v>5045</v>
      </c>
      <c r="H2265" s="43">
        <v>1130</v>
      </c>
      <c r="I2265" s="45">
        <v>0.5</v>
      </c>
      <c r="J2265" s="45">
        <v>61580</v>
      </c>
      <c r="K2265" s="45">
        <f t="shared" si="130"/>
        <v>175940</v>
      </c>
      <c r="L2265" s="46">
        <v>405000</v>
      </c>
      <c r="M2265" s="46">
        <v>1620</v>
      </c>
      <c r="N2265" s="45">
        <f t="shared" si="129"/>
        <v>1620.5</v>
      </c>
    </row>
    <row r="2266" spans="1:17" x14ac:dyDescent="0.2">
      <c r="A2266" s="42">
        <v>820</v>
      </c>
      <c r="C2266" s="47">
        <v>44124</v>
      </c>
      <c r="D2266" s="41" t="s">
        <v>5047</v>
      </c>
      <c r="E2266" s="42">
        <v>19.030999999999999</v>
      </c>
      <c r="F2266" s="41" t="s">
        <v>5046</v>
      </c>
      <c r="G2266" s="44" t="s">
        <v>5048</v>
      </c>
      <c r="H2266" s="43">
        <v>1160</v>
      </c>
      <c r="I2266" s="45">
        <v>0.5</v>
      </c>
      <c r="J2266" s="45">
        <v>53790</v>
      </c>
      <c r="K2266" s="45">
        <f t="shared" si="130"/>
        <v>153690</v>
      </c>
      <c r="L2266" s="46">
        <v>150000</v>
      </c>
      <c r="M2266" s="46">
        <v>600</v>
      </c>
      <c r="N2266" s="45">
        <f t="shared" si="129"/>
        <v>600.5</v>
      </c>
    </row>
    <row r="2267" spans="1:17" x14ac:dyDescent="0.2">
      <c r="A2267" s="42" t="s">
        <v>5049</v>
      </c>
      <c r="C2267" s="47">
        <v>44124</v>
      </c>
      <c r="D2267" s="41" t="s">
        <v>5050</v>
      </c>
      <c r="E2267" s="42">
        <v>25</v>
      </c>
      <c r="F2267" s="43" t="s">
        <v>5052</v>
      </c>
      <c r="G2267" s="44" t="s">
        <v>5053</v>
      </c>
      <c r="H2267" s="43">
        <v>1220</v>
      </c>
      <c r="I2267" s="45">
        <v>1</v>
      </c>
      <c r="J2267" s="45">
        <v>373740</v>
      </c>
      <c r="K2267" s="45">
        <f t="shared" si="130"/>
        <v>1067830</v>
      </c>
      <c r="N2267" s="45">
        <f t="shared" si="129"/>
        <v>1</v>
      </c>
    </row>
    <row r="2268" spans="1:17" x14ac:dyDescent="0.2">
      <c r="D2268" s="41" t="s">
        <v>5051</v>
      </c>
      <c r="E2268" s="42">
        <v>165.67699999999999</v>
      </c>
      <c r="F2268" s="43" t="s">
        <v>77</v>
      </c>
      <c r="G2268" s="44" t="s">
        <v>77</v>
      </c>
      <c r="K2268" s="45">
        <f t="shared" si="130"/>
        <v>0</v>
      </c>
      <c r="N2268" s="45">
        <f t="shared" si="129"/>
        <v>0</v>
      </c>
    </row>
    <row r="2269" spans="1:17" x14ac:dyDescent="0.2">
      <c r="A2269" s="42">
        <v>821</v>
      </c>
      <c r="C2269" s="47">
        <v>44124</v>
      </c>
      <c r="D2269" s="41" t="s">
        <v>5054</v>
      </c>
      <c r="E2269" s="42">
        <v>2.8820000000000001</v>
      </c>
      <c r="F2269" s="43" t="s">
        <v>5055</v>
      </c>
      <c r="G2269" s="44" t="s">
        <v>5056</v>
      </c>
      <c r="H2269" s="43">
        <v>1050</v>
      </c>
      <c r="I2269" s="45">
        <v>0.5</v>
      </c>
      <c r="J2269" s="45">
        <v>60500</v>
      </c>
      <c r="K2269" s="45">
        <f t="shared" si="130"/>
        <v>172860</v>
      </c>
      <c r="L2269" s="46">
        <v>175000</v>
      </c>
      <c r="M2269" s="46">
        <v>700</v>
      </c>
      <c r="N2269" s="45">
        <f t="shared" si="129"/>
        <v>700.5</v>
      </c>
    </row>
    <row r="2270" spans="1:17" x14ac:dyDescent="0.2">
      <c r="A2270" s="42">
        <v>822</v>
      </c>
      <c r="C2270" s="47">
        <v>44124</v>
      </c>
      <c r="D2270" s="41" t="s">
        <v>5057</v>
      </c>
      <c r="E2270" s="42">
        <v>1.0092000000000001</v>
      </c>
      <c r="F2270" s="43" t="s">
        <v>5058</v>
      </c>
      <c r="G2270" s="44" t="s">
        <v>5059</v>
      </c>
      <c r="H2270" s="43">
        <v>1070</v>
      </c>
      <c r="I2270" s="45">
        <v>1</v>
      </c>
      <c r="J2270" s="45">
        <v>18170</v>
      </c>
      <c r="K2270" s="45">
        <f t="shared" si="130"/>
        <v>51910</v>
      </c>
      <c r="L2270" s="46">
        <v>24500</v>
      </c>
      <c r="M2270" s="46">
        <v>98</v>
      </c>
      <c r="N2270" s="45">
        <f t="shared" si="129"/>
        <v>99</v>
      </c>
      <c r="O2270" s="82" t="s">
        <v>5060</v>
      </c>
    </row>
    <row r="2271" spans="1:17" x14ac:dyDescent="0.2">
      <c r="D2271" s="41" t="s">
        <v>4859</v>
      </c>
      <c r="F2271" s="43" t="s">
        <v>332</v>
      </c>
      <c r="G2271" s="44" t="s">
        <v>77</v>
      </c>
      <c r="K2271" s="45">
        <f t="shared" si="130"/>
        <v>0</v>
      </c>
      <c r="N2271" s="45">
        <f t="shared" si="129"/>
        <v>0</v>
      </c>
    </row>
    <row r="2272" spans="1:17" x14ac:dyDescent="0.2">
      <c r="A2272" s="42">
        <v>823</v>
      </c>
      <c r="C2272" s="47">
        <v>44124</v>
      </c>
      <c r="D2272" s="41" t="s">
        <v>5057</v>
      </c>
      <c r="E2272" s="42">
        <v>1.0092000000000001</v>
      </c>
      <c r="F2272" s="43" t="s">
        <v>5061</v>
      </c>
      <c r="G2272" s="44" t="s">
        <v>5059</v>
      </c>
      <c r="H2272" s="43">
        <v>1070</v>
      </c>
      <c r="I2272" s="45">
        <v>1</v>
      </c>
      <c r="J2272" s="45">
        <v>18170</v>
      </c>
      <c r="K2272" s="45">
        <f t="shared" ref="K2272:K2273" si="131">ROUND(J2272/0.35,-1)</f>
        <v>51910</v>
      </c>
      <c r="L2272" s="46">
        <v>24500</v>
      </c>
      <c r="M2272" s="46">
        <v>98</v>
      </c>
      <c r="N2272" s="45">
        <f t="shared" si="129"/>
        <v>99</v>
      </c>
      <c r="O2272" s="82" t="s">
        <v>5060</v>
      </c>
    </row>
    <row r="2273" spans="1:17" x14ac:dyDescent="0.2">
      <c r="D2273" s="41" t="s">
        <v>4859</v>
      </c>
      <c r="F2273" s="43" t="s">
        <v>332</v>
      </c>
      <c r="G2273" s="44" t="s">
        <v>77</v>
      </c>
      <c r="K2273" s="45">
        <f t="shared" si="131"/>
        <v>0</v>
      </c>
      <c r="N2273" s="45">
        <f t="shared" si="129"/>
        <v>0</v>
      </c>
    </row>
    <row r="2274" spans="1:17" x14ac:dyDescent="0.2">
      <c r="A2274" s="42">
        <v>824</v>
      </c>
      <c r="C2274" s="47">
        <v>44124</v>
      </c>
      <c r="D2274" s="41" t="s">
        <v>5062</v>
      </c>
      <c r="E2274" s="42">
        <v>68.031999999999996</v>
      </c>
      <c r="F2274" s="43" t="s">
        <v>5064</v>
      </c>
      <c r="G2274" s="44" t="s">
        <v>5065</v>
      </c>
      <c r="H2274" s="43">
        <v>1080</v>
      </c>
      <c r="I2274" s="45">
        <v>1</v>
      </c>
      <c r="J2274" s="45">
        <v>153540</v>
      </c>
      <c r="K2274" s="45">
        <f t="shared" si="130"/>
        <v>438690</v>
      </c>
      <c r="L2274" s="46">
        <v>430000</v>
      </c>
      <c r="M2274" s="46">
        <v>1720</v>
      </c>
      <c r="N2274" s="45">
        <f t="shared" si="129"/>
        <v>1721</v>
      </c>
    </row>
    <row r="2275" spans="1:17" x14ac:dyDescent="0.2">
      <c r="D2275" s="41" t="s">
        <v>5063</v>
      </c>
      <c r="E2275" s="42">
        <v>0.96699999999999997</v>
      </c>
      <c r="F2275" s="43" t="s">
        <v>77</v>
      </c>
      <c r="G2275" s="44" t="s">
        <v>77</v>
      </c>
      <c r="K2275" s="45">
        <f t="shared" si="130"/>
        <v>0</v>
      </c>
      <c r="N2275" s="45">
        <f t="shared" si="129"/>
        <v>0</v>
      </c>
    </row>
    <row r="2276" spans="1:17" x14ac:dyDescent="0.2">
      <c r="A2276" s="42">
        <v>825</v>
      </c>
      <c r="C2276" s="47">
        <v>44124</v>
      </c>
      <c r="D2276" s="41" t="s">
        <v>5066</v>
      </c>
      <c r="E2276" s="42">
        <v>1.8660000000000001</v>
      </c>
      <c r="F2276" s="43" t="s">
        <v>5067</v>
      </c>
      <c r="G2276" s="44" t="s">
        <v>5068</v>
      </c>
      <c r="H2276" s="43">
        <v>1070</v>
      </c>
      <c r="I2276" s="45">
        <v>0.5</v>
      </c>
      <c r="J2276" s="45">
        <v>21450</v>
      </c>
      <c r="K2276" s="45">
        <f t="shared" si="130"/>
        <v>61290</v>
      </c>
      <c r="L2276" s="46">
        <v>30000</v>
      </c>
      <c r="M2276" s="46">
        <v>120</v>
      </c>
      <c r="N2276" s="45">
        <f t="shared" si="129"/>
        <v>120.5</v>
      </c>
    </row>
    <row r="2277" spans="1:17" s="65" customFormat="1" x14ac:dyDescent="0.2">
      <c r="A2277" s="62" t="s">
        <v>5069</v>
      </c>
      <c r="B2277" s="63"/>
      <c r="C2277" s="31">
        <v>44124</v>
      </c>
      <c r="D2277" s="64" t="s">
        <v>5070</v>
      </c>
      <c r="E2277" s="62" t="s">
        <v>5071</v>
      </c>
      <c r="F2277" s="65" t="s">
        <v>5072</v>
      </c>
      <c r="G2277" s="66" t="s">
        <v>5073</v>
      </c>
      <c r="H2277" s="65">
        <v>1150</v>
      </c>
      <c r="I2277" s="32">
        <v>0.5</v>
      </c>
      <c r="J2277" s="32">
        <v>32420</v>
      </c>
      <c r="K2277" s="32">
        <f t="shared" si="130"/>
        <v>92630</v>
      </c>
      <c r="L2277" s="33"/>
      <c r="M2277" s="33"/>
      <c r="N2277" s="32">
        <f t="shared" si="129"/>
        <v>0.5</v>
      </c>
      <c r="O2277" s="67"/>
      <c r="P2277" s="72"/>
      <c r="Q2277" s="63"/>
    </row>
    <row r="2278" spans="1:17" x14ac:dyDescent="0.2">
      <c r="K2278" s="45">
        <f t="shared" si="130"/>
        <v>0</v>
      </c>
      <c r="N2278" s="45">
        <f>SUM(N2263:N2277)</f>
        <v>6139.5</v>
      </c>
    </row>
    <row r="2280" spans="1:17" x14ac:dyDescent="0.2">
      <c r="A2280" s="42" t="s">
        <v>5078</v>
      </c>
      <c r="C2280" s="47">
        <v>44124</v>
      </c>
      <c r="D2280" s="41" t="s">
        <v>5079</v>
      </c>
      <c r="F2280" s="43" t="s">
        <v>5080</v>
      </c>
      <c r="G2280" s="44" t="s">
        <v>5081</v>
      </c>
      <c r="H2280" s="43">
        <v>1180</v>
      </c>
      <c r="I2280" s="45">
        <v>0</v>
      </c>
      <c r="M2280" s="46">
        <v>0</v>
      </c>
      <c r="N2280" s="45" t="s">
        <v>3693</v>
      </c>
    </row>
    <row r="2281" spans="1:17" x14ac:dyDescent="0.2">
      <c r="A2281" s="50" t="s">
        <v>5074</v>
      </c>
      <c r="C2281" s="47">
        <v>44124</v>
      </c>
      <c r="D2281" s="21" t="s">
        <v>5075</v>
      </c>
      <c r="E2281" s="42">
        <v>4.2709999999999999</v>
      </c>
      <c r="F2281" s="43" t="s">
        <v>5076</v>
      </c>
      <c r="G2281" s="44" t="s">
        <v>5077</v>
      </c>
      <c r="H2281" s="43">
        <v>1210</v>
      </c>
      <c r="I2281" s="45">
        <v>0.5</v>
      </c>
      <c r="J2281" s="45">
        <v>51170</v>
      </c>
      <c r="K2281" s="45">
        <f t="shared" si="130"/>
        <v>146200</v>
      </c>
      <c r="N2281" s="45">
        <f t="shared" si="129"/>
        <v>0.5</v>
      </c>
    </row>
    <row r="2282" spans="1:17" x14ac:dyDescent="0.2">
      <c r="A2282" s="42">
        <v>826</v>
      </c>
      <c r="C2282" s="47">
        <v>44124</v>
      </c>
      <c r="D2282" s="41" t="s">
        <v>5082</v>
      </c>
      <c r="E2282" s="42">
        <v>0.1074</v>
      </c>
      <c r="F2282" s="43" t="s">
        <v>5084</v>
      </c>
      <c r="G2282" s="44" t="s">
        <v>5085</v>
      </c>
      <c r="H2282" s="43">
        <v>3010</v>
      </c>
      <c r="I2282" s="45">
        <v>1</v>
      </c>
      <c r="J2282" s="45">
        <v>19820</v>
      </c>
      <c r="K2282" s="45">
        <f t="shared" si="130"/>
        <v>56630</v>
      </c>
      <c r="L2282" s="46">
        <v>89900</v>
      </c>
      <c r="M2282" s="46">
        <v>359.6</v>
      </c>
      <c r="N2282" s="45">
        <f t="shared" si="129"/>
        <v>360.6</v>
      </c>
      <c r="O2282" s="82" t="s">
        <v>5086</v>
      </c>
    </row>
    <row r="2283" spans="1:17" x14ac:dyDescent="0.2">
      <c r="D2283" s="41" t="s">
        <v>5083</v>
      </c>
      <c r="E2283" s="42">
        <v>3.0300000000000001E-2</v>
      </c>
      <c r="F2283" s="43" t="s">
        <v>332</v>
      </c>
      <c r="G2283" s="44" t="s">
        <v>77</v>
      </c>
      <c r="K2283" s="45">
        <f t="shared" si="130"/>
        <v>0</v>
      </c>
      <c r="N2283" s="45">
        <f t="shared" si="129"/>
        <v>0</v>
      </c>
    </row>
    <row r="2284" spans="1:17" x14ac:dyDescent="0.2">
      <c r="A2284" s="81" t="s">
        <v>5087</v>
      </c>
      <c r="C2284" s="47">
        <v>44124</v>
      </c>
      <c r="D2284" s="41" t="s">
        <v>5088</v>
      </c>
      <c r="E2284" s="42">
        <v>5.1970000000000001</v>
      </c>
      <c r="F2284" s="43" t="s">
        <v>5089</v>
      </c>
      <c r="G2284" s="44" t="s">
        <v>5090</v>
      </c>
      <c r="H2284" s="43">
        <v>1210</v>
      </c>
      <c r="I2284" s="45">
        <v>0.5</v>
      </c>
      <c r="J2284" s="45">
        <v>10100</v>
      </c>
      <c r="K2284" s="45">
        <f t="shared" si="130"/>
        <v>28860</v>
      </c>
      <c r="N2284" s="45">
        <f t="shared" si="129"/>
        <v>0.5</v>
      </c>
    </row>
    <row r="2285" spans="1:17" x14ac:dyDescent="0.2">
      <c r="A2285" s="42">
        <v>827</v>
      </c>
      <c r="C2285" s="47">
        <v>44124</v>
      </c>
      <c r="D2285" s="41" t="s">
        <v>5091</v>
      </c>
      <c r="E2285" s="42">
        <v>0.24590000000000001</v>
      </c>
      <c r="F2285" s="43" t="s">
        <v>5092</v>
      </c>
      <c r="G2285" s="44" t="s">
        <v>5093</v>
      </c>
      <c r="H2285" s="43">
        <v>3010</v>
      </c>
      <c r="I2285" s="45">
        <v>0.5</v>
      </c>
      <c r="J2285" s="45">
        <v>43430</v>
      </c>
      <c r="K2285" s="45">
        <f t="shared" si="130"/>
        <v>124090</v>
      </c>
      <c r="L2285" s="46">
        <v>161000</v>
      </c>
      <c r="M2285" s="46">
        <v>644</v>
      </c>
      <c r="N2285" s="45">
        <f t="shared" si="129"/>
        <v>644.5</v>
      </c>
    </row>
    <row r="2286" spans="1:17" x14ac:dyDescent="0.2">
      <c r="A2286" s="42">
        <v>829</v>
      </c>
      <c r="C2286" s="47">
        <v>44124</v>
      </c>
      <c r="D2286" s="41" t="s">
        <v>5097</v>
      </c>
      <c r="E2286" s="42">
        <v>25</v>
      </c>
      <c r="F2286" s="43" t="s">
        <v>5098</v>
      </c>
      <c r="G2286" s="44" t="s">
        <v>5099</v>
      </c>
      <c r="H2286" s="43">
        <v>3010</v>
      </c>
      <c r="I2286" s="45">
        <v>0.5</v>
      </c>
      <c r="J2286" s="45">
        <v>45910</v>
      </c>
      <c r="K2286" s="45">
        <f t="shared" si="130"/>
        <v>131170</v>
      </c>
      <c r="L2286" s="46">
        <v>58000</v>
      </c>
      <c r="M2286" s="46">
        <v>232</v>
      </c>
      <c r="N2286" s="45">
        <f t="shared" ref="N2286:N2346" si="132">I2286+M2286</f>
        <v>232.5</v>
      </c>
    </row>
    <row r="2287" spans="1:17" x14ac:dyDescent="0.2">
      <c r="A2287" s="42">
        <v>830</v>
      </c>
      <c r="C2287" s="47">
        <v>44125</v>
      </c>
      <c r="D2287" s="41" t="s">
        <v>4830</v>
      </c>
      <c r="E2287" s="42">
        <v>82.89</v>
      </c>
      <c r="F2287" s="43" t="s">
        <v>5100</v>
      </c>
      <c r="G2287" s="44" t="s">
        <v>5101</v>
      </c>
      <c r="H2287" s="43">
        <v>1180</v>
      </c>
      <c r="I2287" s="45">
        <v>1</v>
      </c>
      <c r="J2287" s="45">
        <v>95070</v>
      </c>
      <c r="K2287" s="45">
        <f t="shared" si="130"/>
        <v>271630</v>
      </c>
      <c r="L2287" s="46">
        <v>425000</v>
      </c>
      <c r="M2287" s="46">
        <v>1700</v>
      </c>
      <c r="N2287" s="45">
        <f t="shared" si="132"/>
        <v>1701</v>
      </c>
    </row>
    <row r="2288" spans="1:17" x14ac:dyDescent="0.2">
      <c r="D2288" s="41" t="s">
        <v>4831</v>
      </c>
      <c r="F2288" s="43" t="s">
        <v>77</v>
      </c>
      <c r="G2288" s="44" t="s">
        <v>77</v>
      </c>
      <c r="J2288" s="45">
        <v>348750</v>
      </c>
      <c r="K2288" s="45">
        <f t="shared" si="130"/>
        <v>996430</v>
      </c>
      <c r="N2288" s="45">
        <f t="shared" si="132"/>
        <v>0</v>
      </c>
    </row>
    <row r="2289" spans="1:15" x14ac:dyDescent="0.2">
      <c r="A2289" s="42">
        <v>831</v>
      </c>
      <c r="C2289" s="47">
        <v>44125</v>
      </c>
      <c r="D2289" s="41" t="s">
        <v>5102</v>
      </c>
      <c r="E2289" s="42">
        <v>105</v>
      </c>
      <c r="F2289" s="43" t="s">
        <v>5107</v>
      </c>
      <c r="G2289" s="44" t="s">
        <v>5108</v>
      </c>
      <c r="H2289" s="43">
        <v>1150</v>
      </c>
      <c r="I2289" s="45">
        <v>2</v>
      </c>
      <c r="J2289" s="45">
        <v>348750</v>
      </c>
      <c r="K2289" s="45">
        <f t="shared" si="130"/>
        <v>996430</v>
      </c>
      <c r="L2289" s="46">
        <v>1210000</v>
      </c>
      <c r="M2289" s="46">
        <v>4840</v>
      </c>
      <c r="N2289" s="45">
        <f t="shared" si="132"/>
        <v>4842</v>
      </c>
    </row>
    <row r="2290" spans="1:15" x14ac:dyDescent="0.2">
      <c r="D2290" s="41" t="s">
        <v>5103</v>
      </c>
      <c r="E2290" s="42">
        <v>7.5149999999999997</v>
      </c>
      <c r="F2290" s="43" t="s">
        <v>332</v>
      </c>
      <c r="G2290" s="44" t="s">
        <v>77</v>
      </c>
      <c r="K2290" s="45">
        <f t="shared" si="130"/>
        <v>0</v>
      </c>
      <c r="N2290" s="45">
        <f t="shared" si="132"/>
        <v>0</v>
      </c>
    </row>
    <row r="2291" spans="1:15" x14ac:dyDescent="0.2">
      <c r="D2291" s="41" t="s">
        <v>5104</v>
      </c>
      <c r="E2291" s="42">
        <v>60.165999999999997</v>
      </c>
      <c r="F2291" s="43" t="s">
        <v>332</v>
      </c>
      <c r="G2291" s="44" t="s">
        <v>77</v>
      </c>
      <c r="K2291" s="45">
        <f t="shared" si="130"/>
        <v>0</v>
      </c>
      <c r="N2291" s="45">
        <f t="shared" si="132"/>
        <v>0</v>
      </c>
    </row>
    <row r="2292" spans="1:15" x14ac:dyDescent="0.2">
      <c r="D2292" s="41" t="s">
        <v>5105</v>
      </c>
      <c r="F2292" s="43" t="s">
        <v>332</v>
      </c>
      <c r="G2292" s="44" t="s">
        <v>77</v>
      </c>
      <c r="K2292" s="45">
        <f t="shared" si="130"/>
        <v>0</v>
      </c>
      <c r="N2292" s="45">
        <f t="shared" si="132"/>
        <v>0</v>
      </c>
    </row>
    <row r="2293" spans="1:15" x14ac:dyDescent="0.2">
      <c r="D2293" s="41" t="s">
        <v>5106</v>
      </c>
      <c r="F2293" s="43" t="s">
        <v>332</v>
      </c>
      <c r="G2293" s="44" t="s">
        <v>77</v>
      </c>
      <c r="H2293" s="43">
        <v>1010</v>
      </c>
      <c r="K2293" s="45">
        <f t="shared" si="130"/>
        <v>0</v>
      </c>
      <c r="N2293" s="45">
        <f t="shared" si="132"/>
        <v>0</v>
      </c>
    </row>
    <row r="2294" spans="1:15" x14ac:dyDescent="0.2">
      <c r="A2294" s="42">
        <v>832</v>
      </c>
      <c r="C2294" s="47">
        <v>44124</v>
      </c>
      <c r="D2294" s="41" t="s">
        <v>5109</v>
      </c>
      <c r="E2294" s="42">
        <v>9.0700000000000003E-2</v>
      </c>
      <c r="F2294" s="43" t="s">
        <v>5110</v>
      </c>
      <c r="G2294" s="44" t="s">
        <v>5111</v>
      </c>
      <c r="H2294" s="43">
        <v>3010</v>
      </c>
      <c r="I2294" s="45">
        <v>0.5</v>
      </c>
      <c r="J2294" s="45">
        <v>16570</v>
      </c>
      <c r="K2294" s="45">
        <f t="shared" si="130"/>
        <v>47340</v>
      </c>
      <c r="L2294" s="46">
        <v>73340</v>
      </c>
      <c r="M2294" s="46">
        <v>293.36</v>
      </c>
      <c r="N2294" s="45">
        <f t="shared" si="132"/>
        <v>293.86</v>
      </c>
    </row>
    <row r="2295" spans="1:15" x14ac:dyDescent="0.2">
      <c r="A2295" s="42">
        <v>833</v>
      </c>
      <c r="C2295" s="47">
        <v>44125</v>
      </c>
      <c r="D2295" s="41" t="s">
        <v>5112</v>
      </c>
      <c r="E2295" s="42" t="s">
        <v>2961</v>
      </c>
      <c r="F2295" s="43" t="s">
        <v>5114</v>
      </c>
      <c r="G2295" s="44" t="s">
        <v>5115</v>
      </c>
      <c r="H2295" s="43">
        <v>2010</v>
      </c>
      <c r="I2295" s="45">
        <v>1</v>
      </c>
      <c r="J2295" s="45">
        <v>16820</v>
      </c>
      <c r="K2295" s="45">
        <f t="shared" si="130"/>
        <v>48060</v>
      </c>
      <c r="L2295" s="46">
        <v>96000</v>
      </c>
      <c r="M2295" s="46">
        <v>384</v>
      </c>
      <c r="N2295" s="45">
        <f t="shared" si="132"/>
        <v>385</v>
      </c>
      <c r="O2295" s="82" t="s">
        <v>5116</v>
      </c>
    </row>
    <row r="2296" spans="1:15" x14ac:dyDescent="0.2">
      <c r="D2296" s="41" t="s">
        <v>5113</v>
      </c>
      <c r="E2296" s="42" t="s">
        <v>2961</v>
      </c>
      <c r="F2296" s="43" t="s">
        <v>77</v>
      </c>
      <c r="G2296" s="44" t="s">
        <v>77</v>
      </c>
      <c r="K2296" s="45">
        <f t="shared" si="130"/>
        <v>0</v>
      </c>
      <c r="N2296" s="45">
        <f t="shared" si="132"/>
        <v>0</v>
      </c>
    </row>
    <row r="2297" spans="1:15" x14ac:dyDescent="0.2">
      <c r="A2297" s="42">
        <v>835</v>
      </c>
      <c r="C2297" s="47">
        <v>44125</v>
      </c>
      <c r="D2297" s="41" t="s">
        <v>5120</v>
      </c>
      <c r="E2297" s="42">
        <v>13.473000000000001</v>
      </c>
      <c r="F2297" s="43" t="s">
        <v>5121</v>
      </c>
      <c r="G2297" s="44" t="s">
        <v>5122</v>
      </c>
      <c r="H2297" s="43">
        <v>1110</v>
      </c>
      <c r="I2297" s="45">
        <v>0.5</v>
      </c>
      <c r="J2297" s="45">
        <v>15340</v>
      </c>
      <c r="K2297" s="45">
        <f t="shared" si="130"/>
        <v>43830</v>
      </c>
      <c r="L2297" s="46">
        <v>28000</v>
      </c>
      <c r="M2297" s="46">
        <v>112</v>
      </c>
      <c r="N2297" s="45">
        <f t="shared" si="132"/>
        <v>112.5</v>
      </c>
    </row>
    <row r="2298" spans="1:15" x14ac:dyDescent="0.2">
      <c r="A2298" s="42">
        <v>836</v>
      </c>
      <c r="C2298" s="47">
        <v>44125</v>
      </c>
      <c r="D2298" s="41" t="s">
        <v>5125</v>
      </c>
      <c r="E2298" s="42">
        <v>75.840999999999994</v>
      </c>
      <c r="F2298" s="43" t="s">
        <v>5126</v>
      </c>
      <c r="G2298" s="44" t="s">
        <v>5127</v>
      </c>
      <c r="H2298" s="43">
        <v>1170</v>
      </c>
      <c r="I2298" s="45">
        <v>0.5</v>
      </c>
      <c r="J2298" s="45">
        <v>93660</v>
      </c>
      <c r="K2298" s="45">
        <f t="shared" ref="K2298:K2360" si="133">ROUND(J2298/0.35,-1)</f>
        <v>267600</v>
      </c>
      <c r="L2298" s="46">
        <v>268555</v>
      </c>
      <c r="M2298" s="46">
        <v>1074.22</v>
      </c>
      <c r="N2298" s="45">
        <f t="shared" si="132"/>
        <v>1074.72</v>
      </c>
    </row>
    <row r="2299" spans="1:15" x14ac:dyDescent="0.2">
      <c r="A2299" s="42" t="s">
        <v>5128</v>
      </c>
      <c r="C2299" s="47">
        <v>44125</v>
      </c>
      <c r="D2299" s="41" t="s">
        <v>5129</v>
      </c>
      <c r="E2299" s="42">
        <v>5.99</v>
      </c>
      <c r="F2299" s="43" t="s">
        <v>5130</v>
      </c>
      <c r="G2299" s="44" t="s">
        <v>5131</v>
      </c>
      <c r="H2299" s="43">
        <v>1030</v>
      </c>
      <c r="I2299" s="45">
        <v>0.5</v>
      </c>
      <c r="J2299" s="45">
        <v>29990</v>
      </c>
      <c r="K2299" s="45">
        <f t="shared" si="133"/>
        <v>85690</v>
      </c>
      <c r="N2299" s="45">
        <f t="shared" si="132"/>
        <v>0.5</v>
      </c>
    </row>
    <row r="2300" spans="1:15" x14ac:dyDescent="0.2">
      <c r="A2300" s="42" t="s">
        <v>5132</v>
      </c>
      <c r="C2300" s="47">
        <v>44125</v>
      </c>
      <c r="D2300" s="41" t="s">
        <v>5133</v>
      </c>
      <c r="E2300" s="42">
        <v>0.19350000000000001</v>
      </c>
      <c r="F2300" s="43" t="s">
        <v>5134</v>
      </c>
      <c r="G2300" s="43" t="s">
        <v>5135</v>
      </c>
      <c r="H2300" s="43">
        <v>3010</v>
      </c>
      <c r="I2300" s="45">
        <v>0.5</v>
      </c>
      <c r="J2300" s="45">
        <v>25130</v>
      </c>
      <c r="K2300" s="45">
        <f t="shared" si="133"/>
        <v>71800</v>
      </c>
      <c r="N2300" s="45">
        <f t="shared" si="132"/>
        <v>0.5</v>
      </c>
    </row>
    <row r="2301" spans="1:15" x14ac:dyDescent="0.2">
      <c r="A2301" s="42" t="s">
        <v>5136</v>
      </c>
      <c r="C2301" s="47">
        <v>44125</v>
      </c>
      <c r="D2301" s="41" t="s">
        <v>5137</v>
      </c>
      <c r="E2301" s="42">
        <v>0.56259999999999999</v>
      </c>
      <c r="F2301" s="43" t="s">
        <v>5138</v>
      </c>
      <c r="G2301" s="44" t="s">
        <v>5139</v>
      </c>
      <c r="H2301" s="43">
        <v>1150</v>
      </c>
      <c r="I2301" s="45">
        <v>0.5</v>
      </c>
      <c r="J2301" s="45">
        <v>31480</v>
      </c>
      <c r="K2301" s="45">
        <f t="shared" si="133"/>
        <v>89940</v>
      </c>
      <c r="N2301" s="45">
        <f t="shared" si="132"/>
        <v>0.5</v>
      </c>
    </row>
    <row r="2302" spans="1:15" x14ac:dyDescent="0.2">
      <c r="A2302" s="42" t="s">
        <v>5140</v>
      </c>
      <c r="C2302" s="47">
        <v>44125</v>
      </c>
      <c r="D2302" s="41" t="s">
        <v>5141</v>
      </c>
      <c r="E2302" s="42">
        <v>1.052</v>
      </c>
      <c r="F2302" s="43" t="s">
        <v>5143</v>
      </c>
      <c r="G2302" s="44" t="s">
        <v>5144</v>
      </c>
      <c r="H2302" s="43">
        <v>2040</v>
      </c>
      <c r="I2302" s="45">
        <v>1</v>
      </c>
      <c r="J2302" s="45">
        <v>33940</v>
      </c>
      <c r="K2302" s="45">
        <f t="shared" si="133"/>
        <v>96970</v>
      </c>
      <c r="N2302" s="45">
        <f t="shared" si="132"/>
        <v>1</v>
      </c>
    </row>
    <row r="2303" spans="1:15" x14ac:dyDescent="0.2">
      <c r="D2303" s="41" t="s">
        <v>5142</v>
      </c>
      <c r="E2303" s="42">
        <v>0.57099999999999995</v>
      </c>
      <c r="F2303" s="43" t="s">
        <v>77</v>
      </c>
      <c r="G2303" s="44" t="s">
        <v>77</v>
      </c>
      <c r="K2303" s="45">
        <f t="shared" si="133"/>
        <v>0</v>
      </c>
      <c r="N2303" s="45">
        <f t="shared" si="132"/>
        <v>0</v>
      </c>
    </row>
    <row r="2304" spans="1:15" x14ac:dyDescent="0.2">
      <c r="A2304" s="42" t="s">
        <v>5145</v>
      </c>
      <c r="C2304" s="47">
        <v>44125</v>
      </c>
      <c r="D2304" s="41" t="s">
        <v>5146</v>
      </c>
      <c r="E2304" s="42">
        <v>0.24329999999999999</v>
      </c>
      <c r="F2304" s="43" t="s">
        <v>5147</v>
      </c>
      <c r="G2304" s="44" t="s">
        <v>5148</v>
      </c>
      <c r="H2304" s="43">
        <v>3010</v>
      </c>
      <c r="I2304" s="45">
        <v>0.5</v>
      </c>
      <c r="J2304" s="45">
        <v>39980</v>
      </c>
      <c r="K2304" s="45">
        <f t="shared" si="133"/>
        <v>114230</v>
      </c>
      <c r="N2304" s="45">
        <f t="shared" si="132"/>
        <v>0.5</v>
      </c>
    </row>
    <row r="2305" spans="1:17" x14ac:dyDescent="0.2">
      <c r="A2305" s="21" t="s">
        <v>5149</v>
      </c>
      <c r="C2305" s="47">
        <v>44125</v>
      </c>
      <c r="D2305" s="41" t="s">
        <v>5150</v>
      </c>
      <c r="E2305" s="42">
        <v>28.26</v>
      </c>
      <c r="F2305" s="43" t="s">
        <v>5153</v>
      </c>
      <c r="G2305" s="44" t="s">
        <v>5154</v>
      </c>
      <c r="H2305" s="43">
        <v>1140</v>
      </c>
      <c r="I2305" s="45">
        <v>1.5</v>
      </c>
      <c r="J2305" s="45">
        <v>47640</v>
      </c>
      <c r="K2305" s="45">
        <f t="shared" si="133"/>
        <v>136110</v>
      </c>
      <c r="N2305" s="45">
        <f t="shared" si="132"/>
        <v>1.5</v>
      </c>
    </row>
    <row r="2306" spans="1:17" x14ac:dyDescent="0.2">
      <c r="D2306" s="41" t="s">
        <v>5151</v>
      </c>
      <c r="E2306" s="42">
        <v>15.27</v>
      </c>
      <c r="F2306" s="43" t="s">
        <v>332</v>
      </c>
      <c r="G2306" s="44" t="s">
        <v>77</v>
      </c>
      <c r="K2306" s="45">
        <f t="shared" si="133"/>
        <v>0</v>
      </c>
      <c r="N2306" s="45">
        <f t="shared" si="132"/>
        <v>0</v>
      </c>
    </row>
    <row r="2307" spans="1:17" x14ac:dyDescent="0.2">
      <c r="D2307" s="41" t="s">
        <v>5152</v>
      </c>
      <c r="E2307" s="42">
        <v>38.329000000000001</v>
      </c>
      <c r="F2307" s="43" t="s">
        <v>332</v>
      </c>
      <c r="G2307" s="44" t="s">
        <v>77</v>
      </c>
      <c r="K2307" s="45">
        <f t="shared" si="133"/>
        <v>0</v>
      </c>
      <c r="N2307" s="45">
        <f t="shared" si="132"/>
        <v>0</v>
      </c>
    </row>
    <row r="2308" spans="1:17" x14ac:dyDescent="0.2">
      <c r="A2308" s="42">
        <v>837</v>
      </c>
      <c r="C2308" s="47">
        <v>44125</v>
      </c>
      <c r="D2308" s="41" t="s">
        <v>5155</v>
      </c>
      <c r="E2308" s="42">
        <v>24.84</v>
      </c>
      <c r="F2308" s="43" t="s">
        <v>5156</v>
      </c>
      <c r="G2308" s="44" t="s">
        <v>280</v>
      </c>
      <c r="H2308" s="43">
        <v>1070</v>
      </c>
      <c r="I2308" s="45">
        <v>0.5</v>
      </c>
      <c r="J2308" s="45">
        <v>33950</v>
      </c>
      <c r="K2308" s="45">
        <f t="shared" si="133"/>
        <v>97000</v>
      </c>
      <c r="L2308" s="46">
        <v>54000</v>
      </c>
      <c r="M2308" s="46">
        <v>216</v>
      </c>
      <c r="N2308" s="45">
        <f t="shared" si="132"/>
        <v>216.5</v>
      </c>
    </row>
    <row r="2309" spans="1:17" x14ac:dyDescent="0.2">
      <c r="A2309" s="42">
        <v>838</v>
      </c>
      <c r="C2309" s="47">
        <v>44125</v>
      </c>
      <c r="D2309" s="41" t="s">
        <v>5157</v>
      </c>
      <c r="E2309" s="42">
        <v>0.64</v>
      </c>
      <c r="F2309" s="43" t="s">
        <v>3243</v>
      </c>
      <c r="G2309" s="44" t="s">
        <v>5158</v>
      </c>
      <c r="H2309" s="43">
        <v>2010</v>
      </c>
      <c r="I2309" s="45">
        <v>0.5</v>
      </c>
      <c r="J2309" s="45">
        <v>23950</v>
      </c>
      <c r="K2309" s="45">
        <f t="shared" si="133"/>
        <v>68430</v>
      </c>
      <c r="L2309" s="46">
        <v>74500</v>
      </c>
      <c r="M2309" s="46">
        <v>298</v>
      </c>
      <c r="N2309" s="45">
        <f t="shared" si="132"/>
        <v>298.5</v>
      </c>
    </row>
    <row r="2310" spans="1:17" s="65" customFormat="1" x14ac:dyDescent="0.2">
      <c r="A2310" s="62">
        <v>839</v>
      </c>
      <c r="B2310" s="63"/>
      <c r="C2310" s="31">
        <v>44125</v>
      </c>
      <c r="D2310" s="64" t="s">
        <v>5159</v>
      </c>
      <c r="E2310" s="62" t="s">
        <v>5160</v>
      </c>
      <c r="F2310" s="65" t="s">
        <v>5161</v>
      </c>
      <c r="G2310" s="66" t="s">
        <v>5162</v>
      </c>
      <c r="H2310" s="65">
        <v>2050</v>
      </c>
      <c r="I2310" s="32">
        <v>0.5</v>
      </c>
      <c r="J2310" s="32">
        <v>8090</v>
      </c>
      <c r="K2310" s="32">
        <f t="shared" si="133"/>
        <v>23110</v>
      </c>
      <c r="L2310" s="33">
        <v>25000</v>
      </c>
      <c r="M2310" s="33">
        <v>100</v>
      </c>
      <c r="N2310" s="32">
        <f t="shared" si="132"/>
        <v>100.5</v>
      </c>
      <c r="O2310" s="67"/>
      <c r="P2310" s="72"/>
      <c r="Q2310" s="63"/>
    </row>
    <row r="2311" spans="1:17" x14ac:dyDescent="0.2">
      <c r="K2311" s="45">
        <f t="shared" si="133"/>
        <v>0</v>
      </c>
      <c r="N2311" s="45">
        <f>SUM(N2280:N2310)</f>
        <v>10267.679999999998</v>
      </c>
      <c r="O2311" s="82">
        <v>77849</v>
      </c>
      <c r="P2311" s="50">
        <v>44125</v>
      </c>
      <c r="Q2311" s="21" t="s">
        <v>5037</v>
      </c>
    </row>
    <row r="2313" spans="1:17" x14ac:dyDescent="0.2">
      <c r="A2313" s="42">
        <v>834</v>
      </c>
      <c r="C2313" s="47">
        <v>44125</v>
      </c>
      <c r="D2313" s="41" t="s">
        <v>5117</v>
      </c>
      <c r="E2313" s="42">
        <v>5.5</v>
      </c>
      <c r="F2313" s="43" t="s">
        <v>5118</v>
      </c>
      <c r="G2313" s="44" t="s">
        <v>5119</v>
      </c>
      <c r="H2313" s="43">
        <v>1210</v>
      </c>
      <c r="I2313" s="45">
        <v>0.5</v>
      </c>
      <c r="J2313" s="45">
        <v>40570</v>
      </c>
      <c r="K2313" s="45">
        <f t="shared" si="133"/>
        <v>115910</v>
      </c>
      <c r="N2313" s="45">
        <f t="shared" ref="N2313:N2315" si="134">I2313+M2313</f>
        <v>0.5</v>
      </c>
    </row>
    <row r="2314" spans="1:17" x14ac:dyDescent="0.2">
      <c r="A2314" s="42" t="s">
        <v>5123</v>
      </c>
      <c r="C2314" s="47">
        <v>44125</v>
      </c>
      <c r="D2314" s="41" t="s">
        <v>4773</v>
      </c>
      <c r="E2314" s="42">
        <v>0.46429999999999999</v>
      </c>
      <c r="F2314" s="43" t="s">
        <v>4777</v>
      </c>
      <c r="G2314" s="44" t="s">
        <v>5124</v>
      </c>
      <c r="H2314" s="43">
        <v>1150</v>
      </c>
      <c r="I2314" s="45">
        <v>0.5</v>
      </c>
      <c r="J2314" s="45">
        <v>44290</v>
      </c>
      <c r="K2314" s="45">
        <f t="shared" si="133"/>
        <v>126540</v>
      </c>
      <c r="N2314" s="45">
        <f t="shared" si="134"/>
        <v>0.5</v>
      </c>
    </row>
    <row r="2315" spans="1:17" x14ac:dyDescent="0.2">
      <c r="A2315" s="42">
        <v>828</v>
      </c>
      <c r="C2315" s="47">
        <v>44124</v>
      </c>
      <c r="D2315" s="41" t="s">
        <v>5094</v>
      </c>
      <c r="E2315" s="42">
        <v>0.20200000000000001</v>
      </c>
      <c r="F2315" s="43" t="s">
        <v>5095</v>
      </c>
      <c r="G2315" s="44" t="s">
        <v>5096</v>
      </c>
      <c r="H2315" s="43">
        <v>3010</v>
      </c>
      <c r="I2315" s="45">
        <v>1</v>
      </c>
      <c r="J2315" s="45">
        <v>8720</v>
      </c>
      <c r="K2315" s="45">
        <f t="shared" si="133"/>
        <v>24910</v>
      </c>
      <c r="L2315" s="46">
        <v>69000</v>
      </c>
      <c r="M2315" s="46">
        <v>276</v>
      </c>
      <c r="N2315" s="45">
        <f t="shared" si="134"/>
        <v>277</v>
      </c>
    </row>
    <row r="2316" spans="1:17" x14ac:dyDescent="0.2">
      <c r="D2316" s="41" t="s">
        <v>5163</v>
      </c>
      <c r="E2316" s="42">
        <v>4.7699999999999999E-2</v>
      </c>
      <c r="F2316" s="43" t="s">
        <v>332</v>
      </c>
      <c r="G2316" s="44" t="s">
        <v>77</v>
      </c>
      <c r="K2316" s="45">
        <f t="shared" si="133"/>
        <v>0</v>
      </c>
      <c r="N2316" s="45">
        <f t="shared" si="132"/>
        <v>0</v>
      </c>
    </row>
    <row r="2317" spans="1:17" x14ac:dyDescent="0.2">
      <c r="A2317" s="42">
        <v>841</v>
      </c>
      <c r="C2317" s="47">
        <v>44126</v>
      </c>
      <c r="D2317" s="41" t="s">
        <v>5164</v>
      </c>
      <c r="E2317" s="42">
        <v>8.6099999999999996E-2</v>
      </c>
      <c r="F2317" s="43" t="s">
        <v>5165</v>
      </c>
      <c r="G2317" s="44" t="s">
        <v>5166</v>
      </c>
      <c r="H2317" s="43">
        <v>3010</v>
      </c>
      <c r="I2317" s="45">
        <v>0.5</v>
      </c>
      <c r="J2317" s="45">
        <v>9860</v>
      </c>
      <c r="K2317" s="45">
        <f t="shared" si="133"/>
        <v>28170</v>
      </c>
      <c r="L2317" s="46">
        <v>59900</v>
      </c>
      <c r="M2317" s="46">
        <v>239.6</v>
      </c>
      <c r="N2317" s="45">
        <f t="shared" si="132"/>
        <v>240.1</v>
      </c>
    </row>
    <row r="2318" spans="1:17" x14ac:dyDescent="0.2">
      <c r="A2318" s="42">
        <v>840</v>
      </c>
      <c r="C2318" s="47">
        <v>44125</v>
      </c>
      <c r="D2318" s="41" t="s">
        <v>5167</v>
      </c>
      <c r="E2318" s="42">
        <v>25.167000000000002</v>
      </c>
      <c r="F2318" s="43" t="s">
        <v>5168</v>
      </c>
      <c r="G2318" s="44" t="s">
        <v>5169</v>
      </c>
      <c r="H2318" s="43">
        <v>1090</v>
      </c>
      <c r="I2318" s="45">
        <v>0.5</v>
      </c>
      <c r="J2318" s="45">
        <v>80520</v>
      </c>
      <c r="K2318" s="45">
        <f t="shared" si="133"/>
        <v>230060</v>
      </c>
      <c r="L2318" s="46">
        <v>370000</v>
      </c>
      <c r="M2318" s="46">
        <v>1480</v>
      </c>
      <c r="N2318" s="45">
        <f t="shared" si="132"/>
        <v>1480.5</v>
      </c>
    </row>
    <row r="2319" spans="1:17" x14ac:dyDescent="0.2">
      <c r="A2319" s="42">
        <v>842</v>
      </c>
      <c r="C2319" s="47">
        <v>44126</v>
      </c>
      <c r="D2319" s="41" t="s">
        <v>5170</v>
      </c>
      <c r="E2319" s="42">
        <v>0.40289999999999998</v>
      </c>
      <c r="F2319" s="43" t="s">
        <v>5171</v>
      </c>
      <c r="G2319" s="44" t="s">
        <v>5172</v>
      </c>
      <c r="H2319" s="43">
        <v>3010</v>
      </c>
      <c r="I2319" s="45">
        <v>0.5</v>
      </c>
      <c r="J2319" s="45">
        <v>43100</v>
      </c>
      <c r="K2319" s="45">
        <f t="shared" si="133"/>
        <v>123140</v>
      </c>
      <c r="L2319" s="46">
        <v>110000</v>
      </c>
      <c r="M2319" s="46">
        <v>440</v>
      </c>
      <c r="N2319" s="45">
        <f t="shared" si="132"/>
        <v>440.5</v>
      </c>
    </row>
    <row r="2320" spans="1:17" x14ac:dyDescent="0.2">
      <c r="A2320" s="42">
        <v>843</v>
      </c>
      <c r="C2320" s="47">
        <v>44126</v>
      </c>
      <c r="D2320" s="41" t="s">
        <v>3126</v>
      </c>
      <c r="E2320" s="42">
        <v>0.1515</v>
      </c>
      <c r="F2320" s="43" t="s">
        <v>2978</v>
      </c>
      <c r="G2320" s="44" t="s">
        <v>5173</v>
      </c>
      <c r="H2320" s="43">
        <v>2050</v>
      </c>
      <c r="I2320" s="45">
        <v>0.5</v>
      </c>
      <c r="J2320" s="45">
        <v>21010</v>
      </c>
      <c r="K2320" s="45">
        <f t="shared" si="133"/>
        <v>60030</v>
      </c>
      <c r="L2320" s="46">
        <v>75000</v>
      </c>
      <c r="M2320" s="46">
        <v>300</v>
      </c>
      <c r="N2320" s="45">
        <f t="shared" si="132"/>
        <v>300.5</v>
      </c>
    </row>
    <row r="2321" spans="1:17" ht="25.5" x14ac:dyDescent="0.2">
      <c r="A2321" s="42" t="s">
        <v>5174</v>
      </c>
      <c r="C2321" s="47">
        <v>44126</v>
      </c>
      <c r="D2321" s="41" t="s">
        <v>5175</v>
      </c>
      <c r="E2321" s="42">
        <v>49.698</v>
      </c>
      <c r="F2321" s="43" t="s">
        <v>5177</v>
      </c>
      <c r="G2321" s="44" t="s">
        <v>5178</v>
      </c>
      <c r="H2321" s="43">
        <v>1180</v>
      </c>
      <c r="I2321" s="45">
        <v>1</v>
      </c>
      <c r="J2321" s="45">
        <v>135950</v>
      </c>
      <c r="K2321" s="45">
        <f t="shared" si="133"/>
        <v>388430</v>
      </c>
      <c r="N2321" s="45">
        <f t="shared" si="132"/>
        <v>1</v>
      </c>
      <c r="O2321" s="82" t="s">
        <v>5182</v>
      </c>
    </row>
    <row r="2322" spans="1:17" x14ac:dyDescent="0.2">
      <c r="D2322" s="41" t="s">
        <v>5176</v>
      </c>
      <c r="E2322" s="42">
        <v>13.802</v>
      </c>
      <c r="F2322" s="43" t="s">
        <v>77</v>
      </c>
      <c r="G2322" s="44" t="s">
        <v>77</v>
      </c>
      <c r="K2322" s="45">
        <f t="shared" si="133"/>
        <v>0</v>
      </c>
      <c r="N2322" s="45">
        <f t="shared" si="132"/>
        <v>0</v>
      </c>
    </row>
    <row r="2323" spans="1:17" x14ac:dyDescent="0.2">
      <c r="A2323" s="42">
        <v>844</v>
      </c>
      <c r="C2323" s="47">
        <v>44126</v>
      </c>
      <c r="D2323" s="41" t="s">
        <v>5175</v>
      </c>
      <c r="E2323" s="42">
        <v>58.284999999999997</v>
      </c>
      <c r="F2323" s="44" t="s">
        <v>5178</v>
      </c>
      <c r="G2323" s="44" t="s">
        <v>5179</v>
      </c>
      <c r="H2323" s="43">
        <v>1180</v>
      </c>
      <c r="I2323" s="45">
        <v>1</v>
      </c>
      <c r="J2323" s="45">
        <v>129840</v>
      </c>
      <c r="K2323" s="45">
        <f t="shared" si="133"/>
        <v>370970</v>
      </c>
      <c r="L2323" s="46">
        <v>529725</v>
      </c>
      <c r="M2323" s="46">
        <v>2119.1999999999998</v>
      </c>
      <c r="N2323" s="45">
        <f t="shared" si="132"/>
        <v>2120.1999999999998</v>
      </c>
    </row>
    <row r="2324" spans="1:17" x14ac:dyDescent="0.2">
      <c r="D2324" s="41" t="s">
        <v>5176</v>
      </c>
      <c r="F2324" s="43" t="s">
        <v>77</v>
      </c>
      <c r="G2324" s="44" t="s">
        <v>77</v>
      </c>
      <c r="K2324" s="45">
        <f t="shared" si="133"/>
        <v>0</v>
      </c>
      <c r="N2324" s="45">
        <f t="shared" si="132"/>
        <v>0</v>
      </c>
    </row>
    <row r="2325" spans="1:17" x14ac:dyDescent="0.2">
      <c r="A2325" s="42" t="s">
        <v>5180</v>
      </c>
      <c r="C2325" s="47">
        <v>44126</v>
      </c>
      <c r="D2325" s="41" t="s">
        <v>5175</v>
      </c>
      <c r="E2325" s="42">
        <v>5.2229999999999999</v>
      </c>
      <c r="F2325" s="43" t="s">
        <v>5178</v>
      </c>
      <c r="G2325" s="44" t="s">
        <v>5181</v>
      </c>
      <c r="H2325" s="43">
        <v>1180</v>
      </c>
      <c r="I2325" s="45">
        <v>0.5</v>
      </c>
      <c r="J2325" s="45">
        <v>6130</v>
      </c>
      <c r="K2325" s="45">
        <f t="shared" si="133"/>
        <v>17510</v>
      </c>
      <c r="N2325" s="45">
        <f t="shared" si="132"/>
        <v>0.5</v>
      </c>
    </row>
    <row r="2326" spans="1:17" x14ac:dyDescent="0.2">
      <c r="A2326" s="42">
        <v>845</v>
      </c>
      <c r="C2326" s="47">
        <v>44126</v>
      </c>
      <c r="D2326" s="41" t="s">
        <v>5183</v>
      </c>
      <c r="E2326" s="42">
        <v>5.1200000000000002E-2</v>
      </c>
      <c r="F2326" s="43" t="s">
        <v>5184</v>
      </c>
      <c r="G2326" s="44" t="s">
        <v>5185</v>
      </c>
      <c r="H2326" s="43">
        <v>3010</v>
      </c>
      <c r="I2326" s="45">
        <v>0.5</v>
      </c>
      <c r="J2326" s="45">
        <v>14800</v>
      </c>
      <c r="K2326" s="45">
        <f t="shared" si="133"/>
        <v>42290</v>
      </c>
      <c r="L2326" s="46">
        <v>23250</v>
      </c>
      <c r="M2326" s="46">
        <v>93</v>
      </c>
      <c r="N2326" s="45">
        <f t="shared" si="132"/>
        <v>93.5</v>
      </c>
    </row>
    <row r="2327" spans="1:17" s="65" customFormat="1" x14ac:dyDescent="0.2">
      <c r="A2327" s="62" t="s">
        <v>5186</v>
      </c>
      <c r="B2327" s="63"/>
      <c r="C2327" s="31">
        <v>44126</v>
      </c>
      <c r="D2327" s="64" t="s">
        <v>5187</v>
      </c>
      <c r="E2327" s="62">
        <v>46.433</v>
      </c>
      <c r="F2327" s="65" t="s">
        <v>5188</v>
      </c>
      <c r="G2327" s="65" t="s">
        <v>5189</v>
      </c>
      <c r="H2327" s="65">
        <v>1220</v>
      </c>
      <c r="I2327" s="32">
        <v>0.5</v>
      </c>
      <c r="J2327" s="32">
        <v>82050</v>
      </c>
      <c r="K2327" s="32">
        <f t="shared" si="133"/>
        <v>234430</v>
      </c>
      <c r="L2327" s="33"/>
      <c r="M2327" s="33"/>
      <c r="N2327" s="32">
        <f t="shared" si="132"/>
        <v>0.5</v>
      </c>
      <c r="O2327" s="67"/>
      <c r="P2327" s="72"/>
      <c r="Q2327" s="63"/>
    </row>
    <row r="2328" spans="1:17" x14ac:dyDescent="0.2">
      <c r="N2328" s="45">
        <f>SUM(N2313:N2327)</f>
        <v>4955.2999999999993</v>
      </c>
      <c r="O2328" s="82">
        <v>77859</v>
      </c>
      <c r="P2328" s="50">
        <v>44126</v>
      </c>
      <c r="Q2328" s="21" t="s">
        <v>5190</v>
      </c>
    </row>
    <row r="2330" spans="1:17" ht="12" customHeight="1" x14ac:dyDescent="0.2">
      <c r="A2330" s="42">
        <v>846</v>
      </c>
      <c r="C2330" s="47">
        <v>44126</v>
      </c>
      <c r="D2330" s="41" t="s">
        <v>5191</v>
      </c>
      <c r="E2330" s="42">
        <v>1</v>
      </c>
      <c r="F2330" s="43" t="s">
        <v>5193</v>
      </c>
      <c r="G2330" s="44" t="s">
        <v>5194</v>
      </c>
      <c r="H2330" s="43">
        <v>1130</v>
      </c>
      <c r="I2330" s="45">
        <v>1</v>
      </c>
      <c r="J2330" s="45">
        <v>34020</v>
      </c>
      <c r="K2330" s="45">
        <f t="shared" si="133"/>
        <v>97200</v>
      </c>
      <c r="L2330" s="46">
        <v>240000</v>
      </c>
      <c r="M2330" s="46">
        <v>960</v>
      </c>
      <c r="N2330" s="45">
        <f t="shared" si="132"/>
        <v>961</v>
      </c>
    </row>
    <row r="2331" spans="1:17" x14ac:dyDescent="0.2">
      <c r="D2331" s="41" t="s">
        <v>5192</v>
      </c>
      <c r="E2331" s="42">
        <v>7.1980000000000004</v>
      </c>
      <c r="F2331" s="43" t="s">
        <v>77</v>
      </c>
      <c r="G2331" s="44" t="s">
        <v>77</v>
      </c>
      <c r="K2331" s="45">
        <f t="shared" si="133"/>
        <v>0</v>
      </c>
      <c r="N2331" s="45">
        <f t="shared" si="132"/>
        <v>0</v>
      </c>
    </row>
    <row r="2332" spans="1:17" x14ac:dyDescent="0.2">
      <c r="A2332" s="42">
        <v>847</v>
      </c>
      <c r="C2332" s="47">
        <v>44126</v>
      </c>
      <c r="D2332" s="41" t="s">
        <v>5195</v>
      </c>
      <c r="E2332" s="42">
        <v>0.1832</v>
      </c>
      <c r="F2332" s="43" t="s">
        <v>5196</v>
      </c>
      <c r="G2332" s="44" t="s">
        <v>5197</v>
      </c>
      <c r="H2332" s="43">
        <v>3010</v>
      </c>
      <c r="I2332" s="45">
        <v>0.5</v>
      </c>
      <c r="J2332" s="45">
        <v>33130</v>
      </c>
      <c r="K2332" s="45">
        <f t="shared" si="133"/>
        <v>94660</v>
      </c>
      <c r="L2332" s="46">
        <v>120000</v>
      </c>
      <c r="M2332" s="46">
        <v>480</v>
      </c>
      <c r="N2332" s="45">
        <f t="shared" si="132"/>
        <v>480.5</v>
      </c>
    </row>
    <row r="2333" spans="1:17" x14ac:dyDescent="0.2">
      <c r="A2333" s="42" t="s">
        <v>5198</v>
      </c>
      <c r="C2333" s="47">
        <v>44126</v>
      </c>
      <c r="D2333" s="41" t="s">
        <v>5199</v>
      </c>
      <c r="E2333" s="42">
        <v>0.25900000000000001</v>
      </c>
      <c r="F2333" s="43" t="s">
        <v>5204</v>
      </c>
      <c r="G2333" s="44" t="s">
        <v>5205</v>
      </c>
      <c r="H2333" s="43">
        <v>1150</v>
      </c>
      <c r="I2333" s="45">
        <v>2.5</v>
      </c>
      <c r="J2333" s="45">
        <v>43070</v>
      </c>
      <c r="K2333" s="45">
        <f t="shared" si="133"/>
        <v>123060</v>
      </c>
      <c r="N2333" s="45">
        <f t="shared" si="132"/>
        <v>2.5</v>
      </c>
    </row>
    <row r="2334" spans="1:17" x14ac:dyDescent="0.2">
      <c r="D2334" s="41" t="s">
        <v>5200</v>
      </c>
      <c r="E2334" s="42">
        <v>9.7010000000000005</v>
      </c>
      <c r="F2334" s="43" t="s">
        <v>77</v>
      </c>
      <c r="G2334" s="44" t="s">
        <v>77</v>
      </c>
      <c r="K2334" s="45">
        <f t="shared" si="133"/>
        <v>0</v>
      </c>
      <c r="N2334" s="45">
        <f t="shared" si="132"/>
        <v>0</v>
      </c>
    </row>
    <row r="2335" spans="1:17" x14ac:dyDescent="0.2">
      <c r="D2335" s="41" t="s">
        <v>5201</v>
      </c>
      <c r="E2335" s="42">
        <v>0.25700000000000001</v>
      </c>
      <c r="F2335" s="43" t="s">
        <v>77</v>
      </c>
      <c r="G2335" s="44" t="s">
        <v>77</v>
      </c>
      <c r="K2335" s="45">
        <f t="shared" si="133"/>
        <v>0</v>
      </c>
      <c r="N2335" s="45">
        <f t="shared" si="132"/>
        <v>0</v>
      </c>
    </row>
    <row r="2336" spans="1:17" x14ac:dyDescent="0.2">
      <c r="D2336" s="41" t="s">
        <v>5202</v>
      </c>
      <c r="E2336" s="42">
        <v>0.25800000000000001</v>
      </c>
      <c r="F2336" s="43" t="s">
        <v>77</v>
      </c>
      <c r="G2336" s="44" t="s">
        <v>77</v>
      </c>
      <c r="K2336" s="45">
        <f t="shared" si="133"/>
        <v>0</v>
      </c>
      <c r="N2336" s="45">
        <f t="shared" si="132"/>
        <v>0</v>
      </c>
    </row>
    <row r="2337" spans="1:17" x14ac:dyDescent="0.2">
      <c r="D2337" s="41" t="s">
        <v>5203</v>
      </c>
      <c r="E2337" s="42">
        <v>0.25700000000000001</v>
      </c>
      <c r="F2337" s="43" t="s">
        <v>77</v>
      </c>
      <c r="G2337" s="44" t="s">
        <v>77</v>
      </c>
      <c r="K2337" s="45">
        <f t="shared" si="133"/>
        <v>0</v>
      </c>
      <c r="N2337" s="45">
        <f t="shared" si="132"/>
        <v>0</v>
      </c>
    </row>
    <row r="2338" spans="1:17" x14ac:dyDescent="0.2">
      <c r="A2338" s="42" t="s">
        <v>5207</v>
      </c>
      <c r="C2338" s="47">
        <v>44127</v>
      </c>
      <c r="D2338" s="41" t="s">
        <v>5208</v>
      </c>
      <c r="E2338" s="42">
        <v>0.11360000000000001</v>
      </c>
      <c r="F2338" s="43" t="s">
        <v>5209</v>
      </c>
      <c r="G2338" s="44" t="s">
        <v>5210</v>
      </c>
      <c r="H2338" s="43">
        <v>2050</v>
      </c>
      <c r="I2338" s="45">
        <v>0.5</v>
      </c>
      <c r="J2338" s="45">
        <v>17970</v>
      </c>
      <c r="K2338" s="45">
        <f t="shared" si="133"/>
        <v>51340</v>
      </c>
      <c r="N2338" s="45">
        <f t="shared" si="132"/>
        <v>0.5</v>
      </c>
    </row>
    <row r="2339" spans="1:17" x14ac:dyDescent="0.2">
      <c r="A2339" s="42">
        <v>848</v>
      </c>
      <c r="C2339" s="47">
        <v>44127</v>
      </c>
      <c r="D2339" s="41" t="s">
        <v>4511</v>
      </c>
      <c r="E2339" s="42">
        <v>1.7</v>
      </c>
      <c r="F2339" s="43" t="s">
        <v>5211</v>
      </c>
      <c r="G2339" s="44" t="s">
        <v>5212</v>
      </c>
      <c r="H2339" s="43">
        <v>1170</v>
      </c>
      <c r="I2339" s="45">
        <v>0.5</v>
      </c>
      <c r="J2339" s="45">
        <v>3830</v>
      </c>
      <c r="K2339" s="45">
        <f t="shared" si="133"/>
        <v>10940</v>
      </c>
      <c r="L2339" s="46">
        <v>12000</v>
      </c>
      <c r="M2339" s="46">
        <v>48</v>
      </c>
      <c r="N2339" s="45">
        <f t="shared" si="132"/>
        <v>48.5</v>
      </c>
    </row>
    <row r="2340" spans="1:17" x14ac:dyDescent="0.2">
      <c r="A2340" s="42" t="s">
        <v>5213</v>
      </c>
      <c r="C2340" s="47">
        <v>44127</v>
      </c>
      <c r="D2340" s="41" t="s">
        <v>5214</v>
      </c>
      <c r="E2340" s="42">
        <v>0.2</v>
      </c>
      <c r="F2340" s="43" t="s">
        <v>5217</v>
      </c>
      <c r="G2340" s="44" t="s">
        <v>5218</v>
      </c>
      <c r="H2340" s="43">
        <v>1050</v>
      </c>
      <c r="I2340" s="45">
        <v>1.5</v>
      </c>
      <c r="J2340" s="45">
        <v>69770</v>
      </c>
      <c r="K2340" s="45">
        <f t="shared" si="133"/>
        <v>199340</v>
      </c>
      <c r="N2340" s="45">
        <f t="shared" si="132"/>
        <v>1.5</v>
      </c>
    </row>
    <row r="2341" spans="1:17" x14ac:dyDescent="0.2">
      <c r="D2341" s="41" t="s">
        <v>5215</v>
      </c>
      <c r="E2341" s="42">
        <v>0.2</v>
      </c>
      <c r="F2341" s="43" t="s">
        <v>77</v>
      </c>
      <c r="G2341" s="44" t="s">
        <v>77</v>
      </c>
    </row>
    <row r="2342" spans="1:17" s="65" customFormat="1" x14ac:dyDescent="0.2">
      <c r="A2342" s="62"/>
      <c r="B2342" s="63"/>
      <c r="C2342" s="31"/>
      <c r="D2342" s="64" t="s">
        <v>5216</v>
      </c>
      <c r="E2342" s="62">
        <v>0.13109999999999999</v>
      </c>
      <c r="F2342" s="65" t="s">
        <v>77</v>
      </c>
      <c r="G2342" s="66" t="s">
        <v>77</v>
      </c>
      <c r="I2342" s="32"/>
      <c r="J2342" s="32"/>
      <c r="K2342" s="32"/>
      <c r="L2342" s="33"/>
      <c r="M2342" s="33"/>
      <c r="N2342" s="32"/>
      <c r="O2342" s="67"/>
      <c r="P2342" s="72"/>
      <c r="Q2342" s="63"/>
    </row>
    <row r="2343" spans="1:17" x14ac:dyDescent="0.2">
      <c r="K2343" s="45">
        <f t="shared" si="133"/>
        <v>0</v>
      </c>
      <c r="N2343" s="45">
        <f>SUM(N2330:N2342)</f>
        <v>1494.5</v>
      </c>
      <c r="O2343" s="82">
        <v>77875</v>
      </c>
      <c r="P2343" s="50">
        <v>44127</v>
      </c>
      <c r="Q2343" s="21" t="s">
        <v>5190</v>
      </c>
    </row>
    <row r="2345" spans="1:17" x14ac:dyDescent="0.2">
      <c r="A2345" s="42">
        <v>849</v>
      </c>
      <c r="C2345" s="47">
        <v>44127</v>
      </c>
      <c r="D2345" s="41" t="s">
        <v>5219</v>
      </c>
      <c r="E2345" s="42">
        <v>5.718</v>
      </c>
      <c r="F2345" s="43" t="s">
        <v>5220</v>
      </c>
      <c r="G2345" s="44" t="s">
        <v>5221</v>
      </c>
      <c r="H2345" s="43">
        <v>1160</v>
      </c>
      <c r="I2345" s="45">
        <v>0.5</v>
      </c>
      <c r="J2345" s="45">
        <v>8160</v>
      </c>
      <c r="K2345" s="45">
        <f t="shared" ref="K2345" si="135">ROUND(J2345/0.35,-1)</f>
        <v>23310</v>
      </c>
      <c r="L2345" s="46">
        <v>25000</v>
      </c>
      <c r="M2345" s="46">
        <v>100</v>
      </c>
      <c r="N2345" s="45">
        <f t="shared" ref="N2345" si="136">I2345+M2345</f>
        <v>100.5</v>
      </c>
    </row>
    <row r="2346" spans="1:17" x14ac:dyDescent="0.2">
      <c r="A2346" s="42">
        <v>850</v>
      </c>
      <c r="C2346" s="47">
        <v>44127</v>
      </c>
      <c r="D2346" s="41" t="s">
        <v>5222</v>
      </c>
      <c r="E2346" s="42" t="s">
        <v>5223</v>
      </c>
      <c r="F2346" s="43" t="s">
        <v>993</v>
      </c>
      <c r="G2346" s="44" t="s">
        <v>5224</v>
      </c>
      <c r="H2346" s="43">
        <v>3010</v>
      </c>
      <c r="I2346" s="45">
        <v>0.5</v>
      </c>
      <c r="J2346" s="45">
        <v>16720</v>
      </c>
      <c r="K2346" s="45">
        <f t="shared" si="133"/>
        <v>47770</v>
      </c>
      <c r="L2346" s="46">
        <v>42500</v>
      </c>
      <c r="M2346" s="46">
        <v>170</v>
      </c>
      <c r="N2346" s="45">
        <f t="shared" si="132"/>
        <v>170.5</v>
      </c>
    </row>
    <row r="2347" spans="1:17" x14ac:dyDescent="0.2">
      <c r="A2347" s="42">
        <v>851</v>
      </c>
      <c r="C2347" s="47">
        <v>44127</v>
      </c>
      <c r="D2347" s="41" t="s">
        <v>756</v>
      </c>
      <c r="E2347" s="42">
        <v>0.17219999999999999</v>
      </c>
      <c r="F2347" s="43" t="s">
        <v>758</v>
      </c>
      <c r="G2347" s="44" t="s">
        <v>5225</v>
      </c>
      <c r="H2347" s="43">
        <v>3010</v>
      </c>
      <c r="I2347" s="45">
        <v>0.5</v>
      </c>
      <c r="J2347" s="45">
        <v>18600</v>
      </c>
      <c r="K2347" s="45">
        <f t="shared" si="133"/>
        <v>53140</v>
      </c>
      <c r="L2347" s="46">
        <v>105500</v>
      </c>
      <c r="M2347" s="46">
        <v>422</v>
      </c>
      <c r="N2347" s="45">
        <f t="shared" ref="N2347:N2409" si="137">I2347+M2347</f>
        <v>422.5</v>
      </c>
    </row>
    <row r="2348" spans="1:17" x14ac:dyDescent="0.2">
      <c r="A2348" s="42">
        <v>852</v>
      </c>
      <c r="B2348" s="21" t="s">
        <v>79</v>
      </c>
      <c r="C2348" s="47">
        <v>44127</v>
      </c>
      <c r="D2348" s="41" t="s">
        <v>5226</v>
      </c>
      <c r="E2348" s="42">
        <v>5.0891999999999999</v>
      </c>
      <c r="F2348" s="43" t="s">
        <v>5227</v>
      </c>
      <c r="G2348" s="44" t="s">
        <v>5228</v>
      </c>
      <c r="H2348" s="43">
        <v>1160</v>
      </c>
      <c r="I2348" s="45">
        <v>0.5</v>
      </c>
      <c r="J2348" s="45">
        <v>6630</v>
      </c>
      <c r="K2348" s="45">
        <f t="shared" si="133"/>
        <v>18940</v>
      </c>
      <c r="L2348" s="46">
        <v>20100</v>
      </c>
      <c r="M2348" s="46">
        <v>80.400000000000006</v>
      </c>
      <c r="N2348" s="45">
        <f t="shared" si="137"/>
        <v>80.900000000000006</v>
      </c>
    </row>
    <row r="2349" spans="1:17" x14ac:dyDescent="0.2">
      <c r="A2349" s="42">
        <v>853</v>
      </c>
      <c r="C2349" s="47">
        <v>44131</v>
      </c>
      <c r="D2349" s="41" t="s">
        <v>5231</v>
      </c>
      <c r="E2349" s="42" t="s">
        <v>5232</v>
      </c>
      <c r="F2349" s="43" t="s">
        <v>5233</v>
      </c>
      <c r="G2349" s="44" t="s">
        <v>5234</v>
      </c>
      <c r="H2349" s="43">
        <v>1210</v>
      </c>
      <c r="I2349" s="45">
        <v>0.5</v>
      </c>
      <c r="J2349" s="45">
        <v>20190</v>
      </c>
      <c r="K2349" s="45">
        <f t="shared" si="133"/>
        <v>57690</v>
      </c>
      <c r="L2349" s="46">
        <v>88500</v>
      </c>
      <c r="M2349" s="46">
        <v>354</v>
      </c>
      <c r="N2349" s="45">
        <f t="shared" si="137"/>
        <v>354.5</v>
      </c>
    </row>
    <row r="2350" spans="1:17" x14ac:dyDescent="0.2">
      <c r="A2350" s="42" t="s">
        <v>5235</v>
      </c>
      <c r="C2350" s="47">
        <v>44131</v>
      </c>
      <c r="D2350" s="41" t="s">
        <v>5237</v>
      </c>
      <c r="E2350" s="42" t="s">
        <v>5238</v>
      </c>
      <c r="F2350" s="43" t="s">
        <v>5240</v>
      </c>
      <c r="G2350" s="44" t="s">
        <v>5241</v>
      </c>
      <c r="H2350" s="43">
        <v>3010</v>
      </c>
      <c r="I2350" s="45">
        <v>1</v>
      </c>
      <c r="J2350" s="45">
        <v>46350</v>
      </c>
      <c r="K2350" s="45">
        <f t="shared" si="133"/>
        <v>132430</v>
      </c>
      <c r="N2350" s="45">
        <f t="shared" si="137"/>
        <v>1</v>
      </c>
    </row>
    <row r="2351" spans="1:17" s="65" customFormat="1" x14ac:dyDescent="0.2">
      <c r="A2351" s="62"/>
      <c r="B2351" s="63"/>
      <c r="C2351" s="31"/>
      <c r="D2351" s="64" t="s">
        <v>5236</v>
      </c>
      <c r="E2351" s="62" t="s">
        <v>5239</v>
      </c>
      <c r="F2351" s="65" t="s">
        <v>77</v>
      </c>
      <c r="G2351" s="66" t="s">
        <v>77</v>
      </c>
      <c r="I2351" s="32"/>
      <c r="J2351" s="32"/>
      <c r="K2351" s="32">
        <f t="shared" si="133"/>
        <v>0</v>
      </c>
      <c r="L2351" s="33"/>
      <c r="M2351" s="33"/>
      <c r="N2351" s="32">
        <f t="shared" si="137"/>
        <v>0</v>
      </c>
      <c r="O2351" s="67"/>
      <c r="P2351" s="72"/>
      <c r="Q2351" s="63"/>
    </row>
    <row r="2352" spans="1:17" x14ac:dyDescent="0.2">
      <c r="N2352" s="45">
        <f>SUM(N2345:N2351)</f>
        <v>1129.9000000000001</v>
      </c>
      <c r="O2352" s="82">
        <v>77920</v>
      </c>
      <c r="P2352" s="50">
        <v>44132</v>
      </c>
      <c r="Q2352" s="21" t="s">
        <v>136</v>
      </c>
    </row>
    <row r="2354" spans="1:14" x14ac:dyDescent="0.2">
      <c r="A2354" s="42">
        <v>854</v>
      </c>
      <c r="C2354" s="47">
        <v>44132</v>
      </c>
      <c r="D2354" s="41" t="s">
        <v>1129</v>
      </c>
      <c r="E2354" s="42">
        <v>0.2515</v>
      </c>
      <c r="F2354" s="43" t="s">
        <v>5242</v>
      </c>
      <c r="G2354" s="44" t="s">
        <v>5243</v>
      </c>
      <c r="H2354" s="43">
        <v>2040</v>
      </c>
      <c r="I2354" s="45">
        <v>0.5</v>
      </c>
      <c r="J2354" s="45">
        <v>3690</v>
      </c>
      <c r="K2354" s="45">
        <f t="shared" si="133"/>
        <v>10540</v>
      </c>
      <c r="L2354" s="46">
        <v>9400</v>
      </c>
      <c r="M2354" s="46">
        <v>37.6</v>
      </c>
      <c r="N2354" s="45">
        <f t="shared" si="137"/>
        <v>38.1</v>
      </c>
    </row>
    <row r="2355" spans="1:14" x14ac:dyDescent="0.2">
      <c r="A2355" s="42">
        <v>855</v>
      </c>
      <c r="C2355" s="47">
        <v>44133</v>
      </c>
      <c r="D2355" s="41" t="s">
        <v>5244</v>
      </c>
      <c r="E2355" s="42">
        <v>2.5489999999999999</v>
      </c>
      <c r="F2355" s="43" t="s">
        <v>5245</v>
      </c>
      <c r="G2355" s="44" t="s">
        <v>5246</v>
      </c>
      <c r="H2355" s="43">
        <v>1010</v>
      </c>
      <c r="I2355" s="45">
        <v>0.5</v>
      </c>
      <c r="J2355" s="45">
        <v>4500</v>
      </c>
      <c r="K2355" s="45">
        <f t="shared" si="133"/>
        <v>12860</v>
      </c>
      <c r="L2355" s="46">
        <v>17500</v>
      </c>
      <c r="M2355" s="46">
        <v>70</v>
      </c>
      <c r="N2355" s="45">
        <f t="shared" si="137"/>
        <v>70.5</v>
      </c>
    </row>
    <row r="2356" spans="1:14" x14ac:dyDescent="0.2">
      <c r="A2356" s="42" t="s">
        <v>5247</v>
      </c>
      <c r="C2356" s="47">
        <v>44133</v>
      </c>
      <c r="D2356" s="41" t="s">
        <v>2996</v>
      </c>
      <c r="E2356" s="42">
        <v>0.19</v>
      </c>
      <c r="F2356" s="43" t="s">
        <v>5248</v>
      </c>
      <c r="G2356" s="44" t="s">
        <v>5249</v>
      </c>
      <c r="H2356" s="43">
        <v>2020</v>
      </c>
      <c r="I2356" s="45">
        <v>0.5</v>
      </c>
      <c r="J2356" s="45">
        <v>17040</v>
      </c>
      <c r="K2356" s="45">
        <f t="shared" si="133"/>
        <v>48690</v>
      </c>
      <c r="N2356" s="45">
        <f t="shared" si="137"/>
        <v>0.5</v>
      </c>
    </row>
    <row r="2357" spans="1:14" x14ac:dyDescent="0.2">
      <c r="A2357" s="42">
        <v>856</v>
      </c>
      <c r="C2357" s="47">
        <v>44133</v>
      </c>
      <c r="D2357" s="41" t="s">
        <v>5250</v>
      </c>
      <c r="E2357" s="42">
        <v>1.0669999999999999</v>
      </c>
      <c r="F2357" s="43" t="s">
        <v>5252</v>
      </c>
      <c r="G2357" s="44" t="s">
        <v>5253</v>
      </c>
      <c r="H2357" s="43">
        <v>1120</v>
      </c>
      <c r="I2357" s="45">
        <v>1</v>
      </c>
      <c r="J2357" s="45">
        <v>12730</v>
      </c>
      <c r="K2357" s="45">
        <f t="shared" si="133"/>
        <v>36370</v>
      </c>
      <c r="L2357" s="46">
        <v>50600</v>
      </c>
      <c r="M2357" s="46">
        <v>202.4</v>
      </c>
      <c r="N2357" s="45">
        <f t="shared" si="137"/>
        <v>203.4</v>
      </c>
    </row>
    <row r="2358" spans="1:14" x14ac:dyDescent="0.2">
      <c r="D2358" s="41" t="s">
        <v>5251</v>
      </c>
      <c r="E2358" s="42">
        <v>1.7829999999999999</v>
      </c>
      <c r="F2358" s="43" t="s">
        <v>77</v>
      </c>
      <c r="G2358" s="44" t="s">
        <v>77</v>
      </c>
      <c r="H2358" s="43">
        <v>1040</v>
      </c>
      <c r="K2358" s="45">
        <f t="shared" si="133"/>
        <v>0</v>
      </c>
      <c r="N2358" s="45">
        <f t="shared" si="137"/>
        <v>0</v>
      </c>
    </row>
    <row r="2359" spans="1:14" x14ac:dyDescent="0.2">
      <c r="A2359" s="42">
        <v>857</v>
      </c>
      <c r="C2359" s="47">
        <v>44133</v>
      </c>
      <c r="D2359" s="41" t="s">
        <v>5254</v>
      </c>
      <c r="E2359" s="42">
        <v>0.15579999999999999</v>
      </c>
      <c r="F2359" s="43" t="s">
        <v>5255</v>
      </c>
      <c r="G2359" s="44" t="s">
        <v>5256</v>
      </c>
      <c r="H2359" s="43">
        <v>3010</v>
      </c>
      <c r="I2359" s="45">
        <v>0.5</v>
      </c>
      <c r="J2359" s="45">
        <v>26620</v>
      </c>
      <c r="K2359" s="45">
        <f t="shared" si="133"/>
        <v>76060</v>
      </c>
      <c r="L2359" s="46">
        <v>110203</v>
      </c>
      <c r="M2359" s="46">
        <v>441.2</v>
      </c>
      <c r="N2359" s="45">
        <f t="shared" si="137"/>
        <v>441.7</v>
      </c>
    </row>
    <row r="2360" spans="1:14" x14ac:dyDescent="0.2">
      <c r="A2360" s="42">
        <v>858</v>
      </c>
      <c r="C2360" s="47">
        <v>44133</v>
      </c>
      <c r="D2360" s="41" t="s">
        <v>5257</v>
      </c>
      <c r="E2360" s="42" t="s">
        <v>5258</v>
      </c>
      <c r="F2360" s="43" t="s">
        <v>5260</v>
      </c>
      <c r="G2360" s="44" t="s">
        <v>5261</v>
      </c>
      <c r="H2360" s="43">
        <v>1120</v>
      </c>
      <c r="I2360" s="45">
        <v>1.5</v>
      </c>
      <c r="J2360" s="45">
        <v>21160</v>
      </c>
      <c r="K2360" s="45">
        <f t="shared" si="133"/>
        <v>60460</v>
      </c>
      <c r="L2360" s="46">
        <v>13250</v>
      </c>
      <c r="M2360" s="46">
        <v>53</v>
      </c>
      <c r="N2360" s="45">
        <f t="shared" si="137"/>
        <v>54.5</v>
      </c>
    </row>
    <row r="2361" spans="1:14" x14ac:dyDescent="0.2">
      <c r="D2361" s="41" t="s">
        <v>2361</v>
      </c>
      <c r="E2361" s="42" t="s">
        <v>5259</v>
      </c>
      <c r="F2361" s="43" t="s">
        <v>77</v>
      </c>
      <c r="G2361" s="44" t="s">
        <v>77</v>
      </c>
      <c r="H2361" s="43">
        <v>1090</v>
      </c>
      <c r="K2361" s="45">
        <f t="shared" ref="K2361:K2424" si="138">ROUND(J2361/0.35,-1)</f>
        <v>0</v>
      </c>
      <c r="N2361" s="45">
        <f t="shared" si="137"/>
        <v>0</v>
      </c>
    </row>
    <row r="2362" spans="1:14" x14ac:dyDescent="0.2">
      <c r="D2362" s="41" t="s">
        <v>2360</v>
      </c>
      <c r="E2362" s="42" t="s">
        <v>5259</v>
      </c>
      <c r="F2362" s="43" t="s">
        <v>77</v>
      </c>
      <c r="G2362" s="44" t="s">
        <v>77</v>
      </c>
      <c r="H2362" s="43">
        <v>1120</v>
      </c>
      <c r="K2362" s="45">
        <f t="shared" si="138"/>
        <v>0</v>
      </c>
      <c r="N2362" s="45">
        <f t="shared" si="137"/>
        <v>0</v>
      </c>
    </row>
    <row r="2363" spans="1:14" x14ac:dyDescent="0.2">
      <c r="A2363" s="42">
        <v>859</v>
      </c>
      <c r="C2363" s="47">
        <v>44133</v>
      </c>
      <c r="D2363" s="41" t="s">
        <v>5257</v>
      </c>
      <c r="E2363" s="42" t="s">
        <v>5258</v>
      </c>
      <c r="F2363" s="43" t="s">
        <v>5262</v>
      </c>
      <c r="G2363" s="44" t="s">
        <v>5261</v>
      </c>
      <c r="H2363" s="43">
        <v>1120</v>
      </c>
      <c r="I2363" s="45">
        <v>1.5</v>
      </c>
      <c r="J2363" s="45">
        <v>21160</v>
      </c>
      <c r="K2363" s="45">
        <f t="shared" si="138"/>
        <v>60460</v>
      </c>
      <c r="L2363" s="46">
        <v>13250</v>
      </c>
      <c r="M2363" s="46">
        <v>53</v>
      </c>
      <c r="N2363" s="45">
        <f t="shared" ref="N2363:N2365" si="139">I2363+M2363</f>
        <v>54.5</v>
      </c>
    </row>
    <row r="2364" spans="1:14" x14ac:dyDescent="0.2">
      <c r="D2364" s="41" t="s">
        <v>2361</v>
      </c>
      <c r="E2364" s="42" t="s">
        <v>5259</v>
      </c>
      <c r="F2364" s="43" t="s">
        <v>77</v>
      </c>
      <c r="G2364" s="44" t="s">
        <v>77</v>
      </c>
      <c r="H2364" s="43">
        <v>1090</v>
      </c>
      <c r="K2364" s="45">
        <f t="shared" ref="K2364:K2365" si="140">ROUND(J2364/0.35,-1)</f>
        <v>0</v>
      </c>
      <c r="N2364" s="45">
        <f t="shared" si="139"/>
        <v>0</v>
      </c>
    </row>
    <row r="2365" spans="1:14" x14ac:dyDescent="0.2">
      <c r="D2365" s="41" t="s">
        <v>2360</v>
      </c>
      <c r="E2365" s="42" t="s">
        <v>5259</v>
      </c>
      <c r="F2365" s="43" t="s">
        <v>77</v>
      </c>
      <c r="G2365" s="44" t="s">
        <v>77</v>
      </c>
      <c r="H2365" s="43">
        <v>1120</v>
      </c>
      <c r="K2365" s="45">
        <f t="shared" si="140"/>
        <v>0</v>
      </c>
      <c r="N2365" s="45">
        <f t="shared" si="139"/>
        <v>0</v>
      </c>
    </row>
    <row r="2366" spans="1:14" x14ac:dyDescent="0.2">
      <c r="A2366" s="42">
        <v>860</v>
      </c>
      <c r="C2366" s="47">
        <v>44134</v>
      </c>
      <c r="D2366" s="41" t="s">
        <v>5263</v>
      </c>
      <c r="E2366" s="42">
        <v>2.1880000000000002</v>
      </c>
      <c r="F2366" s="43" t="s">
        <v>5264</v>
      </c>
      <c r="G2366" s="44" t="s">
        <v>5265</v>
      </c>
      <c r="H2366" s="43">
        <v>3010</v>
      </c>
      <c r="I2366" s="45">
        <v>0.5</v>
      </c>
      <c r="J2366" s="45">
        <v>20080</v>
      </c>
      <c r="K2366" s="45">
        <f t="shared" si="138"/>
        <v>57370</v>
      </c>
      <c r="L2366" s="46">
        <v>75000</v>
      </c>
      <c r="M2366" s="46">
        <v>300</v>
      </c>
      <c r="N2366" s="45">
        <f t="shared" si="137"/>
        <v>300.5</v>
      </c>
    </row>
    <row r="2367" spans="1:14" x14ac:dyDescent="0.2">
      <c r="A2367" s="42">
        <v>861</v>
      </c>
      <c r="C2367" s="47">
        <v>44134</v>
      </c>
      <c r="D2367" s="41" t="s">
        <v>5266</v>
      </c>
      <c r="E2367" s="42">
        <v>54.332000000000001</v>
      </c>
      <c r="F2367" s="43" t="s">
        <v>5267</v>
      </c>
      <c r="G2367" s="44" t="s">
        <v>5268</v>
      </c>
      <c r="H2367" s="43">
        <v>1070</v>
      </c>
      <c r="I2367" s="45">
        <v>0.5</v>
      </c>
      <c r="J2367" s="45">
        <v>162690</v>
      </c>
      <c r="K2367" s="45">
        <f t="shared" si="138"/>
        <v>464830</v>
      </c>
      <c r="L2367" s="46">
        <v>300000</v>
      </c>
      <c r="M2367" s="46">
        <v>1200</v>
      </c>
      <c r="N2367" s="45">
        <f t="shared" si="137"/>
        <v>1200.5</v>
      </c>
    </row>
    <row r="2368" spans="1:14" x14ac:dyDescent="0.2">
      <c r="A2368" s="42" t="s">
        <v>5269</v>
      </c>
      <c r="C2368" s="47">
        <v>44134</v>
      </c>
      <c r="D2368" s="41" t="s">
        <v>5270</v>
      </c>
      <c r="E2368" s="42">
        <v>0.64239999999999997</v>
      </c>
      <c r="F2368" s="43" t="s">
        <v>5271</v>
      </c>
      <c r="G2368" s="44" t="s">
        <v>5272</v>
      </c>
      <c r="H2368" s="43">
        <v>3010</v>
      </c>
      <c r="I2368" s="45">
        <v>0.5</v>
      </c>
      <c r="J2368" s="45">
        <v>41510</v>
      </c>
      <c r="K2368" s="45">
        <f t="shared" si="138"/>
        <v>118600</v>
      </c>
      <c r="N2368" s="45">
        <f t="shared" si="137"/>
        <v>0.5</v>
      </c>
    </row>
    <row r="2369" spans="1:17" x14ac:dyDescent="0.2">
      <c r="A2369" s="42">
        <v>862</v>
      </c>
      <c r="C2369" s="47">
        <v>44134</v>
      </c>
      <c r="D2369" s="41" t="s">
        <v>5273</v>
      </c>
      <c r="E2369" s="42">
        <v>0.41599999999999998</v>
      </c>
      <c r="F2369" s="43" t="s">
        <v>5275</v>
      </c>
      <c r="G2369" s="44" t="s">
        <v>5276</v>
      </c>
      <c r="H2369" s="43">
        <v>1050</v>
      </c>
      <c r="I2369" s="45">
        <v>1</v>
      </c>
      <c r="J2369" s="45">
        <v>28830</v>
      </c>
      <c r="K2369" s="45">
        <f t="shared" si="138"/>
        <v>82370</v>
      </c>
      <c r="L2369" s="46">
        <v>85000</v>
      </c>
      <c r="M2369" s="46">
        <v>340</v>
      </c>
      <c r="N2369" s="45">
        <f t="shared" si="137"/>
        <v>341</v>
      </c>
    </row>
    <row r="2370" spans="1:17" x14ac:dyDescent="0.2">
      <c r="D2370" s="41" t="s">
        <v>5274</v>
      </c>
      <c r="E2370" s="42">
        <v>0.65300000000000002</v>
      </c>
      <c r="F2370" s="43" t="s">
        <v>77</v>
      </c>
      <c r="G2370" s="44" t="s">
        <v>77</v>
      </c>
      <c r="H2370" s="43">
        <v>1220</v>
      </c>
      <c r="K2370" s="45">
        <f t="shared" si="138"/>
        <v>0</v>
      </c>
      <c r="N2370" s="45">
        <f t="shared" si="137"/>
        <v>0</v>
      </c>
    </row>
    <row r="2371" spans="1:17" x14ac:dyDescent="0.2">
      <c r="A2371" s="42">
        <v>863</v>
      </c>
      <c r="C2371" s="47">
        <v>44134</v>
      </c>
      <c r="D2371" s="41" t="s">
        <v>5277</v>
      </c>
      <c r="E2371" s="42">
        <v>4.8230000000000004</v>
      </c>
      <c r="F2371" s="43" t="s">
        <v>5278</v>
      </c>
      <c r="G2371" s="44" t="s">
        <v>5279</v>
      </c>
      <c r="H2371" s="43">
        <v>1080</v>
      </c>
      <c r="I2371" s="45">
        <v>0.5</v>
      </c>
      <c r="J2371" s="45">
        <v>15650</v>
      </c>
      <c r="K2371" s="45">
        <f t="shared" si="138"/>
        <v>44710</v>
      </c>
      <c r="L2371" s="46">
        <v>105000</v>
      </c>
      <c r="M2371" s="46">
        <v>420</v>
      </c>
      <c r="N2371" s="45">
        <f t="shared" si="137"/>
        <v>420.5</v>
      </c>
    </row>
    <row r="2372" spans="1:17" x14ac:dyDescent="0.2">
      <c r="A2372" s="42" t="s">
        <v>5280</v>
      </c>
      <c r="C2372" s="47">
        <v>44134</v>
      </c>
      <c r="D2372" s="41" t="s">
        <v>5286</v>
      </c>
      <c r="E2372" s="42">
        <v>1.0720000000000001</v>
      </c>
      <c r="F2372" s="43" t="s">
        <v>5281</v>
      </c>
      <c r="G2372" s="44" t="s">
        <v>5282</v>
      </c>
      <c r="H2372" s="43">
        <v>1110</v>
      </c>
      <c r="I2372" s="45">
        <v>1</v>
      </c>
      <c r="J2372" s="45">
        <v>32350</v>
      </c>
      <c r="K2372" s="45">
        <f t="shared" si="138"/>
        <v>92430</v>
      </c>
      <c r="N2372" s="45">
        <f t="shared" si="137"/>
        <v>1</v>
      </c>
    </row>
    <row r="2373" spans="1:17" x14ac:dyDescent="0.2">
      <c r="D2373" s="41" t="s">
        <v>5287</v>
      </c>
      <c r="E2373" s="42">
        <v>1</v>
      </c>
      <c r="F2373" s="43" t="s">
        <v>77</v>
      </c>
      <c r="G2373" s="44" t="s">
        <v>77</v>
      </c>
      <c r="K2373" s="45">
        <f t="shared" si="138"/>
        <v>0</v>
      </c>
      <c r="N2373" s="45">
        <f t="shared" si="137"/>
        <v>0</v>
      </c>
    </row>
    <row r="2374" spans="1:17" s="65" customFormat="1" x14ac:dyDescent="0.2">
      <c r="A2374" s="62">
        <v>864</v>
      </c>
      <c r="B2374" s="63"/>
      <c r="C2374" s="31">
        <v>44134</v>
      </c>
      <c r="D2374" s="64" t="s">
        <v>5283</v>
      </c>
      <c r="E2374" s="62">
        <v>25.28</v>
      </c>
      <c r="F2374" s="65" t="s">
        <v>5284</v>
      </c>
      <c r="G2374" s="66" t="s">
        <v>5285</v>
      </c>
      <c r="H2374" s="65">
        <v>1170</v>
      </c>
      <c r="I2374" s="32">
        <v>3</v>
      </c>
      <c r="J2374" s="32">
        <v>184000</v>
      </c>
      <c r="K2374" s="32">
        <f t="shared" si="138"/>
        <v>525710</v>
      </c>
      <c r="L2374" s="33">
        <v>860000</v>
      </c>
      <c r="M2374" s="33">
        <v>3440</v>
      </c>
      <c r="N2374" s="32">
        <f t="shared" si="137"/>
        <v>3443</v>
      </c>
      <c r="O2374" s="67"/>
      <c r="P2374" s="72"/>
      <c r="Q2374" s="63"/>
    </row>
    <row r="2375" spans="1:17" x14ac:dyDescent="0.2">
      <c r="N2375" s="45">
        <f>SUM(N2354:N2374)</f>
        <v>6570.2</v>
      </c>
      <c r="O2375" s="82">
        <v>77948</v>
      </c>
      <c r="P2375" s="50">
        <v>44134</v>
      </c>
      <c r="Q2375" s="21" t="s">
        <v>136</v>
      </c>
    </row>
    <row r="2378" spans="1:17" x14ac:dyDescent="0.2">
      <c r="A2378" s="42" t="s">
        <v>5288</v>
      </c>
      <c r="C2378" s="47">
        <v>44134</v>
      </c>
      <c r="D2378" s="41" t="s">
        <v>5289</v>
      </c>
      <c r="F2378" s="43" t="s">
        <v>5290</v>
      </c>
      <c r="G2378" s="44" t="s">
        <v>5291</v>
      </c>
      <c r="H2378" s="43">
        <v>2050</v>
      </c>
      <c r="I2378" s="45">
        <v>0</v>
      </c>
      <c r="K2378" s="45">
        <f t="shared" si="138"/>
        <v>0</v>
      </c>
      <c r="N2378" s="45">
        <v>0</v>
      </c>
    </row>
    <row r="2379" spans="1:17" x14ac:dyDescent="0.2">
      <c r="A2379" s="42" t="s">
        <v>5292</v>
      </c>
      <c r="C2379" s="47">
        <v>44137</v>
      </c>
      <c r="D2379" s="41" t="s">
        <v>1792</v>
      </c>
      <c r="E2379" s="42">
        <v>1030</v>
      </c>
      <c r="F2379" s="43" t="s">
        <v>5293</v>
      </c>
      <c r="G2379" s="44" t="s">
        <v>5294</v>
      </c>
      <c r="H2379" s="43">
        <v>1030</v>
      </c>
      <c r="I2379" s="45">
        <v>1.5</v>
      </c>
      <c r="J2379" s="45">
        <v>515380</v>
      </c>
      <c r="K2379" s="45">
        <f t="shared" si="138"/>
        <v>1472510</v>
      </c>
      <c r="N2379" s="45">
        <f t="shared" si="137"/>
        <v>1.5</v>
      </c>
    </row>
    <row r="2380" spans="1:17" x14ac:dyDescent="0.2">
      <c r="D2380" s="41" t="s">
        <v>1793</v>
      </c>
      <c r="F2380" s="43" t="s">
        <v>77</v>
      </c>
      <c r="G2380" s="44" t="s">
        <v>77</v>
      </c>
      <c r="K2380" s="45">
        <f t="shared" si="138"/>
        <v>0</v>
      </c>
      <c r="N2380" s="45">
        <f t="shared" si="137"/>
        <v>0</v>
      </c>
    </row>
    <row r="2381" spans="1:17" x14ac:dyDescent="0.2">
      <c r="D2381" s="41" t="s">
        <v>1794</v>
      </c>
      <c r="E2381" s="42">
        <v>1070</v>
      </c>
      <c r="F2381" s="43" t="s">
        <v>77</v>
      </c>
      <c r="G2381" s="44" t="s">
        <v>77</v>
      </c>
      <c r="H2381" s="43">
        <v>1070</v>
      </c>
      <c r="K2381" s="45">
        <f t="shared" si="138"/>
        <v>0</v>
      </c>
      <c r="N2381" s="45">
        <f t="shared" si="137"/>
        <v>0</v>
      </c>
    </row>
    <row r="2382" spans="1:17" x14ac:dyDescent="0.2">
      <c r="A2382" s="42">
        <v>865</v>
      </c>
      <c r="C2382" s="47">
        <v>44137</v>
      </c>
      <c r="D2382" s="41" t="s">
        <v>1792</v>
      </c>
      <c r="E2382" s="42">
        <v>1030</v>
      </c>
      <c r="F2382" s="43" t="s">
        <v>5296</v>
      </c>
      <c r="G2382" s="44" t="s">
        <v>5295</v>
      </c>
      <c r="H2382" s="43">
        <v>1030</v>
      </c>
      <c r="I2382" s="45">
        <v>0.5</v>
      </c>
      <c r="J2382" s="45">
        <v>141050</v>
      </c>
      <c r="K2382" s="45">
        <f t="shared" si="138"/>
        <v>403000</v>
      </c>
      <c r="L2382" s="46">
        <v>287500</v>
      </c>
      <c r="M2382" s="46">
        <v>1150</v>
      </c>
      <c r="N2382" s="45">
        <f t="shared" si="137"/>
        <v>1150.5</v>
      </c>
    </row>
    <row r="2383" spans="1:17" x14ac:dyDescent="0.2">
      <c r="A2383" s="42">
        <v>866</v>
      </c>
      <c r="C2383" s="47">
        <v>44137</v>
      </c>
      <c r="D2383" s="41" t="s">
        <v>1792</v>
      </c>
      <c r="E2383" s="42">
        <v>1030</v>
      </c>
      <c r="F2383" s="43" t="s">
        <v>5297</v>
      </c>
      <c r="G2383" s="44" t="s">
        <v>5295</v>
      </c>
      <c r="H2383" s="43">
        <v>1030</v>
      </c>
      <c r="I2383" s="45">
        <v>0.5</v>
      </c>
      <c r="J2383" s="45">
        <v>141050</v>
      </c>
      <c r="K2383" s="45">
        <f t="shared" si="138"/>
        <v>403000</v>
      </c>
      <c r="L2383" s="46">
        <v>287500</v>
      </c>
      <c r="M2383" s="46">
        <v>1150</v>
      </c>
      <c r="N2383" s="45">
        <f t="shared" si="137"/>
        <v>1150.5</v>
      </c>
    </row>
    <row r="2384" spans="1:17" x14ac:dyDescent="0.2">
      <c r="A2384" s="42">
        <v>867</v>
      </c>
      <c r="C2384" s="47">
        <v>44137</v>
      </c>
      <c r="D2384" s="41" t="s">
        <v>5298</v>
      </c>
      <c r="E2384" s="42">
        <v>1190</v>
      </c>
      <c r="F2384" s="43" t="s">
        <v>5299</v>
      </c>
      <c r="G2384" s="44" t="s">
        <v>4545</v>
      </c>
      <c r="H2384" s="43">
        <v>1190</v>
      </c>
      <c r="I2384" s="45">
        <v>0.5</v>
      </c>
      <c r="J2384" s="45">
        <v>13190</v>
      </c>
      <c r="K2384" s="45">
        <f t="shared" si="138"/>
        <v>37690</v>
      </c>
      <c r="L2384" s="46">
        <v>30000</v>
      </c>
      <c r="M2384" s="46">
        <v>120</v>
      </c>
      <c r="N2384" s="45">
        <f t="shared" si="137"/>
        <v>120.5</v>
      </c>
    </row>
    <row r="2385" spans="1:17" x14ac:dyDescent="0.2">
      <c r="A2385" s="42" t="s">
        <v>5302</v>
      </c>
      <c r="C2385" s="47">
        <v>44137</v>
      </c>
      <c r="D2385" s="41" t="s">
        <v>5301</v>
      </c>
      <c r="E2385" s="42">
        <v>1080</v>
      </c>
      <c r="F2385" s="43" t="s">
        <v>5303</v>
      </c>
      <c r="G2385" s="44" t="s">
        <v>4739</v>
      </c>
      <c r="H2385" s="43">
        <v>1080</v>
      </c>
      <c r="I2385" s="45">
        <v>1</v>
      </c>
      <c r="J2385" s="45">
        <v>25070</v>
      </c>
      <c r="K2385" s="45">
        <f t="shared" si="138"/>
        <v>71630</v>
      </c>
      <c r="N2385" s="45">
        <f t="shared" si="137"/>
        <v>1</v>
      </c>
    </row>
    <row r="2386" spans="1:17" x14ac:dyDescent="0.2">
      <c r="D2386" s="41" t="s">
        <v>4737</v>
      </c>
      <c r="F2386" s="43" t="s">
        <v>77</v>
      </c>
      <c r="G2386" s="44" t="s">
        <v>77</v>
      </c>
      <c r="K2386" s="45">
        <f t="shared" si="138"/>
        <v>0</v>
      </c>
      <c r="N2386" s="45">
        <f t="shared" si="137"/>
        <v>0</v>
      </c>
    </row>
    <row r="2387" spans="1:17" x14ac:dyDescent="0.2">
      <c r="A2387" s="42" t="s">
        <v>5300</v>
      </c>
      <c r="C2387" s="47">
        <v>44137</v>
      </c>
      <c r="D2387" s="41" t="s">
        <v>5301</v>
      </c>
      <c r="E2387" s="42">
        <v>1080</v>
      </c>
      <c r="F2387" s="43" t="s">
        <v>4739</v>
      </c>
      <c r="G2387" s="44" t="s">
        <v>5304</v>
      </c>
      <c r="H2387" s="43">
        <v>1080</v>
      </c>
      <c r="I2387" s="45">
        <v>0.5</v>
      </c>
      <c r="J2387" s="45">
        <v>25070</v>
      </c>
      <c r="K2387" s="45">
        <f t="shared" si="138"/>
        <v>71630</v>
      </c>
      <c r="N2387" s="45">
        <f t="shared" si="137"/>
        <v>0.5</v>
      </c>
    </row>
    <row r="2388" spans="1:17" x14ac:dyDescent="0.2">
      <c r="A2388" s="42">
        <v>868</v>
      </c>
      <c r="C2388" s="47">
        <v>44137</v>
      </c>
      <c r="D2388" s="41" t="s">
        <v>5305</v>
      </c>
      <c r="E2388" s="42">
        <v>1050</v>
      </c>
      <c r="F2388" s="43" t="s">
        <v>5306</v>
      </c>
      <c r="G2388" s="44" t="s">
        <v>5307</v>
      </c>
      <c r="H2388" s="43">
        <v>1050</v>
      </c>
      <c r="I2388" s="45">
        <v>0.5</v>
      </c>
      <c r="J2388" s="45">
        <v>58160</v>
      </c>
      <c r="K2388" s="45">
        <f t="shared" si="138"/>
        <v>166170</v>
      </c>
      <c r="L2388" s="46">
        <v>300000</v>
      </c>
      <c r="M2388" s="46">
        <v>1200</v>
      </c>
      <c r="N2388" s="45">
        <f t="shared" si="137"/>
        <v>1200.5</v>
      </c>
    </row>
    <row r="2389" spans="1:17" x14ac:dyDescent="0.2">
      <c r="A2389" s="42">
        <v>869</v>
      </c>
      <c r="C2389" s="47">
        <v>44137</v>
      </c>
      <c r="D2389" s="41" t="s">
        <v>5310</v>
      </c>
      <c r="E2389" s="42" t="s">
        <v>685</v>
      </c>
      <c r="F2389" s="43" t="s">
        <v>5311</v>
      </c>
      <c r="G2389" s="44" t="s">
        <v>5312</v>
      </c>
      <c r="H2389" s="43">
        <v>3010</v>
      </c>
      <c r="I2389" s="45">
        <v>0.5</v>
      </c>
      <c r="J2389" s="45">
        <v>19000</v>
      </c>
      <c r="K2389" s="45">
        <f t="shared" si="138"/>
        <v>54290</v>
      </c>
      <c r="L2389" s="46">
        <v>87000</v>
      </c>
      <c r="M2389" s="46">
        <v>348</v>
      </c>
      <c r="N2389" s="45">
        <f t="shared" si="137"/>
        <v>348.5</v>
      </c>
    </row>
    <row r="2390" spans="1:17" x14ac:dyDescent="0.2">
      <c r="A2390" s="42">
        <v>870</v>
      </c>
      <c r="C2390" s="47">
        <v>44137</v>
      </c>
      <c r="D2390" s="41" t="s">
        <v>595</v>
      </c>
      <c r="E2390" s="42">
        <v>0.33729999999999999</v>
      </c>
      <c r="F2390" s="43" t="s">
        <v>601</v>
      </c>
      <c r="G2390" s="44" t="s">
        <v>5314</v>
      </c>
      <c r="H2390" s="43">
        <v>1190</v>
      </c>
      <c r="I2390" s="45">
        <v>3.5</v>
      </c>
      <c r="J2390" s="45">
        <v>31190</v>
      </c>
      <c r="K2390" s="45">
        <f t="shared" si="138"/>
        <v>89110</v>
      </c>
      <c r="L2390" s="46">
        <v>129900</v>
      </c>
      <c r="M2390" s="46">
        <v>519.6</v>
      </c>
      <c r="N2390" s="45">
        <f t="shared" si="137"/>
        <v>523.1</v>
      </c>
    </row>
    <row r="2391" spans="1:17" x14ac:dyDescent="0.2">
      <c r="D2391" s="41" t="s">
        <v>598</v>
      </c>
      <c r="E2391" s="42">
        <v>0.1787</v>
      </c>
      <c r="F2391" s="43" t="s">
        <v>77</v>
      </c>
      <c r="G2391" s="44" t="s">
        <v>77</v>
      </c>
      <c r="K2391" s="45">
        <f t="shared" si="138"/>
        <v>0</v>
      </c>
      <c r="N2391" s="45">
        <f t="shared" si="137"/>
        <v>0</v>
      </c>
    </row>
    <row r="2392" spans="1:17" x14ac:dyDescent="0.2">
      <c r="D2392" s="41" t="s">
        <v>596</v>
      </c>
      <c r="E2392" s="42">
        <v>0.21049999999999999</v>
      </c>
      <c r="F2392" s="43" t="s">
        <v>77</v>
      </c>
      <c r="G2392" s="44" t="s">
        <v>77</v>
      </c>
      <c r="K2392" s="45">
        <f t="shared" si="138"/>
        <v>0</v>
      </c>
      <c r="N2392" s="45">
        <f t="shared" si="137"/>
        <v>0</v>
      </c>
    </row>
    <row r="2393" spans="1:17" x14ac:dyDescent="0.2">
      <c r="D2393" s="41" t="s">
        <v>597</v>
      </c>
      <c r="E2393" s="42">
        <v>0.12740000000000001</v>
      </c>
      <c r="F2393" s="43" t="s">
        <v>77</v>
      </c>
      <c r="G2393" s="44" t="s">
        <v>77</v>
      </c>
      <c r="K2393" s="45">
        <f t="shared" si="138"/>
        <v>0</v>
      </c>
      <c r="N2393" s="45">
        <f t="shared" si="137"/>
        <v>0</v>
      </c>
    </row>
    <row r="2394" spans="1:17" x14ac:dyDescent="0.2">
      <c r="D2394" s="41" t="s">
        <v>599</v>
      </c>
      <c r="E2394" s="42">
        <v>0.1217</v>
      </c>
      <c r="F2394" s="43" t="s">
        <v>77</v>
      </c>
      <c r="G2394" s="44" t="s">
        <v>77</v>
      </c>
      <c r="K2394" s="45">
        <f t="shared" si="138"/>
        <v>0</v>
      </c>
      <c r="N2394" s="45">
        <f t="shared" si="137"/>
        <v>0</v>
      </c>
    </row>
    <row r="2395" spans="1:17" x14ac:dyDescent="0.2">
      <c r="D2395" s="41" t="s">
        <v>593</v>
      </c>
      <c r="E2395" s="42">
        <v>0.1074</v>
      </c>
      <c r="F2395" s="43" t="s">
        <v>77</v>
      </c>
      <c r="G2395" s="44" t="s">
        <v>77</v>
      </c>
      <c r="K2395" s="45">
        <f t="shared" si="138"/>
        <v>0</v>
      </c>
      <c r="N2395" s="45">
        <f t="shared" si="137"/>
        <v>0</v>
      </c>
    </row>
    <row r="2396" spans="1:17" s="65" customFormat="1" x14ac:dyDescent="0.2">
      <c r="A2396" s="62"/>
      <c r="B2396" s="63"/>
      <c r="C2396" s="31"/>
      <c r="D2396" s="64" t="s">
        <v>5313</v>
      </c>
      <c r="E2396" s="62">
        <v>0.1331</v>
      </c>
      <c r="F2396" s="65" t="s">
        <v>77</v>
      </c>
      <c r="G2396" s="66" t="s">
        <v>77</v>
      </c>
      <c r="I2396" s="32"/>
      <c r="J2396" s="32"/>
      <c r="K2396" s="32">
        <f t="shared" si="138"/>
        <v>0</v>
      </c>
      <c r="L2396" s="33"/>
      <c r="M2396" s="33"/>
      <c r="N2396" s="32">
        <f t="shared" si="137"/>
        <v>0</v>
      </c>
      <c r="O2396" s="67"/>
      <c r="P2396" s="72"/>
      <c r="Q2396" s="63"/>
    </row>
    <row r="2397" spans="1:17" x14ac:dyDescent="0.2">
      <c r="K2397" s="45">
        <f t="shared" si="138"/>
        <v>0</v>
      </c>
      <c r="N2397" s="45">
        <f>SUM(N2377:N2396)</f>
        <v>4496.6000000000004</v>
      </c>
      <c r="O2397" s="82">
        <v>77960</v>
      </c>
      <c r="P2397" s="50">
        <v>44137</v>
      </c>
      <c r="Q2397" s="21" t="s">
        <v>5037</v>
      </c>
    </row>
    <row r="2400" spans="1:17" x14ac:dyDescent="0.2">
      <c r="A2400" s="42">
        <v>871</v>
      </c>
      <c r="C2400" s="47">
        <v>44137</v>
      </c>
      <c r="D2400" s="41" t="s">
        <v>5315</v>
      </c>
      <c r="E2400" s="42">
        <v>94.238299999999995</v>
      </c>
      <c r="F2400" s="43" t="s">
        <v>5317</v>
      </c>
      <c r="G2400" s="44" t="s">
        <v>5318</v>
      </c>
      <c r="H2400" s="43">
        <v>1100</v>
      </c>
      <c r="I2400" s="45">
        <v>1</v>
      </c>
      <c r="J2400" s="45">
        <v>140470</v>
      </c>
      <c r="K2400" s="45">
        <f t="shared" si="138"/>
        <v>401340</v>
      </c>
      <c r="L2400" s="46">
        <v>922855.8</v>
      </c>
      <c r="M2400" s="46">
        <v>3691.6</v>
      </c>
      <c r="N2400" s="45">
        <f t="shared" si="137"/>
        <v>3692.6</v>
      </c>
    </row>
    <row r="2401" spans="1:14" x14ac:dyDescent="0.2">
      <c r="D2401" s="41" t="s">
        <v>5316</v>
      </c>
      <c r="E2401" s="42">
        <v>28.5318</v>
      </c>
      <c r="F2401" s="43" t="s">
        <v>77</v>
      </c>
      <c r="G2401" s="44" t="s">
        <v>77</v>
      </c>
      <c r="K2401" s="45">
        <f t="shared" si="138"/>
        <v>0</v>
      </c>
      <c r="N2401" s="45">
        <f t="shared" si="137"/>
        <v>0</v>
      </c>
    </row>
    <row r="2402" spans="1:14" x14ac:dyDescent="0.2">
      <c r="A2402" s="42" t="s">
        <v>5319</v>
      </c>
      <c r="C2402" s="47">
        <v>44137</v>
      </c>
      <c r="D2402" s="41" t="s">
        <v>5320</v>
      </c>
      <c r="E2402" s="42">
        <v>0.23799999999999999</v>
      </c>
      <c r="F2402" s="43" t="s">
        <v>5321</v>
      </c>
      <c r="G2402" s="44" t="s">
        <v>5322</v>
      </c>
      <c r="H2402" s="43">
        <v>2050</v>
      </c>
      <c r="I2402" s="45">
        <v>0.5</v>
      </c>
      <c r="J2402" s="45">
        <v>35110</v>
      </c>
      <c r="K2402" s="45">
        <f t="shared" si="138"/>
        <v>100310</v>
      </c>
      <c r="N2402" s="45">
        <f t="shared" si="137"/>
        <v>0.5</v>
      </c>
    </row>
    <row r="2403" spans="1:14" x14ac:dyDescent="0.2">
      <c r="A2403" s="42" t="s">
        <v>5323</v>
      </c>
      <c r="C2403" s="47">
        <v>44137</v>
      </c>
      <c r="D2403" s="41" t="s">
        <v>5324</v>
      </c>
      <c r="E2403" s="42" t="s">
        <v>5325</v>
      </c>
      <c r="F2403" s="43" t="s">
        <v>5326</v>
      </c>
      <c r="G2403" s="44" t="s">
        <v>5327</v>
      </c>
      <c r="H2403" s="43">
        <v>3010</v>
      </c>
      <c r="I2403" s="45">
        <v>0.5</v>
      </c>
      <c r="J2403" s="45">
        <v>11580</v>
      </c>
      <c r="K2403" s="45">
        <f t="shared" si="138"/>
        <v>33090</v>
      </c>
      <c r="N2403" s="45">
        <f t="shared" si="137"/>
        <v>0.5</v>
      </c>
    </row>
    <row r="2404" spans="1:14" x14ac:dyDescent="0.2">
      <c r="A2404" s="42">
        <v>872</v>
      </c>
      <c r="C2404" s="47">
        <v>44137</v>
      </c>
      <c r="D2404" s="41" t="s">
        <v>5328</v>
      </c>
      <c r="E2404" s="42">
        <v>0.21690000000000001</v>
      </c>
      <c r="F2404" s="43" t="s">
        <v>5329</v>
      </c>
      <c r="G2404" s="44" t="s">
        <v>5330</v>
      </c>
      <c r="H2404" s="43">
        <v>3010</v>
      </c>
      <c r="I2404" s="45">
        <v>0.5</v>
      </c>
      <c r="J2404" s="45">
        <v>14560</v>
      </c>
      <c r="K2404" s="45">
        <f t="shared" si="138"/>
        <v>41600</v>
      </c>
      <c r="L2404" s="46">
        <v>41580</v>
      </c>
      <c r="M2404" s="46">
        <v>166.32</v>
      </c>
      <c r="N2404" s="45">
        <f t="shared" si="137"/>
        <v>166.82</v>
      </c>
    </row>
    <row r="2405" spans="1:14" x14ac:dyDescent="0.2">
      <c r="A2405" s="42">
        <v>873</v>
      </c>
      <c r="B2405" s="21" t="s">
        <v>79</v>
      </c>
      <c r="C2405" s="47">
        <v>44137</v>
      </c>
      <c r="D2405" s="41" t="s">
        <v>5331</v>
      </c>
      <c r="E2405" s="42">
        <v>0.46</v>
      </c>
      <c r="F2405" s="43" t="s">
        <v>5332</v>
      </c>
      <c r="G2405" s="44" t="s">
        <v>5333</v>
      </c>
      <c r="H2405" s="43">
        <v>1040</v>
      </c>
      <c r="I2405" s="45">
        <v>0.5</v>
      </c>
      <c r="J2405" s="45">
        <v>32120</v>
      </c>
      <c r="K2405" s="45">
        <f t="shared" si="138"/>
        <v>91770</v>
      </c>
      <c r="L2405" s="46">
        <v>32100</v>
      </c>
      <c r="M2405" s="46">
        <v>128.4</v>
      </c>
      <c r="N2405" s="45">
        <f t="shared" si="137"/>
        <v>128.9</v>
      </c>
    </row>
    <row r="2406" spans="1:14" x14ac:dyDescent="0.2">
      <c r="A2406" s="42">
        <v>874</v>
      </c>
      <c r="C2406" s="47">
        <v>44137</v>
      </c>
      <c r="D2406" s="41" t="s">
        <v>5334</v>
      </c>
      <c r="E2406" s="42">
        <v>2.41</v>
      </c>
      <c r="F2406" s="43" t="s">
        <v>5335</v>
      </c>
      <c r="G2406" s="44" t="s">
        <v>5336</v>
      </c>
      <c r="H2406" s="43">
        <v>1080</v>
      </c>
      <c r="I2406" s="45">
        <v>0.5</v>
      </c>
      <c r="J2406" s="45">
        <v>3790</v>
      </c>
      <c r="K2406" s="45">
        <f t="shared" si="138"/>
        <v>10830</v>
      </c>
      <c r="L2406" s="46">
        <v>800000</v>
      </c>
      <c r="M2406" s="46">
        <v>3200.5</v>
      </c>
      <c r="N2406" s="45">
        <f t="shared" si="137"/>
        <v>3201</v>
      </c>
    </row>
    <row r="2407" spans="1:14" x14ac:dyDescent="0.2">
      <c r="A2407" s="42">
        <v>875</v>
      </c>
      <c r="C2407" s="47">
        <v>44137</v>
      </c>
      <c r="D2407" s="41" t="s">
        <v>2300</v>
      </c>
      <c r="E2407" s="42" t="s">
        <v>5337</v>
      </c>
      <c r="F2407" s="43" t="s">
        <v>3054</v>
      </c>
      <c r="G2407" s="43" t="s">
        <v>5338</v>
      </c>
      <c r="H2407" s="43">
        <v>3010</v>
      </c>
      <c r="I2407" s="45">
        <v>1</v>
      </c>
      <c r="J2407" s="45">
        <v>31350</v>
      </c>
      <c r="K2407" s="45">
        <f t="shared" si="138"/>
        <v>89570</v>
      </c>
      <c r="L2407" s="46">
        <v>120000</v>
      </c>
      <c r="M2407" s="46">
        <v>480</v>
      </c>
      <c r="N2407" s="45">
        <f t="shared" si="137"/>
        <v>481</v>
      </c>
    </row>
    <row r="2408" spans="1:14" x14ac:dyDescent="0.2">
      <c r="D2408" s="41" t="s">
        <v>2301</v>
      </c>
      <c r="E2408" s="42" t="s">
        <v>5337</v>
      </c>
      <c r="F2408" s="43" t="s">
        <v>77</v>
      </c>
      <c r="G2408" s="44" t="s">
        <v>77</v>
      </c>
      <c r="K2408" s="45">
        <f t="shared" si="138"/>
        <v>0</v>
      </c>
      <c r="N2408" s="45">
        <f t="shared" si="137"/>
        <v>0</v>
      </c>
    </row>
    <row r="2409" spans="1:14" x14ac:dyDescent="0.2">
      <c r="A2409" s="42">
        <v>876</v>
      </c>
      <c r="C2409" s="47">
        <v>44137</v>
      </c>
      <c r="D2409" s="41" t="s">
        <v>5339</v>
      </c>
      <c r="E2409" s="42">
        <v>46.911000000000001</v>
      </c>
      <c r="F2409" s="43" t="s">
        <v>5348</v>
      </c>
      <c r="G2409" s="44" t="s">
        <v>5349</v>
      </c>
      <c r="H2409" s="43">
        <v>1040</v>
      </c>
      <c r="I2409" s="45">
        <v>4.5</v>
      </c>
      <c r="J2409" s="45">
        <v>81640</v>
      </c>
      <c r="K2409" s="45">
        <f t="shared" si="138"/>
        <v>233260</v>
      </c>
      <c r="L2409" s="46">
        <v>265000</v>
      </c>
      <c r="M2409" s="46">
        <v>1060</v>
      </c>
      <c r="N2409" s="45">
        <f t="shared" si="137"/>
        <v>1064.5</v>
      </c>
    </row>
    <row r="2410" spans="1:14" x14ac:dyDescent="0.2">
      <c r="D2410" s="41" t="s">
        <v>5340</v>
      </c>
      <c r="E2410" s="42">
        <v>1.31</v>
      </c>
      <c r="F2410" s="43" t="s">
        <v>77</v>
      </c>
      <c r="G2410" s="44" t="s">
        <v>77</v>
      </c>
      <c r="K2410" s="45">
        <f t="shared" si="138"/>
        <v>0</v>
      </c>
      <c r="N2410" s="45">
        <f t="shared" ref="N2410:N2470" si="141">I2410+M2410</f>
        <v>0</v>
      </c>
    </row>
    <row r="2411" spans="1:14" x14ac:dyDescent="0.2">
      <c r="D2411" s="41" t="s">
        <v>5341</v>
      </c>
      <c r="E2411" s="42">
        <v>0.19969999999999999</v>
      </c>
      <c r="F2411" s="43" t="s">
        <v>77</v>
      </c>
      <c r="G2411" s="44" t="s">
        <v>77</v>
      </c>
      <c r="K2411" s="45">
        <f t="shared" si="138"/>
        <v>0</v>
      </c>
      <c r="N2411" s="45">
        <f t="shared" si="141"/>
        <v>0</v>
      </c>
    </row>
    <row r="2412" spans="1:14" x14ac:dyDescent="0.2">
      <c r="D2412" s="41" t="s">
        <v>5342</v>
      </c>
      <c r="E2412" s="42">
        <v>0.19969999999999999</v>
      </c>
      <c r="F2412" s="43" t="s">
        <v>77</v>
      </c>
      <c r="G2412" s="44" t="s">
        <v>77</v>
      </c>
      <c r="K2412" s="45">
        <f t="shared" si="138"/>
        <v>0</v>
      </c>
      <c r="N2412" s="45">
        <f t="shared" si="141"/>
        <v>0</v>
      </c>
    </row>
    <row r="2413" spans="1:14" x14ac:dyDescent="0.2">
      <c r="D2413" s="41" t="s">
        <v>5343</v>
      </c>
      <c r="E2413" s="42">
        <v>0.19969999999999999</v>
      </c>
      <c r="F2413" s="43" t="s">
        <v>77</v>
      </c>
      <c r="G2413" s="44" t="s">
        <v>77</v>
      </c>
      <c r="K2413" s="45">
        <f t="shared" si="138"/>
        <v>0</v>
      </c>
      <c r="N2413" s="45">
        <f t="shared" si="141"/>
        <v>0</v>
      </c>
    </row>
    <row r="2414" spans="1:14" x14ac:dyDescent="0.2">
      <c r="D2414" s="41" t="s">
        <v>5344</v>
      </c>
      <c r="E2414" s="42">
        <v>0.19969999999999999</v>
      </c>
      <c r="F2414" s="43" t="s">
        <v>77</v>
      </c>
      <c r="G2414" s="44" t="s">
        <v>77</v>
      </c>
      <c r="K2414" s="45">
        <f t="shared" si="138"/>
        <v>0</v>
      </c>
      <c r="N2414" s="45">
        <f t="shared" si="141"/>
        <v>0</v>
      </c>
    </row>
    <row r="2415" spans="1:14" x14ac:dyDescent="0.2">
      <c r="D2415" s="41" t="s">
        <v>5345</v>
      </c>
      <c r="E2415" s="42">
        <v>0.19969999999999999</v>
      </c>
      <c r="F2415" s="43" t="s">
        <v>77</v>
      </c>
      <c r="G2415" s="44" t="s">
        <v>77</v>
      </c>
      <c r="K2415" s="45">
        <f t="shared" si="138"/>
        <v>0</v>
      </c>
      <c r="N2415" s="45">
        <f t="shared" si="141"/>
        <v>0</v>
      </c>
    </row>
    <row r="2416" spans="1:14" x14ac:dyDescent="0.2">
      <c r="D2416" s="41" t="s">
        <v>5346</v>
      </c>
      <c r="E2416" s="42">
        <v>0.19969999999999999</v>
      </c>
      <c r="F2416" s="43" t="s">
        <v>77</v>
      </c>
      <c r="G2416" s="44" t="s">
        <v>77</v>
      </c>
      <c r="K2416" s="45">
        <f t="shared" si="138"/>
        <v>0</v>
      </c>
      <c r="N2416" s="45">
        <f t="shared" si="141"/>
        <v>0</v>
      </c>
    </row>
    <row r="2417" spans="1:14" x14ac:dyDescent="0.2">
      <c r="D2417" s="41" t="s">
        <v>5347</v>
      </c>
      <c r="E2417" s="42">
        <v>0.19969999999999999</v>
      </c>
      <c r="F2417" s="43" t="s">
        <v>77</v>
      </c>
      <c r="G2417" s="44" t="s">
        <v>77</v>
      </c>
      <c r="K2417" s="45">
        <f t="shared" si="138"/>
        <v>0</v>
      </c>
      <c r="N2417" s="45">
        <f t="shared" si="141"/>
        <v>0</v>
      </c>
    </row>
    <row r="2418" spans="1:14" x14ac:dyDescent="0.2">
      <c r="A2418" s="42">
        <v>877</v>
      </c>
      <c r="C2418" s="47">
        <v>44138</v>
      </c>
      <c r="D2418" s="41" t="s">
        <v>5352</v>
      </c>
      <c r="E2418" s="42">
        <v>1.5980000000000001</v>
      </c>
      <c r="F2418" s="43" t="s">
        <v>5353</v>
      </c>
      <c r="G2418" s="44" t="s">
        <v>5354</v>
      </c>
      <c r="H2418" s="43">
        <v>1170</v>
      </c>
      <c r="I2418" s="45">
        <v>0.5</v>
      </c>
      <c r="J2418" s="45">
        <v>2070</v>
      </c>
      <c r="K2418" s="45">
        <f t="shared" si="138"/>
        <v>5910</v>
      </c>
      <c r="L2418" s="46">
        <v>4000</v>
      </c>
      <c r="M2418" s="46">
        <v>16</v>
      </c>
      <c r="N2418" s="45">
        <f t="shared" si="141"/>
        <v>16.5</v>
      </c>
    </row>
    <row r="2419" spans="1:14" x14ac:dyDescent="0.2">
      <c r="A2419" s="42">
        <v>878</v>
      </c>
      <c r="C2419" s="47">
        <v>44138</v>
      </c>
      <c r="D2419" s="41" t="s">
        <v>5355</v>
      </c>
      <c r="E2419" s="42">
        <v>0.20230000000000001</v>
      </c>
      <c r="F2419" s="43" t="s">
        <v>5356</v>
      </c>
      <c r="G2419" s="44" t="s">
        <v>5357</v>
      </c>
      <c r="H2419" s="43">
        <v>3010</v>
      </c>
      <c r="I2419" s="45">
        <v>0.5</v>
      </c>
      <c r="J2419" s="45">
        <v>39210</v>
      </c>
      <c r="K2419" s="45">
        <f t="shared" si="138"/>
        <v>112030</v>
      </c>
      <c r="L2419" s="46">
        <v>149900</v>
      </c>
      <c r="M2419" s="46">
        <v>599.6</v>
      </c>
      <c r="N2419" s="45">
        <f t="shared" si="141"/>
        <v>600.1</v>
      </c>
    </row>
    <row r="2420" spans="1:14" x14ac:dyDescent="0.2">
      <c r="A2420" s="42">
        <v>879</v>
      </c>
      <c r="C2420" s="47">
        <v>44138</v>
      </c>
      <c r="D2420" s="41" t="s">
        <v>5361</v>
      </c>
      <c r="E2420" s="42">
        <v>33.889000000000003</v>
      </c>
      <c r="F2420" s="43" t="s">
        <v>5362</v>
      </c>
      <c r="G2420" s="44" t="s">
        <v>5363</v>
      </c>
      <c r="H2420" s="43">
        <v>1090</v>
      </c>
      <c r="I2420" s="45">
        <v>0.5</v>
      </c>
      <c r="J2420" s="45">
        <v>59300</v>
      </c>
      <c r="K2420" s="45">
        <f t="shared" si="138"/>
        <v>169430</v>
      </c>
      <c r="L2420" s="46">
        <v>203334</v>
      </c>
      <c r="M2420" s="46">
        <v>813.34</v>
      </c>
      <c r="N2420" s="45">
        <f t="shared" si="141"/>
        <v>813.84</v>
      </c>
    </row>
    <row r="2421" spans="1:14" x14ac:dyDescent="0.2">
      <c r="A2421" s="42">
        <v>880</v>
      </c>
      <c r="C2421" s="47">
        <v>44138</v>
      </c>
      <c r="D2421" s="41" t="s">
        <v>5364</v>
      </c>
      <c r="E2421" s="42">
        <v>65.495999999999995</v>
      </c>
      <c r="F2421" s="43" t="s">
        <v>5365</v>
      </c>
      <c r="G2421" s="44" t="s">
        <v>5363</v>
      </c>
      <c r="H2421" s="43">
        <v>1090</v>
      </c>
      <c r="I2421" s="45">
        <v>0.5</v>
      </c>
      <c r="J2421" s="45">
        <v>115160</v>
      </c>
      <c r="K2421" s="45">
        <f t="shared" si="138"/>
        <v>329030</v>
      </c>
      <c r="L2421" s="46">
        <v>392976</v>
      </c>
      <c r="M2421" s="46">
        <v>1571.9</v>
      </c>
      <c r="N2421" s="45">
        <f t="shared" si="141"/>
        <v>1572.4</v>
      </c>
    </row>
    <row r="2422" spans="1:14" x14ac:dyDescent="0.2">
      <c r="A2422" s="42">
        <v>881</v>
      </c>
      <c r="C2422" s="47">
        <v>44138</v>
      </c>
      <c r="D2422" s="41" t="s">
        <v>5366</v>
      </c>
      <c r="E2422" s="42">
        <v>0.28370000000000001</v>
      </c>
      <c r="F2422" s="43" t="s">
        <v>5367</v>
      </c>
      <c r="G2422" s="44" t="s">
        <v>5369</v>
      </c>
      <c r="H2422" s="43">
        <v>3010</v>
      </c>
      <c r="I2422" s="45">
        <v>0.5</v>
      </c>
      <c r="J2422" s="45">
        <v>39690</v>
      </c>
      <c r="K2422" s="45">
        <f t="shared" si="138"/>
        <v>113400</v>
      </c>
      <c r="L2422" s="46">
        <v>130000</v>
      </c>
      <c r="M2422" s="46">
        <v>520</v>
      </c>
      <c r="N2422" s="45">
        <f t="shared" si="141"/>
        <v>520.5</v>
      </c>
    </row>
    <row r="2423" spans="1:14" x14ac:dyDescent="0.2">
      <c r="A2423" s="42">
        <v>882</v>
      </c>
      <c r="C2423" s="47">
        <v>44138</v>
      </c>
      <c r="D2423" s="41" t="s">
        <v>5370</v>
      </c>
      <c r="E2423" s="42">
        <v>38.603000000000002</v>
      </c>
      <c r="F2423" s="43" t="s">
        <v>4763</v>
      </c>
      <c r="G2423" s="44" t="s">
        <v>5371</v>
      </c>
      <c r="H2423" s="43">
        <v>1130</v>
      </c>
      <c r="I2423" s="45">
        <v>1</v>
      </c>
      <c r="J2423" s="45">
        <v>164010</v>
      </c>
      <c r="K2423" s="45">
        <f t="shared" si="138"/>
        <v>468600</v>
      </c>
      <c r="L2423" s="46">
        <v>830000</v>
      </c>
      <c r="M2423" s="46">
        <v>3320</v>
      </c>
      <c r="N2423" s="45">
        <f t="shared" si="141"/>
        <v>3321</v>
      </c>
    </row>
    <row r="2424" spans="1:14" x14ac:dyDescent="0.2">
      <c r="D2424" s="41" t="s">
        <v>3158</v>
      </c>
      <c r="E2424" s="42">
        <v>92.641000000000005</v>
      </c>
      <c r="F2424" s="43" t="s">
        <v>77</v>
      </c>
      <c r="G2424" s="44" t="s">
        <v>77</v>
      </c>
      <c r="K2424" s="45">
        <f t="shared" si="138"/>
        <v>0</v>
      </c>
      <c r="N2424" s="45">
        <f t="shared" si="141"/>
        <v>0</v>
      </c>
    </row>
    <row r="2425" spans="1:14" x14ac:dyDescent="0.2">
      <c r="A2425" s="42">
        <v>883</v>
      </c>
      <c r="C2425" s="47">
        <v>44138</v>
      </c>
      <c r="D2425" s="41" t="s">
        <v>5372</v>
      </c>
      <c r="E2425" s="42">
        <v>0.13600000000000001</v>
      </c>
      <c r="F2425" s="43" t="s">
        <v>5373</v>
      </c>
      <c r="G2425" s="44" t="s">
        <v>2246</v>
      </c>
      <c r="H2425" s="43">
        <v>3010</v>
      </c>
      <c r="I2425" s="45">
        <v>0.5</v>
      </c>
      <c r="J2425" s="45">
        <v>15530</v>
      </c>
      <c r="K2425" s="45">
        <f t="shared" ref="K2425:K2485" si="142">ROUND(J2425/0.35,-1)</f>
        <v>44370</v>
      </c>
      <c r="L2425" s="46">
        <v>55000</v>
      </c>
      <c r="M2425" s="46">
        <v>220</v>
      </c>
      <c r="N2425" s="45">
        <f t="shared" si="141"/>
        <v>220.5</v>
      </c>
    </row>
    <row r="2426" spans="1:14" x14ac:dyDescent="0.2">
      <c r="A2426" s="42" t="s">
        <v>5374</v>
      </c>
      <c r="C2426" s="47">
        <v>44138</v>
      </c>
      <c r="D2426" s="41" t="s">
        <v>5375</v>
      </c>
      <c r="E2426" s="42">
        <v>44.042999999999999</v>
      </c>
      <c r="F2426" s="43" t="s">
        <v>5376</v>
      </c>
      <c r="G2426" s="43" t="s">
        <v>5376</v>
      </c>
      <c r="H2426" s="43">
        <v>1210</v>
      </c>
      <c r="I2426" s="45">
        <v>0.5</v>
      </c>
      <c r="J2426" s="45">
        <v>51420</v>
      </c>
      <c r="K2426" s="45">
        <f t="shared" si="142"/>
        <v>146910</v>
      </c>
      <c r="N2426" s="45">
        <f t="shared" si="141"/>
        <v>0.5</v>
      </c>
    </row>
    <row r="2427" spans="1:14" x14ac:dyDescent="0.2">
      <c r="A2427" s="42" t="s">
        <v>5377</v>
      </c>
      <c r="C2427" s="47">
        <v>44138</v>
      </c>
      <c r="D2427" s="41" t="s">
        <v>2208</v>
      </c>
      <c r="E2427" s="42">
        <v>94.754999999999995</v>
      </c>
      <c r="F2427" s="43" t="s">
        <v>5376</v>
      </c>
      <c r="G2427" s="44" t="s">
        <v>5376</v>
      </c>
      <c r="H2427" s="43">
        <v>1210</v>
      </c>
      <c r="I2427" s="45">
        <v>0.5</v>
      </c>
      <c r="J2427" s="45">
        <v>111430</v>
      </c>
      <c r="K2427" s="45">
        <f t="shared" si="142"/>
        <v>318370</v>
      </c>
      <c r="N2427" s="45">
        <f t="shared" si="141"/>
        <v>0.5</v>
      </c>
    </row>
    <row r="2428" spans="1:14" x14ac:dyDescent="0.2">
      <c r="A2428" s="42" t="s">
        <v>5378</v>
      </c>
      <c r="C2428" s="47">
        <v>44138</v>
      </c>
      <c r="D2428" s="41" t="s">
        <v>2218</v>
      </c>
      <c r="E2428" s="42">
        <v>59.817</v>
      </c>
      <c r="F2428" s="43" t="s">
        <v>5376</v>
      </c>
      <c r="G2428" s="44" t="s">
        <v>5376</v>
      </c>
      <c r="H2428" s="43">
        <v>1210</v>
      </c>
      <c r="I2428" s="45">
        <v>0.5</v>
      </c>
      <c r="J2428" s="45">
        <v>92280</v>
      </c>
      <c r="K2428" s="45">
        <f t="shared" si="142"/>
        <v>263660</v>
      </c>
      <c r="N2428" s="45">
        <f t="shared" si="141"/>
        <v>0.5</v>
      </c>
    </row>
    <row r="2429" spans="1:14" x14ac:dyDescent="0.2">
      <c r="A2429" s="42" t="s">
        <v>5379</v>
      </c>
      <c r="C2429" s="47">
        <v>44138</v>
      </c>
      <c r="D2429" s="41" t="s">
        <v>2213</v>
      </c>
      <c r="E2429" s="42">
        <v>94.197000000000003</v>
      </c>
      <c r="F2429" s="43" t="s">
        <v>5376</v>
      </c>
      <c r="G2429" s="44" t="s">
        <v>5376</v>
      </c>
      <c r="H2429" s="43">
        <v>1210</v>
      </c>
      <c r="I2429" s="45">
        <v>0.5</v>
      </c>
      <c r="J2429" s="45">
        <v>110720</v>
      </c>
      <c r="K2429" s="45">
        <f t="shared" si="142"/>
        <v>316340</v>
      </c>
      <c r="N2429" s="45">
        <f t="shared" si="141"/>
        <v>0.5</v>
      </c>
    </row>
    <row r="2430" spans="1:14" x14ac:dyDescent="0.2">
      <c r="A2430" s="42" t="s">
        <v>5380</v>
      </c>
      <c r="C2430" s="47">
        <v>44139</v>
      </c>
      <c r="D2430" s="41" t="s">
        <v>116</v>
      </c>
      <c r="E2430" s="42">
        <v>97.561000000000007</v>
      </c>
      <c r="F2430" s="43" t="s">
        <v>117</v>
      </c>
      <c r="G2430" s="43" t="s">
        <v>5371</v>
      </c>
      <c r="H2430" s="43">
        <v>1030</v>
      </c>
      <c r="I2430" s="45">
        <v>0.5</v>
      </c>
      <c r="J2430" s="45">
        <v>135600</v>
      </c>
      <c r="K2430" s="45">
        <f t="shared" si="142"/>
        <v>387430</v>
      </c>
      <c r="N2430" s="45">
        <f t="shared" si="141"/>
        <v>0.5</v>
      </c>
    </row>
    <row r="2431" spans="1:14" x14ac:dyDescent="0.2">
      <c r="A2431" s="42" t="s">
        <v>5381</v>
      </c>
      <c r="C2431" s="47">
        <v>44139</v>
      </c>
      <c r="D2431" s="41" t="s">
        <v>5382</v>
      </c>
      <c r="E2431" s="42">
        <v>235.5</v>
      </c>
      <c r="F2431" s="43" t="s">
        <v>5386</v>
      </c>
      <c r="G2431" s="44" t="s">
        <v>5387</v>
      </c>
      <c r="H2431" s="43">
        <v>1040</v>
      </c>
      <c r="I2431" s="45">
        <v>2</v>
      </c>
      <c r="J2431" s="45">
        <v>811390</v>
      </c>
      <c r="K2431" s="45">
        <f t="shared" si="142"/>
        <v>2318260</v>
      </c>
      <c r="N2431" s="45">
        <f t="shared" si="141"/>
        <v>2</v>
      </c>
    </row>
    <row r="2432" spans="1:14" x14ac:dyDescent="0.2">
      <c r="D2432" s="41" t="s">
        <v>5383</v>
      </c>
      <c r="E2432" s="42">
        <v>29.38</v>
      </c>
      <c r="F2432" s="43" t="s">
        <v>77</v>
      </c>
      <c r="G2432" s="44" t="s">
        <v>77</v>
      </c>
      <c r="K2432" s="45">
        <f t="shared" si="142"/>
        <v>0</v>
      </c>
      <c r="N2432" s="45">
        <f t="shared" si="141"/>
        <v>0</v>
      </c>
    </row>
    <row r="2433" spans="1:14" x14ac:dyDescent="0.2">
      <c r="D2433" s="41" t="s">
        <v>5384</v>
      </c>
      <c r="E2433" s="42">
        <v>97.733999999999995</v>
      </c>
      <c r="F2433" s="43" t="s">
        <v>77</v>
      </c>
      <c r="G2433" s="44" t="s">
        <v>77</v>
      </c>
      <c r="K2433" s="45">
        <f t="shared" si="142"/>
        <v>0</v>
      </c>
      <c r="N2433" s="45">
        <f t="shared" si="141"/>
        <v>0</v>
      </c>
    </row>
    <row r="2434" spans="1:14" x14ac:dyDescent="0.2">
      <c r="D2434" s="41" t="s">
        <v>5385</v>
      </c>
      <c r="E2434" s="42">
        <v>106</v>
      </c>
      <c r="F2434" s="43" t="s">
        <v>77</v>
      </c>
      <c r="G2434" s="44" t="s">
        <v>77</v>
      </c>
      <c r="K2434" s="45">
        <f t="shared" si="142"/>
        <v>0</v>
      </c>
      <c r="N2434" s="45">
        <f t="shared" si="141"/>
        <v>0</v>
      </c>
    </row>
    <row r="2435" spans="1:14" x14ac:dyDescent="0.2">
      <c r="A2435" s="42">
        <v>885</v>
      </c>
      <c r="C2435" s="47">
        <v>44139</v>
      </c>
      <c r="D2435" s="41" t="s">
        <v>5388</v>
      </c>
      <c r="E2435" s="42">
        <v>18.606999999999999</v>
      </c>
      <c r="F2435" s="43" t="s">
        <v>5390</v>
      </c>
      <c r="G2435" s="44" t="s">
        <v>5391</v>
      </c>
      <c r="H2435" s="43">
        <v>1180</v>
      </c>
      <c r="I2435" s="45">
        <v>1</v>
      </c>
      <c r="J2435" s="45">
        <v>119550</v>
      </c>
      <c r="K2435" s="45">
        <f t="shared" si="142"/>
        <v>341570</v>
      </c>
      <c r="L2435" s="46">
        <v>250000</v>
      </c>
      <c r="M2435" s="46">
        <v>1000</v>
      </c>
      <c r="N2435" s="45">
        <f t="shared" si="141"/>
        <v>1001</v>
      </c>
    </row>
    <row r="2436" spans="1:14" x14ac:dyDescent="0.2">
      <c r="D2436" s="41" t="s">
        <v>5389</v>
      </c>
      <c r="E2436" s="42">
        <v>14.912000000000001</v>
      </c>
      <c r="F2436" s="43" t="s">
        <v>77</v>
      </c>
      <c r="G2436" s="44" t="s">
        <v>77</v>
      </c>
      <c r="K2436" s="45">
        <f t="shared" si="142"/>
        <v>0</v>
      </c>
      <c r="N2436" s="45">
        <f t="shared" si="141"/>
        <v>0</v>
      </c>
    </row>
    <row r="2437" spans="1:14" x14ac:dyDescent="0.2">
      <c r="A2437" s="42" t="s">
        <v>5392</v>
      </c>
      <c r="C2437" s="47">
        <v>44139</v>
      </c>
      <c r="D2437" s="41" t="s">
        <v>5393</v>
      </c>
      <c r="E2437" s="42">
        <v>0.2064</v>
      </c>
      <c r="F2437" s="43" t="s">
        <v>5395</v>
      </c>
      <c r="G2437" s="44" t="s">
        <v>5396</v>
      </c>
      <c r="H2437" s="43">
        <v>3010</v>
      </c>
      <c r="I2437" s="45">
        <v>1</v>
      </c>
      <c r="J2437" s="45">
        <v>42520</v>
      </c>
      <c r="K2437" s="45">
        <f t="shared" si="142"/>
        <v>121490</v>
      </c>
      <c r="N2437" s="45">
        <f t="shared" si="141"/>
        <v>1</v>
      </c>
    </row>
    <row r="2438" spans="1:14" x14ac:dyDescent="0.2">
      <c r="D2438" s="41" t="s">
        <v>5394</v>
      </c>
      <c r="E2438" s="42">
        <v>1.6500000000000001E-2</v>
      </c>
      <c r="F2438" s="43" t="s">
        <v>77</v>
      </c>
      <c r="G2438" s="44" t="s">
        <v>77</v>
      </c>
      <c r="K2438" s="45">
        <f t="shared" si="142"/>
        <v>0</v>
      </c>
      <c r="N2438" s="45">
        <f t="shared" si="141"/>
        <v>0</v>
      </c>
    </row>
    <row r="2439" spans="1:14" x14ac:dyDescent="0.2">
      <c r="A2439" s="42" t="s">
        <v>5397</v>
      </c>
      <c r="C2439" s="47">
        <v>44139</v>
      </c>
      <c r="D2439" s="41" t="s">
        <v>5398</v>
      </c>
      <c r="E2439" s="42">
        <v>0.48309999999999997</v>
      </c>
      <c r="F2439" s="43" t="s">
        <v>5401</v>
      </c>
      <c r="G2439" s="44" t="s">
        <v>5402</v>
      </c>
      <c r="H2439" s="43">
        <v>1190</v>
      </c>
      <c r="I2439" s="45">
        <v>1.5</v>
      </c>
      <c r="J2439" s="45">
        <v>149850</v>
      </c>
      <c r="K2439" s="45">
        <f t="shared" si="142"/>
        <v>428140</v>
      </c>
      <c r="N2439" s="45">
        <f t="shared" si="141"/>
        <v>1.5</v>
      </c>
    </row>
    <row r="2440" spans="1:14" x14ac:dyDescent="0.2">
      <c r="D2440" s="41" t="s">
        <v>5399</v>
      </c>
      <c r="E2440" s="42">
        <v>0.48309999999999997</v>
      </c>
      <c r="F2440" s="43" t="s">
        <v>77</v>
      </c>
      <c r="G2440" s="44" t="s">
        <v>77</v>
      </c>
      <c r="K2440" s="45">
        <f t="shared" si="142"/>
        <v>0</v>
      </c>
      <c r="N2440" s="45">
        <f t="shared" si="141"/>
        <v>0</v>
      </c>
    </row>
    <row r="2441" spans="1:14" x14ac:dyDescent="0.2">
      <c r="D2441" s="41" t="s">
        <v>5400</v>
      </c>
      <c r="E2441" s="42">
        <v>0.48309999999999997</v>
      </c>
      <c r="F2441" s="43" t="s">
        <v>77</v>
      </c>
      <c r="G2441" s="44" t="s">
        <v>77</v>
      </c>
      <c r="K2441" s="45">
        <f t="shared" si="142"/>
        <v>0</v>
      </c>
      <c r="N2441" s="45">
        <f t="shared" si="141"/>
        <v>0</v>
      </c>
    </row>
    <row r="2442" spans="1:14" x14ac:dyDescent="0.2">
      <c r="A2442" s="42" t="s">
        <v>5403</v>
      </c>
      <c r="C2442" s="47">
        <v>44139</v>
      </c>
      <c r="D2442" s="41" t="s">
        <v>5404</v>
      </c>
      <c r="E2442" s="42">
        <v>2</v>
      </c>
      <c r="F2442" s="43" t="s">
        <v>5405</v>
      </c>
      <c r="G2442" s="44" t="s">
        <v>5406</v>
      </c>
      <c r="H2442" s="43">
        <v>1090</v>
      </c>
      <c r="I2442" s="45">
        <v>0.5</v>
      </c>
      <c r="J2442" s="45">
        <v>59320</v>
      </c>
      <c r="K2442" s="45">
        <f t="shared" si="142"/>
        <v>169490</v>
      </c>
      <c r="N2442" s="45">
        <f t="shared" si="141"/>
        <v>0.5</v>
      </c>
    </row>
    <row r="2443" spans="1:14" x14ac:dyDescent="0.2">
      <c r="A2443" s="42">
        <v>886</v>
      </c>
      <c r="C2443" s="47">
        <v>44139</v>
      </c>
      <c r="D2443" s="41" t="s">
        <v>5407</v>
      </c>
      <c r="E2443" s="42">
        <v>0.1212</v>
      </c>
      <c r="F2443" s="43" t="s">
        <v>5408</v>
      </c>
      <c r="G2443" s="44" t="s">
        <v>5409</v>
      </c>
      <c r="H2443" s="43">
        <v>3010</v>
      </c>
      <c r="I2443" s="45">
        <v>0.5</v>
      </c>
      <c r="J2443" s="45">
        <v>19930</v>
      </c>
      <c r="K2443" s="45">
        <f t="shared" si="142"/>
        <v>56940</v>
      </c>
      <c r="L2443" s="46">
        <v>64000</v>
      </c>
      <c r="M2443" s="46">
        <v>256</v>
      </c>
      <c r="N2443" s="45">
        <f t="shared" si="141"/>
        <v>256.5</v>
      </c>
    </row>
    <row r="2444" spans="1:14" x14ac:dyDescent="0.2">
      <c r="A2444" s="42">
        <v>887</v>
      </c>
      <c r="C2444" s="47">
        <v>44139</v>
      </c>
      <c r="D2444" s="41" t="s">
        <v>5410</v>
      </c>
      <c r="E2444" s="42">
        <v>8.4220000000000006</v>
      </c>
      <c r="F2444" s="43" t="s">
        <v>5411</v>
      </c>
      <c r="G2444" s="44" t="s">
        <v>5412</v>
      </c>
      <c r="H2444" s="43">
        <v>1160</v>
      </c>
      <c r="I2444" s="45">
        <v>0.5</v>
      </c>
      <c r="J2444" s="45">
        <v>8110</v>
      </c>
      <c r="K2444" s="45">
        <f t="shared" si="142"/>
        <v>23170</v>
      </c>
      <c r="L2444" s="46">
        <v>58996.5</v>
      </c>
      <c r="M2444" s="46">
        <v>235.99</v>
      </c>
      <c r="N2444" s="45">
        <f t="shared" si="141"/>
        <v>236.49</v>
      </c>
    </row>
    <row r="2445" spans="1:14" x14ac:dyDescent="0.2">
      <c r="A2445" s="42">
        <v>888</v>
      </c>
      <c r="C2445" s="47">
        <v>44139</v>
      </c>
      <c r="D2445" s="41" t="s">
        <v>5413</v>
      </c>
      <c r="E2445" s="42" t="s">
        <v>5414</v>
      </c>
      <c r="F2445" s="43" t="s">
        <v>5415</v>
      </c>
      <c r="G2445" s="44" t="s">
        <v>5416</v>
      </c>
      <c r="H2445" s="43">
        <v>3010</v>
      </c>
      <c r="I2445" s="45">
        <v>0.5</v>
      </c>
      <c r="J2445" s="45">
        <v>16140</v>
      </c>
      <c r="K2445" s="45">
        <f t="shared" si="142"/>
        <v>46110</v>
      </c>
      <c r="L2445" s="46">
        <v>65000</v>
      </c>
      <c r="M2445" s="46">
        <v>260</v>
      </c>
      <c r="N2445" s="45">
        <f t="shared" si="141"/>
        <v>260.5</v>
      </c>
    </row>
    <row r="2446" spans="1:14" x14ac:dyDescent="0.2">
      <c r="A2446" s="42" t="s">
        <v>5417</v>
      </c>
      <c r="C2446" s="47">
        <v>44140</v>
      </c>
      <c r="D2446" s="41" t="s">
        <v>5418</v>
      </c>
      <c r="E2446" s="42" t="s">
        <v>5419</v>
      </c>
      <c r="F2446" s="43" t="s">
        <v>5420</v>
      </c>
      <c r="G2446" s="43" t="s">
        <v>5421</v>
      </c>
      <c r="H2446" s="43">
        <v>3010</v>
      </c>
      <c r="I2446" s="45">
        <v>0.5</v>
      </c>
      <c r="J2446" s="45">
        <v>45030</v>
      </c>
      <c r="K2446" s="45">
        <f t="shared" si="142"/>
        <v>128660</v>
      </c>
      <c r="N2446" s="45">
        <f t="shared" si="141"/>
        <v>0.5</v>
      </c>
    </row>
    <row r="2447" spans="1:14" x14ac:dyDescent="0.2">
      <c r="A2447" s="42">
        <v>889</v>
      </c>
      <c r="C2447" s="47">
        <v>44140</v>
      </c>
      <c r="D2447" s="41" t="s">
        <v>5422</v>
      </c>
      <c r="E2447" s="42">
        <v>0.746</v>
      </c>
      <c r="F2447" s="43" t="s">
        <v>5423</v>
      </c>
      <c r="G2447" s="44" t="s">
        <v>5424</v>
      </c>
      <c r="H2447" s="43">
        <v>1080</v>
      </c>
      <c r="I2447" s="45">
        <v>0.5</v>
      </c>
      <c r="J2447" s="45">
        <v>21090</v>
      </c>
      <c r="K2447" s="45">
        <f t="shared" si="142"/>
        <v>60260</v>
      </c>
      <c r="L2447" s="46">
        <v>55000</v>
      </c>
      <c r="M2447" s="46">
        <v>220</v>
      </c>
      <c r="N2447" s="45">
        <f t="shared" si="141"/>
        <v>220.5</v>
      </c>
    </row>
    <row r="2448" spans="1:14" x14ac:dyDescent="0.2">
      <c r="A2448" s="42" t="s">
        <v>5425</v>
      </c>
      <c r="C2448" s="47">
        <v>44140</v>
      </c>
      <c r="D2448" s="41" t="s">
        <v>5426</v>
      </c>
      <c r="E2448" s="42" t="s">
        <v>5427</v>
      </c>
      <c r="F2448" s="43" t="s">
        <v>5428</v>
      </c>
      <c r="G2448" s="44" t="s">
        <v>5429</v>
      </c>
      <c r="H2448" s="43">
        <v>1150</v>
      </c>
      <c r="I2448" s="45">
        <v>0.5</v>
      </c>
      <c r="J2448" s="45">
        <v>5330</v>
      </c>
      <c r="K2448" s="45">
        <f t="shared" si="142"/>
        <v>15230</v>
      </c>
      <c r="N2448" s="45">
        <f t="shared" si="141"/>
        <v>0.5</v>
      </c>
    </row>
    <row r="2449" spans="1:17" x14ac:dyDescent="0.2">
      <c r="A2449" s="42">
        <v>884</v>
      </c>
      <c r="C2449" s="47">
        <v>44139</v>
      </c>
      <c r="D2449" s="41" t="s">
        <v>5430</v>
      </c>
      <c r="E2449" s="42">
        <v>40</v>
      </c>
      <c r="F2449" s="43" t="s">
        <v>5433</v>
      </c>
      <c r="G2449" s="44" t="s">
        <v>5434</v>
      </c>
      <c r="H2449" s="43">
        <v>1040</v>
      </c>
      <c r="I2449" s="45">
        <v>1.5</v>
      </c>
      <c r="J2449" s="45">
        <v>255570</v>
      </c>
      <c r="K2449" s="45">
        <f t="shared" si="142"/>
        <v>730200</v>
      </c>
      <c r="L2449" s="46">
        <v>100000</v>
      </c>
      <c r="M2449" s="46">
        <v>400</v>
      </c>
      <c r="N2449" s="45">
        <f t="shared" si="141"/>
        <v>401.5</v>
      </c>
    </row>
    <row r="2450" spans="1:17" x14ac:dyDescent="0.2">
      <c r="D2450" s="41" t="s">
        <v>5431</v>
      </c>
      <c r="E2450" s="42">
        <v>40</v>
      </c>
      <c r="F2450" s="43" t="s">
        <v>77</v>
      </c>
      <c r="G2450" s="44" t="s">
        <v>77</v>
      </c>
      <c r="K2450" s="45">
        <f t="shared" si="142"/>
        <v>0</v>
      </c>
      <c r="N2450" s="45">
        <f t="shared" si="141"/>
        <v>0</v>
      </c>
    </row>
    <row r="2451" spans="1:17" s="65" customFormat="1" x14ac:dyDescent="0.2">
      <c r="A2451" s="62"/>
      <c r="B2451" s="63"/>
      <c r="C2451" s="31"/>
      <c r="D2451" s="64" t="s">
        <v>5432</v>
      </c>
      <c r="E2451" s="62">
        <v>57.982999999999997</v>
      </c>
      <c r="F2451" s="65" t="s">
        <v>77</v>
      </c>
      <c r="G2451" s="66" t="s">
        <v>77</v>
      </c>
      <c r="I2451" s="32"/>
      <c r="J2451" s="32"/>
      <c r="K2451" s="32">
        <f t="shared" si="142"/>
        <v>0</v>
      </c>
      <c r="L2451" s="33"/>
      <c r="M2451" s="33"/>
      <c r="N2451" s="32">
        <f t="shared" si="141"/>
        <v>0</v>
      </c>
      <c r="O2451" s="67"/>
      <c r="P2451" s="72"/>
      <c r="Q2451" s="63"/>
    </row>
    <row r="2452" spans="1:17" x14ac:dyDescent="0.2">
      <c r="K2452" s="45">
        <f t="shared" si="142"/>
        <v>0</v>
      </c>
      <c r="N2452" s="45">
        <f>SUM(N2400:N2451)</f>
        <v>18185.650000000001</v>
      </c>
      <c r="O2452" s="82">
        <v>77998</v>
      </c>
      <c r="P2452" s="50" t="s">
        <v>5190</v>
      </c>
    </row>
    <row r="2453" spans="1:17" x14ac:dyDescent="0.2">
      <c r="K2453" s="45">
        <f t="shared" si="142"/>
        <v>0</v>
      </c>
    </row>
    <row r="2454" spans="1:17" x14ac:dyDescent="0.2">
      <c r="A2454" s="42" t="s">
        <v>5445</v>
      </c>
      <c r="C2454" s="47">
        <v>44140</v>
      </c>
      <c r="D2454" s="41" t="s">
        <v>5435</v>
      </c>
      <c r="E2454" s="42">
        <v>15.125</v>
      </c>
      <c r="F2454" s="43" t="s">
        <v>5446</v>
      </c>
      <c r="G2454" s="44" t="s">
        <v>5447</v>
      </c>
      <c r="H2454" s="43">
        <v>1150</v>
      </c>
      <c r="I2454" s="45">
        <v>5</v>
      </c>
      <c r="J2454" s="45">
        <v>244970</v>
      </c>
      <c r="K2454" s="45">
        <f t="shared" si="142"/>
        <v>699910</v>
      </c>
      <c r="N2454" s="45">
        <f t="shared" si="141"/>
        <v>5</v>
      </c>
    </row>
    <row r="2455" spans="1:17" x14ac:dyDescent="0.2">
      <c r="D2455" s="41" t="s">
        <v>5436</v>
      </c>
      <c r="E2455" s="42">
        <v>4.0069999999999997</v>
      </c>
      <c r="F2455" s="43" t="s">
        <v>77</v>
      </c>
      <c r="G2455" s="44" t="s">
        <v>77</v>
      </c>
      <c r="K2455" s="45">
        <f t="shared" si="142"/>
        <v>0</v>
      </c>
      <c r="N2455" s="45">
        <f t="shared" si="141"/>
        <v>0</v>
      </c>
    </row>
    <row r="2456" spans="1:17" x14ac:dyDescent="0.2">
      <c r="D2456" s="41" t="s">
        <v>5437</v>
      </c>
      <c r="E2456" s="42">
        <v>14.34</v>
      </c>
      <c r="F2456" s="43" t="s">
        <v>77</v>
      </c>
      <c r="G2456" s="44" t="s">
        <v>77</v>
      </c>
      <c r="K2456" s="45">
        <f t="shared" si="142"/>
        <v>0</v>
      </c>
      <c r="N2456" s="45">
        <f t="shared" si="141"/>
        <v>0</v>
      </c>
    </row>
    <row r="2457" spans="1:17" x14ac:dyDescent="0.2">
      <c r="D2457" s="41" t="s">
        <v>5438</v>
      </c>
      <c r="E2457" s="42">
        <v>28.288</v>
      </c>
      <c r="F2457" s="43" t="s">
        <v>77</v>
      </c>
      <c r="G2457" s="44" t="s">
        <v>77</v>
      </c>
      <c r="K2457" s="45">
        <f t="shared" si="142"/>
        <v>0</v>
      </c>
      <c r="N2457" s="45">
        <f t="shared" si="141"/>
        <v>0</v>
      </c>
    </row>
    <row r="2458" spans="1:17" x14ac:dyDescent="0.2">
      <c r="D2458" s="41" t="s">
        <v>5439</v>
      </c>
      <c r="E2458" s="42">
        <v>68.525000000000006</v>
      </c>
      <c r="F2458" s="43" t="s">
        <v>77</v>
      </c>
      <c r="G2458" s="44" t="s">
        <v>77</v>
      </c>
      <c r="K2458" s="45">
        <f t="shared" si="142"/>
        <v>0</v>
      </c>
      <c r="N2458" s="45">
        <f t="shared" si="141"/>
        <v>0</v>
      </c>
    </row>
    <row r="2459" spans="1:17" x14ac:dyDescent="0.2">
      <c r="D2459" s="41" t="s">
        <v>5440</v>
      </c>
      <c r="E2459" s="42">
        <v>10.63</v>
      </c>
      <c r="F2459" s="43" t="s">
        <v>77</v>
      </c>
      <c r="G2459" s="44" t="s">
        <v>77</v>
      </c>
      <c r="K2459" s="45">
        <f t="shared" si="142"/>
        <v>0</v>
      </c>
      <c r="N2459" s="45">
        <f t="shared" si="141"/>
        <v>0</v>
      </c>
    </row>
    <row r="2460" spans="1:17" x14ac:dyDescent="0.2">
      <c r="D2460" s="41" t="s">
        <v>5441</v>
      </c>
      <c r="E2460" s="42">
        <v>4.37</v>
      </c>
      <c r="F2460" s="43" t="s">
        <v>77</v>
      </c>
      <c r="G2460" s="44" t="s">
        <v>77</v>
      </c>
      <c r="K2460" s="45">
        <f t="shared" si="142"/>
        <v>0</v>
      </c>
      <c r="N2460" s="45">
        <f t="shared" si="141"/>
        <v>0</v>
      </c>
    </row>
    <row r="2461" spans="1:17" x14ac:dyDescent="0.2">
      <c r="D2461" s="41" t="s">
        <v>5442</v>
      </c>
      <c r="E2461" s="42">
        <v>1.5</v>
      </c>
      <c r="F2461" s="43" t="s">
        <v>77</v>
      </c>
      <c r="G2461" s="44" t="s">
        <v>77</v>
      </c>
      <c r="K2461" s="45">
        <f t="shared" si="142"/>
        <v>0</v>
      </c>
      <c r="N2461" s="45">
        <f t="shared" si="141"/>
        <v>0</v>
      </c>
    </row>
    <row r="2462" spans="1:17" x14ac:dyDescent="0.2">
      <c r="D2462" s="41" t="s">
        <v>5443</v>
      </c>
      <c r="E2462" s="42">
        <v>18.63</v>
      </c>
      <c r="F2462" s="43" t="s">
        <v>77</v>
      </c>
      <c r="G2462" s="44" t="s">
        <v>77</v>
      </c>
      <c r="K2462" s="45">
        <f t="shared" si="142"/>
        <v>0</v>
      </c>
      <c r="N2462" s="45">
        <f t="shared" si="141"/>
        <v>0</v>
      </c>
    </row>
    <row r="2463" spans="1:17" x14ac:dyDescent="0.2">
      <c r="D2463" s="41" t="s">
        <v>5444</v>
      </c>
      <c r="E2463" s="42">
        <v>6</v>
      </c>
      <c r="F2463" s="43" t="s">
        <v>77</v>
      </c>
      <c r="G2463" s="44" t="s">
        <v>77</v>
      </c>
      <c r="K2463" s="45">
        <f t="shared" si="142"/>
        <v>0</v>
      </c>
      <c r="N2463" s="45">
        <f t="shared" si="141"/>
        <v>0</v>
      </c>
    </row>
    <row r="2464" spans="1:17" x14ac:dyDescent="0.2">
      <c r="A2464" s="42">
        <v>891</v>
      </c>
      <c r="B2464" s="21" t="s">
        <v>86</v>
      </c>
      <c r="C2464" s="47">
        <v>44140</v>
      </c>
      <c r="D2464" s="41" t="s">
        <v>5448</v>
      </c>
      <c r="E2464" s="42">
        <v>0.2</v>
      </c>
      <c r="F2464" s="43" t="s">
        <v>5449</v>
      </c>
      <c r="G2464" s="44" t="s">
        <v>5450</v>
      </c>
      <c r="H2464" s="43">
        <v>1170</v>
      </c>
      <c r="I2464" s="45">
        <v>0.5</v>
      </c>
      <c r="J2464" s="45">
        <v>16690</v>
      </c>
      <c r="K2464" s="45">
        <f t="shared" si="142"/>
        <v>47690</v>
      </c>
      <c r="L2464" s="46">
        <v>17361</v>
      </c>
      <c r="M2464" s="46">
        <v>69.599999999999994</v>
      </c>
      <c r="N2464" s="45">
        <f t="shared" si="141"/>
        <v>70.099999999999994</v>
      </c>
    </row>
    <row r="2465" spans="1:15" x14ac:dyDescent="0.2">
      <c r="A2465" s="42" t="s">
        <v>5451</v>
      </c>
      <c r="C2465" s="47">
        <v>44140</v>
      </c>
      <c r="D2465" s="41" t="s">
        <v>5452</v>
      </c>
      <c r="E2465" s="42">
        <v>0.1618</v>
      </c>
      <c r="F2465" s="43" t="s">
        <v>5453</v>
      </c>
      <c r="G2465" s="43" t="s">
        <v>5454</v>
      </c>
      <c r="H2465" s="43">
        <v>3010</v>
      </c>
      <c r="I2465" s="45">
        <v>0.5</v>
      </c>
      <c r="J2465" s="45">
        <v>20280</v>
      </c>
      <c r="K2465" s="45">
        <f t="shared" si="142"/>
        <v>57940</v>
      </c>
      <c r="N2465" s="45">
        <f t="shared" si="141"/>
        <v>0.5</v>
      </c>
    </row>
    <row r="2466" spans="1:15" x14ac:dyDescent="0.2">
      <c r="A2466" s="42">
        <v>890</v>
      </c>
      <c r="C2466" s="47">
        <v>44137</v>
      </c>
      <c r="D2466" s="41" t="s">
        <v>5455</v>
      </c>
      <c r="E2466" s="42" t="s">
        <v>5457</v>
      </c>
      <c r="F2466" s="43" t="s">
        <v>5459</v>
      </c>
      <c r="G2466" s="44" t="s">
        <v>5460</v>
      </c>
      <c r="H2466" s="43">
        <v>3010</v>
      </c>
      <c r="I2466" s="45">
        <v>1</v>
      </c>
      <c r="J2466" s="45">
        <v>12440</v>
      </c>
      <c r="K2466" s="45">
        <f t="shared" si="142"/>
        <v>35540</v>
      </c>
      <c r="L2466" s="46">
        <v>25000</v>
      </c>
      <c r="M2466" s="46">
        <v>100</v>
      </c>
      <c r="N2466" s="45">
        <f t="shared" si="141"/>
        <v>101</v>
      </c>
    </row>
    <row r="2467" spans="1:15" x14ac:dyDescent="0.2">
      <c r="D2467" s="41" t="s">
        <v>5456</v>
      </c>
      <c r="E2467" s="42" t="s">
        <v>5458</v>
      </c>
      <c r="F2467" s="43" t="s">
        <v>77</v>
      </c>
      <c r="G2467" s="44" t="s">
        <v>77</v>
      </c>
      <c r="K2467" s="45">
        <f t="shared" si="142"/>
        <v>0</v>
      </c>
      <c r="N2467" s="45">
        <f t="shared" si="141"/>
        <v>0</v>
      </c>
    </row>
    <row r="2468" spans="1:15" x14ac:dyDescent="0.2">
      <c r="A2468" s="42" t="s">
        <v>5461</v>
      </c>
      <c r="C2468" s="47">
        <v>44140</v>
      </c>
      <c r="D2468" s="41" t="s">
        <v>5462</v>
      </c>
      <c r="E2468" s="42">
        <v>20</v>
      </c>
      <c r="F2468" s="43" t="s">
        <v>5464</v>
      </c>
      <c r="G2468" s="44" t="s">
        <v>5465</v>
      </c>
      <c r="H2468" s="43">
        <v>1140</v>
      </c>
      <c r="I2468" s="45">
        <v>1</v>
      </c>
      <c r="J2468" s="45">
        <v>140230</v>
      </c>
      <c r="K2468" s="45">
        <f t="shared" si="142"/>
        <v>400660</v>
      </c>
      <c r="N2468" s="45">
        <f t="shared" si="141"/>
        <v>1</v>
      </c>
    </row>
    <row r="2469" spans="1:15" x14ac:dyDescent="0.2">
      <c r="D2469" s="41" t="s">
        <v>5463</v>
      </c>
      <c r="E2469" s="42">
        <v>74.25</v>
      </c>
      <c r="F2469" s="43" t="s">
        <v>77</v>
      </c>
      <c r="G2469" s="44" t="s">
        <v>77</v>
      </c>
      <c r="K2469" s="45">
        <f t="shared" si="142"/>
        <v>0</v>
      </c>
      <c r="N2469" s="45">
        <f t="shared" si="141"/>
        <v>0</v>
      </c>
    </row>
    <row r="2470" spans="1:15" x14ac:dyDescent="0.2">
      <c r="A2470" s="42" t="s">
        <v>5466</v>
      </c>
      <c r="C2470" s="47">
        <v>44140</v>
      </c>
      <c r="D2470" s="41" t="s">
        <v>5467</v>
      </c>
      <c r="E2470" s="42" t="s">
        <v>102</v>
      </c>
      <c r="F2470" s="43" t="s">
        <v>5464</v>
      </c>
      <c r="G2470" s="44" t="s">
        <v>5465</v>
      </c>
      <c r="H2470" s="43">
        <v>3010</v>
      </c>
      <c r="I2470" s="45">
        <v>1</v>
      </c>
      <c r="J2470" s="45">
        <v>17950</v>
      </c>
      <c r="K2470" s="45">
        <f t="shared" si="142"/>
        <v>51290</v>
      </c>
      <c r="N2470" s="45">
        <f t="shared" si="141"/>
        <v>1</v>
      </c>
    </row>
    <row r="2471" spans="1:15" x14ac:dyDescent="0.2">
      <c r="D2471" s="41" t="s">
        <v>5468</v>
      </c>
      <c r="E2471" s="42" t="s">
        <v>5469</v>
      </c>
      <c r="F2471" s="43" t="s">
        <v>77</v>
      </c>
      <c r="G2471" s="44" t="s">
        <v>77</v>
      </c>
      <c r="K2471" s="45">
        <f t="shared" si="142"/>
        <v>0</v>
      </c>
      <c r="N2471" s="45">
        <f t="shared" ref="N2471:N2533" si="143">I2471+M2471</f>
        <v>0</v>
      </c>
    </row>
    <row r="2472" spans="1:15" x14ac:dyDescent="0.2">
      <c r="A2472" s="42" t="s">
        <v>5470</v>
      </c>
      <c r="C2472" s="47">
        <v>44140</v>
      </c>
      <c r="D2472" s="41" t="s">
        <v>5471</v>
      </c>
      <c r="E2472" s="42" t="s">
        <v>5472</v>
      </c>
      <c r="F2472" s="43" t="s">
        <v>5464</v>
      </c>
      <c r="G2472" s="44" t="s">
        <v>5465</v>
      </c>
      <c r="H2472" s="43">
        <v>3010</v>
      </c>
      <c r="I2472" s="45">
        <v>0.5</v>
      </c>
      <c r="J2472" s="45">
        <v>55390</v>
      </c>
      <c r="K2472" s="45">
        <f t="shared" si="142"/>
        <v>158260</v>
      </c>
      <c r="N2472" s="45">
        <f t="shared" si="143"/>
        <v>0.5</v>
      </c>
    </row>
    <row r="2473" spans="1:15" x14ac:dyDescent="0.2">
      <c r="A2473" s="42">
        <v>892</v>
      </c>
      <c r="B2473" s="89"/>
      <c r="C2473" s="47">
        <v>44140</v>
      </c>
      <c r="D2473" s="41" t="s">
        <v>369</v>
      </c>
      <c r="E2473" s="42">
        <v>0.17560000000000001</v>
      </c>
      <c r="F2473" s="43" t="s">
        <v>5473</v>
      </c>
      <c r="G2473" s="44" t="s">
        <v>5475</v>
      </c>
      <c r="H2473" s="43">
        <v>2050</v>
      </c>
      <c r="I2473" s="45">
        <v>0.5</v>
      </c>
      <c r="J2473" s="45">
        <v>27450</v>
      </c>
      <c r="K2473" s="45">
        <f t="shared" si="142"/>
        <v>78430</v>
      </c>
      <c r="L2473" s="46">
        <v>22666.67</v>
      </c>
      <c r="M2473" s="46">
        <v>90.67</v>
      </c>
      <c r="N2473" s="45">
        <f t="shared" si="143"/>
        <v>91.17</v>
      </c>
      <c r="O2473" s="82" t="s">
        <v>5476</v>
      </c>
    </row>
    <row r="2474" spans="1:15" x14ac:dyDescent="0.2">
      <c r="A2474" s="42">
        <v>893</v>
      </c>
      <c r="C2474" s="47">
        <v>44140</v>
      </c>
      <c r="D2474" s="41" t="s">
        <v>369</v>
      </c>
      <c r="E2474" s="42">
        <v>0.17560000000000001</v>
      </c>
      <c r="F2474" s="43" t="s">
        <v>5474</v>
      </c>
      <c r="G2474" s="44" t="s">
        <v>5475</v>
      </c>
      <c r="H2474" s="43">
        <v>2050</v>
      </c>
      <c r="I2474" s="45">
        <v>0.5</v>
      </c>
      <c r="J2474" s="45">
        <v>27450</v>
      </c>
      <c r="K2474" s="45">
        <f t="shared" si="142"/>
        <v>78430</v>
      </c>
      <c r="L2474" s="46">
        <v>22666.67</v>
      </c>
      <c r="M2474" s="46">
        <v>90.67</v>
      </c>
      <c r="N2474" s="45">
        <f t="shared" si="143"/>
        <v>91.17</v>
      </c>
      <c r="O2474" s="82" t="s">
        <v>5476</v>
      </c>
    </row>
    <row r="2475" spans="1:15" x14ac:dyDescent="0.2">
      <c r="A2475" s="42" t="s">
        <v>5477</v>
      </c>
      <c r="C2475" s="47">
        <v>44140</v>
      </c>
      <c r="D2475" s="41" t="s">
        <v>5478</v>
      </c>
      <c r="E2475" s="42">
        <v>0.53510000000000002</v>
      </c>
      <c r="F2475" s="43" t="s">
        <v>5479</v>
      </c>
      <c r="G2475" s="44" t="s">
        <v>5480</v>
      </c>
      <c r="H2475" s="43">
        <v>1060</v>
      </c>
      <c r="I2475" s="45">
        <v>0.5</v>
      </c>
      <c r="J2475" s="45">
        <v>8070</v>
      </c>
      <c r="K2475" s="45">
        <f t="shared" si="142"/>
        <v>23060</v>
      </c>
      <c r="N2475" s="45">
        <f t="shared" si="143"/>
        <v>0.5</v>
      </c>
    </row>
    <row r="2476" spans="1:15" x14ac:dyDescent="0.2">
      <c r="A2476" s="42" t="s">
        <v>5481</v>
      </c>
      <c r="C2476" s="47">
        <v>44140</v>
      </c>
      <c r="D2476" s="41" t="s">
        <v>5482</v>
      </c>
      <c r="E2476" s="42">
        <v>24.5</v>
      </c>
      <c r="F2476" s="43" t="s">
        <v>5484</v>
      </c>
      <c r="G2476" s="44" t="s">
        <v>5485</v>
      </c>
      <c r="H2476" s="43">
        <v>1050</v>
      </c>
      <c r="I2476" s="45">
        <v>1</v>
      </c>
      <c r="J2476" s="45">
        <v>122820</v>
      </c>
      <c r="K2476" s="45">
        <f t="shared" si="142"/>
        <v>350910</v>
      </c>
      <c r="N2476" s="45">
        <f t="shared" si="143"/>
        <v>1</v>
      </c>
    </row>
    <row r="2477" spans="1:15" x14ac:dyDescent="0.2">
      <c r="D2477" s="41" t="s">
        <v>5483</v>
      </c>
      <c r="E2477" s="42">
        <v>40</v>
      </c>
      <c r="F2477" s="43" t="s">
        <v>77</v>
      </c>
      <c r="G2477" s="44" t="s">
        <v>77</v>
      </c>
      <c r="K2477" s="45">
        <f t="shared" si="142"/>
        <v>0</v>
      </c>
      <c r="N2477" s="45">
        <f t="shared" si="143"/>
        <v>0</v>
      </c>
    </row>
    <row r="2478" spans="1:15" x14ac:dyDescent="0.2">
      <c r="A2478" s="42" t="s">
        <v>5486</v>
      </c>
      <c r="C2478" s="47">
        <v>44140</v>
      </c>
      <c r="D2478" s="41" t="s">
        <v>5487</v>
      </c>
      <c r="E2478" s="42">
        <v>0.19969999999999999</v>
      </c>
      <c r="F2478" s="43" t="s">
        <v>5489</v>
      </c>
      <c r="G2478" s="44" t="s">
        <v>5490</v>
      </c>
      <c r="H2478" s="43">
        <v>2050</v>
      </c>
      <c r="I2478" s="45">
        <v>1</v>
      </c>
      <c r="J2478" s="45">
        <v>27260</v>
      </c>
      <c r="K2478" s="45">
        <f t="shared" si="142"/>
        <v>77890</v>
      </c>
      <c r="N2478" s="45">
        <f t="shared" si="143"/>
        <v>1</v>
      </c>
    </row>
    <row r="2479" spans="1:15" x14ac:dyDescent="0.2">
      <c r="D2479" s="41" t="s">
        <v>5488</v>
      </c>
      <c r="E2479" s="42">
        <v>0.499</v>
      </c>
      <c r="F2479" s="43" t="s">
        <v>77</v>
      </c>
      <c r="G2479" s="44" t="s">
        <v>77</v>
      </c>
      <c r="K2479" s="45">
        <f t="shared" si="142"/>
        <v>0</v>
      </c>
      <c r="N2479" s="45">
        <f t="shared" si="143"/>
        <v>0</v>
      </c>
    </row>
    <row r="2480" spans="1:15" x14ac:dyDescent="0.2">
      <c r="A2480" s="42" t="s">
        <v>5491</v>
      </c>
      <c r="C2480" s="47">
        <v>44140</v>
      </c>
      <c r="D2480" s="41" t="s">
        <v>5492</v>
      </c>
      <c r="E2480" s="42" t="s">
        <v>2961</v>
      </c>
      <c r="F2480" s="43" t="s">
        <v>5493</v>
      </c>
      <c r="G2480" s="44" t="s">
        <v>5494</v>
      </c>
      <c r="H2480" s="43">
        <v>2010</v>
      </c>
      <c r="I2480" s="45">
        <v>0.5</v>
      </c>
      <c r="J2480" s="45">
        <v>15480</v>
      </c>
      <c r="K2480" s="45">
        <f t="shared" si="142"/>
        <v>44230</v>
      </c>
      <c r="N2480" s="45">
        <f t="shared" si="143"/>
        <v>0.5</v>
      </c>
    </row>
    <row r="2481" spans="1:17" x14ac:dyDescent="0.2">
      <c r="A2481" s="42">
        <v>894</v>
      </c>
      <c r="C2481" s="47">
        <v>44141</v>
      </c>
      <c r="D2481" s="41" t="s">
        <v>5495</v>
      </c>
      <c r="E2481" s="42">
        <v>87.471000000000004</v>
      </c>
      <c r="F2481" s="43" t="s">
        <v>5496</v>
      </c>
      <c r="G2481" s="44" t="s">
        <v>5317</v>
      </c>
      <c r="H2481" s="43">
        <v>1100</v>
      </c>
      <c r="I2481" s="45">
        <v>0.5</v>
      </c>
      <c r="J2481" s="45">
        <v>103050</v>
      </c>
      <c r="K2481" s="45">
        <f t="shared" si="142"/>
        <v>294430</v>
      </c>
      <c r="L2481" s="46">
        <v>694127.94</v>
      </c>
      <c r="M2481" s="46">
        <v>2776.8</v>
      </c>
      <c r="N2481" s="45">
        <f t="shared" si="143"/>
        <v>2777.3</v>
      </c>
    </row>
    <row r="2482" spans="1:17" x14ac:dyDescent="0.2">
      <c r="A2482" s="42">
        <v>895</v>
      </c>
      <c r="C2482" s="47">
        <v>44141</v>
      </c>
      <c r="D2482" s="41" t="s">
        <v>5497</v>
      </c>
      <c r="E2482" s="42">
        <v>60.344000000000001</v>
      </c>
      <c r="F2482" s="43" t="s">
        <v>5499</v>
      </c>
      <c r="G2482" s="44" t="s">
        <v>5317</v>
      </c>
      <c r="H2482" s="43">
        <v>1100</v>
      </c>
      <c r="I2482" s="45">
        <v>1</v>
      </c>
      <c r="J2482" s="45">
        <v>131040</v>
      </c>
      <c r="K2482" s="45">
        <f t="shared" si="142"/>
        <v>374400</v>
      </c>
      <c r="L2482" s="46">
        <v>848378.16</v>
      </c>
      <c r="M2482" s="46">
        <v>3393.6</v>
      </c>
      <c r="N2482" s="45">
        <f t="shared" si="143"/>
        <v>3394.6</v>
      </c>
    </row>
    <row r="2483" spans="1:17" x14ac:dyDescent="0.2">
      <c r="D2483" s="41" t="s">
        <v>5498</v>
      </c>
      <c r="E2483" s="42">
        <v>47.4</v>
      </c>
      <c r="F2483" s="43" t="s">
        <v>77</v>
      </c>
      <c r="G2483" s="44" t="s">
        <v>77</v>
      </c>
      <c r="K2483" s="45">
        <f t="shared" si="142"/>
        <v>0</v>
      </c>
      <c r="N2483" s="45">
        <f t="shared" si="143"/>
        <v>0</v>
      </c>
    </row>
    <row r="2484" spans="1:17" x14ac:dyDescent="0.2">
      <c r="A2484" s="42">
        <v>896</v>
      </c>
      <c r="C2484" s="47">
        <v>44141</v>
      </c>
      <c r="D2484" s="41" t="s">
        <v>5500</v>
      </c>
      <c r="E2484" s="42">
        <v>0.1343</v>
      </c>
      <c r="F2484" s="43" t="s">
        <v>5501</v>
      </c>
      <c r="G2484" s="44" t="s">
        <v>5502</v>
      </c>
      <c r="H2484" s="43">
        <v>3010</v>
      </c>
      <c r="I2484" s="45">
        <v>0.5</v>
      </c>
      <c r="J2484" s="45">
        <v>9130</v>
      </c>
      <c r="K2484" s="45">
        <f t="shared" si="142"/>
        <v>26090</v>
      </c>
      <c r="L2484" s="46">
        <v>77380</v>
      </c>
      <c r="M2484" s="46">
        <v>309.60000000000002</v>
      </c>
      <c r="N2484" s="45">
        <f t="shared" si="143"/>
        <v>310.10000000000002</v>
      </c>
    </row>
    <row r="2485" spans="1:17" x14ac:dyDescent="0.2">
      <c r="A2485" s="42">
        <v>897</v>
      </c>
      <c r="C2485" s="47">
        <v>44141</v>
      </c>
      <c r="D2485" s="41" t="s">
        <v>5503</v>
      </c>
      <c r="E2485" s="42">
        <v>5.1000000000000004E-3</v>
      </c>
      <c r="F2485" s="43" t="s">
        <v>5504</v>
      </c>
      <c r="G2485" s="44" t="s">
        <v>5505</v>
      </c>
      <c r="H2485" s="43">
        <v>2050</v>
      </c>
      <c r="I2485" s="45">
        <v>0.5</v>
      </c>
      <c r="J2485" s="45">
        <v>320</v>
      </c>
      <c r="K2485" s="45">
        <f t="shared" si="142"/>
        <v>910</v>
      </c>
      <c r="L2485" s="46">
        <v>351.01</v>
      </c>
      <c r="M2485" s="46">
        <v>1.4</v>
      </c>
      <c r="N2485" s="45">
        <f t="shared" si="143"/>
        <v>1.9</v>
      </c>
    </row>
    <row r="2486" spans="1:17" x14ac:dyDescent="0.2">
      <c r="A2486" s="42">
        <v>898</v>
      </c>
      <c r="C2486" s="47">
        <v>44141</v>
      </c>
      <c r="D2486" s="41" t="s">
        <v>5506</v>
      </c>
      <c r="E2486" s="42">
        <v>0.14199999999999999</v>
      </c>
      <c r="F2486" s="43" t="s">
        <v>5508</v>
      </c>
      <c r="G2486" s="44" t="s">
        <v>5509</v>
      </c>
      <c r="H2486" s="43">
        <v>3010</v>
      </c>
      <c r="I2486" s="45">
        <v>1</v>
      </c>
      <c r="J2486" s="45">
        <v>19550</v>
      </c>
      <c r="K2486" s="45">
        <f t="shared" ref="K2486:K2548" si="144">ROUND(J2486/0.35,-1)</f>
        <v>55860</v>
      </c>
      <c r="L2486" s="46">
        <v>25000</v>
      </c>
      <c r="M2486" s="46">
        <v>100</v>
      </c>
      <c r="N2486" s="45">
        <f t="shared" si="143"/>
        <v>101</v>
      </c>
    </row>
    <row r="2487" spans="1:17" x14ac:dyDescent="0.2">
      <c r="D2487" s="41" t="s">
        <v>5507</v>
      </c>
      <c r="F2487" s="43" t="s">
        <v>77</v>
      </c>
      <c r="G2487" s="44" t="s">
        <v>77</v>
      </c>
      <c r="K2487" s="45">
        <f t="shared" si="144"/>
        <v>0</v>
      </c>
      <c r="N2487" s="45">
        <f t="shared" si="143"/>
        <v>0</v>
      </c>
    </row>
    <row r="2488" spans="1:17" x14ac:dyDescent="0.2">
      <c r="A2488" s="42">
        <v>899</v>
      </c>
      <c r="C2488" s="47">
        <v>44141</v>
      </c>
      <c r="D2488" s="41" t="s">
        <v>5510</v>
      </c>
      <c r="E2488" s="42" t="s">
        <v>3671</v>
      </c>
      <c r="F2488" s="43" t="s">
        <v>5511</v>
      </c>
      <c r="G2488" s="44" t="s">
        <v>5512</v>
      </c>
      <c r="H2488" s="43">
        <v>3010</v>
      </c>
      <c r="I2488" s="45">
        <v>0.5</v>
      </c>
      <c r="J2488" s="45">
        <v>12770</v>
      </c>
      <c r="K2488" s="45">
        <f t="shared" si="144"/>
        <v>36490</v>
      </c>
      <c r="L2488" s="46">
        <v>60334</v>
      </c>
      <c r="M2488" s="46">
        <v>241.34</v>
      </c>
      <c r="N2488" s="45">
        <f t="shared" si="143"/>
        <v>241.84</v>
      </c>
    </row>
    <row r="2489" spans="1:17" x14ac:dyDescent="0.2">
      <c r="A2489" s="42">
        <v>900</v>
      </c>
      <c r="C2489" s="47">
        <v>44141</v>
      </c>
      <c r="D2489" s="41" t="s">
        <v>5513</v>
      </c>
      <c r="E2489" s="42">
        <v>0.32600000000000001</v>
      </c>
      <c r="F2489" s="43" t="s">
        <v>5515</v>
      </c>
      <c r="G2489" s="44" t="s">
        <v>5516</v>
      </c>
      <c r="H2489" s="43">
        <v>1030</v>
      </c>
      <c r="I2489" s="45">
        <v>1</v>
      </c>
      <c r="J2489" s="45">
        <v>11470</v>
      </c>
      <c r="K2489" s="45">
        <f t="shared" si="144"/>
        <v>32770</v>
      </c>
      <c r="L2489" s="46">
        <v>120000</v>
      </c>
      <c r="M2489" s="46">
        <v>480</v>
      </c>
      <c r="N2489" s="45">
        <f t="shared" si="143"/>
        <v>481</v>
      </c>
    </row>
    <row r="2490" spans="1:17" x14ac:dyDescent="0.2">
      <c r="D2490" s="41" t="s">
        <v>5514</v>
      </c>
      <c r="E2490" s="42">
        <v>0.65</v>
      </c>
      <c r="F2490" s="43" t="s">
        <v>77</v>
      </c>
      <c r="G2490" s="44" t="s">
        <v>77</v>
      </c>
      <c r="K2490" s="45">
        <f t="shared" si="144"/>
        <v>0</v>
      </c>
      <c r="N2490" s="45">
        <f t="shared" si="143"/>
        <v>0</v>
      </c>
    </row>
    <row r="2491" spans="1:17" s="65" customFormat="1" x14ac:dyDescent="0.2">
      <c r="A2491" s="62">
        <v>901</v>
      </c>
      <c r="B2491" s="63"/>
      <c r="C2491" s="31">
        <v>44141</v>
      </c>
      <c r="D2491" s="64" t="s">
        <v>5517</v>
      </c>
      <c r="E2491" s="62">
        <v>0.31380000000000002</v>
      </c>
      <c r="F2491" s="65" t="s">
        <v>5518</v>
      </c>
      <c r="G2491" s="66" t="s">
        <v>5519</v>
      </c>
      <c r="H2491" s="65">
        <v>3010</v>
      </c>
      <c r="I2491" s="32">
        <v>0.5</v>
      </c>
      <c r="J2491" s="32">
        <v>32120</v>
      </c>
      <c r="K2491" s="32">
        <f t="shared" si="144"/>
        <v>91770</v>
      </c>
      <c r="L2491" s="33">
        <v>160000</v>
      </c>
      <c r="M2491" s="33">
        <v>640</v>
      </c>
      <c r="N2491" s="32">
        <f t="shared" si="143"/>
        <v>640.5</v>
      </c>
      <c r="O2491" s="67"/>
      <c r="P2491" s="72"/>
      <c r="Q2491" s="63"/>
    </row>
    <row r="2492" spans="1:17" x14ac:dyDescent="0.2">
      <c r="K2492" s="45">
        <f t="shared" si="144"/>
        <v>0</v>
      </c>
      <c r="N2492" s="45">
        <f>SUM(N2454:N2491)</f>
        <v>8312.68</v>
      </c>
      <c r="O2492" s="82">
        <v>78015</v>
      </c>
      <c r="P2492" s="50" t="s">
        <v>5190</v>
      </c>
    </row>
    <row r="2493" spans="1:17" x14ac:dyDescent="0.2">
      <c r="K2493" s="45">
        <f t="shared" si="144"/>
        <v>0</v>
      </c>
    </row>
    <row r="2494" spans="1:17" x14ac:dyDescent="0.2">
      <c r="A2494" s="42">
        <v>902</v>
      </c>
      <c r="C2494" s="47">
        <v>44141</v>
      </c>
      <c r="D2494" s="41" t="s">
        <v>5520</v>
      </c>
      <c r="E2494" s="42">
        <v>0.93320000000000003</v>
      </c>
      <c r="F2494" s="43" t="s">
        <v>5521</v>
      </c>
      <c r="G2494" s="44" t="s">
        <v>5522</v>
      </c>
      <c r="H2494" s="43">
        <v>1070</v>
      </c>
      <c r="I2494" s="45">
        <v>0.5</v>
      </c>
      <c r="J2494" s="45">
        <v>20460</v>
      </c>
      <c r="K2494" s="45">
        <f t="shared" si="144"/>
        <v>58460</v>
      </c>
      <c r="L2494" s="46">
        <v>46000</v>
      </c>
      <c r="M2494" s="46">
        <v>184</v>
      </c>
      <c r="N2494" s="45">
        <f t="shared" si="143"/>
        <v>184.5</v>
      </c>
    </row>
    <row r="2495" spans="1:17" x14ac:dyDescent="0.2">
      <c r="A2495" s="42">
        <v>903</v>
      </c>
      <c r="C2495" s="47">
        <v>44141</v>
      </c>
      <c r="D2495" s="41" t="s">
        <v>5523</v>
      </c>
      <c r="E2495" s="42">
        <v>1.3440000000000001</v>
      </c>
      <c r="F2495" s="43" t="s">
        <v>3336</v>
      </c>
      <c r="G2495" s="44" t="s">
        <v>5524</v>
      </c>
      <c r="H2495" s="43">
        <v>1200</v>
      </c>
      <c r="I2495" s="45">
        <v>0.5</v>
      </c>
      <c r="J2495" s="45">
        <v>9480</v>
      </c>
      <c r="K2495" s="45">
        <f t="shared" si="144"/>
        <v>27090</v>
      </c>
      <c r="L2495" s="46">
        <v>28000</v>
      </c>
      <c r="M2495" s="46">
        <v>112</v>
      </c>
      <c r="N2495" s="45">
        <f t="shared" si="143"/>
        <v>112.5</v>
      </c>
    </row>
    <row r="2496" spans="1:17" s="65" customFormat="1" x14ac:dyDescent="0.2">
      <c r="A2496" s="62" t="s">
        <v>5528</v>
      </c>
      <c r="B2496" s="63"/>
      <c r="C2496" s="31">
        <v>44141</v>
      </c>
      <c r="D2496" s="64" t="s">
        <v>5525</v>
      </c>
      <c r="E2496" s="62">
        <v>0.29699999999999999</v>
      </c>
      <c r="F2496" s="65" t="s">
        <v>5526</v>
      </c>
      <c r="G2496" s="66" t="s">
        <v>5527</v>
      </c>
      <c r="H2496" s="65">
        <v>1190</v>
      </c>
      <c r="I2496" s="32">
        <v>0.5</v>
      </c>
      <c r="J2496" s="32">
        <v>11590</v>
      </c>
      <c r="K2496" s="32">
        <f t="shared" si="144"/>
        <v>33110</v>
      </c>
      <c r="L2496" s="33"/>
      <c r="M2496" s="33"/>
      <c r="N2496" s="32">
        <f t="shared" si="143"/>
        <v>0.5</v>
      </c>
      <c r="O2496" s="67"/>
      <c r="P2496" s="72"/>
      <c r="Q2496" s="63"/>
    </row>
    <row r="2497" spans="1:17" x14ac:dyDescent="0.2">
      <c r="N2497" s="45">
        <f>SUM(N2494:N2496)</f>
        <v>297.5</v>
      </c>
      <c r="O2497" s="82">
        <v>78045</v>
      </c>
      <c r="P2497" s="50">
        <v>44144</v>
      </c>
      <c r="Q2497" s="21" t="s">
        <v>136</v>
      </c>
    </row>
    <row r="2499" spans="1:17" x14ac:dyDescent="0.2">
      <c r="A2499" s="42">
        <v>904</v>
      </c>
      <c r="C2499" s="47">
        <v>44148</v>
      </c>
      <c r="D2499" s="41" t="s">
        <v>1272</v>
      </c>
      <c r="E2499" s="42">
        <v>0.56999999999999995</v>
      </c>
      <c r="F2499" s="43" t="s">
        <v>1276</v>
      </c>
      <c r="G2499" s="44" t="s">
        <v>5529</v>
      </c>
      <c r="K2499" s="45">
        <f t="shared" si="144"/>
        <v>0</v>
      </c>
      <c r="N2499" s="45">
        <f t="shared" si="143"/>
        <v>0</v>
      </c>
    </row>
    <row r="2500" spans="1:17" x14ac:dyDescent="0.2">
      <c r="D2500" s="41" t="s">
        <v>1273</v>
      </c>
      <c r="E2500" s="42">
        <v>0.436</v>
      </c>
      <c r="F2500" s="43" t="s">
        <v>77</v>
      </c>
      <c r="G2500" s="44" t="s">
        <v>77</v>
      </c>
      <c r="H2500" s="43">
        <v>1090</v>
      </c>
      <c r="I2500" s="45">
        <v>1</v>
      </c>
      <c r="J2500" s="45">
        <v>63390</v>
      </c>
      <c r="K2500" s="45">
        <f t="shared" si="144"/>
        <v>181110</v>
      </c>
      <c r="L2500" s="46">
        <v>185000</v>
      </c>
      <c r="M2500" s="46">
        <v>740</v>
      </c>
      <c r="N2500" s="45">
        <f t="shared" si="143"/>
        <v>741</v>
      </c>
    </row>
    <row r="2501" spans="1:17" x14ac:dyDescent="0.2">
      <c r="A2501" s="42">
        <v>905</v>
      </c>
      <c r="C2501" s="47">
        <v>44148</v>
      </c>
      <c r="D2501" s="41" t="s">
        <v>3522</v>
      </c>
      <c r="E2501" s="42">
        <v>3.4148999999999998</v>
      </c>
      <c r="F2501" s="43" t="s">
        <v>3524</v>
      </c>
      <c r="G2501" s="44" t="s">
        <v>5530</v>
      </c>
      <c r="H2501" s="43">
        <v>1100</v>
      </c>
      <c r="I2501" s="45">
        <v>0.5</v>
      </c>
      <c r="J2501" s="45">
        <v>40980</v>
      </c>
      <c r="K2501" s="45">
        <f t="shared" si="144"/>
        <v>117090</v>
      </c>
      <c r="L2501" s="46">
        <v>130500</v>
      </c>
      <c r="M2501" s="46">
        <v>522</v>
      </c>
      <c r="N2501" s="45">
        <f t="shared" si="143"/>
        <v>522.5</v>
      </c>
    </row>
    <row r="2502" spans="1:17" x14ac:dyDescent="0.2">
      <c r="A2502" s="42">
        <v>906</v>
      </c>
      <c r="C2502" s="47">
        <v>44148</v>
      </c>
      <c r="D2502" s="41" t="s">
        <v>1502</v>
      </c>
      <c r="E2502" s="42">
        <v>0.48480000000000001</v>
      </c>
      <c r="F2502" s="43" t="s">
        <v>5531</v>
      </c>
      <c r="G2502" s="44" t="s">
        <v>5532</v>
      </c>
      <c r="H2502" s="43">
        <v>1090</v>
      </c>
      <c r="I2502" s="45">
        <v>0.5</v>
      </c>
      <c r="J2502" s="45">
        <v>46190</v>
      </c>
      <c r="K2502" s="45">
        <f t="shared" si="144"/>
        <v>131970</v>
      </c>
      <c r="L2502" s="46">
        <v>179900</v>
      </c>
      <c r="M2502" s="46">
        <v>719.6</v>
      </c>
      <c r="N2502" s="45">
        <f t="shared" si="143"/>
        <v>720.1</v>
      </c>
    </row>
    <row r="2503" spans="1:17" x14ac:dyDescent="0.2">
      <c r="A2503" s="42" t="s">
        <v>5533</v>
      </c>
      <c r="C2503" s="47">
        <v>44148</v>
      </c>
      <c r="D2503" s="41" t="s">
        <v>5534</v>
      </c>
      <c r="E2503" s="42">
        <v>6.41</v>
      </c>
      <c r="F2503" s="43" t="s">
        <v>5535</v>
      </c>
      <c r="G2503" s="44" t="s">
        <v>5535</v>
      </c>
      <c r="H2503" s="43">
        <v>2020</v>
      </c>
      <c r="I2503" s="45">
        <v>0.5</v>
      </c>
      <c r="J2503" s="45">
        <v>88590</v>
      </c>
      <c r="K2503" s="45">
        <f t="shared" si="144"/>
        <v>253110</v>
      </c>
      <c r="N2503" s="45">
        <f t="shared" si="143"/>
        <v>0.5</v>
      </c>
    </row>
    <row r="2504" spans="1:17" s="65" customFormat="1" x14ac:dyDescent="0.2">
      <c r="A2504" s="62" t="s">
        <v>5536</v>
      </c>
      <c r="B2504" s="63"/>
      <c r="C2504" s="31">
        <v>44148</v>
      </c>
      <c r="D2504" s="64" t="s">
        <v>5537</v>
      </c>
      <c r="E2504" s="62">
        <v>1.175</v>
      </c>
      <c r="F2504" s="65" t="s">
        <v>5538</v>
      </c>
      <c r="G2504" s="66" t="s">
        <v>5539</v>
      </c>
      <c r="H2504" s="65">
        <v>3010</v>
      </c>
      <c r="I2504" s="32">
        <v>0.5</v>
      </c>
      <c r="J2504" s="32">
        <v>103250</v>
      </c>
      <c r="K2504" s="32">
        <f t="shared" si="144"/>
        <v>295000</v>
      </c>
      <c r="L2504" s="33"/>
      <c r="M2504" s="33"/>
      <c r="N2504" s="32">
        <f t="shared" si="143"/>
        <v>0.5</v>
      </c>
      <c r="O2504" s="67"/>
      <c r="P2504" s="72"/>
      <c r="Q2504" s="63"/>
    </row>
    <row r="2505" spans="1:17" x14ac:dyDescent="0.2">
      <c r="N2505" s="45">
        <f>SUM(N2499:N2504)</f>
        <v>1984.6</v>
      </c>
      <c r="O2505" s="82">
        <v>78110</v>
      </c>
      <c r="P2505" s="50">
        <v>44148</v>
      </c>
      <c r="Q2505" s="21" t="s">
        <v>136</v>
      </c>
    </row>
    <row r="2507" spans="1:17" x14ac:dyDescent="0.2">
      <c r="K2507" s="45">
        <f t="shared" si="144"/>
        <v>0</v>
      </c>
      <c r="N2507" s="45">
        <f t="shared" si="143"/>
        <v>0</v>
      </c>
    </row>
    <row r="2508" spans="1:17" x14ac:dyDescent="0.2">
      <c r="A2508" s="42">
        <v>907</v>
      </c>
      <c r="C2508" s="47">
        <v>44148</v>
      </c>
      <c r="D2508" s="41" t="s">
        <v>5544</v>
      </c>
      <c r="E2508" s="42">
        <v>6.66</v>
      </c>
      <c r="F2508" s="43" t="s">
        <v>5545</v>
      </c>
      <c r="G2508" s="44" t="s">
        <v>5546</v>
      </c>
      <c r="H2508" s="43">
        <v>1020</v>
      </c>
      <c r="I2508" s="45">
        <v>0.5</v>
      </c>
      <c r="J2508" s="45">
        <v>8710</v>
      </c>
      <c r="K2508" s="45">
        <f t="shared" si="144"/>
        <v>24890</v>
      </c>
      <c r="L2508" s="46">
        <v>22000</v>
      </c>
      <c r="M2508" s="46">
        <v>88</v>
      </c>
      <c r="N2508" s="45">
        <f t="shared" si="143"/>
        <v>88.5</v>
      </c>
    </row>
    <row r="2509" spans="1:17" x14ac:dyDescent="0.2">
      <c r="A2509" s="42" t="s">
        <v>5542</v>
      </c>
      <c r="C2509" s="47">
        <v>44148</v>
      </c>
      <c r="D2509" s="41" t="s">
        <v>5547</v>
      </c>
      <c r="E2509" s="42">
        <v>1.306</v>
      </c>
      <c r="F2509" s="43" t="s">
        <v>5526</v>
      </c>
      <c r="G2509" s="44" t="s">
        <v>5548</v>
      </c>
      <c r="H2509" s="43">
        <v>1190</v>
      </c>
      <c r="I2509" s="45">
        <v>0.5</v>
      </c>
      <c r="J2509" s="45">
        <v>15120</v>
      </c>
      <c r="K2509" s="45">
        <f t="shared" si="144"/>
        <v>43200</v>
      </c>
      <c r="N2509" s="45">
        <f t="shared" si="143"/>
        <v>0.5</v>
      </c>
    </row>
    <row r="2510" spans="1:17" x14ac:dyDescent="0.2">
      <c r="A2510" s="42" t="s">
        <v>5541</v>
      </c>
      <c r="C2510" s="47">
        <v>44148</v>
      </c>
      <c r="D2510" s="90" t="s">
        <v>5549</v>
      </c>
      <c r="E2510" s="42">
        <v>7.4399999999999994E-2</v>
      </c>
      <c r="F2510" s="43" t="s">
        <v>5553</v>
      </c>
      <c r="G2510" s="44" t="s">
        <v>5554</v>
      </c>
      <c r="H2510" s="43">
        <v>1190</v>
      </c>
      <c r="I2510" s="45">
        <v>2</v>
      </c>
      <c r="J2510" s="45">
        <v>16200</v>
      </c>
      <c r="K2510" s="45">
        <f t="shared" si="144"/>
        <v>46290</v>
      </c>
      <c r="N2510" s="45">
        <f t="shared" si="143"/>
        <v>2</v>
      </c>
    </row>
    <row r="2511" spans="1:17" x14ac:dyDescent="0.2">
      <c r="D2511" s="90" t="s">
        <v>5550</v>
      </c>
      <c r="E2511" s="42">
        <v>7.4399999999999994E-2</v>
      </c>
      <c r="F2511" s="43" t="s">
        <v>77</v>
      </c>
      <c r="G2511" s="44" t="s">
        <v>5555</v>
      </c>
      <c r="K2511" s="45">
        <f t="shared" si="144"/>
        <v>0</v>
      </c>
      <c r="N2511" s="45">
        <f t="shared" si="143"/>
        <v>0</v>
      </c>
    </row>
    <row r="2512" spans="1:17" x14ac:dyDescent="0.2">
      <c r="D2512" s="90" t="s">
        <v>5551</v>
      </c>
      <c r="E2512" s="42">
        <v>7.4399999999999994E-2</v>
      </c>
      <c r="F2512" s="43" t="s">
        <v>77</v>
      </c>
      <c r="G2512" s="44" t="s">
        <v>5555</v>
      </c>
      <c r="K2512" s="45">
        <f t="shared" si="144"/>
        <v>0</v>
      </c>
      <c r="N2512" s="45">
        <f t="shared" si="143"/>
        <v>0</v>
      </c>
    </row>
    <row r="2513" spans="1:17" x14ac:dyDescent="0.2">
      <c r="D2513" s="90" t="s">
        <v>5552</v>
      </c>
      <c r="E2513" s="42">
        <v>7.4399999999999994E-2</v>
      </c>
      <c r="F2513" s="43" t="s">
        <v>77</v>
      </c>
      <c r="G2513" s="44" t="s">
        <v>5555</v>
      </c>
      <c r="K2513" s="45">
        <f t="shared" si="144"/>
        <v>0</v>
      </c>
      <c r="N2513" s="45">
        <f t="shared" si="143"/>
        <v>0</v>
      </c>
    </row>
    <row r="2514" spans="1:17" x14ac:dyDescent="0.2">
      <c r="K2514" s="45">
        <f t="shared" si="144"/>
        <v>0</v>
      </c>
      <c r="N2514" s="45">
        <f t="shared" si="143"/>
        <v>0</v>
      </c>
    </row>
    <row r="2515" spans="1:17" x14ac:dyDescent="0.2">
      <c r="A2515" s="42" t="s">
        <v>5543</v>
      </c>
      <c r="C2515" s="47">
        <v>44148</v>
      </c>
      <c r="D2515" s="41" t="s">
        <v>5556</v>
      </c>
      <c r="E2515" s="42">
        <v>0.38100000000000001</v>
      </c>
      <c r="F2515" s="43" t="s">
        <v>5023</v>
      </c>
      <c r="G2515" s="44" t="s">
        <v>5024</v>
      </c>
      <c r="H2515" s="43">
        <v>1100</v>
      </c>
      <c r="I2515" s="45">
        <v>0.5</v>
      </c>
      <c r="J2515" s="45">
        <v>36520</v>
      </c>
      <c r="K2515" s="45">
        <f t="shared" si="144"/>
        <v>104340</v>
      </c>
      <c r="N2515" s="45">
        <f t="shared" si="143"/>
        <v>0.5</v>
      </c>
    </row>
    <row r="2516" spans="1:17" x14ac:dyDescent="0.2">
      <c r="A2516" s="42" t="s">
        <v>5540</v>
      </c>
      <c r="C2516" s="47">
        <v>44148</v>
      </c>
      <c r="D2516" s="41" t="s">
        <v>5557</v>
      </c>
      <c r="E2516" s="42">
        <v>33.344700000000003</v>
      </c>
      <c r="F2516" s="43" t="s">
        <v>5558</v>
      </c>
      <c r="G2516" s="44" t="s">
        <v>5559</v>
      </c>
      <c r="H2516" s="43">
        <v>1110</v>
      </c>
      <c r="I2516" s="45">
        <v>0.5</v>
      </c>
      <c r="J2516" s="45">
        <v>36670</v>
      </c>
      <c r="K2516" s="45">
        <f t="shared" si="144"/>
        <v>104770</v>
      </c>
      <c r="N2516" s="45">
        <f t="shared" si="143"/>
        <v>0.5</v>
      </c>
    </row>
    <row r="2517" spans="1:17" x14ac:dyDescent="0.2">
      <c r="A2517" s="42">
        <v>908</v>
      </c>
      <c r="C2517" s="47">
        <v>44151</v>
      </c>
      <c r="D2517" s="41" t="s">
        <v>5560</v>
      </c>
      <c r="E2517" s="42" t="s">
        <v>5561</v>
      </c>
      <c r="F2517" s="43" t="s">
        <v>5562</v>
      </c>
      <c r="G2517" s="44" t="s">
        <v>5563</v>
      </c>
      <c r="H2517" s="43">
        <v>2050</v>
      </c>
      <c r="I2517" s="45">
        <v>0.5</v>
      </c>
      <c r="J2517" s="45">
        <v>20900</v>
      </c>
      <c r="K2517" s="45">
        <f t="shared" si="144"/>
        <v>59710</v>
      </c>
      <c r="L2517" s="46">
        <v>110000</v>
      </c>
      <c r="M2517" s="46">
        <v>440</v>
      </c>
      <c r="N2517" s="45">
        <f t="shared" si="143"/>
        <v>440.5</v>
      </c>
    </row>
    <row r="2518" spans="1:17" x14ac:dyDescent="0.2">
      <c r="A2518" s="42">
        <v>909</v>
      </c>
      <c r="C2518" s="47">
        <v>44151</v>
      </c>
      <c r="D2518" s="41" t="s">
        <v>5565</v>
      </c>
      <c r="E2518" s="42">
        <v>63</v>
      </c>
      <c r="F2518" s="43" t="s">
        <v>5567</v>
      </c>
      <c r="G2518" s="44" t="s">
        <v>5568</v>
      </c>
      <c r="H2518" s="43">
        <v>1210</v>
      </c>
      <c r="I2518" s="45">
        <v>2</v>
      </c>
      <c r="J2518" s="45">
        <v>300210</v>
      </c>
      <c r="K2518" s="45">
        <f t="shared" si="144"/>
        <v>857740</v>
      </c>
      <c r="L2518" s="46">
        <v>970000</v>
      </c>
      <c r="M2518" s="46">
        <v>3880</v>
      </c>
      <c r="N2518" s="45">
        <f t="shared" si="143"/>
        <v>3882</v>
      </c>
    </row>
    <row r="2519" spans="1:17" x14ac:dyDescent="0.2">
      <c r="D2519" s="41" t="s">
        <v>5564</v>
      </c>
      <c r="E2519" s="42">
        <v>17</v>
      </c>
      <c r="F2519" s="43" t="s">
        <v>77</v>
      </c>
      <c r="G2519" s="44" t="s">
        <v>5555</v>
      </c>
      <c r="H2519" s="43">
        <v>1210</v>
      </c>
      <c r="K2519" s="45">
        <f t="shared" si="144"/>
        <v>0</v>
      </c>
      <c r="N2519" s="45">
        <f t="shared" si="143"/>
        <v>0</v>
      </c>
    </row>
    <row r="2520" spans="1:17" x14ac:dyDescent="0.2">
      <c r="D2520" s="41" t="s">
        <v>1824</v>
      </c>
      <c r="E2520" s="42">
        <v>84.113</v>
      </c>
      <c r="F2520" s="43" t="s">
        <v>77</v>
      </c>
      <c r="G2520" s="44" t="s">
        <v>5555</v>
      </c>
      <c r="H2520" s="43">
        <v>1210</v>
      </c>
      <c r="K2520" s="45">
        <f t="shared" si="144"/>
        <v>0</v>
      </c>
      <c r="N2520" s="45">
        <f t="shared" si="143"/>
        <v>0</v>
      </c>
    </row>
    <row r="2521" spans="1:17" x14ac:dyDescent="0.2">
      <c r="D2521" s="41" t="s">
        <v>5566</v>
      </c>
      <c r="E2521" s="42">
        <v>12.218999999999999</v>
      </c>
      <c r="F2521" s="43" t="s">
        <v>77</v>
      </c>
      <c r="G2521" s="44" t="s">
        <v>5555</v>
      </c>
      <c r="H2521" s="43">
        <v>1200</v>
      </c>
      <c r="K2521" s="45">
        <f t="shared" si="144"/>
        <v>0</v>
      </c>
      <c r="N2521" s="45">
        <f t="shared" si="143"/>
        <v>0</v>
      </c>
    </row>
    <row r="2522" spans="1:17" x14ac:dyDescent="0.2">
      <c r="A2522" s="42">
        <v>910</v>
      </c>
      <c r="C2522" s="47">
        <v>44151</v>
      </c>
      <c r="D2522" s="41" t="s">
        <v>5569</v>
      </c>
      <c r="E2522" s="42" t="s">
        <v>5570</v>
      </c>
      <c r="F2522" s="43" t="s">
        <v>5571</v>
      </c>
      <c r="G2522" s="44" t="s">
        <v>5572</v>
      </c>
      <c r="H2522" s="43">
        <v>2040</v>
      </c>
      <c r="I2522" s="45">
        <v>0.5</v>
      </c>
      <c r="J2522" s="45">
        <v>14400</v>
      </c>
      <c r="K2522" s="45">
        <f t="shared" si="144"/>
        <v>41140</v>
      </c>
      <c r="L2522" s="46">
        <v>76000</v>
      </c>
      <c r="M2522" s="46">
        <v>304</v>
      </c>
      <c r="N2522" s="45">
        <f t="shared" si="143"/>
        <v>304.5</v>
      </c>
    </row>
    <row r="2523" spans="1:17" x14ac:dyDescent="0.2">
      <c r="A2523" s="42">
        <v>911</v>
      </c>
      <c r="C2523" s="47">
        <v>44151</v>
      </c>
      <c r="D2523" s="41" t="s">
        <v>5573</v>
      </c>
      <c r="E2523" s="42">
        <v>3.6400000000000002E-2</v>
      </c>
      <c r="F2523" s="43" t="s">
        <v>5575</v>
      </c>
      <c r="G2523" s="44" t="s">
        <v>5576</v>
      </c>
      <c r="H2523" s="43">
        <v>3010</v>
      </c>
      <c r="I2523" s="45">
        <v>1</v>
      </c>
      <c r="J2523" s="45">
        <v>27530</v>
      </c>
      <c r="K2523" s="45">
        <f t="shared" si="144"/>
        <v>78660</v>
      </c>
      <c r="L2523" s="46">
        <v>60000</v>
      </c>
      <c r="M2523" s="46">
        <v>240</v>
      </c>
      <c r="N2523" s="45">
        <f t="shared" si="143"/>
        <v>241</v>
      </c>
    </row>
    <row r="2524" spans="1:17" x14ac:dyDescent="0.2">
      <c r="D2524" s="41" t="s">
        <v>5574</v>
      </c>
      <c r="E2524" s="42">
        <v>5.0000000000000001E-4</v>
      </c>
      <c r="F2524" s="43" t="s">
        <v>77</v>
      </c>
      <c r="G2524" s="44" t="s">
        <v>5555</v>
      </c>
      <c r="K2524" s="45">
        <f t="shared" si="144"/>
        <v>0</v>
      </c>
      <c r="N2524" s="45">
        <f t="shared" si="143"/>
        <v>0</v>
      </c>
    </row>
    <row r="2525" spans="1:17" s="65" customFormat="1" x14ac:dyDescent="0.2">
      <c r="A2525" s="62">
        <v>912</v>
      </c>
      <c r="B2525" s="63"/>
      <c r="C2525" s="31">
        <v>44152</v>
      </c>
      <c r="D2525" s="64" t="s">
        <v>5577</v>
      </c>
      <c r="E2525" s="62">
        <v>41.543999999999997</v>
      </c>
      <c r="F2525" s="65" t="s">
        <v>5578</v>
      </c>
      <c r="G2525" s="66" t="s">
        <v>5579</v>
      </c>
      <c r="H2525" s="65">
        <v>1160</v>
      </c>
      <c r="I2525" s="32">
        <v>0.5</v>
      </c>
      <c r="J2525" s="32">
        <v>35530</v>
      </c>
      <c r="K2525" s="32">
        <f t="shared" si="144"/>
        <v>101510</v>
      </c>
      <c r="L2525" s="33">
        <v>150000</v>
      </c>
      <c r="M2525" s="33">
        <v>600</v>
      </c>
      <c r="N2525" s="32">
        <f t="shared" si="143"/>
        <v>600.5</v>
      </c>
      <c r="O2525" s="67"/>
      <c r="P2525" s="72"/>
      <c r="Q2525" s="63"/>
    </row>
    <row r="2526" spans="1:17" x14ac:dyDescent="0.2">
      <c r="N2526" s="45">
        <f>SUM(N2507:N2525)</f>
        <v>5560.5</v>
      </c>
      <c r="O2526" s="82">
        <v>78136</v>
      </c>
      <c r="P2526" s="50">
        <v>44152</v>
      </c>
      <c r="Q2526" s="21" t="s">
        <v>333</v>
      </c>
    </row>
    <row r="2528" spans="1:17" x14ac:dyDescent="0.2">
      <c r="A2528" s="42">
        <v>913</v>
      </c>
      <c r="C2528" s="47">
        <v>44152</v>
      </c>
      <c r="D2528" s="41" t="s">
        <v>5580</v>
      </c>
      <c r="E2528" s="42" t="s">
        <v>5581</v>
      </c>
      <c r="F2528" s="43" t="s">
        <v>5582</v>
      </c>
      <c r="G2528" s="44" t="s">
        <v>5583</v>
      </c>
      <c r="H2528" s="43">
        <v>3010</v>
      </c>
      <c r="I2528" s="45">
        <v>0.5</v>
      </c>
      <c r="J2528" s="45">
        <v>12570</v>
      </c>
      <c r="K2528" s="45">
        <f t="shared" si="144"/>
        <v>35910</v>
      </c>
      <c r="L2528" s="46">
        <v>25500</v>
      </c>
      <c r="M2528" s="46">
        <v>102</v>
      </c>
      <c r="N2528" s="45">
        <f t="shared" si="143"/>
        <v>102.5</v>
      </c>
    </row>
    <row r="2529" spans="1:14" x14ac:dyDescent="0.2">
      <c r="A2529" s="42" t="s">
        <v>5584</v>
      </c>
      <c r="C2529" s="47">
        <v>44152</v>
      </c>
      <c r="D2529" s="41" t="s">
        <v>5585</v>
      </c>
      <c r="E2529" s="42">
        <v>7.34</v>
      </c>
      <c r="F2529" s="43" t="s">
        <v>5586</v>
      </c>
      <c r="G2529" s="44" t="s">
        <v>5587</v>
      </c>
      <c r="H2529" s="43">
        <v>1210</v>
      </c>
      <c r="I2529" s="45">
        <v>0.5</v>
      </c>
      <c r="J2529" s="45">
        <v>10020</v>
      </c>
      <c r="K2529" s="45">
        <f t="shared" si="144"/>
        <v>28630</v>
      </c>
      <c r="N2529" s="45">
        <f t="shared" si="143"/>
        <v>0.5</v>
      </c>
    </row>
    <row r="2530" spans="1:14" x14ac:dyDescent="0.2">
      <c r="A2530" s="42">
        <v>914</v>
      </c>
      <c r="C2530" s="47">
        <v>44152</v>
      </c>
      <c r="D2530" s="41" t="s">
        <v>5588</v>
      </c>
      <c r="E2530" s="42">
        <v>0.1837</v>
      </c>
      <c r="F2530" s="43" t="s">
        <v>5590</v>
      </c>
      <c r="G2530" s="44" t="s">
        <v>5591</v>
      </c>
      <c r="H2530" s="43">
        <v>2020</v>
      </c>
      <c r="I2530" s="45">
        <v>1</v>
      </c>
      <c r="J2530" s="45">
        <v>13500</v>
      </c>
      <c r="K2530" s="45">
        <f t="shared" si="144"/>
        <v>38570</v>
      </c>
      <c r="L2530" s="46">
        <v>46300</v>
      </c>
      <c r="M2530" s="46">
        <v>185.2</v>
      </c>
      <c r="N2530" s="45">
        <f t="shared" si="143"/>
        <v>186.2</v>
      </c>
    </row>
    <row r="2531" spans="1:14" x14ac:dyDescent="0.2">
      <c r="D2531" s="41" t="s">
        <v>5589</v>
      </c>
      <c r="E2531" s="42">
        <v>4.02E-2</v>
      </c>
      <c r="F2531" s="43" t="s">
        <v>77</v>
      </c>
      <c r="G2531" s="44" t="s">
        <v>77</v>
      </c>
      <c r="K2531" s="45">
        <f t="shared" si="144"/>
        <v>0</v>
      </c>
      <c r="N2531" s="45">
        <f t="shared" si="143"/>
        <v>0</v>
      </c>
    </row>
    <row r="2532" spans="1:14" x14ac:dyDescent="0.2">
      <c r="A2532" s="42">
        <v>915</v>
      </c>
      <c r="C2532" s="47">
        <v>44152</v>
      </c>
      <c r="D2532" s="41" t="s">
        <v>5592</v>
      </c>
      <c r="E2532" s="42">
        <v>50.057000000000002</v>
      </c>
      <c r="F2532" s="43" t="s">
        <v>5306</v>
      </c>
      <c r="G2532" s="44" t="s">
        <v>5593</v>
      </c>
      <c r="H2532" s="43">
        <v>1050</v>
      </c>
      <c r="I2532" s="45">
        <v>0.5</v>
      </c>
      <c r="J2532" s="45">
        <v>90350</v>
      </c>
      <c r="K2532" s="45">
        <f t="shared" si="144"/>
        <v>258140</v>
      </c>
      <c r="L2532" s="46">
        <v>437998.75</v>
      </c>
      <c r="M2532" s="46">
        <v>1752</v>
      </c>
      <c r="N2532" s="45">
        <f t="shared" si="143"/>
        <v>1752.5</v>
      </c>
    </row>
    <row r="2533" spans="1:14" x14ac:dyDescent="0.2">
      <c r="A2533" s="42">
        <v>916</v>
      </c>
      <c r="C2533" s="47">
        <v>44152</v>
      </c>
      <c r="D2533" s="41" t="s">
        <v>5594</v>
      </c>
      <c r="E2533" s="42">
        <v>0.17219999999999999</v>
      </c>
      <c r="F2533" s="43" t="s">
        <v>5595</v>
      </c>
      <c r="G2533" s="44" t="s">
        <v>5596</v>
      </c>
      <c r="H2533" s="43">
        <v>3010</v>
      </c>
      <c r="I2533" s="45">
        <v>0.5</v>
      </c>
      <c r="J2533" s="45">
        <v>23170</v>
      </c>
      <c r="K2533" s="45">
        <f t="shared" si="144"/>
        <v>66200</v>
      </c>
      <c r="L2533" s="46">
        <v>44000</v>
      </c>
      <c r="M2533" s="46">
        <v>176</v>
      </c>
      <c r="N2533" s="45">
        <f t="shared" si="143"/>
        <v>176.5</v>
      </c>
    </row>
    <row r="2534" spans="1:14" x14ac:dyDescent="0.2">
      <c r="A2534" s="42" t="s">
        <v>5597</v>
      </c>
      <c r="C2534" s="47">
        <v>44152</v>
      </c>
      <c r="D2534" s="41" t="s">
        <v>5598</v>
      </c>
      <c r="E2534" s="42">
        <v>0.11940000000000001</v>
      </c>
      <c r="F2534" s="43" t="s">
        <v>5599</v>
      </c>
      <c r="G2534" s="44" t="s">
        <v>5600</v>
      </c>
      <c r="H2534" s="43">
        <v>3010</v>
      </c>
      <c r="I2534" s="45">
        <v>0.5</v>
      </c>
      <c r="J2534" s="45">
        <v>14930</v>
      </c>
      <c r="K2534" s="45">
        <f t="shared" si="144"/>
        <v>42660</v>
      </c>
      <c r="N2534" s="45">
        <f t="shared" ref="N2534:N2597" si="145">I2534+M2534</f>
        <v>0.5</v>
      </c>
    </row>
    <row r="2535" spans="1:14" x14ac:dyDescent="0.2">
      <c r="A2535" s="42">
        <v>917</v>
      </c>
      <c r="C2535" s="47">
        <v>44152</v>
      </c>
      <c r="D2535" s="41" t="s">
        <v>5601</v>
      </c>
      <c r="E2535" s="42">
        <v>0.35260000000000002</v>
      </c>
      <c r="F2535" s="43" t="s">
        <v>5602</v>
      </c>
      <c r="G2535" s="44" t="s">
        <v>5603</v>
      </c>
      <c r="H2535" s="43">
        <v>3010</v>
      </c>
      <c r="I2535" s="45">
        <v>0.5</v>
      </c>
      <c r="J2535" s="45">
        <v>17420</v>
      </c>
      <c r="K2535" s="45">
        <f t="shared" si="144"/>
        <v>49770</v>
      </c>
      <c r="L2535" s="46">
        <v>79000</v>
      </c>
      <c r="M2535" s="46">
        <v>316</v>
      </c>
      <c r="N2535" s="45">
        <f t="shared" si="145"/>
        <v>316.5</v>
      </c>
    </row>
    <row r="2536" spans="1:14" x14ac:dyDescent="0.2">
      <c r="A2536" s="42" t="s">
        <v>5604</v>
      </c>
      <c r="C2536" s="47">
        <v>44152</v>
      </c>
      <c r="D2536" s="41" t="s">
        <v>5605</v>
      </c>
      <c r="E2536" s="42">
        <v>10.71</v>
      </c>
      <c r="F2536" s="43" t="s">
        <v>5606</v>
      </c>
      <c r="G2536" s="44" t="s">
        <v>5607</v>
      </c>
      <c r="H2536" s="43">
        <v>1090</v>
      </c>
      <c r="I2536" s="45">
        <v>0.5</v>
      </c>
      <c r="J2536" s="45">
        <v>57010</v>
      </c>
      <c r="K2536" s="45">
        <f t="shared" si="144"/>
        <v>162890</v>
      </c>
      <c r="N2536" s="45">
        <f t="shared" si="145"/>
        <v>0.5</v>
      </c>
    </row>
    <row r="2537" spans="1:14" x14ac:dyDescent="0.2">
      <c r="A2537" s="42" t="s">
        <v>5608</v>
      </c>
      <c r="C2537" s="47">
        <v>44152</v>
      </c>
      <c r="D2537" s="41" t="s">
        <v>5609</v>
      </c>
      <c r="E2537" s="42">
        <v>0.16639999999999999</v>
      </c>
      <c r="F2537" s="43" t="s">
        <v>5610</v>
      </c>
      <c r="G2537" s="44" t="s">
        <v>5611</v>
      </c>
      <c r="H2537" s="43">
        <v>3010</v>
      </c>
      <c r="I2537" s="45">
        <v>0.5</v>
      </c>
      <c r="J2537" s="45">
        <v>30030</v>
      </c>
      <c r="K2537" s="45">
        <f t="shared" si="144"/>
        <v>85800</v>
      </c>
      <c r="N2537" s="45">
        <f t="shared" si="145"/>
        <v>0.5</v>
      </c>
    </row>
    <row r="2538" spans="1:14" x14ac:dyDescent="0.2">
      <c r="A2538" s="42" t="s">
        <v>5613</v>
      </c>
      <c r="C2538" s="47">
        <v>44152</v>
      </c>
      <c r="D2538" s="41" t="s">
        <v>5614</v>
      </c>
      <c r="E2538" s="42">
        <v>0.83</v>
      </c>
      <c r="F2538" s="43" t="s">
        <v>5615</v>
      </c>
      <c r="G2538" s="44" t="s">
        <v>5616</v>
      </c>
      <c r="H2538" s="43">
        <v>1070</v>
      </c>
      <c r="I2538" s="45">
        <v>0.5</v>
      </c>
      <c r="J2538" s="45">
        <v>31850</v>
      </c>
      <c r="K2538" s="45">
        <f t="shared" si="144"/>
        <v>91000</v>
      </c>
      <c r="N2538" s="45">
        <f t="shared" si="145"/>
        <v>0.5</v>
      </c>
    </row>
    <row r="2539" spans="1:14" x14ac:dyDescent="0.2">
      <c r="A2539" s="42">
        <v>918</v>
      </c>
      <c r="C2539" s="47">
        <v>44152</v>
      </c>
      <c r="D2539" s="41" t="s">
        <v>5617</v>
      </c>
      <c r="E2539" s="42">
        <v>0.36270000000000002</v>
      </c>
      <c r="F2539" s="43" t="s">
        <v>5628</v>
      </c>
      <c r="G2539" s="44" t="s">
        <v>5629</v>
      </c>
      <c r="H2539" s="43">
        <v>3010</v>
      </c>
      <c r="I2539" s="45">
        <v>6</v>
      </c>
      <c r="J2539" s="45">
        <v>34320</v>
      </c>
      <c r="K2539" s="45">
        <f t="shared" si="144"/>
        <v>98060</v>
      </c>
      <c r="L2539" s="46">
        <v>43000</v>
      </c>
      <c r="M2539" s="46">
        <v>172</v>
      </c>
      <c r="N2539" s="45">
        <f t="shared" si="145"/>
        <v>178</v>
      </c>
    </row>
    <row r="2540" spans="1:14" x14ac:dyDescent="0.2">
      <c r="D2540" s="41" t="s">
        <v>5618</v>
      </c>
      <c r="E2540" s="42">
        <v>0.31219999999999998</v>
      </c>
      <c r="F2540" s="43" t="s">
        <v>77</v>
      </c>
      <c r="G2540" s="43" t="s">
        <v>77</v>
      </c>
      <c r="K2540" s="45">
        <f t="shared" si="144"/>
        <v>0</v>
      </c>
      <c r="N2540" s="45">
        <f t="shared" si="145"/>
        <v>0</v>
      </c>
    </row>
    <row r="2541" spans="1:14" x14ac:dyDescent="0.2">
      <c r="D2541" s="41" t="s">
        <v>5619</v>
      </c>
      <c r="E2541" s="42">
        <v>0.29270000000000002</v>
      </c>
      <c r="F2541" s="43" t="s">
        <v>77</v>
      </c>
      <c r="G2541" s="43" t="s">
        <v>77</v>
      </c>
      <c r="K2541" s="45">
        <f t="shared" si="144"/>
        <v>0</v>
      </c>
      <c r="N2541" s="45">
        <f t="shared" si="145"/>
        <v>0</v>
      </c>
    </row>
    <row r="2542" spans="1:14" x14ac:dyDescent="0.2">
      <c r="D2542" s="41" t="s">
        <v>5620</v>
      </c>
      <c r="E2542" s="42">
        <v>0.26400000000000001</v>
      </c>
      <c r="F2542" s="43" t="s">
        <v>77</v>
      </c>
      <c r="G2542" s="43" t="s">
        <v>77</v>
      </c>
      <c r="K2542" s="45">
        <f t="shared" si="144"/>
        <v>0</v>
      </c>
      <c r="N2542" s="45">
        <f t="shared" si="145"/>
        <v>0</v>
      </c>
    </row>
    <row r="2543" spans="1:14" x14ac:dyDescent="0.2">
      <c r="D2543" s="41" t="s">
        <v>5621</v>
      </c>
      <c r="E2543" s="42">
        <v>0.2525</v>
      </c>
      <c r="F2543" s="43" t="s">
        <v>77</v>
      </c>
      <c r="G2543" s="43" t="s">
        <v>77</v>
      </c>
      <c r="K2543" s="45">
        <f t="shared" si="144"/>
        <v>0</v>
      </c>
      <c r="N2543" s="45">
        <f t="shared" si="145"/>
        <v>0</v>
      </c>
    </row>
    <row r="2544" spans="1:14" x14ac:dyDescent="0.2">
      <c r="D2544" s="41" t="s">
        <v>5622</v>
      </c>
      <c r="E2544" s="42">
        <v>0.20250000000000001</v>
      </c>
      <c r="F2544" s="43" t="s">
        <v>77</v>
      </c>
      <c r="G2544" s="43" t="s">
        <v>77</v>
      </c>
      <c r="K2544" s="45">
        <f t="shared" si="144"/>
        <v>0</v>
      </c>
      <c r="N2544" s="45">
        <f t="shared" si="145"/>
        <v>0</v>
      </c>
    </row>
    <row r="2545" spans="1:17" x14ac:dyDescent="0.2">
      <c r="D2545" s="41" t="s">
        <v>5623</v>
      </c>
      <c r="E2545" s="42">
        <v>0.1928</v>
      </c>
      <c r="F2545" s="43" t="s">
        <v>77</v>
      </c>
      <c r="G2545" s="43" t="s">
        <v>77</v>
      </c>
      <c r="K2545" s="45">
        <f t="shared" si="144"/>
        <v>0</v>
      </c>
      <c r="N2545" s="45">
        <f t="shared" si="145"/>
        <v>0</v>
      </c>
    </row>
    <row r="2546" spans="1:17" x14ac:dyDescent="0.2">
      <c r="D2546" s="41" t="s">
        <v>5624</v>
      </c>
      <c r="E2546" s="42">
        <v>0.19670000000000001</v>
      </c>
      <c r="F2546" s="43" t="s">
        <v>77</v>
      </c>
      <c r="G2546" s="43" t="s">
        <v>77</v>
      </c>
      <c r="K2546" s="45">
        <f t="shared" si="144"/>
        <v>0</v>
      </c>
      <c r="N2546" s="45">
        <f t="shared" si="145"/>
        <v>0</v>
      </c>
    </row>
    <row r="2547" spans="1:17" x14ac:dyDescent="0.2">
      <c r="D2547" s="41" t="s">
        <v>5625</v>
      </c>
      <c r="E2547" s="42">
        <v>0.2006</v>
      </c>
      <c r="F2547" s="43" t="s">
        <v>77</v>
      </c>
      <c r="G2547" s="43" t="s">
        <v>77</v>
      </c>
      <c r="K2547" s="45">
        <f t="shared" si="144"/>
        <v>0</v>
      </c>
      <c r="N2547" s="45">
        <f t="shared" si="145"/>
        <v>0</v>
      </c>
    </row>
    <row r="2548" spans="1:17" x14ac:dyDescent="0.2">
      <c r="D2548" s="41" t="s">
        <v>5626</v>
      </c>
      <c r="E2548" s="42">
        <v>0.2102</v>
      </c>
      <c r="F2548" s="43" t="s">
        <v>77</v>
      </c>
      <c r="G2548" s="43" t="s">
        <v>77</v>
      </c>
      <c r="K2548" s="45">
        <f t="shared" si="144"/>
        <v>0</v>
      </c>
      <c r="N2548" s="45">
        <f t="shared" si="145"/>
        <v>0</v>
      </c>
    </row>
    <row r="2549" spans="1:17" x14ac:dyDescent="0.2">
      <c r="D2549" s="41" t="s">
        <v>5627</v>
      </c>
      <c r="E2549" s="42">
        <v>0.23139999999999999</v>
      </c>
      <c r="F2549" s="43" t="s">
        <v>77</v>
      </c>
      <c r="G2549" s="43" t="s">
        <v>77</v>
      </c>
      <c r="K2549" s="45">
        <f t="shared" ref="K2549:K2611" si="146">ROUND(J2549/0.35,-1)</f>
        <v>0</v>
      </c>
      <c r="N2549" s="45">
        <f t="shared" si="145"/>
        <v>0</v>
      </c>
    </row>
    <row r="2550" spans="1:17" x14ac:dyDescent="0.2">
      <c r="A2550" s="42" t="s">
        <v>5630</v>
      </c>
      <c r="C2550" s="47">
        <v>44152</v>
      </c>
      <c r="D2550" s="41" t="s">
        <v>5631</v>
      </c>
      <c r="E2550" s="42">
        <v>2.6</v>
      </c>
      <c r="F2550" s="43" t="s">
        <v>5632</v>
      </c>
      <c r="G2550" s="44" t="s">
        <v>5633</v>
      </c>
      <c r="H2550" s="43">
        <v>1010</v>
      </c>
      <c r="I2550" s="45">
        <v>0.5</v>
      </c>
      <c r="J2550" s="45">
        <v>22330</v>
      </c>
      <c r="K2550" s="45">
        <f t="shared" si="146"/>
        <v>63800</v>
      </c>
      <c r="N2550" s="45">
        <f t="shared" si="145"/>
        <v>0.5</v>
      </c>
    </row>
    <row r="2551" spans="1:17" x14ac:dyDescent="0.2">
      <c r="A2551" s="42" t="s">
        <v>5634</v>
      </c>
      <c r="C2551" s="47">
        <v>44153</v>
      </c>
      <c r="D2551" s="41" t="s">
        <v>5635</v>
      </c>
      <c r="E2551" s="42">
        <v>80.704999999999998</v>
      </c>
      <c r="F2551" s="43" t="s">
        <v>5638</v>
      </c>
      <c r="G2551" s="44" t="s">
        <v>5639</v>
      </c>
      <c r="H2551" s="43">
        <v>1180</v>
      </c>
      <c r="I2551" s="45">
        <v>1.5</v>
      </c>
      <c r="J2551" s="45">
        <v>170770</v>
      </c>
      <c r="K2551" s="45">
        <f t="shared" si="146"/>
        <v>487910</v>
      </c>
      <c r="N2551" s="45">
        <f t="shared" si="145"/>
        <v>1.5</v>
      </c>
    </row>
    <row r="2552" spans="1:17" x14ac:dyDescent="0.2">
      <c r="D2552" s="41" t="s">
        <v>5636</v>
      </c>
      <c r="E2552" s="42">
        <v>50.771000000000001</v>
      </c>
      <c r="F2552" s="43" t="s">
        <v>77</v>
      </c>
      <c r="G2552" s="44" t="s">
        <v>77</v>
      </c>
      <c r="K2552" s="45">
        <f t="shared" si="146"/>
        <v>0</v>
      </c>
      <c r="N2552" s="45">
        <f t="shared" si="145"/>
        <v>0</v>
      </c>
    </row>
    <row r="2553" spans="1:17" x14ac:dyDescent="0.2">
      <c r="D2553" s="41" t="s">
        <v>5637</v>
      </c>
      <c r="E2553" s="42">
        <v>73.119</v>
      </c>
      <c r="F2553" s="43" t="s">
        <v>77</v>
      </c>
      <c r="G2553" s="44" t="s">
        <v>77</v>
      </c>
      <c r="H2553" s="43">
        <v>1130</v>
      </c>
      <c r="K2553" s="45">
        <f t="shared" si="146"/>
        <v>0</v>
      </c>
      <c r="N2553" s="45">
        <f t="shared" si="145"/>
        <v>0</v>
      </c>
    </row>
    <row r="2554" spans="1:17" x14ac:dyDescent="0.2">
      <c r="A2554" s="42">
        <v>919</v>
      </c>
      <c r="C2554" s="47">
        <v>44153</v>
      </c>
      <c r="D2554" s="41" t="s">
        <v>5641</v>
      </c>
      <c r="E2554" s="42">
        <v>26.99</v>
      </c>
      <c r="F2554" s="43" t="s">
        <v>5642</v>
      </c>
      <c r="G2554" s="44" t="s">
        <v>5643</v>
      </c>
      <c r="H2554" s="43">
        <v>1140</v>
      </c>
      <c r="I2554" s="45">
        <v>0.5</v>
      </c>
      <c r="J2554" s="45">
        <v>35400</v>
      </c>
      <c r="K2554" s="45">
        <f t="shared" si="146"/>
        <v>101140</v>
      </c>
      <c r="L2554" s="46">
        <v>145000</v>
      </c>
      <c r="M2554" s="46">
        <v>580</v>
      </c>
      <c r="N2554" s="45">
        <f t="shared" si="145"/>
        <v>580.5</v>
      </c>
    </row>
    <row r="2555" spans="1:17" x14ac:dyDescent="0.2">
      <c r="A2555" s="42" t="s">
        <v>5644</v>
      </c>
      <c r="C2555" s="47">
        <v>44153</v>
      </c>
      <c r="D2555" s="41" t="s">
        <v>5645</v>
      </c>
      <c r="E2555" s="42">
        <v>5.2149999999999999</v>
      </c>
      <c r="F2555" s="43" t="s">
        <v>5646</v>
      </c>
      <c r="G2555" s="44" t="s">
        <v>5647</v>
      </c>
      <c r="H2555" s="43">
        <v>1160</v>
      </c>
      <c r="I2555" s="45">
        <v>0.5</v>
      </c>
      <c r="J2555" s="45">
        <v>14490</v>
      </c>
      <c r="K2555" s="45">
        <f t="shared" si="146"/>
        <v>41400</v>
      </c>
      <c r="N2555" s="45">
        <f t="shared" si="145"/>
        <v>0.5</v>
      </c>
    </row>
    <row r="2556" spans="1:17" x14ac:dyDescent="0.2">
      <c r="A2556" s="42">
        <v>920</v>
      </c>
      <c r="C2556" s="47">
        <v>44153</v>
      </c>
      <c r="D2556" s="41" t="s">
        <v>5648</v>
      </c>
      <c r="E2556" s="42">
        <v>0.99970000000000003</v>
      </c>
      <c r="F2556" s="43" t="s">
        <v>5649</v>
      </c>
      <c r="G2556" s="44" t="s">
        <v>5650</v>
      </c>
      <c r="H2556" s="43">
        <v>3010</v>
      </c>
      <c r="I2556" s="45">
        <v>0.5</v>
      </c>
      <c r="J2556" s="45">
        <v>64870</v>
      </c>
      <c r="K2556" s="45">
        <f t="shared" si="146"/>
        <v>185340</v>
      </c>
      <c r="L2556" s="46">
        <v>212500</v>
      </c>
      <c r="M2556" s="46">
        <v>850</v>
      </c>
      <c r="N2556" s="45">
        <f t="shared" si="145"/>
        <v>850.5</v>
      </c>
    </row>
    <row r="2557" spans="1:17" s="65" customFormat="1" x14ac:dyDescent="0.2">
      <c r="A2557" s="62">
        <v>921</v>
      </c>
      <c r="B2557" s="63"/>
      <c r="C2557" s="31">
        <v>44153</v>
      </c>
      <c r="D2557" s="64" t="s">
        <v>5651</v>
      </c>
      <c r="E2557" s="62">
        <v>2.016</v>
      </c>
      <c r="F2557" s="65" t="s">
        <v>104</v>
      </c>
      <c r="G2557" s="66" t="s">
        <v>5660</v>
      </c>
      <c r="H2557" s="65">
        <v>1080</v>
      </c>
      <c r="I2557" s="32">
        <v>0.5</v>
      </c>
      <c r="J2557" s="32">
        <v>30860</v>
      </c>
      <c r="K2557" s="32">
        <f t="shared" si="146"/>
        <v>88170</v>
      </c>
      <c r="L2557" s="33">
        <v>25000</v>
      </c>
      <c r="M2557" s="33">
        <v>100</v>
      </c>
      <c r="N2557" s="32">
        <f t="shared" si="145"/>
        <v>100.5</v>
      </c>
      <c r="O2557" s="67"/>
      <c r="P2557" s="72"/>
      <c r="Q2557" s="63"/>
    </row>
    <row r="2558" spans="1:17" x14ac:dyDescent="0.2">
      <c r="N2558" s="45">
        <f>SUM(N2528:N2557)</f>
        <v>4248.7</v>
      </c>
      <c r="O2558" s="82">
        <v>78149</v>
      </c>
      <c r="P2558" s="50">
        <v>44153</v>
      </c>
      <c r="Q2558" s="21" t="s">
        <v>333</v>
      </c>
    </row>
    <row r="2560" spans="1:17" ht="13.5" customHeight="1" x14ac:dyDescent="0.2">
      <c r="A2560" s="42">
        <v>922</v>
      </c>
      <c r="C2560" s="47">
        <v>44153</v>
      </c>
      <c r="D2560" s="41" t="s">
        <v>5652</v>
      </c>
      <c r="E2560" s="42">
        <v>3.03</v>
      </c>
      <c r="F2560" s="43" t="s">
        <v>5653</v>
      </c>
      <c r="G2560" s="44" t="s">
        <v>5654</v>
      </c>
      <c r="H2560" s="43">
        <v>1220</v>
      </c>
      <c r="I2560" s="45">
        <v>0.5</v>
      </c>
      <c r="J2560" s="45">
        <v>35900</v>
      </c>
      <c r="K2560" s="45">
        <f t="shared" si="146"/>
        <v>102570</v>
      </c>
      <c r="L2560" s="46">
        <v>145000</v>
      </c>
      <c r="M2560" s="46">
        <v>580</v>
      </c>
      <c r="N2560" s="45">
        <f t="shared" si="145"/>
        <v>580.5</v>
      </c>
    </row>
    <row r="2561" spans="1:17 16384:16384" x14ac:dyDescent="0.2">
      <c r="A2561" s="42" t="s">
        <v>5656</v>
      </c>
      <c r="C2561" s="47">
        <v>44153</v>
      </c>
      <c r="D2561" s="41" t="s">
        <v>5657</v>
      </c>
      <c r="E2561" s="42">
        <v>0.48470000000000002</v>
      </c>
      <c r="F2561" s="43" t="s">
        <v>5658</v>
      </c>
      <c r="G2561" s="44" t="s">
        <v>5659</v>
      </c>
      <c r="H2561" s="43">
        <v>1090</v>
      </c>
      <c r="I2561" s="45">
        <v>0.5</v>
      </c>
      <c r="J2561" s="45">
        <v>55310</v>
      </c>
      <c r="K2561" s="45">
        <f t="shared" si="146"/>
        <v>158030</v>
      </c>
      <c r="N2561" s="45">
        <f t="shared" si="145"/>
        <v>0.5</v>
      </c>
    </row>
    <row r="2562" spans="1:17 16384:16384" x14ac:dyDescent="0.2">
      <c r="A2562" s="42">
        <v>923</v>
      </c>
      <c r="C2562" s="47">
        <v>44154</v>
      </c>
      <c r="D2562" s="41" t="s">
        <v>5661</v>
      </c>
      <c r="E2562" s="42">
        <v>4.8550000000000004</v>
      </c>
      <c r="F2562" s="43" t="s">
        <v>5662</v>
      </c>
      <c r="G2562" s="44" t="s">
        <v>5663</v>
      </c>
      <c r="H2562" s="43">
        <v>1050</v>
      </c>
      <c r="I2562" s="45">
        <v>0.5</v>
      </c>
      <c r="J2562" s="45">
        <v>8210</v>
      </c>
      <c r="K2562" s="45">
        <f t="shared" si="146"/>
        <v>23460</v>
      </c>
      <c r="L2562" s="46">
        <v>180000</v>
      </c>
      <c r="M2562" s="46">
        <v>720</v>
      </c>
      <c r="N2562" s="45">
        <f t="shared" si="145"/>
        <v>720.5</v>
      </c>
    </row>
    <row r="2563" spans="1:17 16384:16384" x14ac:dyDescent="0.2">
      <c r="A2563" s="42">
        <v>924</v>
      </c>
      <c r="C2563" s="47">
        <v>44153</v>
      </c>
      <c r="D2563" s="41" t="s">
        <v>5664</v>
      </c>
      <c r="E2563" s="42">
        <v>9.3056999999999999</v>
      </c>
      <c r="F2563" s="43" t="s">
        <v>5665</v>
      </c>
      <c r="G2563" s="44" t="s">
        <v>5666</v>
      </c>
      <c r="H2563" s="43">
        <v>1050</v>
      </c>
      <c r="I2563" s="45">
        <v>0.5</v>
      </c>
      <c r="J2563" s="45">
        <v>17610</v>
      </c>
      <c r="K2563" s="45">
        <f t="shared" si="146"/>
        <v>50310</v>
      </c>
      <c r="L2563" s="46">
        <v>92000</v>
      </c>
      <c r="M2563" s="46">
        <v>368</v>
      </c>
      <c r="N2563" s="45">
        <f t="shared" si="145"/>
        <v>368.5</v>
      </c>
    </row>
    <row r="2564" spans="1:17 16384:16384" x14ac:dyDescent="0.2">
      <c r="A2564" s="42">
        <v>925</v>
      </c>
      <c r="C2564" s="47">
        <v>44153</v>
      </c>
      <c r="D2564" s="41" t="s">
        <v>5667</v>
      </c>
      <c r="E2564" s="42">
        <v>40</v>
      </c>
      <c r="F2564" s="43" t="s">
        <v>5670</v>
      </c>
      <c r="G2564" s="44" t="s">
        <v>5671</v>
      </c>
      <c r="H2564" s="43">
        <v>1180</v>
      </c>
      <c r="I2564" s="45">
        <v>1.5</v>
      </c>
      <c r="J2564" s="45">
        <v>100230</v>
      </c>
      <c r="K2564" s="45">
        <f t="shared" si="146"/>
        <v>286370</v>
      </c>
      <c r="L2564" s="46">
        <v>600000</v>
      </c>
      <c r="M2564" s="46">
        <v>2400</v>
      </c>
      <c r="N2564" s="45">
        <f t="shared" si="145"/>
        <v>2401.5</v>
      </c>
    </row>
    <row r="2565" spans="1:17 16384:16384" x14ac:dyDescent="0.2">
      <c r="D2565" s="41" t="s">
        <v>5668</v>
      </c>
      <c r="E2565" s="42">
        <v>37.825000000000003</v>
      </c>
      <c r="F2565" s="43" t="s">
        <v>77</v>
      </c>
      <c r="G2565" s="44" t="s">
        <v>77</v>
      </c>
      <c r="K2565" s="45">
        <f t="shared" si="146"/>
        <v>0</v>
      </c>
      <c r="N2565" s="45">
        <f t="shared" si="145"/>
        <v>0</v>
      </c>
    </row>
    <row r="2566" spans="1:17 16384:16384" s="65" customFormat="1" x14ac:dyDescent="0.2">
      <c r="A2566" s="62"/>
      <c r="B2566" s="63"/>
      <c r="C2566" s="31"/>
      <c r="D2566" s="64" t="s">
        <v>5669</v>
      </c>
      <c r="E2566" s="62">
        <v>0.25</v>
      </c>
      <c r="F2566" s="65" t="s">
        <v>77</v>
      </c>
      <c r="G2566" s="66" t="s">
        <v>77</v>
      </c>
      <c r="I2566" s="32"/>
      <c r="J2566" s="32"/>
      <c r="K2566" s="32">
        <f t="shared" si="146"/>
        <v>0</v>
      </c>
      <c r="L2566" s="33"/>
      <c r="M2566" s="33"/>
      <c r="N2566" s="32">
        <f t="shared" si="145"/>
        <v>0</v>
      </c>
      <c r="O2566" s="67"/>
      <c r="P2566" s="72"/>
      <c r="Q2566" s="63"/>
      <c r="XFD2566" s="65">
        <f>SUM(A2566:XFC2566)</f>
        <v>0.25</v>
      </c>
    </row>
    <row r="2567" spans="1:17 16384:16384" x14ac:dyDescent="0.2">
      <c r="N2567" s="45">
        <f>SUM(N2560:N2566)</f>
        <v>4071.5</v>
      </c>
      <c r="O2567" s="82">
        <v>78171</v>
      </c>
      <c r="P2567" s="50">
        <v>44154</v>
      </c>
      <c r="Q2567" s="21" t="s">
        <v>333</v>
      </c>
    </row>
    <row r="2569" spans="1:17 16384:16384" x14ac:dyDescent="0.2">
      <c r="A2569" s="42">
        <v>926</v>
      </c>
      <c r="C2569" s="47">
        <v>44154</v>
      </c>
      <c r="D2569" s="41" t="s">
        <v>5672</v>
      </c>
      <c r="E2569" s="42">
        <v>0.26150000000000001</v>
      </c>
      <c r="F2569" s="43" t="s">
        <v>5673</v>
      </c>
      <c r="G2569" s="44" t="s">
        <v>5674</v>
      </c>
      <c r="H2569" s="43">
        <v>3010</v>
      </c>
      <c r="I2569" s="45">
        <v>0.5</v>
      </c>
      <c r="J2569" s="45">
        <v>55200</v>
      </c>
      <c r="K2569" s="45">
        <f t="shared" si="146"/>
        <v>157710</v>
      </c>
      <c r="L2569" s="46">
        <v>189000</v>
      </c>
      <c r="M2569" s="46">
        <v>756</v>
      </c>
      <c r="N2569" s="45">
        <f t="shared" si="145"/>
        <v>756.5</v>
      </c>
    </row>
    <row r="2570" spans="1:17 16384:16384" x14ac:dyDescent="0.2">
      <c r="A2570" s="42">
        <v>927</v>
      </c>
      <c r="C2570" s="47">
        <v>44154</v>
      </c>
      <c r="D2570" s="41" t="s">
        <v>5675</v>
      </c>
      <c r="E2570" s="42">
        <v>12.888999999999999</v>
      </c>
      <c r="F2570" s="43" t="s">
        <v>5676</v>
      </c>
      <c r="G2570" s="44" t="s">
        <v>5677</v>
      </c>
      <c r="H2570" s="43">
        <v>1180</v>
      </c>
      <c r="I2570" s="45">
        <v>0.5</v>
      </c>
      <c r="J2570" s="45">
        <v>15420</v>
      </c>
      <c r="K2570" s="45">
        <f t="shared" si="146"/>
        <v>44060</v>
      </c>
      <c r="L2570" s="46">
        <v>109714.5</v>
      </c>
      <c r="M2570" s="46">
        <v>439.2</v>
      </c>
      <c r="N2570" s="45">
        <f t="shared" si="145"/>
        <v>439.7</v>
      </c>
    </row>
    <row r="2571" spans="1:17 16384:16384" x14ac:dyDescent="0.2">
      <c r="A2571" s="42">
        <v>928</v>
      </c>
      <c r="C2571" s="47">
        <v>44154</v>
      </c>
      <c r="D2571" s="41" t="s">
        <v>5675</v>
      </c>
      <c r="E2571" s="42">
        <v>10.5</v>
      </c>
      <c r="F2571" s="43" t="s">
        <v>5676</v>
      </c>
      <c r="G2571" s="44" t="s">
        <v>5678</v>
      </c>
      <c r="H2571" s="43">
        <v>1180</v>
      </c>
      <c r="I2571" s="45">
        <v>0.5</v>
      </c>
      <c r="J2571" s="45">
        <v>12550</v>
      </c>
      <c r="K2571" s="45">
        <f t="shared" si="146"/>
        <v>35860</v>
      </c>
      <c r="L2571" s="46">
        <v>82687.5</v>
      </c>
      <c r="M2571" s="46">
        <v>330.8</v>
      </c>
      <c r="N2571" s="45">
        <f t="shared" si="145"/>
        <v>331.3</v>
      </c>
    </row>
    <row r="2572" spans="1:17 16384:16384" x14ac:dyDescent="0.2">
      <c r="A2572" s="42">
        <v>929</v>
      </c>
      <c r="C2572" s="47">
        <v>44154</v>
      </c>
      <c r="D2572" s="41" t="s">
        <v>5675</v>
      </c>
      <c r="E2572" s="42">
        <v>50.972000000000001</v>
      </c>
      <c r="F2572" s="43" t="s">
        <v>5676</v>
      </c>
      <c r="G2572" s="44" t="s">
        <v>5679</v>
      </c>
      <c r="H2572" s="43">
        <v>1180</v>
      </c>
      <c r="I2572" s="45">
        <v>0.5</v>
      </c>
      <c r="J2572" s="45">
        <v>60950</v>
      </c>
      <c r="K2572" s="45">
        <f t="shared" si="146"/>
        <v>174140</v>
      </c>
      <c r="L2572" s="46">
        <v>481950</v>
      </c>
      <c r="M2572" s="46">
        <v>1928</v>
      </c>
      <c r="N2572" s="45">
        <f t="shared" si="145"/>
        <v>1928.5</v>
      </c>
    </row>
    <row r="2573" spans="1:17 16384:16384" x14ac:dyDescent="0.2">
      <c r="A2573" s="42">
        <v>930</v>
      </c>
      <c r="C2573" s="47">
        <v>44154</v>
      </c>
      <c r="D2573" s="41" t="s">
        <v>5675</v>
      </c>
      <c r="E2573" s="42">
        <v>41.469000000000001</v>
      </c>
      <c r="F2573" s="43" t="s">
        <v>5676</v>
      </c>
      <c r="G2573" s="44" t="s">
        <v>5680</v>
      </c>
      <c r="H2573" s="43">
        <v>1180</v>
      </c>
      <c r="I2573" s="45">
        <v>0.5</v>
      </c>
      <c r="J2573" s="45">
        <v>49560</v>
      </c>
      <c r="K2573" s="45">
        <f t="shared" si="146"/>
        <v>141600</v>
      </c>
      <c r="L2573" s="46">
        <v>261450</v>
      </c>
      <c r="M2573" s="46">
        <v>1046</v>
      </c>
      <c r="N2573" s="45">
        <f t="shared" si="145"/>
        <v>1046.5</v>
      </c>
    </row>
    <row r="2574" spans="1:17 16384:16384" x14ac:dyDescent="0.2">
      <c r="A2574" s="42">
        <v>931</v>
      </c>
      <c r="C2574" s="47">
        <v>44155</v>
      </c>
      <c r="D2574" s="41" t="s">
        <v>1411</v>
      </c>
      <c r="E2574" s="42">
        <v>22.597000000000001</v>
      </c>
      <c r="F2574" s="43" t="s">
        <v>1413</v>
      </c>
      <c r="G2574" s="44" t="s">
        <v>5681</v>
      </c>
      <c r="H2574" s="43">
        <v>1130</v>
      </c>
      <c r="I2574" s="45">
        <v>1</v>
      </c>
      <c r="J2574" s="45">
        <v>38560</v>
      </c>
      <c r="K2574" s="45">
        <f t="shared" si="146"/>
        <v>110170</v>
      </c>
      <c r="L2574" s="46">
        <v>182421.6</v>
      </c>
      <c r="M2574" s="46">
        <v>730</v>
      </c>
      <c r="N2574" s="45">
        <f t="shared" si="145"/>
        <v>731</v>
      </c>
    </row>
    <row r="2575" spans="1:17 16384:16384" s="65" customFormat="1" x14ac:dyDescent="0.2">
      <c r="A2575" s="62"/>
      <c r="B2575" s="63"/>
      <c r="C2575" s="31"/>
      <c r="D2575" s="64" t="s">
        <v>1410</v>
      </c>
      <c r="E2575" s="62">
        <v>8.8849999999999998</v>
      </c>
      <c r="F2575" s="65" t="s">
        <v>77</v>
      </c>
      <c r="G2575" s="66" t="s">
        <v>77</v>
      </c>
      <c r="I2575" s="32"/>
      <c r="J2575" s="32"/>
      <c r="K2575" s="32">
        <f t="shared" si="146"/>
        <v>0</v>
      </c>
      <c r="L2575" s="33"/>
      <c r="M2575" s="33"/>
      <c r="N2575" s="32">
        <f t="shared" si="145"/>
        <v>0</v>
      </c>
      <c r="O2575" s="67"/>
      <c r="P2575" s="72"/>
      <c r="Q2575" s="63"/>
    </row>
    <row r="2576" spans="1:17 16384:16384" x14ac:dyDescent="0.2">
      <c r="N2576" s="45">
        <f>SUM(N2569:N2575)</f>
        <v>5233.5</v>
      </c>
      <c r="O2576" s="82">
        <v>78195</v>
      </c>
      <c r="P2576" s="50">
        <v>44155</v>
      </c>
      <c r="Q2576" s="21" t="s">
        <v>333</v>
      </c>
    </row>
    <row r="2578" spans="1:17" x14ac:dyDescent="0.2">
      <c r="A2578" s="42">
        <v>932</v>
      </c>
      <c r="C2578" s="47">
        <v>44155</v>
      </c>
      <c r="D2578" s="41" t="s">
        <v>5682</v>
      </c>
      <c r="E2578" s="42">
        <v>2.1429</v>
      </c>
      <c r="F2578" s="43" t="s">
        <v>5683</v>
      </c>
      <c r="G2578" s="44" t="s">
        <v>5684</v>
      </c>
      <c r="H2578" s="43">
        <v>1070</v>
      </c>
      <c r="I2578" s="45">
        <v>0.5</v>
      </c>
      <c r="J2578" s="45">
        <v>31120</v>
      </c>
      <c r="K2578" s="45">
        <f t="shared" si="146"/>
        <v>88910</v>
      </c>
      <c r="L2578" s="46">
        <v>130000</v>
      </c>
      <c r="M2578" s="46">
        <v>520</v>
      </c>
      <c r="N2578" s="45">
        <f t="shared" si="145"/>
        <v>520.5</v>
      </c>
    </row>
    <row r="2579" spans="1:17" x14ac:dyDescent="0.2">
      <c r="A2579" s="42">
        <v>933</v>
      </c>
      <c r="C2579" s="47">
        <v>44155</v>
      </c>
      <c r="D2579" s="41" t="s">
        <v>5685</v>
      </c>
      <c r="E2579" s="42">
        <v>0.14699999999999999</v>
      </c>
      <c r="F2579" s="43" t="s">
        <v>5686</v>
      </c>
      <c r="G2579" s="44" t="s">
        <v>5687</v>
      </c>
      <c r="H2579" s="43">
        <v>3010</v>
      </c>
      <c r="I2579" s="45">
        <v>0.5</v>
      </c>
      <c r="J2579" s="45">
        <v>17880</v>
      </c>
      <c r="K2579" s="45">
        <f t="shared" si="146"/>
        <v>51090</v>
      </c>
      <c r="L2579" s="46">
        <v>114000</v>
      </c>
      <c r="M2579" s="46">
        <v>456</v>
      </c>
      <c r="N2579" s="45">
        <f t="shared" si="145"/>
        <v>456.5</v>
      </c>
    </row>
    <row r="2580" spans="1:17" x14ac:dyDescent="0.2">
      <c r="A2580" s="42" t="s">
        <v>5688</v>
      </c>
      <c r="C2580" s="47">
        <v>44155</v>
      </c>
      <c r="D2580" s="41" t="s">
        <v>5689</v>
      </c>
      <c r="E2580" s="42" t="s">
        <v>5690</v>
      </c>
      <c r="F2580" s="43" t="s">
        <v>5691</v>
      </c>
      <c r="G2580" s="44" t="s">
        <v>5692</v>
      </c>
      <c r="H2580" s="43">
        <v>3010</v>
      </c>
      <c r="I2580" s="45">
        <v>0.5</v>
      </c>
      <c r="J2580" s="45">
        <v>15420</v>
      </c>
      <c r="K2580" s="45">
        <f t="shared" si="146"/>
        <v>44060</v>
      </c>
      <c r="N2580" s="45">
        <f t="shared" si="145"/>
        <v>0.5</v>
      </c>
    </row>
    <row r="2581" spans="1:17" x14ac:dyDescent="0.2">
      <c r="A2581" s="42">
        <v>934</v>
      </c>
      <c r="C2581" s="47">
        <v>44155</v>
      </c>
      <c r="D2581" s="41" t="s">
        <v>312</v>
      </c>
      <c r="E2581" s="42">
        <v>0.20610000000000001</v>
      </c>
      <c r="F2581" s="68" t="s">
        <v>715</v>
      </c>
      <c r="G2581" s="43" t="s">
        <v>5693</v>
      </c>
      <c r="H2581" s="43">
        <v>2010</v>
      </c>
      <c r="I2581" s="45">
        <v>0.5</v>
      </c>
      <c r="J2581" s="45">
        <v>18460</v>
      </c>
      <c r="K2581" s="45">
        <f t="shared" si="146"/>
        <v>52740</v>
      </c>
      <c r="L2581" s="46">
        <v>119000</v>
      </c>
      <c r="M2581" s="46">
        <v>476</v>
      </c>
      <c r="N2581" s="45">
        <f t="shared" si="145"/>
        <v>476.5</v>
      </c>
    </row>
    <row r="2582" spans="1:17" x14ac:dyDescent="0.2">
      <c r="A2582" s="42" t="s">
        <v>5694</v>
      </c>
      <c r="C2582" s="47">
        <v>44159</v>
      </c>
      <c r="D2582" s="41" t="s">
        <v>5695</v>
      </c>
      <c r="E2582" s="42">
        <v>144</v>
      </c>
      <c r="F2582" s="43" t="s">
        <v>5696</v>
      </c>
      <c r="G2582" s="44" t="s">
        <v>5697</v>
      </c>
      <c r="H2582" s="43">
        <v>1120</v>
      </c>
      <c r="I2582" s="45">
        <v>0.5</v>
      </c>
      <c r="J2582" s="45">
        <v>299480</v>
      </c>
      <c r="K2582" s="45">
        <f t="shared" si="146"/>
        <v>855660</v>
      </c>
      <c r="N2582" s="45">
        <f t="shared" si="145"/>
        <v>0.5</v>
      </c>
    </row>
    <row r="2583" spans="1:17" x14ac:dyDescent="0.2">
      <c r="A2583" s="42" t="s">
        <v>5698</v>
      </c>
      <c r="C2583" s="47">
        <v>44159</v>
      </c>
      <c r="D2583" s="41" t="s">
        <v>5699</v>
      </c>
      <c r="E2583" s="42">
        <v>2.2160000000000002</v>
      </c>
      <c r="F2583" s="43" t="s">
        <v>5701</v>
      </c>
      <c r="G2583" s="44" t="s">
        <v>5702</v>
      </c>
      <c r="H2583" s="43">
        <v>1210</v>
      </c>
      <c r="I2583" s="45">
        <v>1</v>
      </c>
      <c r="J2583" s="45">
        <v>7280</v>
      </c>
      <c r="K2583" s="45">
        <f t="shared" si="146"/>
        <v>20800</v>
      </c>
      <c r="N2583" s="45">
        <f t="shared" si="145"/>
        <v>1</v>
      </c>
    </row>
    <row r="2584" spans="1:17" x14ac:dyDescent="0.2">
      <c r="D2584" s="41" t="s">
        <v>5700</v>
      </c>
      <c r="E2584" s="42">
        <v>0.26400000000000001</v>
      </c>
      <c r="F2584" s="43" t="s">
        <v>77</v>
      </c>
      <c r="G2584" s="44" t="s">
        <v>77</v>
      </c>
      <c r="K2584" s="45">
        <f t="shared" si="146"/>
        <v>0</v>
      </c>
      <c r="N2584" s="45">
        <f t="shared" si="145"/>
        <v>0</v>
      </c>
    </row>
    <row r="2585" spans="1:17" x14ac:dyDescent="0.2">
      <c r="A2585" s="42">
        <v>935</v>
      </c>
      <c r="C2585" s="47">
        <v>44159</v>
      </c>
      <c r="D2585" s="41" t="s">
        <v>5703</v>
      </c>
      <c r="E2585" s="42">
        <v>0.16569999999999999</v>
      </c>
      <c r="F2585" s="43" t="s">
        <v>5704</v>
      </c>
      <c r="G2585" s="44" t="s">
        <v>5705</v>
      </c>
      <c r="H2585" s="43">
        <v>3010</v>
      </c>
      <c r="I2585" s="45">
        <v>0.5</v>
      </c>
      <c r="J2585" s="45">
        <v>10330</v>
      </c>
      <c r="K2585" s="45">
        <f t="shared" si="146"/>
        <v>29510</v>
      </c>
      <c r="L2585" s="46">
        <v>16500</v>
      </c>
      <c r="M2585" s="46">
        <v>66</v>
      </c>
      <c r="N2585" s="45">
        <f t="shared" si="145"/>
        <v>66.5</v>
      </c>
    </row>
    <row r="2586" spans="1:17" x14ac:dyDescent="0.2">
      <c r="A2586" s="42">
        <v>936</v>
      </c>
      <c r="C2586" s="47">
        <v>44159</v>
      </c>
      <c r="D2586" s="41" t="s">
        <v>5706</v>
      </c>
      <c r="E2586" s="42">
        <v>80</v>
      </c>
      <c r="F2586" s="43" t="s">
        <v>5707</v>
      </c>
      <c r="G2586" s="44" t="s">
        <v>2230</v>
      </c>
      <c r="H2586" s="43">
        <v>1040</v>
      </c>
      <c r="I2586" s="45">
        <v>0.5</v>
      </c>
      <c r="J2586" s="45">
        <v>73900</v>
      </c>
      <c r="K2586" s="45">
        <f t="shared" si="146"/>
        <v>211140</v>
      </c>
      <c r="L2586" s="46">
        <v>300000</v>
      </c>
      <c r="M2586" s="46">
        <v>1200.5</v>
      </c>
      <c r="N2586" s="45">
        <f t="shared" si="145"/>
        <v>1201</v>
      </c>
    </row>
    <row r="2587" spans="1:17" x14ac:dyDescent="0.2">
      <c r="A2587" s="42">
        <v>937</v>
      </c>
      <c r="C2587" s="47">
        <v>44159</v>
      </c>
      <c r="D2587" s="41" t="s">
        <v>5708</v>
      </c>
      <c r="E2587" s="42">
        <v>0.13639999999999999</v>
      </c>
      <c r="F2587" s="43" t="s">
        <v>5709</v>
      </c>
      <c r="G2587" s="44" t="s">
        <v>5710</v>
      </c>
      <c r="H2587" s="43">
        <v>3010</v>
      </c>
      <c r="I2587" s="45">
        <v>0.5</v>
      </c>
      <c r="J2587" s="45">
        <v>12110</v>
      </c>
      <c r="K2587" s="45">
        <f t="shared" si="146"/>
        <v>34600</v>
      </c>
      <c r="L2587" s="46">
        <v>85000</v>
      </c>
      <c r="M2587" s="46">
        <v>340</v>
      </c>
      <c r="N2587" s="45">
        <f t="shared" si="145"/>
        <v>340.5</v>
      </c>
    </row>
    <row r="2588" spans="1:17" x14ac:dyDescent="0.2">
      <c r="A2588" s="42">
        <v>938</v>
      </c>
      <c r="C2588" s="47">
        <v>44159</v>
      </c>
      <c r="D2588" s="41" t="s">
        <v>5689</v>
      </c>
      <c r="E2588" s="42">
        <v>0.14169999999999999</v>
      </c>
      <c r="F2588" s="43" t="s">
        <v>5711</v>
      </c>
      <c r="G2588" s="44" t="s">
        <v>5712</v>
      </c>
      <c r="H2588" s="43">
        <v>3010</v>
      </c>
      <c r="I2588" s="45">
        <v>0.5</v>
      </c>
      <c r="J2588" s="45">
        <v>15420</v>
      </c>
      <c r="K2588" s="45">
        <f t="shared" si="146"/>
        <v>44060</v>
      </c>
      <c r="L2588" s="46">
        <v>79900</v>
      </c>
      <c r="M2588" s="46">
        <v>319.60000000000002</v>
      </c>
      <c r="N2588" s="45">
        <f t="shared" si="145"/>
        <v>320.10000000000002</v>
      </c>
    </row>
    <row r="2589" spans="1:17" x14ac:dyDescent="0.2">
      <c r="A2589" s="42">
        <v>939</v>
      </c>
      <c r="C2589" s="47">
        <v>44159</v>
      </c>
      <c r="D2589" s="41" t="s">
        <v>5713</v>
      </c>
      <c r="E2589" s="42">
        <v>10.51</v>
      </c>
      <c r="F2589" s="43" t="s">
        <v>5714</v>
      </c>
      <c r="G2589" s="44" t="s">
        <v>5715</v>
      </c>
      <c r="H2589" s="43">
        <v>1050</v>
      </c>
      <c r="I2589" s="45">
        <v>0.5</v>
      </c>
      <c r="J2589" s="45">
        <v>18970</v>
      </c>
      <c r="K2589" s="45">
        <f t="shared" si="146"/>
        <v>54200</v>
      </c>
      <c r="L2589" s="46">
        <v>162905</v>
      </c>
      <c r="M2589" s="46">
        <v>651.62</v>
      </c>
      <c r="N2589" s="45">
        <f t="shared" si="145"/>
        <v>652.12</v>
      </c>
    </row>
    <row r="2590" spans="1:17" s="65" customFormat="1" x14ac:dyDescent="0.2">
      <c r="A2590" s="62">
        <v>940</v>
      </c>
      <c r="B2590" s="63"/>
      <c r="C2590" s="31">
        <v>44159</v>
      </c>
      <c r="D2590" s="64" t="s">
        <v>4585</v>
      </c>
      <c r="E2590" s="62">
        <v>0.27550000000000002</v>
      </c>
      <c r="F2590" s="65" t="s">
        <v>4587</v>
      </c>
      <c r="G2590" s="66" t="s">
        <v>5716</v>
      </c>
      <c r="H2590" s="65">
        <v>2040</v>
      </c>
      <c r="I2590" s="32">
        <v>0.5</v>
      </c>
      <c r="J2590" s="32">
        <v>30880</v>
      </c>
      <c r="K2590" s="32">
        <f t="shared" si="146"/>
        <v>88230</v>
      </c>
      <c r="L2590" s="33">
        <v>88210</v>
      </c>
      <c r="M2590" s="33">
        <v>352.84</v>
      </c>
      <c r="N2590" s="32">
        <f t="shared" si="145"/>
        <v>353.34</v>
      </c>
      <c r="O2590" s="67"/>
      <c r="P2590" s="72"/>
      <c r="Q2590" s="63"/>
    </row>
    <row r="2591" spans="1:17" x14ac:dyDescent="0.2">
      <c r="N2591" s="45">
        <f>SUM(N2578:N2590)</f>
        <v>4389.0599999999995</v>
      </c>
      <c r="O2591" s="82">
        <v>78217</v>
      </c>
      <c r="P2591" s="50">
        <v>44159</v>
      </c>
      <c r="Q2591" s="21" t="s">
        <v>136</v>
      </c>
    </row>
    <row r="2593" spans="1:14" x14ac:dyDescent="0.2">
      <c r="A2593" s="81" t="s">
        <v>5718</v>
      </c>
      <c r="C2593" s="47">
        <v>44166</v>
      </c>
      <c r="D2593" s="41" t="s">
        <v>5719</v>
      </c>
      <c r="E2593" s="42">
        <v>2.1760000000000002</v>
      </c>
      <c r="F2593" s="43" t="s">
        <v>5720</v>
      </c>
      <c r="G2593" s="44" t="s">
        <v>5721</v>
      </c>
      <c r="H2593" s="43">
        <v>1080</v>
      </c>
      <c r="I2593" s="45">
        <v>0.5</v>
      </c>
      <c r="J2593" s="45">
        <v>22220</v>
      </c>
      <c r="K2593" s="45">
        <f t="shared" si="146"/>
        <v>63490</v>
      </c>
      <c r="N2593" s="45">
        <f t="shared" si="145"/>
        <v>0.5</v>
      </c>
    </row>
    <row r="2594" spans="1:14" x14ac:dyDescent="0.2">
      <c r="A2594" s="42" t="s">
        <v>5723</v>
      </c>
      <c r="C2594" s="47">
        <v>44166</v>
      </c>
      <c r="D2594" s="41" t="s">
        <v>5724</v>
      </c>
      <c r="E2594" s="42">
        <v>8.3599999999999994E-2</v>
      </c>
      <c r="F2594" s="43" t="s">
        <v>5725</v>
      </c>
      <c r="G2594" s="44" t="s">
        <v>5726</v>
      </c>
      <c r="H2594" s="43">
        <v>3010</v>
      </c>
      <c r="I2594" s="45">
        <v>0.5</v>
      </c>
      <c r="J2594" s="45">
        <v>12230</v>
      </c>
      <c r="K2594" s="45">
        <f t="shared" si="146"/>
        <v>34940</v>
      </c>
      <c r="N2594" s="45">
        <f t="shared" si="145"/>
        <v>0.5</v>
      </c>
    </row>
    <row r="2595" spans="1:14" x14ac:dyDescent="0.2">
      <c r="A2595" s="42">
        <v>941</v>
      </c>
      <c r="C2595" s="47">
        <v>44166</v>
      </c>
      <c r="D2595" s="41" t="s">
        <v>5727</v>
      </c>
      <c r="E2595" s="42">
        <v>5.0010000000000003</v>
      </c>
      <c r="F2595" s="43" t="s">
        <v>5728</v>
      </c>
      <c r="G2595" s="44" t="s">
        <v>5729</v>
      </c>
      <c r="H2595" s="43">
        <v>1080</v>
      </c>
      <c r="I2595" s="45">
        <v>0.5</v>
      </c>
      <c r="J2595" s="45">
        <v>27050</v>
      </c>
      <c r="K2595" s="45">
        <f t="shared" si="146"/>
        <v>77290</v>
      </c>
      <c r="L2595" s="46">
        <v>144900</v>
      </c>
      <c r="M2595" s="46">
        <v>579.6</v>
      </c>
      <c r="N2595" s="45">
        <f t="shared" si="145"/>
        <v>580.1</v>
      </c>
    </row>
    <row r="2596" spans="1:14" x14ac:dyDescent="0.2">
      <c r="A2596" s="42">
        <v>942</v>
      </c>
      <c r="C2596" s="47">
        <v>44167</v>
      </c>
      <c r="D2596" s="41" t="s">
        <v>5730</v>
      </c>
      <c r="E2596" s="42">
        <v>0.32700000000000001</v>
      </c>
      <c r="F2596" s="43" t="s">
        <v>5731</v>
      </c>
      <c r="G2596" s="44" t="s">
        <v>5732</v>
      </c>
      <c r="H2596" s="43">
        <v>1190</v>
      </c>
      <c r="I2596" s="45">
        <v>0.5</v>
      </c>
      <c r="J2596" s="45">
        <v>3740</v>
      </c>
      <c r="K2596" s="45">
        <f t="shared" si="146"/>
        <v>10690</v>
      </c>
      <c r="L2596" s="46">
        <v>10680</v>
      </c>
      <c r="M2596" s="46">
        <v>42.72</v>
      </c>
      <c r="N2596" s="45">
        <f t="shared" si="145"/>
        <v>43.22</v>
      </c>
    </row>
    <row r="2597" spans="1:14" x14ac:dyDescent="0.2">
      <c r="A2597" s="42">
        <v>943</v>
      </c>
      <c r="C2597" s="47">
        <v>44167</v>
      </c>
      <c r="D2597" s="41" t="s">
        <v>3912</v>
      </c>
      <c r="E2597" s="42">
        <v>0.94499999999999995</v>
      </c>
      <c r="F2597" s="43" t="s">
        <v>5731</v>
      </c>
      <c r="G2597" s="44" t="s">
        <v>5732</v>
      </c>
      <c r="H2597" s="43">
        <v>1190</v>
      </c>
      <c r="I2597" s="45">
        <v>2</v>
      </c>
      <c r="J2597" s="45">
        <v>34800</v>
      </c>
      <c r="K2597" s="45">
        <f t="shared" si="146"/>
        <v>99430</v>
      </c>
      <c r="L2597" s="46">
        <v>214320</v>
      </c>
      <c r="M2597" s="46">
        <v>857.28</v>
      </c>
      <c r="N2597" s="45">
        <f t="shared" si="145"/>
        <v>859.28</v>
      </c>
    </row>
    <row r="2598" spans="1:14" x14ac:dyDescent="0.2">
      <c r="D2598" s="41" t="s">
        <v>3913</v>
      </c>
      <c r="E2598" s="42">
        <v>1.345</v>
      </c>
      <c r="F2598" s="43" t="s">
        <v>77</v>
      </c>
      <c r="G2598" s="44" t="s">
        <v>77</v>
      </c>
      <c r="K2598" s="45">
        <f t="shared" si="146"/>
        <v>0</v>
      </c>
      <c r="N2598" s="45">
        <f t="shared" ref="N2598:N2660" si="147">I2598+M2598</f>
        <v>0</v>
      </c>
    </row>
    <row r="2599" spans="1:14" x14ac:dyDescent="0.2">
      <c r="D2599" s="41" t="s">
        <v>2773</v>
      </c>
      <c r="E2599" s="42">
        <v>0.90800000000000003</v>
      </c>
      <c r="F2599" s="43" t="s">
        <v>77</v>
      </c>
      <c r="G2599" s="44" t="s">
        <v>77</v>
      </c>
      <c r="K2599" s="45">
        <f t="shared" si="146"/>
        <v>0</v>
      </c>
      <c r="N2599" s="45">
        <f t="shared" si="147"/>
        <v>0</v>
      </c>
    </row>
    <row r="2600" spans="1:14" x14ac:dyDescent="0.2">
      <c r="D2600" s="41" t="s">
        <v>3594</v>
      </c>
      <c r="E2600" s="42">
        <v>0.188</v>
      </c>
      <c r="F2600" s="43" t="s">
        <v>77</v>
      </c>
      <c r="G2600" s="44" t="s">
        <v>77</v>
      </c>
      <c r="K2600" s="45">
        <f t="shared" si="146"/>
        <v>0</v>
      </c>
      <c r="N2600" s="45">
        <f t="shared" si="147"/>
        <v>0</v>
      </c>
    </row>
    <row r="2601" spans="1:14" x14ac:dyDescent="0.2">
      <c r="A2601" s="42">
        <v>944</v>
      </c>
      <c r="C2601" s="47">
        <v>44167</v>
      </c>
      <c r="D2601" s="41" t="s">
        <v>5733</v>
      </c>
      <c r="E2601" s="42">
        <v>1</v>
      </c>
      <c r="F2601" s="43" t="s">
        <v>5734</v>
      </c>
      <c r="G2601" s="44" t="s">
        <v>5735</v>
      </c>
      <c r="H2601" s="43">
        <v>1150</v>
      </c>
      <c r="I2601" s="45">
        <v>0.5</v>
      </c>
      <c r="J2601" s="45">
        <v>25090</v>
      </c>
      <c r="K2601" s="45">
        <f t="shared" si="146"/>
        <v>71690</v>
      </c>
      <c r="L2601" s="46">
        <v>51000</v>
      </c>
      <c r="M2601" s="46">
        <v>204</v>
      </c>
      <c r="N2601" s="45">
        <f t="shared" si="147"/>
        <v>204.5</v>
      </c>
    </row>
    <row r="2602" spans="1:14" x14ac:dyDescent="0.2">
      <c r="A2602" s="42" t="s">
        <v>5736</v>
      </c>
      <c r="C2602" s="47">
        <v>44167</v>
      </c>
      <c r="D2602" s="41" t="s">
        <v>5737</v>
      </c>
      <c r="E2602" s="42">
        <v>0.72799999999999998</v>
      </c>
      <c r="F2602" s="43" t="s">
        <v>5738</v>
      </c>
      <c r="G2602" s="44" t="s">
        <v>5739</v>
      </c>
      <c r="H2602" s="43">
        <v>1100</v>
      </c>
      <c r="I2602" s="45">
        <v>0.5</v>
      </c>
      <c r="J2602" s="45">
        <v>8330</v>
      </c>
      <c r="K2602" s="45">
        <f t="shared" si="146"/>
        <v>23800</v>
      </c>
      <c r="N2602" s="45">
        <f t="shared" si="147"/>
        <v>0.5</v>
      </c>
    </row>
    <row r="2603" spans="1:14" x14ac:dyDescent="0.2">
      <c r="A2603" s="42">
        <v>945</v>
      </c>
      <c r="C2603" s="47">
        <v>44167</v>
      </c>
      <c r="D2603" s="41" t="s">
        <v>5740</v>
      </c>
      <c r="E2603" s="42">
        <v>48.476999999999997</v>
      </c>
      <c r="F2603" s="43" t="s">
        <v>100</v>
      </c>
      <c r="G2603" s="44" t="s">
        <v>5741</v>
      </c>
      <c r="H2603" s="43">
        <v>1050</v>
      </c>
      <c r="I2603" s="45">
        <v>0.5</v>
      </c>
      <c r="J2603" s="45">
        <v>225100</v>
      </c>
      <c r="K2603" s="45">
        <f t="shared" si="146"/>
        <v>643140</v>
      </c>
      <c r="L2603" s="46">
        <v>440000</v>
      </c>
      <c r="M2603" s="46">
        <v>1760.5</v>
      </c>
      <c r="N2603" s="45">
        <f t="shared" si="147"/>
        <v>1761</v>
      </c>
    </row>
    <row r="2604" spans="1:14" x14ac:dyDescent="0.2">
      <c r="A2604" s="42">
        <v>946</v>
      </c>
      <c r="C2604" s="47">
        <v>44168</v>
      </c>
      <c r="D2604" s="41" t="s">
        <v>83</v>
      </c>
      <c r="E2604" s="42">
        <v>4.2519999999999998</v>
      </c>
      <c r="F2604" s="43" t="s">
        <v>122</v>
      </c>
      <c r="G2604" s="44" t="s">
        <v>5742</v>
      </c>
      <c r="H2604" s="43">
        <v>1220</v>
      </c>
      <c r="I2604" s="45">
        <v>0.5</v>
      </c>
      <c r="J2604" s="45">
        <v>7510</v>
      </c>
      <c r="K2604" s="45">
        <f t="shared" si="146"/>
        <v>21460</v>
      </c>
      <c r="L2604" s="46">
        <v>42500</v>
      </c>
      <c r="M2604" s="46">
        <v>170</v>
      </c>
      <c r="N2604" s="45">
        <f t="shared" si="147"/>
        <v>170.5</v>
      </c>
    </row>
    <row r="2605" spans="1:14" x14ac:dyDescent="0.2">
      <c r="A2605" s="42">
        <v>947</v>
      </c>
      <c r="C2605" s="47">
        <v>44168</v>
      </c>
      <c r="D2605" s="41" t="s">
        <v>83</v>
      </c>
      <c r="E2605" s="42">
        <v>4.25</v>
      </c>
      <c r="F2605" s="43" t="s">
        <v>122</v>
      </c>
      <c r="G2605" s="44" t="s">
        <v>5743</v>
      </c>
      <c r="H2605" s="43">
        <v>1220</v>
      </c>
      <c r="I2605" s="45">
        <v>0.5</v>
      </c>
      <c r="J2605" s="45">
        <v>7270</v>
      </c>
      <c r="K2605" s="45">
        <f t="shared" si="146"/>
        <v>20770</v>
      </c>
      <c r="L2605" s="46">
        <v>42500</v>
      </c>
      <c r="M2605" s="46">
        <v>170</v>
      </c>
      <c r="N2605" s="45">
        <f t="shared" si="147"/>
        <v>170.5</v>
      </c>
    </row>
    <row r="2606" spans="1:14" x14ac:dyDescent="0.2">
      <c r="A2606" s="42">
        <v>948</v>
      </c>
      <c r="C2606" s="47">
        <v>44168</v>
      </c>
      <c r="D2606" s="41" t="s">
        <v>5744</v>
      </c>
      <c r="E2606" s="42">
        <v>1.3280000000000001</v>
      </c>
      <c r="F2606" s="43" t="s">
        <v>5745</v>
      </c>
      <c r="G2606" s="44" t="s">
        <v>5746</v>
      </c>
      <c r="H2606" s="43">
        <v>1100</v>
      </c>
      <c r="I2606" s="45">
        <v>0.5</v>
      </c>
      <c r="J2606" s="45">
        <v>41480</v>
      </c>
      <c r="K2606" s="45">
        <f t="shared" si="146"/>
        <v>118510</v>
      </c>
      <c r="L2606" s="46">
        <v>285000</v>
      </c>
      <c r="M2606" s="46">
        <v>1140</v>
      </c>
      <c r="N2606" s="45">
        <f t="shared" si="147"/>
        <v>1140.5</v>
      </c>
    </row>
    <row r="2607" spans="1:14" x14ac:dyDescent="0.2">
      <c r="A2607" s="42">
        <v>949</v>
      </c>
      <c r="C2607" s="47">
        <v>44168</v>
      </c>
      <c r="D2607" s="41" t="s">
        <v>5747</v>
      </c>
      <c r="E2607" s="42">
        <v>0.79900000000000004</v>
      </c>
      <c r="F2607" s="43" t="s">
        <v>5748</v>
      </c>
      <c r="G2607" s="44" t="s">
        <v>5162</v>
      </c>
      <c r="H2607" s="43">
        <v>1100</v>
      </c>
      <c r="I2607" s="45">
        <v>0.5</v>
      </c>
      <c r="J2607" s="45">
        <v>23720</v>
      </c>
      <c r="K2607" s="45">
        <f t="shared" si="146"/>
        <v>67770</v>
      </c>
      <c r="L2607" s="46">
        <v>50000</v>
      </c>
      <c r="M2607" s="46">
        <v>200</v>
      </c>
      <c r="N2607" s="45">
        <f t="shared" si="147"/>
        <v>200.5</v>
      </c>
    </row>
    <row r="2608" spans="1:14" x14ac:dyDescent="0.2">
      <c r="A2608" s="42">
        <v>950</v>
      </c>
      <c r="C2608" s="47">
        <v>44168</v>
      </c>
      <c r="D2608" s="41" t="s">
        <v>5754</v>
      </c>
      <c r="E2608" s="42">
        <v>0.44309999999999999</v>
      </c>
      <c r="F2608" s="43" t="s">
        <v>5755</v>
      </c>
      <c r="G2608" s="44" t="s">
        <v>5756</v>
      </c>
      <c r="H2608" s="43">
        <v>3010</v>
      </c>
      <c r="I2608" s="45">
        <v>0.5</v>
      </c>
      <c r="J2608" s="45">
        <v>63970</v>
      </c>
      <c r="K2608" s="45">
        <f t="shared" si="146"/>
        <v>182770</v>
      </c>
      <c r="L2608" s="46">
        <v>182500</v>
      </c>
      <c r="M2608" s="46">
        <v>730</v>
      </c>
      <c r="N2608" s="45">
        <f t="shared" si="147"/>
        <v>730.5</v>
      </c>
    </row>
    <row r="2609" spans="1:17" x14ac:dyDescent="0.2">
      <c r="A2609" s="42" t="s">
        <v>5757</v>
      </c>
      <c r="C2609" s="47">
        <v>44168</v>
      </c>
      <c r="D2609" s="41" t="s">
        <v>5758</v>
      </c>
      <c r="E2609" s="42">
        <v>2.1179999999999999</v>
      </c>
      <c r="F2609" s="43" t="s">
        <v>5759</v>
      </c>
      <c r="G2609" s="44" t="s">
        <v>5760</v>
      </c>
      <c r="H2609" s="43">
        <v>1220</v>
      </c>
      <c r="I2609" s="45">
        <v>0.5</v>
      </c>
      <c r="J2609" s="45">
        <v>38580</v>
      </c>
      <c r="K2609" s="45">
        <f t="shared" si="146"/>
        <v>110230</v>
      </c>
      <c r="N2609" s="45">
        <f t="shared" si="147"/>
        <v>0.5</v>
      </c>
    </row>
    <row r="2610" spans="1:17" x14ac:dyDescent="0.2">
      <c r="A2610" s="42">
        <v>951</v>
      </c>
      <c r="C2610" s="47">
        <v>44168</v>
      </c>
      <c r="D2610" s="41" t="s">
        <v>5761</v>
      </c>
      <c r="E2610" s="42" t="s">
        <v>5762</v>
      </c>
      <c r="F2610" s="43" t="s">
        <v>5763</v>
      </c>
      <c r="G2610" s="44" t="s">
        <v>5764</v>
      </c>
      <c r="H2610" s="43">
        <v>3010</v>
      </c>
      <c r="I2610" s="45">
        <v>0.5</v>
      </c>
      <c r="J2610" s="45">
        <v>9950</v>
      </c>
      <c r="K2610" s="45">
        <f t="shared" si="146"/>
        <v>28430</v>
      </c>
      <c r="L2610" s="46">
        <v>28000</v>
      </c>
      <c r="M2610" s="46">
        <v>112</v>
      </c>
      <c r="N2610" s="45">
        <f t="shared" si="147"/>
        <v>112.5</v>
      </c>
    </row>
    <row r="2611" spans="1:17" s="65" customFormat="1" x14ac:dyDescent="0.2">
      <c r="A2611" s="62" t="s">
        <v>5765</v>
      </c>
      <c r="B2611" s="63"/>
      <c r="C2611" s="31">
        <v>44168</v>
      </c>
      <c r="D2611" s="64" t="s">
        <v>5766</v>
      </c>
      <c r="E2611" s="62">
        <v>1.1534</v>
      </c>
      <c r="F2611" s="65" t="s">
        <v>5767</v>
      </c>
      <c r="G2611" s="66" t="s">
        <v>5768</v>
      </c>
      <c r="H2611" s="65">
        <v>3010</v>
      </c>
      <c r="I2611" s="32">
        <v>0.5</v>
      </c>
      <c r="J2611" s="32">
        <v>116700</v>
      </c>
      <c r="K2611" s="32">
        <f t="shared" si="146"/>
        <v>333430</v>
      </c>
      <c r="L2611" s="33"/>
      <c r="M2611" s="33"/>
      <c r="N2611" s="32">
        <f t="shared" si="147"/>
        <v>0.5</v>
      </c>
      <c r="O2611" s="67"/>
      <c r="P2611" s="72"/>
      <c r="Q2611" s="63"/>
    </row>
    <row r="2612" spans="1:17" x14ac:dyDescent="0.2">
      <c r="N2612" s="45">
        <f>SUM(N2593:N2611)</f>
        <v>5975.6</v>
      </c>
    </row>
    <row r="2614" spans="1:17" x14ac:dyDescent="0.2">
      <c r="A2614" s="42" t="s">
        <v>5749</v>
      </c>
      <c r="C2614" s="47">
        <v>44168</v>
      </c>
      <c r="D2614" s="41" t="s">
        <v>5750</v>
      </c>
      <c r="E2614" s="42" t="s">
        <v>5751</v>
      </c>
      <c r="F2614" s="43" t="s">
        <v>5752</v>
      </c>
      <c r="G2614" s="44" t="s">
        <v>5753</v>
      </c>
      <c r="H2614" s="43">
        <v>3010</v>
      </c>
      <c r="I2614" s="45">
        <v>0.5</v>
      </c>
      <c r="J2614" s="45">
        <v>27710</v>
      </c>
      <c r="K2614" s="45">
        <f>ROUND(J2614/0.35,-1)</f>
        <v>79170</v>
      </c>
      <c r="N2614" s="45">
        <f>I2614+M2614</f>
        <v>0.5</v>
      </c>
    </row>
    <row r="2615" spans="1:17" x14ac:dyDescent="0.2">
      <c r="A2615" s="42" t="s">
        <v>5769</v>
      </c>
      <c r="C2615" s="47">
        <v>44168</v>
      </c>
      <c r="D2615" s="41" t="s">
        <v>5770</v>
      </c>
      <c r="E2615" s="42">
        <v>1.125</v>
      </c>
      <c r="F2615" s="43" t="s">
        <v>5775</v>
      </c>
      <c r="G2615" s="44" t="s">
        <v>5776</v>
      </c>
      <c r="H2615" s="43">
        <v>1050</v>
      </c>
      <c r="I2615" s="45">
        <v>3</v>
      </c>
      <c r="J2615" s="45">
        <v>74630</v>
      </c>
      <c r="K2615" s="45">
        <f t="shared" ref="K2615:K2672" si="148">ROUND(J2615/0.35,-1)</f>
        <v>213230</v>
      </c>
      <c r="N2615" s="45">
        <f t="shared" si="147"/>
        <v>3</v>
      </c>
    </row>
    <row r="2616" spans="1:17" x14ac:dyDescent="0.2">
      <c r="D2616" s="41" t="s">
        <v>5771</v>
      </c>
      <c r="E2616" s="42">
        <v>0.43769999999999998</v>
      </c>
      <c r="F2616" s="43" t="s">
        <v>77</v>
      </c>
      <c r="G2616" s="44" t="s">
        <v>77</v>
      </c>
      <c r="K2616" s="45">
        <f t="shared" si="148"/>
        <v>0</v>
      </c>
      <c r="N2616" s="45">
        <f t="shared" si="147"/>
        <v>0</v>
      </c>
    </row>
    <row r="2617" spans="1:17" x14ac:dyDescent="0.2">
      <c r="D2617" s="41" t="s">
        <v>2578</v>
      </c>
      <c r="E2617" s="42">
        <v>3.2141999999999999</v>
      </c>
      <c r="F2617" s="43" t="s">
        <v>77</v>
      </c>
      <c r="G2617" s="44" t="s">
        <v>77</v>
      </c>
      <c r="K2617" s="45">
        <f t="shared" si="148"/>
        <v>0</v>
      </c>
      <c r="N2617" s="45">
        <f t="shared" si="147"/>
        <v>0</v>
      </c>
    </row>
    <row r="2618" spans="1:17" x14ac:dyDescent="0.2">
      <c r="D2618" s="41" t="s">
        <v>5772</v>
      </c>
      <c r="E2618" s="42">
        <v>8.1229999999999993</v>
      </c>
      <c r="F2618" s="43" t="s">
        <v>77</v>
      </c>
      <c r="G2618" s="44" t="s">
        <v>77</v>
      </c>
      <c r="K2618" s="45">
        <f t="shared" si="148"/>
        <v>0</v>
      </c>
      <c r="N2618" s="45">
        <f t="shared" si="147"/>
        <v>0</v>
      </c>
    </row>
    <row r="2619" spans="1:17" x14ac:dyDescent="0.2">
      <c r="D2619" s="41" t="s">
        <v>5773</v>
      </c>
      <c r="E2619" s="42">
        <v>0.17519999999999999</v>
      </c>
      <c r="F2619" s="43" t="s">
        <v>77</v>
      </c>
      <c r="G2619" s="44" t="s">
        <v>77</v>
      </c>
      <c r="H2619" s="43">
        <v>2040</v>
      </c>
      <c r="K2619" s="45">
        <f t="shared" si="148"/>
        <v>0</v>
      </c>
      <c r="N2619" s="45">
        <f t="shared" si="147"/>
        <v>0</v>
      </c>
    </row>
    <row r="2620" spans="1:17" x14ac:dyDescent="0.2">
      <c r="D2620" s="41" t="s">
        <v>5774</v>
      </c>
      <c r="E2620" s="42">
        <v>2.2330000000000001</v>
      </c>
      <c r="F2620" s="43" t="s">
        <v>77</v>
      </c>
      <c r="G2620" s="44" t="s">
        <v>77</v>
      </c>
      <c r="H2620" s="43">
        <v>1190</v>
      </c>
      <c r="K2620" s="45">
        <f t="shared" si="148"/>
        <v>0</v>
      </c>
      <c r="N2620" s="45">
        <f t="shared" si="147"/>
        <v>0</v>
      </c>
    </row>
    <row r="2621" spans="1:17" x14ac:dyDescent="0.2">
      <c r="A2621" s="42">
        <v>952</v>
      </c>
      <c r="C2621" s="47">
        <v>44169</v>
      </c>
      <c r="D2621" s="41" t="s">
        <v>5777</v>
      </c>
      <c r="E2621" s="42">
        <v>35.915999999999997</v>
      </c>
      <c r="F2621" s="43" t="s">
        <v>5780</v>
      </c>
      <c r="G2621" s="44" t="s">
        <v>5781</v>
      </c>
      <c r="H2621" s="43">
        <v>3010</v>
      </c>
      <c r="K2621" s="45">
        <f t="shared" si="148"/>
        <v>0</v>
      </c>
      <c r="N2621" s="45">
        <f t="shared" si="147"/>
        <v>0</v>
      </c>
    </row>
    <row r="2622" spans="1:17" x14ac:dyDescent="0.2">
      <c r="D2622" s="41" t="s">
        <v>5778</v>
      </c>
      <c r="F2622" s="43" t="s">
        <v>77</v>
      </c>
      <c r="G2622" s="44" t="s">
        <v>77</v>
      </c>
      <c r="K2622" s="45">
        <f t="shared" si="148"/>
        <v>0</v>
      </c>
      <c r="N2622" s="45">
        <f t="shared" si="147"/>
        <v>0</v>
      </c>
    </row>
    <row r="2623" spans="1:17" x14ac:dyDescent="0.2">
      <c r="D2623" s="41" t="s">
        <v>5779</v>
      </c>
      <c r="E2623" s="42">
        <v>8.4000000000000005E-2</v>
      </c>
      <c r="F2623" s="43" t="s">
        <v>77</v>
      </c>
      <c r="G2623" s="44" t="s">
        <v>77</v>
      </c>
      <c r="H2623" s="43">
        <v>1190</v>
      </c>
      <c r="I2623" s="45">
        <v>1.5</v>
      </c>
      <c r="J2623" s="45">
        <v>73500</v>
      </c>
      <c r="K2623" s="45">
        <f t="shared" si="148"/>
        <v>210000</v>
      </c>
      <c r="L2623" s="46">
        <v>118000</v>
      </c>
      <c r="M2623" s="46">
        <v>474.7</v>
      </c>
      <c r="N2623" s="45">
        <f t="shared" si="147"/>
        <v>476.2</v>
      </c>
    </row>
    <row r="2624" spans="1:17" x14ac:dyDescent="0.2">
      <c r="A2624" s="42" t="s">
        <v>5782</v>
      </c>
      <c r="C2624" s="47">
        <v>44169</v>
      </c>
      <c r="D2624" s="41" t="s">
        <v>5783</v>
      </c>
      <c r="E2624" s="42">
        <v>2.669</v>
      </c>
      <c r="F2624" s="43" t="s">
        <v>5784</v>
      </c>
      <c r="G2624" s="44" t="s">
        <v>5785</v>
      </c>
      <c r="H2624" s="43">
        <v>1110</v>
      </c>
      <c r="I2624" s="45">
        <v>0.5</v>
      </c>
      <c r="J2624" s="45">
        <v>62360</v>
      </c>
      <c r="K2624" s="45">
        <f t="shared" si="148"/>
        <v>178170</v>
      </c>
      <c r="N2624" s="45">
        <f t="shared" si="147"/>
        <v>0.5</v>
      </c>
    </row>
    <row r="2625" spans="1:17" x14ac:dyDescent="0.2">
      <c r="A2625" s="42">
        <v>953</v>
      </c>
      <c r="C2625" s="47">
        <v>44169</v>
      </c>
      <c r="D2625" s="41" t="s">
        <v>5786</v>
      </c>
      <c r="E2625" s="42">
        <v>3.0720000000000001</v>
      </c>
      <c r="F2625" s="43" t="s">
        <v>5787</v>
      </c>
      <c r="G2625" s="44" t="s">
        <v>5788</v>
      </c>
      <c r="H2625" s="43">
        <v>1210</v>
      </c>
      <c r="I2625" s="45">
        <v>0.5</v>
      </c>
      <c r="J2625" s="45">
        <v>3770</v>
      </c>
      <c r="K2625" s="45">
        <f t="shared" si="148"/>
        <v>10770</v>
      </c>
      <c r="L2625" s="46">
        <v>24000</v>
      </c>
      <c r="M2625" s="46">
        <v>96</v>
      </c>
      <c r="N2625" s="45">
        <f t="shared" si="147"/>
        <v>96.5</v>
      </c>
    </row>
    <row r="2626" spans="1:17" x14ac:dyDescent="0.2">
      <c r="A2626" s="42">
        <v>954</v>
      </c>
      <c r="C2626" s="47">
        <v>44169</v>
      </c>
      <c r="D2626" s="41" t="s">
        <v>5789</v>
      </c>
      <c r="E2626" s="42">
        <v>3.3130000000000002</v>
      </c>
      <c r="F2626" s="43" t="s">
        <v>5790</v>
      </c>
      <c r="G2626" s="44" t="s">
        <v>5791</v>
      </c>
      <c r="H2626" s="43">
        <v>1150</v>
      </c>
      <c r="I2626" s="45">
        <v>0.5</v>
      </c>
      <c r="J2626" s="45">
        <v>37790</v>
      </c>
      <c r="K2626" s="45">
        <f t="shared" si="148"/>
        <v>107970</v>
      </c>
      <c r="L2626" s="46">
        <v>40000</v>
      </c>
      <c r="M2626" s="46">
        <v>160</v>
      </c>
      <c r="N2626" s="45">
        <f t="shared" si="147"/>
        <v>160.5</v>
      </c>
    </row>
    <row r="2627" spans="1:17" x14ac:dyDescent="0.2">
      <c r="A2627" s="42">
        <v>955</v>
      </c>
      <c r="C2627" s="47">
        <v>44169</v>
      </c>
      <c r="D2627" s="41" t="s">
        <v>5789</v>
      </c>
      <c r="E2627" s="42">
        <v>3.3130000000000002</v>
      </c>
      <c r="F2627" s="43" t="s">
        <v>5792</v>
      </c>
      <c r="G2627" s="44" t="s">
        <v>5791</v>
      </c>
      <c r="H2627" s="43">
        <v>1150</v>
      </c>
      <c r="I2627" s="45">
        <v>0.5</v>
      </c>
      <c r="J2627" s="45">
        <v>37790</v>
      </c>
      <c r="K2627" s="45">
        <f t="shared" si="148"/>
        <v>107970</v>
      </c>
      <c r="L2627" s="46">
        <v>40000</v>
      </c>
      <c r="M2627" s="46">
        <v>160</v>
      </c>
      <c r="N2627" s="45">
        <f t="shared" si="147"/>
        <v>160.5</v>
      </c>
    </row>
    <row r="2628" spans="1:17" s="65" customFormat="1" x14ac:dyDescent="0.2">
      <c r="A2628" s="62">
        <v>956</v>
      </c>
      <c r="B2628" s="63"/>
      <c r="C2628" s="31">
        <v>44169</v>
      </c>
      <c r="D2628" s="64" t="s">
        <v>5793</v>
      </c>
      <c r="E2628" s="62">
        <v>11.600899999999999</v>
      </c>
      <c r="F2628" s="65" t="s">
        <v>5794</v>
      </c>
      <c r="G2628" s="66" t="s">
        <v>5795</v>
      </c>
      <c r="H2628" s="65">
        <v>1110</v>
      </c>
      <c r="I2628" s="32">
        <v>0.5</v>
      </c>
      <c r="J2628" s="32">
        <v>6870</v>
      </c>
      <c r="K2628" s="32">
        <f t="shared" si="148"/>
        <v>19630</v>
      </c>
      <c r="L2628" s="33">
        <v>35000</v>
      </c>
      <c r="M2628" s="33">
        <v>140</v>
      </c>
      <c r="N2628" s="32">
        <f t="shared" si="147"/>
        <v>140.5</v>
      </c>
      <c r="O2628" s="67"/>
      <c r="P2628" s="72"/>
      <c r="Q2628" s="63"/>
    </row>
    <row r="2629" spans="1:17" x14ac:dyDescent="0.2">
      <c r="N2629" s="45">
        <f>SUM(N2614:N2628)</f>
        <v>1038.2</v>
      </c>
      <c r="O2629" s="82">
        <v>78317</v>
      </c>
      <c r="P2629" s="50">
        <v>44169</v>
      </c>
      <c r="Q2629" s="21" t="s">
        <v>333</v>
      </c>
    </row>
    <row r="2631" spans="1:17" x14ac:dyDescent="0.2">
      <c r="A2631" s="42">
        <v>957</v>
      </c>
      <c r="B2631" s="89"/>
      <c r="C2631" s="47">
        <v>44169</v>
      </c>
      <c r="D2631" s="41" t="s">
        <v>5797</v>
      </c>
      <c r="E2631" s="42">
        <v>5.01</v>
      </c>
      <c r="F2631" s="43" t="s">
        <v>5798</v>
      </c>
      <c r="G2631" s="44" t="s">
        <v>5799</v>
      </c>
      <c r="H2631" s="43">
        <v>1120</v>
      </c>
      <c r="I2631" s="45">
        <v>0.5</v>
      </c>
      <c r="J2631" s="45">
        <v>9170</v>
      </c>
      <c r="K2631" s="45">
        <f t="shared" si="148"/>
        <v>26200</v>
      </c>
      <c r="L2631" s="46">
        <v>28456.799999999999</v>
      </c>
      <c r="M2631" s="46">
        <v>114</v>
      </c>
      <c r="N2631" s="45">
        <f t="shared" si="147"/>
        <v>114.5</v>
      </c>
    </row>
    <row r="2632" spans="1:17" x14ac:dyDescent="0.2">
      <c r="A2632" s="42">
        <v>958</v>
      </c>
      <c r="C2632" s="47">
        <v>44169</v>
      </c>
      <c r="D2632" s="41" t="s">
        <v>5797</v>
      </c>
      <c r="E2632" s="42">
        <v>44.11</v>
      </c>
      <c r="F2632" s="43" t="s">
        <v>5798</v>
      </c>
      <c r="G2632" s="44" t="s">
        <v>5800</v>
      </c>
      <c r="H2632" s="43">
        <v>1120</v>
      </c>
      <c r="I2632" s="45">
        <v>0.5</v>
      </c>
      <c r="J2632" s="45">
        <v>80710</v>
      </c>
      <c r="K2632" s="45">
        <f t="shared" si="148"/>
        <v>230600</v>
      </c>
      <c r="L2632" s="46">
        <v>407576.4</v>
      </c>
      <c r="M2632" s="46">
        <v>1630.4</v>
      </c>
      <c r="N2632" s="45">
        <f t="shared" si="147"/>
        <v>1630.9</v>
      </c>
    </row>
    <row r="2633" spans="1:17" x14ac:dyDescent="0.2">
      <c r="A2633" s="42">
        <v>959</v>
      </c>
      <c r="C2633" s="47">
        <v>44169</v>
      </c>
      <c r="D2633" s="41" t="s">
        <v>5802</v>
      </c>
      <c r="E2633" s="42">
        <v>3.4630000000000001</v>
      </c>
      <c r="F2633" s="43" t="s">
        <v>5803</v>
      </c>
      <c r="G2633" s="44" t="s">
        <v>5804</v>
      </c>
      <c r="H2633" s="43">
        <v>1190</v>
      </c>
      <c r="I2633" s="45">
        <v>0.5</v>
      </c>
      <c r="J2633" s="45">
        <v>109600</v>
      </c>
      <c r="K2633" s="45">
        <f t="shared" si="148"/>
        <v>313140</v>
      </c>
      <c r="L2633" s="46">
        <v>156575</v>
      </c>
      <c r="M2633" s="46">
        <v>626.29999999999995</v>
      </c>
      <c r="N2633" s="45">
        <f t="shared" si="147"/>
        <v>626.79999999999995</v>
      </c>
    </row>
    <row r="2634" spans="1:17" x14ac:dyDescent="0.2">
      <c r="A2634" s="42" t="s">
        <v>5808</v>
      </c>
      <c r="C2634" s="47">
        <v>44169</v>
      </c>
      <c r="D2634" s="41" t="s">
        <v>5809</v>
      </c>
      <c r="E2634" s="42">
        <v>12.154400000000001</v>
      </c>
      <c r="F2634" s="43" t="s">
        <v>5810</v>
      </c>
      <c r="G2634" s="43" t="s">
        <v>3717</v>
      </c>
      <c r="H2634" s="43">
        <v>1090</v>
      </c>
      <c r="I2634" s="45">
        <v>0.5</v>
      </c>
      <c r="J2634" s="45">
        <v>21480</v>
      </c>
      <c r="K2634" s="45">
        <f t="shared" si="148"/>
        <v>61370</v>
      </c>
      <c r="N2634" s="45">
        <f t="shared" si="147"/>
        <v>0.5</v>
      </c>
    </row>
    <row r="2635" spans="1:17" x14ac:dyDescent="0.2">
      <c r="A2635" s="42" t="s">
        <v>5811</v>
      </c>
      <c r="C2635" s="47">
        <v>44169</v>
      </c>
      <c r="D2635" s="41" t="s">
        <v>5812</v>
      </c>
      <c r="E2635" s="42">
        <v>66.849500000000006</v>
      </c>
      <c r="F2635" s="43" t="s">
        <v>891</v>
      </c>
      <c r="G2635" s="43" t="s">
        <v>5804</v>
      </c>
      <c r="H2635" s="43">
        <v>1150</v>
      </c>
      <c r="I2635" s="45">
        <v>0.5</v>
      </c>
      <c r="J2635" s="45">
        <v>135750</v>
      </c>
      <c r="K2635" s="45">
        <f t="shared" si="148"/>
        <v>387860</v>
      </c>
      <c r="N2635" s="45">
        <f t="shared" si="147"/>
        <v>0.5</v>
      </c>
    </row>
    <row r="2636" spans="1:17" x14ac:dyDescent="0.2">
      <c r="A2636" s="42">
        <v>960</v>
      </c>
      <c r="C2636" s="47">
        <v>44172</v>
      </c>
      <c r="D2636" s="41" t="s">
        <v>5805</v>
      </c>
      <c r="E2636" s="42">
        <v>0.29570000000000002</v>
      </c>
      <c r="F2636" s="43" t="s">
        <v>5806</v>
      </c>
      <c r="G2636" s="44" t="s">
        <v>5807</v>
      </c>
      <c r="H2636" s="43">
        <v>3010</v>
      </c>
      <c r="I2636" s="45">
        <v>0.5</v>
      </c>
      <c r="J2636" s="45">
        <v>42030</v>
      </c>
      <c r="K2636" s="45">
        <f>ROUND(J2636/0.35,-1)</f>
        <v>120090</v>
      </c>
      <c r="L2636" s="46">
        <v>115000</v>
      </c>
      <c r="M2636" s="46">
        <v>460</v>
      </c>
      <c r="N2636" s="45">
        <f>I2636+M2636</f>
        <v>460.5</v>
      </c>
    </row>
    <row r="2637" spans="1:17" x14ac:dyDescent="0.2">
      <c r="A2637" s="42">
        <v>961</v>
      </c>
      <c r="C2637" s="47">
        <v>44172</v>
      </c>
      <c r="D2637" s="41" t="s">
        <v>1274</v>
      </c>
      <c r="E2637" s="42" t="s">
        <v>1275</v>
      </c>
      <c r="F2637" s="43" t="s">
        <v>1276</v>
      </c>
      <c r="G2637" s="44" t="s">
        <v>5813</v>
      </c>
      <c r="H2637" s="43">
        <v>3010</v>
      </c>
      <c r="I2637" s="45">
        <v>0.5</v>
      </c>
      <c r="J2637" s="45">
        <v>15510</v>
      </c>
      <c r="K2637" s="45">
        <f t="shared" si="148"/>
        <v>44310</v>
      </c>
      <c r="L2637" s="46">
        <v>62500</v>
      </c>
      <c r="M2637" s="46">
        <v>250</v>
      </c>
      <c r="N2637" s="45">
        <f t="shared" si="147"/>
        <v>250.5</v>
      </c>
    </row>
    <row r="2638" spans="1:17" x14ac:dyDescent="0.2">
      <c r="A2638" s="42">
        <v>962</v>
      </c>
      <c r="C2638" s="47">
        <v>44172</v>
      </c>
      <c r="D2638" s="41" t="s">
        <v>5814</v>
      </c>
      <c r="E2638" s="42">
        <v>5.6059999999999999</v>
      </c>
      <c r="F2638" s="43" t="s">
        <v>5816</v>
      </c>
      <c r="G2638" s="44" t="s">
        <v>5817</v>
      </c>
      <c r="H2638" s="43">
        <v>1130</v>
      </c>
      <c r="I2638" s="45">
        <v>1</v>
      </c>
      <c r="J2638" s="45">
        <v>31210</v>
      </c>
      <c r="K2638" s="45">
        <f t="shared" si="148"/>
        <v>89170</v>
      </c>
      <c r="L2638" s="46">
        <v>160000</v>
      </c>
      <c r="M2638" s="46">
        <v>640</v>
      </c>
      <c r="N2638" s="45">
        <f t="shared" si="147"/>
        <v>641</v>
      </c>
    </row>
    <row r="2639" spans="1:17" x14ac:dyDescent="0.2">
      <c r="D2639" s="41" t="s">
        <v>5815</v>
      </c>
      <c r="E2639" s="42">
        <v>3.456</v>
      </c>
      <c r="F2639" s="43" t="s">
        <v>77</v>
      </c>
      <c r="G2639" s="44" t="s">
        <v>77</v>
      </c>
      <c r="K2639" s="45">
        <f t="shared" si="148"/>
        <v>0</v>
      </c>
      <c r="N2639" s="45">
        <f t="shared" si="147"/>
        <v>0</v>
      </c>
    </row>
    <row r="2640" spans="1:17" x14ac:dyDescent="0.2">
      <c r="A2640" s="42">
        <v>963</v>
      </c>
      <c r="C2640" s="47">
        <v>44172</v>
      </c>
      <c r="D2640" s="41" t="s">
        <v>5818</v>
      </c>
      <c r="E2640" s="42">
        <v>23.87</v>
      </c>
      <c r="F2640" s="43" t="s">
        <v>112</v>
      </c>
      <c r="G2640" s="44" t="s">
        <v>5819</v>
      </c>
      <c r="H2640" s="43">
        <v>1080</v>
      </c>
      <c r="I2640" s="45">
        <v>0.5</v>
      </c>
      <c r="J2640" s="45">
        <v>36520</v>
      </c>
      <c r="K2640" s="45">
        <f t="shared" si="148"/>
        <v>104340</v>
      </c>
      <c r="L2640" s="46">
        <v>60000</v>
      </c>
      <c r="M2640" s="46">
        <v>240</v>
      </c>
      <c r="N2640" s="45">
        <f t="shared" si="147"/>
        <v>240.5</v>
      </c>
    </row>
    <row r="2641" spans="1:17" x14ac:dyDescent="0.2">
      <c r="A2641" s="42" t="s">
        <v>5820</v>
      </c>
      <c r="C2641" s="47">
        <v>44172</v>
      </c>
      <c r="D2641" s="41" t="s">
        <v>5821</v>
      </c>
      <c r="E2641" s="42">
        <v>4.4039000000000001</v>
      </c>
      <c r="F2641" s="43" t="s">
        <v>5823</v>
      </c>
      <c r="G2641" s="44" t="s">
        <v>5824</v>
      </c>
      <c r="H2641" s="43">
        <v>1180</v>
      </c>
      <c r="I2641" s="45">
        <v>1</v>
      </c>
      <c r="J2641" s="45">
        <v>14670</v>
      </c>
      <c r="K2641" s="45">
        <f t="shared" si="148"/>
        <v>41910</v>
      </c>
      <c r="N2641" s="45">
        <f t="shared" si="147"/>
        <v>1</v>
      </c>
    </row>
    <row r="2642" spans="1:17" x14ac:dyDescent="0.2">
      <c r="D2642" s="41" t="s">
        <v>5822</v>
      </c>
      <c r="E2642" s="42">
        <v>3.5266000000000002</v>
      </c>
      <c r="F2642" s="43" t="s">
        <v>77</v>
      </c>
      <c r="G2642" s="44" t="s">
        <v>77</v>
      </c>
      <c r="H2642" s="43">
        <v>1190</v>
      </c>
      <c r="K2642" s="45">
        <f t="shared" si="148"/>
        <v>0</v>
      </c>
      <c r="N2642" s="45">
        <f t="shared" si="147"/>
        <v>0</v>
      </c>
    </row>
    <row r="2643" spans="1:17" x14ac:dyDescent="0.2">
      <c r="A2643" s="42" t="s">
        <v>5825</v>
      </c>
      <c r="C2643" s="47">
        <v>44172</v>
      </c>
      <c r="D2643" s="41" t="s">
        <v>5830</v>
      </c>
      <c r="E2643" s="42" t="s">
        <v>5826</v>
      </c>
      <c r="F2643" s="43" t="s">
        <v>5832</v>
      </c>
      <c r="G2643" s="44" t="s">
        <v>5833</v>
      </c>
      <c r="H2643" s="43">
        <v>3010</v>
      </c>
      <c r="I2643" s="45">
        <v>1.5</v>
      </c>
      <c r="J2643" s="45">
        <v>60050</v>
      </c>
      <c r="K2643" s="45">
        <f t="shared" si="148"/>
        <v>171570</v>
      </c>
      <c r="N2643" s="45">
        <f t="shared" si="147"/>
        <v>1.5</v>
      </c>
    </row>
    <row r="2644" spans="1:17" x14ac:dyDescent="0.2">
      <c r="D2644" s="41" t="s">
        <v>5828</v>
      </c>
      <c r="E2644" s="42" t="s">
        <v>5827</v>
      </c>
      <c r="F2644" s="43" t="s">
        <v>77</v>
      </c>
      <c r="G2644" s="44" t="s">
        <v>77</v>
      </c>
      <c r="K2644" s="45">
        <f t="shared" si="148"/>
        <v>0</v>
      </c>
      <c r="N2644" s="45">
        <f t="shared" si="147"/>
        <v>0</v>
      </c>
    </row>
    <row r="2645" spans="1:17" x14ac:dyDescent="0.2">
      <c r="D2645" s="41" t="s">
        <v>5829</v>
      </c>
      <c r="E2645" s="42" t="s">
        <v>5831</v>
      </c>
      <c r="F2645" s="43" t="s">
        <v>77</v>
      </c>
      <c r="G2645" s="44" t="s">
        <v>77</v>
      </c>
      <c r="K2645" s="45">
        <f t="shared" si="148"/>
        <v>0</v>
      </c>
      <c r="N2645" s="45">
        <f t="shared" si="147"/>
        <v>0</v>
      </c>
    </row>
    <row r="2646" spans="1:17" x14ac:dyDescent="0.2">
      <c r="A2646" s="42">
        <v>964</v>
      </c>
      <c r="C2646" s="47">
        <v>44172</v>
      </c>
      <c r="D2646" s="41" t="s">
        <v>5834</v>
      </c>
      <c r="E2646" s="42">
        <v>0.1555</v>
      </c>
      <c r="F2646" s="43" t="s">
        <v>5835</v>
      </c>
      <c r="G2646" s="44" t="s">
        <v>5836</v>
      </c>
      <c r="H2646" s="43">
        <v>3010</v>
      </c>
      <c r="I2646" s="45">
        <v>0.5</v>
      </c>
      <c r="J2646" s="45">
        <v>17680</v>
      </c>
      <c r="K2646" s="45">
        <f t="shared" si="148"/>
        <v>50510</v>
      </c>
      <c r="L2646" s="46">
        <v>80143</v>
      </c>
      <c r="M2646" s="46">
        <v>321.64999999999998</v>
      </c>
      <c r="N2646" s="45">
        <f t="shared" si="147"/>
        <v>322.14999999999998</v>
      </c>
    </row>
    <row r="2647" spans="1:17" s="65" customFormat="1" x14ac:dyDescent="0.2">
      <c r="A2647" s="62">
        <v>965</v>
      </c>
      <c r="B2647" s="63"/>
      <c r="C2647" s="31">
        <v>44172</v>
      </c>
      <c r="D2647" s="64" t="s">
        <v>5837</v>
      </c>
      <c r="E2647" s="62">
        <v>1.3620000000000001</v>
      </c>
      <c r="F2647" s="65" t="s">
        <v>5838</v>
      </c>
      <c r="G2647" s="66" t="s">
        <v>5839</v>
      </c>
      <c r="H2647" s="65">
        <v>1030</v>
      </c>
      <c r="I2647" s="32">
        <v>0.5</v>
      </c>
      <c r="J2647" s="32">
        <v>13240</v>
      </c>
      <c r="K2647" s="32">
        <f t="shared" si="148"/>
        <v>37830</v>
      </c>
      <c r="L2647" s="33">
        <v>50000</v>
      </c>
      <c r="M2647" s="33">
        <v>200</v>
      </c>
      <c r="N2647" s="32">
        <f t="shared" si="147"/>
        <v>200.5</v>
      </c>
      <c r="O2647" s="67"/>
      <c r="P2647" s="72"/>
      <c r="Q2647" s="63"/>
    </row>
    <row r="2648" spans="1:17" x14ac:dyDescent="0.2">
      <c r="N2648" s="45">
        <f>SUM(N2631:N2647)</f>
        <v>4490.8499999999995</v>
      </c>
      <c r="O2648" s="82">
        <v>78324</v>
      </c>
      <c r="P2648" s="50">
        <v>44172</v>
      </c>
      <c r="Q2648" s="21" t="s">
        <v>333</v>
      </c>
    </row>
    <row r="2650" spans="1:17" x14ac:dyDescent="0.2">
      <c r="A2650" s="42">
        <v>966</v>
      </c>
      <c r="C2650" s="47">
        <v>44172</v>
      </c>
      <c r="D2650" s="41" t="s">
        <v>5840</v>
      </c>
      <c r="E2650" s="42" t="s">
        <v>80</v>
      </c>
      <c r="F2650" s="43" t="s">
        <v>5841</v>
      </c>
      <c r="G2650" s="44" t="s">
        <v>5842</v>
      </c>
      <c r="H2650" s="43">
        <v>3010</v>
      </c>
      <c r="I2650" s="45">
        <v>0.5</v>
      </c>
      <c r="J2650" s="45">
        <v>25980</v>
      </c>
      <c r="K2650" s="45">
        <f t="shared" si="148"/>
        <v>74230</v>
      </c>
      <c r="L2650" s="46">
        <v>72000</v>
      </c>
      <c r="M2650" s="46">
        <v>288</v>
      </c>
      <c r="N2650" s="45">
        <f t="shared" si="147"/>
        <v>288.5</v>
      </c>
    </row>
    <row r="2651" spans="1:17" x14ac:dyDescent="0.2">
      <c r="A2651" s="42">
        <v>967</v>
      </c>
      <c r="C2651" s="47">
        <v>44172</v>
      </c>
      <c r="D2651" s="41" t="s">
        <v>5846</v>
      </c>
      <c r="E2651" s="42" t="s">
        <v>81</v>
      </c>
      <c r="F2651" s="43" t="s">
        <v>5847</v>
      </c>
      <c r="G2651" s="44" t="s">
        <v>5848</v>
      </c>
      <c r="H2651" s="43">
        <v>3010</v>
      </c>
      <c r="I2651" s="45">
        <v>0.5</v>
      </c>
      <c r="J2651" s="45">
        <v>35200</v>
      </c>
      <c r="K2651" s="45">
        <f t="shared" si="148"/>
        <v>100570</v>
      </c>
      <c r="L2651" s="46">
        <v>53201</v>
      </c>
      <c r="M2651" s="46">
        <v>213.2</v>
      </c>
      <c r="N2651" s="45">
        <f t="shared" si="147"/>
        <v>213.7</v>
      </c>
    </row>
    <row r="2652" spans="1:17" x14ac:dyDescent="0.2">
      <c r="A2652" s="42">
        <v>968</v>
      </c>
      <c r="C2652" s="47">
        <v>44172</v>
      </c>
      <c r="D2652" s="41" t="s">
        <v>5843</v>
      </c>
      <c r="E2652" s="42" t="s">
        <v>5844</v>
      </c>
      <c r="F2652" s="43" t="s">
        <v>2249</v>
      </c>
      <c r="G2652" s="44" t="s">
        <v>5845</v>
      </c>
      <c r="H2652" s="43">
        <v>3010</v>
      </c>
      <c r="I2652" s="45">
        <v>0.5</v>
      </c>
      <c r="J2652" s="45">
        <v>7390</v>
      </c>
      <c r="K2652" s="45">
        <f t="shared" si="148"/>
        <v>21110</v>
      </c>
      <c r="L2652" s="46">
        <v>12000</v>
      </c>
      <c r="M2652" s="46">
        <v>48</v>
      </c>
      <c r="N2652" s="45">
        <f t="shared" si="147"/>
        <v>48.5</v>
      </c>
    </row>
    <row r="2653" spans="1:17" x14ac:dyDescent="0.2">
      <c r="A2653" s="42">
        <v>969</v>
      </c>
      <c r="C2653" s="47">
        <v>44172</v>
      </c>
      <c r="D2653" s="41" t="s">
        <v>2675</v>
      </c>
      <c r="E2653" s="42" t="s">
        <v>5853</v>
      </c>
      <c r="F2653" s="43" t="s">
        <v>2677</v>
      </c>
      <c r="G2653" s="44" t="s">
        <v>5854</v>
      </c>
      <c r="H2653" s="43">
        <v>1150</v>
      </c>
      <c r="I2653" s="45">
        <v>0.5</v>
      </c>
      <c r="J2653" s="45">
        <v>25510</v>
      </c>
      <c r="K2653" s="45">
        <f t="shared" si="148"/>
        <v>72890</v>
      </c>
      <c r="L2653" s="46">
        <v>135000</v>
      </c>
      <c r="M2653" s="46">
        <v>540</v>
      </c>
      <c r="N2653" s="45">
        <f t="shared" si="147"/>
        <v>540.5</v>
      </c>
    </row>
    <row r="2654" spans="1:17" x14ac:dyDescent="0.2">
      <c r="A2654" s="42">
        <v>970</v>
      </c>
      <c r="C2654" s="47">
        <v>44172</v>
      </c>
      <c r="D2654" s="41" t="s">
        <v>5855</v>
      </c>
      <c r="E2654" s="42">
        <v>0.32700000000000001</v>
      </c>
      <c r="F2654" s="43" t="s">
        <v>5856</v>
      </c>
      <c r="G2654" s="44" t="s">
        <v>5857</v>
      </c>
      <c r="H2654" s="43">
        <v>2050</v>
      </c>
      <c r="I2654" s="45">
        <v>0.5</v>
      </c>
      <c r="J2654" s="45">
        <v>42940</v>
      </c>
      <c r="K2654" s="45">
        <f t="shared" si="148"/>
        <v>122690</v>
      </c>
      <c r="L2654" s="46">
        <v>90000</v>
      </c>
      <c r="M2654" s="46">
        <v>360</v>
      </c>
      <c r="N2654" s="45">
        <f t="shared" si="147"/>
        <v>360.5</v>
      </c>
    </row>
    <row r="2655" spans="1:17" x14ac:dyDescent="0.2">
      <c r="A2655" s="42">
        <v>971</v>
      </c>
      <c r="C2655" s="47">
        <v>44173</v>
      </c>
      <c r="D2655" s="41" t="s">
        <v>5858</v>
      </c>
      <c r="E2655" s="42">
        <v>9.8179999999999996</v>
      </c>
      <c r="F2655" s="43" t="s">
        <v>5860</v>
      </c>
      <c r="G2655" s="44" t="s">
        <v>5861</v>
      </c>
      <c r="H2655" s="43">
        <v>1160</v>
      </c>
      <c r="I2655" s="45">
        <v>1</v>
      </c>
      <c r="J2655" s="45">
        <v>43060</v>
      </c>
      <c r="K2655" s="45">
        <f t="shared" si="148"/>
        <v>123030</v>
      </c>
      <c r="L2655" s="46">
        <v>175000</v>
      </c>
      <c r="M2655" s="46">
        <v>700</v>
      </c>
      <c r="N2655" s="45">
        <f t="shared" si="147"/>
        <v>701</v>
      </c>
    </row>
    <row r="2656" spans="1:17" x14ac:dyDescent="0.2">
      <c r="D2656" s="41" t="s">
        <v>5859</v>
      </c>
      <c r="E2656" s="42">
        <v>6.1749999999999998</v>
      </c>
      <c r="F2656" s="43" t="s">
        <v>77</v>
      </c>
      <c r="G2656" s="44" t="s">
        <v>77</v>
      </c>
      <c r="K2656" s="45">
        <f t="shared" si="148"/>
        <v>0</v>
      </c>
      <c r="N2656" s="45">
        <f t="shared" si="147"/>
        <v>0</v>
      </c>
    </row>
    <row r="2657" spans="1:17" x14ac:dyDescent="0.2">
      <c r="A2657" s="42">
        <v>972</v>
      </c>
      <c r="C2657" s="47">
        <v>44173</v>
      </c>
      <c r="D2657" s="41" t="s">
        <v>5821</v>
      </c>
      <c r="E2657" s="42">
        <v>7.5217000000000001</v>
      </c>
      <c r="F2657" s="41" t="s">
        <v>5823</v>
      </c>
      <c r="G2657" s="44" t="s">
        <v>5863</v>
      </c>
      <c r="H2657" s="43">
        <v>1180</v>
      </c>
      <c r="I2657" s="45">
        <v>1</v>
      </c>
      <c r="J2657" s="45">
        <v>9870</v>
      </c>
      <c r="K2657" s="45">
        <f t="shared" si="148"/>
        <v>28200</v>
      </c>
      <c r="L2657" s="46">
        <v>25000</v>
      </c>
      <c r="M2657" s="46">
        <v>100</v>
      </c>
      <c r="N2657" s="45">
        <f t="shared" si="147"/>
        <v>101</v>
      </c>
    </row>
    <row r="2658" spans="1:17" x14ac:dyDescent="0.2">
      <c r="D2658" s="41" t="s">
        <v>5862</v>
      </c>
      <c r="E2658" s="42">
        <v>7.5217000000000001</v>
      </c>
      <c r="F2658" s="43" t="s">
        <v>77</v>
      </c>
      <c r="G2658" s="44" t="s">
        <v>77</v>
      </c>
      <c r="K2658" s="45">
        <f t="shared" si="148"/>
        <v>0</v>
      </c>
      <c r="N2658" s="45">
        <f t="shared" si="147"/>
        <v>0</v>
      </c>
    </row>
    <row r="2659" spans="1:17" x14ac:dyDescent="0.2">
      <c r="A2659" s="42">
        <v>973</v>
      </c>
      <c r="C2659" s="47">
        <v>44173</v>
      </c>
      <c r="D2659" s="41" t="s">
        <v>5864</v>
      </c>
      <c r="E2659" s="42">
        <v>12.33</v>
      </c>
      <c r="F2659" s="43" t="s">
        <v>5865</v>
      </c>
      <c r="G2659" s="44" t="s">
        <v>5866</v>
      </c>
      <c r="H2659" s="43">
        <v>1070</v>
      </c>
      <c r="I2659" s="45">
        <v>0.5</v>
      </c>
      <c r="J2659" s="45">
        <v>30380</v>
      </c>
      <c r="K2659" s="45">
        <f t="shared" si="148"/>
        <v>86800</v>
      </c>
      <c r="L2659" s="46">
        <v>54000</v>
      </c>
      <c r="M2659" s="46">
        <v>216</v>
      </c>
      <c r="N2659" s="45">
        <f t="shared" si="147"/>
        <v>216.5</v>
      </c>
    </row>
    <row r="2660" spans="1:17" x14ac:dyDescent="0.2">
      <c r="A2660" s="42">
        <v>974</v>
      </c>
      <c r="C2660" s="47">
        <v>44173</v>
      </c>
      <c r="D2660" s="41" t="s">
        <v>5867</v>
      </c>
      <c r="E2660" s="42">
        <v>0.56899999999999995</v>
      </c>
      <c r="F2660" s="43" t="s">
        <v>5869</v>
      </c>
      <c r="G2660" s="44" t="s">
        <v>5870</v>
      </c>
      <c r="H2660" s="43">
        <v>1160</v>
      </c>
      <c r="I2660" s="45">
        <v>1</v>
      </c>
      <c r="J2660" s="45">
        <v>32420</v>
      </c>
      <c r="K2660" s="45">
        <f t="shared" si="148"/>
        <v>92630</v>
      </c>
      <c r="N2660" s="45">
        <f t="shared" si="147"/>
        <v>1</v>
      </c>
    </row>
    <row r="2661" spans="1:17" x14ac:dyDescent="0.2">
      <c r="D2661" s="41" t="s">
        <v>5868</v>
      </c>
      <c r="E2661" s="42">
        <v>0.43099999999999999</v>
      </c>
      <c r="F2661" s="43" t="s">
        <v>77</v>
      </c>
      <c r="G2661" s="44" t="s">
        <v>77</v>
      </c>
      <c r="K2661" s="45">
        <f t="shared" si="148"/>
        <v>0</v>
      </c>
      <c r="N2661" s="45">
        <f t="shared" ref="N2661:N2723" si="149">I2661+M2661</f>
        <v>0</v>
      </c>
    </row>
    <row r="2662" spans="1:17" x14ac:dyDescent="0.2">
      <c r="A2662" s="42">
        <v>975</v>
      </c>
      <c r="C2662" s="108">
        <v>44173</v>
      </c>
      <c r="D2662" s="41" t="s">
        <v>5871</v>
      </c>
      <c r="E2662" s="42">
        <v>3.9399999999999998E-2</v>
      </c>
      <c r="F2662" s="43" t="s">
        <v>4392</v>
      </c>
      <c r="G2662" s="44" t="s">
        <v>5872</v>
      </c>
      <c r="H2662" s="43">
        <v>3010</v>
      </c>
      <c r="I2662" s="45">
        <v>0.5</v>
      </c>
      <c r="J2662" s="45">
        <v>5950</v>
      </c>
      <c r="K2662" s="45">
        <f t="shared" si="148"/>
        <v>17000</v>
      </c>
      <c r="L2662" s="46">
        <v>16000</v>
      </c>
      <c r="M2662" s="46">
        <v>64</v>
      </c>
      <c r="N2662" s="45">
        <f t="shared" si="149"/>
        <v>64.5</v>
      </c>
    </row>
    <row r="2663" spans="1:17" x14ac:dyDescent="0.2">
      <c r="A2663" s="42">
        <v>976</v>
      </c>
      <c r="C2663" s="47">
        <v>44173</v>
      </c>
      <c r="D2663" s="41" t="s">
        <v>5874</v>
      </c>
      <c r="E2663" s="42">
        <v>3.9399999999999998E-2</v>
      </c>
      <c r="F2663" s="43" t="s">
        <v>4392</v>
      </c>
      <c r="G2663" s="44" t="s">
        <v>5873</v>
      </c>
      <c r="H2663" s="43">
        <v>3010</v>
      </c>
      <c r="I2663" s="45">
        <v>0.4</v>
      </c>
      <c r="J2663" s="45">
        <v>11030</v>
      </c>
      <c r="K2663" s="45">
        <f t="shared" si="148"/>
        <v>31510</v>
      </c>
      <c r="L2663" s="46">
        <v>31510</v>
      </c>
      <c r="M2663" s="46">
        <v>126.14</v>
      </c>
      <c r="N2663" s="45">
        <f t="shared" si="149"/>
        <v>126.54</v>
      </c>
    </row>
    <row r="2664" spans="1:17" x14ac:dyDescent="0.2">
      <c r="A2664" s="42">
        <v>977</v>
      </c>
      <c r="C2664" s="47">
        <v>44173</v>
      </c>
      <c r="D2664" s="41" t="s">
        <v>5875</v>
      </c>
      <c r="E2664" s="42" t="s">
        <v>5876</v>
      </c>
      <c r="F2664" s="43" t="s">
        <v>5877</v>
      </c>
      <c r="G2664" s="44" t="s">
        <v>5878</v>
      </c>
      <c r="H2664" s="43">
        <v>3010</v>
      </c>
      <c r="I2664" s="45">
        <v>0.5</v>
      </c>
      <c r="J2664" s="45">
        <v>28710</v>
      </c>
      <c r="K2664" s="45">
        <f t="shared" si="148"/>
        <v>82030</v>
      </c>
      <c r="L2664" s="46">
        <v>98000</v>
      </c>
      <c r="M2664" s="46">
        <v>392</v>
      </c>
      <c r="N2664" s="45">
        <f t="shared" si="149"/>
        <v>392.5</v>
      </c>
    </row>
    <row r="2665" spans="1:17" x14ac:dyDescent="0.2">
      <c r="A2665" s="42">
        <v>978</v>
      </c>
      <c r="C2665" s="47">
        <v>44173</v>
      </c>
      <c r="D2665" s="41" t="s">
        <v>5879</v>
      </c>
      <c r="E2665" s="42">
        <v>4.5549999999999997</v>
      </c>
      <c r="F2665" s="43" t="s">
        <v>5880</v>
      </c>
      <c r="G2665" s="44" t="s">
        <v>5881</v>
      </c>
      <c r="H2665" s="43">
        <v>1110</v>
      </c>
      <c r="I2665" s="45">
        <v>0.5</v>
      </c>
      <c r="J2665" s="45">
        <v>32400</v>
      </c>
      <c r="K2665" s="45">
        <f t="shared" si="148"/>
        <v>92570</v>
      </c>
      <c r="L2665" s="46">
        <v>11000</v>
      </c>
      <c r="M2665" s="46">
        <v>440</v>
      </c>
      <c r="N2665" s="45">
        <f t="shared" si="149"/>
        <v>440.5</v>
      </c>
    </row>
    <row r="2666" spans="1:17" x14ac:dyDescent="0.2">
      <c r="A2666" s="42">
        <v>979</v>
      </c>
      <c r="C2666" s="47">
        <v>44173</v>
      </c>
      <c r="D2666" s="41" t="s">
        <v>5882</v>
      </c>
      <c r="E2666" s="42">
        <v>0.2424</v>
      </c>
      <c r="F2666" s="43" t="s">
        <v>5883</v>
      </c>
      <c r="G2666" s="44" t="s">
        <v>5884</v>
      </c>
      <c r="H2666" s="43">
        <v>3010</v>
      </c>
      <c r="I2666" s="45">
        <v>0.5</v>
      </c>
      <c r="J2666" s="45">
        <v>51610</v>
      </c>
      <c r="K2666" s="45">
        <f t="shared" si="148"/>
        <v>147460</v>
      </c>
      <c r="L2666" s="46">
        <v>162000</v>
      </c>
      <c r="M2666" s="46">
        <v>648</v>
      </c>
      <c r="N2666" s="45">
        <f t="shared" si="149"/>
        <v>648.5</v>
      </c>
    </row>
    <row r="2667" spans="1:17" x14ac:dyDescent="0.2">
      <c r="A2667" s="42">
        <v>980</v>
      </c>
      <c r="C2667" s="47">
        <v>44173</v>
      </c>
      <c r="D2667" s="41" t="s">
        <v>5885</v>
      </c>
      <c r="E2667" s="42">
        <v>2.6190000000000002</v>
      </c>
      <c r="F2667" s="43" t="s">
        <v>5887</v>
      </c>
      <c r="G2667" s="44" t="s">
        <v>5888</v>
      </c>
      <c r="H2667" s="43">
        <v>1050</v>
      </c>
      <c r="I2667" s="45">
        <v>0.5</v>
      </c>
      <c r="J2667" s="45">
        <v>92030</v>
      </c>
      <c r="K2667" s="45">
        <f t="shared" si="148"/>
        <v>262940</v>
      </c>
      <c r="L2667" s="46">
        <v>323</v>
      </c>
      <c r="M2667" s="46">
        <v>1292.5</v>
      </c>
      <c r="N2667" s="45">
        <f t="shared" si="149"/>
        <v>1293</v>
      </c>
    </row>
    <row r="2668" spans="1:17" x14ac:dyDescent="0.2">
      <c r="D2668" s="41" t="s">
        <v>5886</v>
      </c>
      <c r="E2668" s="42">
        <v>7.4</v>
      </c>
      <c r="F2668" s="43" t="s">
        <v>77</v>
      </c>
      <c r="G2668" s="43" t="s">
        <v>77</v>
      </c>
      <c r="K2668" s="45">
        <f t="shared" si="148"/>
        <v>0</v>
      </c>
      <c r="N2668" s="45">
        <f t="shared" si="149"/>
        <v>0</v>
      </c>
    </row>
    <row r="2669" spans="1:17" x14ac:dyDescent="0.2">
      <c r="A2669" s="42" t="s">
        <v>5889</v>
      </c>
      <c r="C2669" s="47">
        <v>44173</v>
      </c>
      <c r="D2669" s="41" t="s">
        <v>5890</v>
      </c>
      <c r="E2669" s="42">
        <v>0.14680000000000001</v>
      </c>
      <c r="F2669" s="43" t="s">
        <v>5891</v>
      </c>
      <c r="G2669" s="44" t="s">
        <v>5892</v>
      </c>
      <c r="H2669" s="43">
        <v>3010</v>
      </c>
      <c r="I2669" s="45">
        <v>0.5</v>
      </c>
      <c r="J2669" s="45">
        <v>24040</v>
      </c>
      <c r="K2669" s="45">
        <f t="shared" si="148"/>
        <v>68690</v>
      </c>
      <c r="N2669" s="45">
        <f t="shared" si="149"/>
        <v>0.5</v>
      </c>
    </row>
    <row r="2670" spans="1:17" x14ac:dyDescent="0.2">
      <c r="D2670" s="41" t="s">
        <v>5895</v>
      </c>
      <c r="E2670" s="42">
        <v>8.2119999999999997</v>
      </c>
      <c r="F2670" s="43" t="s">
        <v>77</v>
      </c>
      <c r="G2670" s="44" t="s">
        <v>77</v>
      </c>
      <c r="H2670" s="43">
        <v>1080</v>
      </c>
      <c r="K2670" s="45">
        <f t="shared" si="148"/>
        <v>0</v>
      </c>
      <c r="N2670" s="45">
        <f t="shared" si="149"/>
        <v>0</v>
      </c>
    </row>
    <row r="2671" spans="1:17" x14ac:dyDescent="0.2">
      <c r="D2671" s="41" t="s">
        <v>5896</v>
      </c>
      <c r="E2671" s="42">
        <v>1.1919999999999999</v>
      </c>
      <c r="F2671" s="43" t="s">
        <v>77</v>
      </c>
      <c r="G2671" s="44" t="s">
        <v>77</v>
      </c>
      <c r="K2671" s="45">
        <f t="shared" si="148"/>
        <v>0</v>
      </c>
      <c r="N2671" s="45">
        <f t="shared" si="149"/>
        <v>0</v>
      </c>
    </row>
    <row r="2672" spans="1:17" s="65" customFormat="1" x14ac:dyDescent="0.2">
      <c r="A2672" s="62">
        <v>981</v>
      </c>
      <c r="B2672" s="63"/>
      <c r="C2672" s="31">
        <v>44173</v>
      </c>
      <c r="D2672" s="64" t="s">
        <v>518</v>
      </c>
      <c r="E2672" s="62">
        <v>101.93899999999999</v>
      </c>
      <c r="F2672" s="65" t="s">
        <v>520</v>
      </c>
      <c r="G2672" s="66" t="s">
        <v>5899</v>
      </c>
      <c r="H2672" s="65">
        <v>1090</v>
      </c>
      <c r="I2672" s="32">
        <v>0.5</v>
      </c>
      <c r="J2672" s="32">
        <v>204590</v>
      </c>
      <c r="K2672" s="32">
        <f t="shared" si="148"/>
        <v>584540</v>
      </c>
      <c r="L2672" s="33">
        <v>707000</v>
      </c>
      <c r="M2672" s="33">
        <v>2828</v>
      </c>
      <c r="N2672" s="32">
        <f t="shared" si="149"/>
        <v>2828.5</v>
      </c>
      <c r="O2672" s="67"/>
      <c r="P2672" s="72"/>
      <c r="Q2672" s="63"/>
    </row>
    <row r="2673" spans="1:17" x14ac:dyDescent="0.2">
      <c r="N2673" s="45">
        <f>SUM(N2650:N2672)</f>
        <v>8265.74</v>
      </c>
      <c r="O2673" s="82">
        <v>78345</v>
      </c>
      <c r="P2673" s="50">
        <v>44173</v>
      </c>
      <c r="Q2673" s="21" t="s">
        <v>333</v>
      </c>
    </row>
    <row r="2675" spans="1:17" x14ac:dyDescent="0.2">
      <c r="A2675" s="42" t="s">
        <v>5900</v>
      </c>
      <c r="C2675" s="47">
        <v>44174</v>
      </c>
      <c r="D2675" s="41" t="s">
        <v>5901</v>
      </c>
      <c r="E2675" s="42" t="s">
        <v>5902</v>
      </c>
      <c r="F2675" s="43" t="s">
        <v>5903</v>
      </c>
      <c r="G2675" s="44" t="s">
        <v>5904</v>
      </c>
      <c r="H2675" s="43">
        <v>3010</v>
      </c>
      <c r="I2675" s="45">
        <v>0.5</v>
      </c>
      <c r="J2675" s="45">
        <v>39290</v>
      </c>
      <c r="K2675" s="45">
        <f t="shared" ref="K2675:K2738" si="150">ROUND(J2675/0.35,-1)</f>
        <v>112260</v>
      </c>
      <c r="N2675" s="45">
        <f t="shared" si="149"/>
        <v>0.5</v>
      </c>
    </row>
    <row r="2676" spans="1:17" x14ac:dyDescent="0.2">
      <c r="A2676" s="42">
        <v>982</v>
      </c>
      <c r="C2676" s="47">
        <v>44174</v>
      </c>
      <c r="D2676" s="41" t="s">
        <v>5905</v>
      </c>
      <c r="E2676" s="42">
        <v>3.9445000000000001</v>
      </c>
      <c r="F2676" s="43" t="s">
        <v>5906</v>
      </c>
      <c r="G2676" s="44" t="s">
        <v>5907</v>
      </c>
      <c r="H2676" s="43">
        <v>3010</v>
      </c>
      <c r="I2676" s="45">
        <v>0.5</v>
      </c>
      <c r="J2676" s="45">
        <v>89180</v>
      </c>
      <c r="K2676" s="45">
        <f t="shared" si="150"/>
        <v>254800</v>
      </c>
      <c r="L2676" s="46">
        <v>320000</v>
      </c>
      <c r="M2676" s="46">
        <v>1280</v>
      </c>
      <c r="N2676" s="45">
        <f t="shared" si="149"/>
        <v>1280.5</v>
      </c>
    </row>
    <row r="2677" spans="1:17" x14ac:dyDescent="0.2">
      <c r="A2677" s="42">
        <v>983</v>
      </c>
      <c r="C2677" s="47">
        <v>44174</v>
      </c>
      <c r="D2677" s="41" t="s">
        <v>5908</v>
      </c>
      <c r="E2677" s="42">
        <v>0.1074</v>
      </c>
      <c r="F2677" s="43" t="s">
        <v>5909</v>
      </c>
      <c r="G2677" s="44" t="s">
        <v>5910</v>
      </c>
      <c r="H2677" s="43">
        <v>1030</v>
      </c>
      <c r="I2677" s="45">
        <v>0.5</v>
      </c>
      <c r="J2677" s="45">
        <v>24050</v>
      </c>
      <c r="K2677" s="45">
        <f t="shared" si="150"/>
        <v>68710</v>
      </c>
      <c r="L2677" s="46">
        <v>136000</v>
      </c>
      <c r="M2677" s="46">
        <v>544</v>
      </c>
      <c r="N2677" s="45">
        <f t="shared" si="149"/>
        <v>544.5</v>
      </c>
    </row>
    <row r="2678" spans="1:17" x14ac:dyDescent="0.2">
      <c r="A2678" s="42">
        <v>984</v>
      </c>
      <c r="C2678" s="47">
        <v>44174</v>
      </c>
      <c r="D2678" s="41" t="s">
        <v>5911</v>
      </c>
      <c r="E2678" s="42">
        <v>66.5</v>
      </c>
      <c r="F2678" s="43" t="s">
        <v>5912</v>
      </c>
      <c r="G2678" s="44" t="s">
        <v>4045</v>
      </c>
      <c r="H2678" s="43">
        <v>1070</v>
      </c>
      <c r="I2678" s="45">
        <v>0.5</v>
      </c>
      <c r="J2678" s="45">
        <v>91400</v>
      </c>
      <c r="K2678" s="45">
        <f t="shared" si="150"/>
        <v>261140</v>
      </c>
      <c r="L2678" s="46">
        <v>192500</v>
      </c>
      <c r="M2678" s="46">
        <v>770</v>
      </c>
      <c r="N2678" s="45">
        <f t="shared" si="149"/>
        <v>770.5</v>
      </c>
    </row>
    <row r="2679" spans="1:17" x14ac:dyDescent="0.2">
      <c r="A2679" s="42">
        <v>985</v>
      </c>
      <c r="C2679" s="47">
        <v>44174</v>
      </c>
      <c r="D2679" s="41" t="s">
        <v>5911</v>
      </c>
      <c r="E2679" s="42">
        <v>22</v>
      </c>
      <c r="F2679" s="43" t="s">
        <v>5912</v>
      </c>
      <c r="G2679" s="44" t="s">
        <v>5913</v>
      </c>
      <c r="H2679" s="43">
        <v>1070</v>
      </c>
      <c r="I2679" s="45">
        <v>0.5</v>
      </c>
      <c r="J2679" s="45">
        <v>30240</v>
      </c>
      <c r="K2679" s="45">
        <f t="shared" si="150"/>
        <v>86400</v>
      </c>
      <c r="L2679" s="46">
        <v>94600</v>
      </c>
      <c r="M2679" s="46">
        <v>378.4</v>
      </c>
      <c r="N2679" s="45">
        <f t="shared" si="149"/>
        <v>378.9</v>
      </c>
    </row>
    <row r="2680" spans="1:17" x14ac:dyDescent="0.2">
      <c r="D2680" s="41" t="s">
        <v>5914</v>
      </c>
      <c r="K2680" s="45">
        <f t="shared" si="150"/>
        <v>0</v>
      </c>
      <c r="N2680" s="45">
        <f t="shared" si="149"/>
        <v>0</v>
      </c>
    </row>
    <row r="2681" spans="1:17" x14ac:dyDescent="0.2">
      <c r="A2681" s="42">
        <v>987</v>
      </c>
      <c r="C2681" s="47">
        <v>44174</v>
      </c>
      <c r="D2681" s="41" t="s">
        <v>1255</v>
      </c>
      <c r="E2681" s="42">
        <v>0.15</v>
      </c>
      <c r="F2681" s="43" t="s">
        <v>280</v>
      </c>
      <c r="G2681" s="44" t="s">
        <v>5916</v>
      </c>
      <c r="H2681" s="43">
        <v>1190</v>
      </c>
      <c r="I2681" s="45">
        <v>1.5</v>
      </c>
      <c r="J2681" s="45">
        <v>34040</v>
      </c>
      <c r="K2681" s="45">
        <f t="shared" si="150"/>
        <v>97260</v>
      </c>
      <c r="L2681" s="46">
        <v>150000</v>
      </c>
      <c r="M2681" s="46">
        <v>600</v>
      </c>
      <c r="N2681" s="45">
        <f t="shared" si="149"/>
        <v>601.5</v>
      </c>
    </row>
    <row r="2682" spans="1:17" x14ac:dyDescent="0.2">
      <c r="D2682" s="41" t="s">
        <v>1256</v>
      </c>
      <c r="E2682" s="42">
        <v>0.15</v>
      </c>
      <c r="F2682" s="43" t="s">
        <v>77</v>
      </c>
      <c r="G2682" s="44" t="s">
        <v>77</v>
      </c>
      <c r="K2682" s="45">
        <f t="shared" si="150"/>
        <v>0</v>
      </c>
      <c r="N2682" s="45">
        <f t="shared" si="149"/>
        <v>0</v>
      </c>
    </row>
    <row r="2683" spans="1:17" s="65" customFormat="1" x14ac:dyDescent="0.2">
      <c r="A2683" s="62"/>
      <c r="B2683" s="63"/>
      <c r="C2683" s="31"/>
      <c r="D2683" s="64" t="s">
        <v>1257</v>
      </c>
      <c r="E2683" s="62">
        <v>0.26500000000000001</v>
      </c>
      <c r="F2683" s="65" t="s">
        <v>77</v>
      </c>
      <c r="G2683" s="66" t="s">
        <v>77</v>
      </c>
      <c r="I2683" s="32"/>
      <c r="J2683" s="32"/>
      <c r="K2683" s="32">
        <f t="shared" si="150"/>
        <v>0</v>
      </c>
      <c r="L2683" s="33"/>
      <c r="M2683" s="33"/>
      <c r="N2683" s="32">
        <f t="shared" si="149"/>
        <v>0</v>
      </c>
      <c r="O2683" s="67"/>
      <c r="P2683" s="72"/>
      <c r="Q2683" s="63"/>
    </row>
    <row r="2684" spans="1:17" x14ac:dyDescent="0.2">
      <c r="N2684" s="45">
        <f>SUM(N2675:N2683)</f>
        <v>3576.4</v>
      </c>
      <c r="O2684" s="82">
        <v>78359</v>
      </c>
      <c r="P2684" s="50">
        <v>44174</v>
      </c>
      <c r="Q2684" s="21" t="s">
        <v>333</v>
      </c>
    </row>
    <row r="2686" spans="1:17" x14ac:dyDescent="0.2">
      <c r="A2686" s="42" t="s">
        <v>5849</v>
      </c>
      <c r="C2686" s="47">
        <v>44172</v>
      </c>
      <c r="D2686" s="41" t="s">
        <v>5850</v>
      </c>
      <c r="E2686" s="42">
        <v>0.32619999999999999</v>
      </c>
      <c r="F2686" s="43" t="s">
        <v>5851</v>
      </c>
      <c r="G2686" s="44" t="s">
        <v>5852</v>
      </c>
      <c r="H2686" s="43">
        <v>3010</v>
      </c>
      <c r="I2686" s="45">
        <v>0.5</v>
      </c>
      <c r="J2686" s="45">
        <v>35870</v>
      </c>
      <c r="K2686" s="45">
        <f>ROUND(J2686/0.35,-1)</f>
        <v>102490</v>
      </c>
      <c r="N2686" s="45">
        <f>I2686+M2686</f>
        <v>0.5</v>
      </c>
    </row>
    <row r="2687" spans="1:17" x14ac:dyDescent="0.2">
      <c r="A2687" s="42" t="s">
        <v>5893</v>
      </c>
      <c r="C2687" s="47">
        <v>44173</v>
      </c>
      <c r="D2687" s="41" t="s">
        <v>5894</v>
      </c>
      <c r="E2687" s="42">
        <v>76.536000000000001</v>
      </c>
      <c r="F2687" s="43" t="s">
        <v>5897</v>
      </c>
      <c r="G2687" s="44" t="s">
        <v>5898</v>
      </c>
      <c r="H2687" s="43">
        <v>1030</v>
      </c>
      <c r="I2687" s="45">
        <v>1.5</v>
      </c>
      <c r="J2687" s="45">
        <v>154740</v>
      </c>
      <c r="K2687" s="45">
        <f>ROUND(J2687/0.35,-1)</f>
        <v>442110</v>
      </c>
      <c r="N2687" s="45">
        <f>I2687+M2687</f>
        <v>1.5</v>
      </c>
    </row>
    <row r="2688" spans="1:17" s="113" customFormat="1" x14ac:dyDescent="0.2">
      <c r="A2688" s="109">
        <v>988</v>
      </c>
      <c r="B2688" s="110"/>
      <c r="C2688" s="111">
        <v>44174</v>
      </c>
      <c r="D2688" s="112" t="s">
        <v>5917</v>
      </c>
      <c r="E2688" s="109">
        <v>8.4900000000000003E-2</v>
      </c>
      <c r="F2688" s="113" t="s">
        <v>5918</v>
      </c>
      <c r="G2688" s="114" t="s">
        <v>5919</v>
      </c>
      <c r="H2688" s="113">
        <v>3010</v>
      </c>
      <c r="I2688" s="115">
        <v>0.5</v>
      </c>
      <c r="J2688" s="115">
        <v>12220</v>
      </c>
      <c r="K2688" s="115">
        <f t="shared" si="150"/>
        <v>34910</v>
      </c>
      <c r="L2688" s="116">
        <v>35000</v>
      </c>
      <c r="M2688" s="46">
        <v>140</v>
      </c>
      <c r="N2688" s="45">
        <f t="shared" si="149"/>
        <v>140.5</v>
      </c>
      <c r="O2688" s="117"/>
      <c r="P2688" s="118"/>
      <c r="Q2688" s="110"/>
    </row>
    <row r="2689" spans="1:17" x14ac:dyDescent="0.2">
      <c r="A2689" s="42">
        <v>989</v>
      </c>
      <c r="C2689" s="47">
        <v>44174</v>
      </c>
      <c r="D2689" s="41" t="s">
        <v>5920</v>
      </c>
      <c r="E2689" s="42">
        <v>5.01</v>
      </c>
      <c r="F2689" s="43" t="s">
        <v>5921</v>
      </c>
      <c r="G2689" s="44" t="s">
        <v>5922</v>
      </c>
      <c r="H2689" s="43">
        <v>1030</v>
      </c>
      <c r="I2689" s="45">
        <v>0.5</v>
      </c>
      <c r="J2689" s="45">
        <v>13390</v>
      </c>
      <c r="K2689" s="45">
        <f t="shared" si="150"/>
        <v>38260</v>
      </c>
      <c r="L2689" s="46">
        <v>35000</v>
      </c>
      <c r="M2689" s="46">
        <v>140</v>
      </c>
      <c r="N2689" s="45">
        <f t="shared" si="149"/>
        <v>140.5</v>
      </c>
    </row>
    <row r="2690" spans="1:17" x14ac:dyDescent="0.2">
      <c r="A2690" s="42">
        <v>990</v>
      </c>
      <c r="C2690" s="47">
        <v>44174</v>
      </c>
      <c r="D2690" s="41" t="s">
        <v>5927</v>
      </c>
      <c r="E2690" s="42">
        <v>0.32429999999999998</v>
      </c>
      <c r="F2690" s="43" t="s">
        <v>5929</v>
      </c>
      <c r="G2690" s="43" t="s">
        <v>5928</v>
      </c>
      <c r="H2690" s="43">
        <v>3010</v>
      </c>
      <c r="I2690" s="45">
        <v>0.5</v>
      </c>
      <c r="J2690" s="45">
        <v>49460</v>
      </c>
      <c r="K2690" s="45">
        <f t="shared" si="150"/>
        <v>141310</v>
      </c>
      <c r="L2690" s="46">
        <v>179000</v>
      </c>
      <c r="M2690" s="46">
        <v>716</v>
      </c>
      <c r="N2690" s="45">
        <f t="shared" si="149"/>
        <v>716.5</v>
      </c>
    </row>
    <row r="2691" spans="1:17" x14ac:dyDescent="0.2">
      <c r="A2691" s="42">
        <v>991</v>
      </c>
      <c r="C2691" s="47">
        <v>44174</v>
      </c>
      <c r="D2691" s="41" t="s">
        <v>5930</v>
      </c>
      <c r="E2691" s="42">
        <v>2.5329999999999999</v>
      </c>
      <c r="F2691" s="43" t="s">
        <v>5931</v>
      </c>
      <c r="G2691" s="44" t="s">
        <v>5932</v>
      </c>
      <c r="H2691" s="43">
        <v>1090</v>
      </c>
      <c r="I2691" s="45">
        <v>0.5</v>
      </c>
      <c r="J2691" s="45">
        <v>13370</v>
      </c>
      <c r="K2691" s="45">
        <f t="shared" si="150"/>
        <v>38200</v>
      </c>
      <c r="L2691" s="46">
        <v>115000</v>
      </c>
      <c r="M2691" s="46">
        <v>460</v>
      </c>
      <c r="N2691" s="45">
        <f t="shared" si="149"/>
        <v>460.5</v>
      </c>
    </row>
    <row r="2692" spans="1:17" x14ac:dyDescent="0.2">
      <c r="A2692" s="42">
        <v>992</v>
      </c>
      <c r="C2692" s="47">
        <v>44174</v>
      </c>
      <c r="D2692" s="41" t="s">
        <v>5933</v>
      </c>
      <c r="E2692" s="42">
        <v>0.5</v>
      </c>
      <c r="F2692" s="43" t="s">
        <v>5935</v>
      </c>
      <c r="G2692" s="44" t="s">
        <v>5936</v>
      </c>
      <c r="H2692" s="43">
        <v>1190</v>
      </c>
      <c r="I2692" s="45">
        <v>1</v>
      </c>
      <c r="J2692" s="45">
        <v>41850</v>
      </c>
      <c r="K2692" s="45">
        <f t="shared" si="150"/>
        <v>119570</v>
      </c>
      <c r="L2692" s="46">
        <v>210000</v>
      </c>
      <c r="M2692" s="46">
        <v>840</v>
      </c>
      <c r="N2692" s="45">
        <f t="shared" si="149"/>
        <v>841</v>
      </c>
    </row>
    <row r="2693" spans="1:17" x14ac:dyDescent="0.2">
      <c r="D2693" s="41" t="s">
        <v>5934</v>
      </c>
      <c r="E2693" s="42">
        <v>9.9000000000000005E-2</v>
      </c>
      <c r="F2693" s="43" t="s">
        <v>77</v>
      </c>
      <c r="G2693" s="44" t="s">
        <v>77</v>
      </c>
      <c r="K2693" s="45">
        <f t="shared" si="150"/>
        <v>0</v>
      </c>
      <c r="N2693" s="45">
        <f t="shared" si="149"/>
        <v>0</v>
      </c>
    </row>
    <row r="2694" spans="1:17" x14ac:dyDescent="0.2">
      <c r="A2694" s="42">
        <v>993</v>
      </c>
      <c r="C2694" s="47">
        <v>44174</v>
      </c>
      <c r="D2694" s="41" t="s">
        <v>5937</v>
      </c>
      <c r="E2694" s="42">
        <v>0.1065</v>
      </c>
      <c r="F2694" s="43" t="s">
        <v>5938</v>
      </c>
      <c r="G2694" s="44" t="s">
        <v>5939</v>
      </c>
      <c r="H2694" s="43">
        <v>3010</v>
      </c>
      <c r="I2694" s="45">
        <v>0.5</v>
      </c>
      <c r="J2694" s="45">
        <v>14760</v>
      </c>
      <c r="K2694" s="45">
        <f t="shared" si="150"/>
        <v>42170</v>
      </c>
      <c r="L2694" s="46">
        <v>47500</v>
      </c>
      <c r="M2694" s="46">
        <v>190</v>
      </c>
      <c r="N2694" s="45">
        <f t="shared" si="149"/>
        <v>190.5</v>
      </c>
    </row>
    <row r="2695" spans="1:17" x14ac:dyDescent="0.2">
      <c r="A2695" s="42">
        <v>994</v>
      </c>
      <c r="C2695" s="47">
        <v>44175</v>
      </c>
      <c r="D2695" s="41" t="s">
        <v>5940</v>
      </c>
      <c r="E2695" s="42" t="s">
        <v>102</v>
      </c>
      <c r="F2695" s="44" t="s">
        <v>5941</v>
      </c>
      <c r="G2695" s="44" t="s">
        <v>5942</v>
      </c>
      <c r="H2695" s="43">
        <v>3010</v>
      </c>
      <c r="I2695" s="45">
        <v>0.5</v>
      </c>
      <c r="J2695" s="45">
        <v>21270</v>
      </c>
      <c r="K2695" s="45">
        <f t="shared" si="150"/>
        <v>60770</v>
      </c>
      <c r="L2695" s="46">
        <v>15000</v>
      </c>
      <c r="M2695" s="46">
        <v>60</v>
      </c>
      <c r="N2695" s="45">
        <f t="shared" si="149"/>
        <v>60.5</v>
      </c>
    </row>
    <row r="2696" spans="1:17" s="65" customFormat="1" x14ac:dyDescent="0.2">
      <c r="A2696" s="62">
        <v>995</v>
      </c>
      <c r="B2696" s="63"/>
      <c r="C2696" s="31">
        <v>44175</v>
      </c>
      <c r="D2696" s="64" t="s">
        <v>5943</v>
      </c>
      <c r="E2696" s="62">
        <v>0.30199999999999999</v>
      </c>
      <c r="F2696" s="65" t="s">
        <v>5944</v>
      </c>
      <c r="G2696" s="66" t="s">
        <v>5945</v>
      </c>
      <c r="H2696" s="65">
        <v>1190</v>
      </c>
      <c r="I2696" s="32">
        <v>0.5</v>
      </c>
      <c r="J2696" s="32">
        <v>36530</v>
      </c>
      <c r="K2696" s="32">
        <f t="shared" si="150"/>
        <v>104370</v>
      </c>
      <c r="L2696" s="33">
        <v>127000</v>
      </c>
      <c r="M2696" s="33">
        <v>508.5</v>
      </c>
      <c r="N2696" s="32">
        <f t="shared" si="149"/>
        <v>509</v>
      </c>
      <c r="O2696" s="67"/>
      <c r="P2696" s="72"/>
      <c r="Q2696" s="63"/>
    </row>
    <row r="2697" spans="1:17" x14ac:dyDescent="0.2">
      <c r="N2697" s="45">
        <f>SUM(N2686:N2696)</f>
        <v>3061</v>
      </c>
      <c r="O2697" s="82">
        <v>78389</v>
      </c>
      <c r="P2697" s="50">
        <v>44175</v>
      </c>
      <c r="Q2697" s="21" t="s">
        <v>333</v>
      </c>
    </row>
    <row r="2700" spans="1:17" x14ac:dyDescent="0.2">
      <c r="A2700" s="42" t="s">
        <v>5923</v>
      </c>
      <c r="C2700" s="47">
        <v>44174</v>
      </c>
      <c r="D2700" s="41" t="s">
        <v>5924</v>
      </c>
      <c r="E2700" s="42" t="s">
        <v>81</v>
      </c>
      <c r="F2700" s="43" t="s">
        <v>5925</v>
      </c>
      <c r="G2700" s="44" t="s">
        <v>5926</v>
      </c>
      <c r="H2700" s="43">
        <v>3010</v>
      </c>
      <c r="I2700" s="45">
        <v>0.5</v>
      </c>
      <c r="J2700" s="45">
        <v>16070</v>
      </c>
      <c r="K2700" s="45">
        <f>ROUND(J2700/0.35,-1)</f>
        <v>45910</v>
      </c>
      <c r="N2700" s="45">
        <f>I2700+M2700</f>
        <v>0.5</v>
      </c>
    </row>
    <row r="2701" spans="1:17" x14ac:dyDescent="0.2">
      <c r="A2701" s="42">
        <v>996</v>
      </c>
      <c r="C2701" s="47">
        <v>44175</v>
      </c>
      <c r="D2701" s="41" t="s">
        <v>5946</v>
      </c>
      <c r="E2701" s="42">
        <v>12</v>
      </c>
      <c r="F2701" s="43" t="s">
        <v>5947</v>
      </c>
      <c r="G2701" s="44" t="s">
        <v>5948</v>
      </c>
      <c r="H2701" s="43">
        <v>1050</v>
      </c>
      <c r="I2701" s="45">
        <v>0.5</v>
      </c>
      <c r="J2701" s="45">
        <v>119650</v>
      </c>
      <c r="K2701" s="45">
        <f t="shared" si="150"/>
        <v>341860</v>
      </c>
      <c r="L2701" s="46">
        <v>300000</v>
      </c>
      <c r="M2701" s="46">
        <v>1200</v>
      </c>
      <c r="N2701" s="45">
        <f t="shared" si="149"/>
        <v>1200.5</v>
      </c>
    </row>
    <row r="2702" spans="1:17" x14ac:dyDescent="0.2">
      <c r="A2702" s="42">
        <v>997</v>
      </c>
      <c r="C2702" s="47">
        <v>44175</v>
      </c>
      <c r="D2702" s="41" t="s">
        <v>5949</v>
      </c>
      <c r="E2702" s="42">
        <v>8.6199999999999992</v>
      </c>
      <c r="F2702" s="43" t="s">
        <v>5950</v>
      </c>
      <c r="G2702" s="44" t="s">
        <v>5951</v>
      </c>
      <c r="H2702" s="43">
        <v>1020</v>
      </c>
      <c r="I2702" s="45">
        <v>0.5</v>
      </c>
      <c r="J2702" s="45">
        <v>126430</v>
      </c>
      <c r="K2702" s="45">
        <f t="shared" si="150"/>
        <v>361230</v>
      </c>
      <c r="L2702" s="46">
        <v>520000</v>
      </c>
      <c r="M2702" s="46">
        <v>2080</v>
      </c>
      <c r="N2702" s="45">
        <f t="shared" si="149"/>
        <v>2080.5</v>
      </c>
    </row>
    <row r="2703" spans="1:17" x14ac:dyDescent="0.2">
      <c r="A2703" s="42">
        <v>998</v>
      </c>
      <c r="C2703" s="47">
        <v>44176</v>
      </c>
      <c r="D2703" s="41" t="s">
        <v>5952</v>
      </c>
      <c r="E2703" s="42">
        <v>12.039</v>
      </c>
      <c r="F2703" s="43" t="s">
        <v>5953</v>
      </c>
      <c r="G2703" s="44" t="s">
        <v>5954</v>
      </c>
      <c r="H2703" s="43">
        <v>1050</v>
      </c>
      <c r="I2703" s="45">
        <v>0.5</v>
      </c>
      <c r="J2703" s="45">
        <v>22240</v>
      </c>
      <c r="K2703" s="45">
        <f t="shared" si="150"/>
        <v>63540</v>
      </c>
      <c r="L2703" s="46">
        <v>170000</v>
      </c>
      <c r="M2703" s="46">
        <v>680</v>
      </c>
      <c r="N2703" s="45">
        <f t="shared" si="149"/>
        <v>680.5</v>
      </c>
    </row>
    <row r="2704" spans="1:17" x14ac:dyDescent="0.2">
      <c r="A2704" s="42">
        <v>999</v>
      </c>
      <c r="C2704" s="47">
        <v>44176</v>
      </c>
      <c r="D2704" s="41" t="s">
        <v>5955</v>
      </c>
      <c r="E2704" s="42">
        <v>0.14799999999999999</v>
      </c>
      <c r="F2704" s="43" t="s">
        <v>5956</v>
      </c>
      <c r="G2704" s="44" t="s">
        <v>5957</v>
      </c>
      <c r="H2704" s="43">
        <v>3010</v>
      </c>
      <c r="I2704" s="45">
        <v>0.5</v>
      </c>
      <c r="J2704" s="45">
        <v>17090</v>
      </c>
      <c r="K2704" s="45">
        <f t="shared" si="150"/>
        <v>48830</v>
      </c>
      <c r="L2704" s="46">
        <v>85000</v>
      </c>
      <c r="M2704" s="46">
        <v>340</v>
      </c>
      <c r="N2704" s="45">
        <f t="shared" si="149"/>
        <v>340.5</v>
      </c>
    </row>
    <row r="2705" spans="1:17" x14ac:dyDescent="0.2">
      <c r="A2705" s="42">
        <v>1000</v>
      </c>
      <c r="C2705" s="47">
        <v>44176</v>
      </c>
      <c r="D2705" s="41" t="s">
        <v>5958</v>
      </c>
      <c r="E2705" s="42">
        <v>0.623</v>
      </c>
      <c r="F2705" s="43" t="s">
        <v>78</v>
      </c>
      <c r="G2705" s="44" t="s">
        <v>5960</v>
      </c>
      <c r="H2705" s="43">
        <v>1030</v>
      </c>
      <c r="I2705" s="45">
        <v>1</v>
      </c>
      <c r="J2705" s="45">
        <v>21620</v>
      </c>
      <c r="K2705" s="45">
        <f t="shared" si="150"/>
        <v>61770</v>
      </c>
      <c r="L2705" s="46">
        <v>65000</v>
      </c>
      <c r="M2705" s="46">
        <v>260</v>
      </c>
      <c r="N2705" s="45">
        <f t="shared" si="149"/>
        <v>261</v>
      </c>
    </row>
    <row r="2706" spans="1:17" x14ac:dyDescent="0.2">
      <c r="D2706" s="41" t="s">
        <v>5959</v>
      </c>
      <c r="E2706" s="42">
        <v>0.06</v>
      </c>
      <c r="F2706" s="43" t="s">
        <v>77</v>
      </c>
      <c r="G2706" s="43" t="s">
        <v>77</v>
      </c>
      <c r="K2706" s="45">
        <f t="shared" si="150"/>
        <v>0</v>
      </c>
      <c r="N2706" s="45">
        <f t="shared" si="149"/>
        <v>0</v>
      </c>
    </row>
    <row r="2707" spans="1:17" s="65" customFormat="1" x14ac:dyDescent="0.2">
      <c r="A2707" s="62" t="s">
        <v>5961</v>
      </c>
      <c r="B2707" s="63"/>
      <c r="C2707" s="31">
        <v>44176</v>
      </c>
      <c r="D2707" s="64" t="s">
        <v>5962</v>
      </c>
      <c r="E2707" s="62">
        <v>0.72809999999999997</v>
      </c>
      <c r="F2707" s="65" t="s">
        <v>5963</v>
      </c>
      <c r="G2707" s="66" t="s">
        <v>5964</v>
      </c>
      <c r="H2707" s="65">
        <v>1070</v>
      </c>
      <c r="I2707" s="32">
        <v>0.5</v>
      </c>
      <c r="J2707" s="32">
        <v>54220</v>
      </c>
      <c r="K2707" s="32">
        <f t="shared" si="150"/>
        <v>154910</v>
      </c>
      <c r="L2707" s="33"/>
      <c r="M2707" s="33"/>
      <c r="N2707" s="32">
        <f t="shared" si="149"/>
        <v>0.5</v>
      </c>
      <c r="O2707" s="67"/>
      <c r="P2707" s="72"/>
      <c r="Q2707" s="63"/>
    </row>
    <row r="2708" spans="1:17" x14ac:dyDescent="0.2">
      <c r="N2708" s="45">
        <f>SUM(N2700:N2707)</f>
        <v>4564</v>
      </c>
      <c r="O2708" s="82">
        <v>78404</v>
      </c>
      <c r="P2708" s="50">
        <v>44176</v>
      </c>
      <c r="Q2708" s="21" t="s">
        <v>333</v>
      </c>
    </row>
    <row r="2710" spans="1:17" x14ac:dyDescent="0.2">
      <c r="A2710" s="42">
        <v>1001</v>
      </c>
      <c r="C2710" s="47">
        <v>44176</v>
      </c>
      <c r="D2710" s="41" t="s">
        <v>5965</v>
      </c>
      <c r="E2710" s="42">
        <v>1.175</v>
      </c>
      <c r="F2710" s="43" t="s">
        <v>5539</v>
      </c>
      <c r="G2710" s="44" t="s">
        <v>5966</v>
      </c>
      <c r="H2710" s="43">
        <v>3010</v>
      </c>
      <c r="I2710" s="45">
        <v>0.5</v>
      </c>
      <c r="J2710" s="45">
        <v>103250</v>
      </c>
      <c r="K2710" s="45">
        <f t="shared" si="150"/>
        <v>295000</v>
      </c>
      <c r="L2710" s="46">
        <v>350000</v>
      </c>
      <c r="M2710" s="46">
        <v>1400</v>
      </c>
      <c r="N2710" s="45">
        <f t="shared" si="149"/>
        <v>1400.5</v>
      </c>
    </row>
    <row r="2711" spans="1:17" x14ac:dyDescent="0.2">
      <c r="A2711" s="42" t="s">
        <v>5967</v>
      </c>
      <c r="C2711" s="47">
        <v>44176</v>
      </c>
      <c r="D2711" s="41" t="s">
        <v>2497</v>
      </c>
      <c r="E2711" s="42">
        <v>0.71299999999999997</v>
      </c>
      <c r="F2711" s="43" t="s">
        <v>5968</v>
      </c>
      <c r="G2711" s="44" t="s">
        <v>2498</v>
      </c>
      <c r="H2711" s="43">
        <v>3010</v>
      </c>
      <c r="I2711" s="45">
        <v>0.5</v>
      </c>
      <c r="J2711" s="45">
        <v>40520</v>
      </c>
      <c r="K2711" s="45">
        <f t="shared" si="150"/>
        <v>115770</v>
      </c>
      <c r="N2711" s="45">
        <f t="shared" si="149"/>
        <v>0.5</v>
      </c>
    </row>
    <row r="2712" spans="1:17" x14ac:dyDescent="0.2">
      <c r="A2712" s="42" t="s">
        <v>5969</v>
      </c>
      <c r="C2712" s="47">
        <v>44176</v>
      </c>
      <c r="D2712" s="41" t="s">
        <v>4456</v>
      </c>
      <c r="E2712" s="42">
        <v>0.1026</v>
      </c>
      <c r="F2712" s="43" t="s">
        <v>5970</v>
      </c>
      <c r="G2712" s="43" t="s">
        <v>5971</v>
      </c>
      <c r="H2712" s="43">
        <v>3010</v>
      </c>
      <c r="I2712" s="45">
        <v>0.5</v>
      </c>
      <c r="J2712" s="45">
        <v>9970</v>
      </c>
      <c r="K2712" s="45">
        <f t="shared" si="150"/>
        <v>28490</v>
      </c>
      <c r="N2712" s="45">
        <f t="shared" si="149"/>
        <v>0.5</v>
      </c>
    </row>
    <row r="2713" spans="1:17" s="65" customFormat="1" x14ac:dyDescent="0.2">
      <c r="A2713" s="62">
        <v>1002</v>
      </c>
      <c r="B2713" s="63"/>
      <c r="C2713" s="31">
        <v>44179</v>
      </c>
      <c r="D2713" s="64" t="s">
        <v>5972</v>
      </c>
      <c r="E2713" s="62">
        <v>0.17560000000000001</v>
      </c>
      <c r="F2713" s="65" t="s">
        <v>5973</v>
      </c>
      <c r="G2713" s="66" t="s">
        <v>5974</v>
      </c>
      <c r="H2713" s="65">
        <v>2050</v>
      </c>
      <c r="I2713" s="32">
        <v>0.5</v>
      </c>
      <c r="J2713" s="32">
        <v>23040</v>
      </c>
      <c r="K2713" s="32">
        <f t="shared" si="150"/>
        <v>65830</v>
      </c>
      <c r="L2713" s="33">
        <v>75000</v>
      </c>
      <c r="M2713" s="33">
        <v>300</v>
      </c>
      <c r="N2713" s="32">
        <f t="shared" si="149"/>
        <v>300.5</v>
      </c>
      <c r="O2713" s="67"/>
      <c r="P2713" s="72"/>
      <c r="Q2713" s="63"/>
    </row>
    <row r="2714" spans="1:17" x14ac:dyDescent="0.2">
      <c r="N2714" s="45">
        <f>SUM(N2710:N2713)</f>
        <v>1702</v>
      </c>
      <c r="O2714" s="82">
        <v>78424</v>
      </c>
      <c r="P2714" s="50">
        <v>44179</v>
      </c>
      <c r="Q2714" s="21" t="s">
        <v>333</v>
      </c>
    </row>
    <row r="2716" spans="1:17" x14ac:dyDescent="0.2">
      <c r="A2716" s="42" t="s">
        <v>5975</v>
      </c>
      <c r="C2716" s="47">
        <v>44180</v>
      </c>
      <c r="D2716" s="41" t="s">
        <v>5976</v>
      </c>
      <c r="E2716" s="42">
        <v>0.24790000000000001</v>
      </c>
      <c r="F2716" s="43" t="s">
        <v>5977</v>
      </c>
      <c r="G2716" s="44" t="s">
        <v>5978</v>
      </c>
      <c r="H2716" s="43">
        <v>2030</v>
      </c>
      <c r="I2716" s="45">
        <v>0.5</v>
      </c>
      <c r="J2716" s="45">
        <v>15300</v>
      </c>
      <c r="K2716" s="45">
        <f t="shared" si="150"/>
        <v>43710</v>
      </c>
      <c r="N2716" s="45">
        <f t="shared" si="149"/>
        <v>0.5</v>
      </c>
    </row>
    <row r="2717" spans="1:17" x14ac:dyDescent="0.2">
      <c r="A2717" s="42" t="s">
        <v>5979</v>
      </c>
      <c r="C2717" s="47">
        <v>44180</v>
      </c>
      <c r="D2717" s="41" t="s">
        <v>5980</v>
      </c>
      <c r="E2717" s="42">
        <v>11.56</v>
      </c>
      <c r="F2717" s="44" t="s">
        <v>5982</v>
      </c>
      <c r="G2717" s="44" t="s">
        <v>5983</v>
      </c>
      <c r="H2717" s="43">
        <v>2020</v>
      </c>
      <c r="I2717" s="45">
        <v>1</v>
      </c>
      <c r="J2717" s="45">
        <v>97730</v>
      </c>
      <c r="K2717" s="45">
        <f t="shared" si="150"/>
        <v>279230</v>
      </c>
      <c r="N2717" s="45">
        <f t="shared" si="149"/>
        <v>1</v>
      </c>
    </row>
    <row r="2718" spans="1:17" x14ac:dyDescent="0.2">
      <c r="D2718" s="41" t="s">
        <v>5981</v>
      </c>
      <c r="E2718" s="42">
        <v>82.24</v>
      </c>
      <c r="F2718" s="43" t="s">
        <v>77</v>
      </c>
      <c r="G2718" s="44" t="s">
        <v>332</v>
      </c>
      <c r="K2718" s="45">
        <f t="shared" si="150"/>
        <v>0</v>
      </c>
      <c r="N2718" s="45">
        <f t="shared" si="149"/>
        <v>0</v>
      </c>
    </row>
    <row r="2719" spans="1:17" x14ac:dyDescent="0.2">
      <c r="A2719" s="42" t="s">
        <v>5989</v>
      </c>
      <c r="C2719" s="47">
        <v>44180</v>
      </c>
      <c r="D2719" s="41" t="s">
        <v>5984</v>
      </c>
      <c r="E2719" s="42">
        <v>0.1636</v>
      </c>
      <c r="F2719" s="43" t="s">
        <v>5987</v>
      </c>
      <c r="G2719" s="44" t="s">
        <v>5988</v>
      </c>
      <c r="H2719" s="43">
        <v>2010</v>
      </c>
      <c r="I2719" s="45">
        <v>1.5</v>
      </c>
      <c r="K2719" s="45">
        <f t="shared" si="150"/>
        <v>0</v>
      </c>
      <c r="N2719" s="45">
        <f t="shared" si="149"/>
        <v>1.5</v>
      </c>
    </row>
    <row r="2720" spans="1:17" x14ac:dyDescent="0.2">
      <c r="D2720" s="41" t="s">
        <v>5985</v>
      </c>
      <c r="E2720" s="42">
        <v>0.17219999999999999</v>
      </c>
      <c r="F2720" s="43" t="s">
        <v>77</v>
      </c>
      <c r="G2720" s="44" t="s">
        <v>332</v>
      </c>
      <c r="K2720" s="45">
        <f t="shared" si="150"/>
        <v>0</v>
      </c>
      <c r="N2720" s="45">
        <f t="shared" si="149"/>
        <v>0</v>
      </c>
    </row>
    <row r="2721" spans="1:15" x14ac:dyDescent="0.2">
      <c r="D2721" s="41" t="s">
        <v>5986</v>
      </c>
      <c r="E2721" s="42">
        <v>0.17219999999999999</v>
      </c>
      <c r="F2721" s="43" t="s">
        <v>77</v>
      </c>
      <c r="G2721" s="44" t="s">
        <v>332</v>
      </c>
      <c r="K2721" s="45">
        <f t="shared" si="150"/>
        <v>0</v>
      </c>
      <c r="N2721" s="45">
        <f t="shared" si="149"/>
        <v>0</v>
      </c>
    </row>
    <row r="2722" spans="1:15" x14ac:dyDescent="0.2">
      <c r="A2722" s="42">
        <v>1003</v>
      </c>
      <c r="C2722" s="47">
        <v>44180</v>
      </c>
      <c r="D2722" s="41" t="s">
        <v>5990</v>
      </c>
      <c r="E2722" s="42">
        <v>1.585</v>
      </c>
      <c r="F2722" s="43" t="s">
        <v>5991</v>
      </c>
      <c r="G2722" s="44" t="s">
        <v>5992</v>
      </c>
      <c r="H2722" s="43">
        <v>1070</v>
      </c>
      <c r="I2722" s="45">
        <v>0.5</v>
      </c>
      <c r="J2722" s="45">
        <v>6600</v>
      </c>
      <c r="K2722" s="45">
        <f t="shared" si="150"/>
        <v>18860</v>
      </c>
      <c r="L2722" s="46">
        <v>39900</v>
      </c>
      <c r="M2722" s="46">
        <v>159.61000000000001</v>
      </c>
      <c r="N2722" s="45">
        <f t="shared" si="149"/>
        <v>160.11000000000001</v>
      </c>
    </row>
    <row r="2723" spans="1:15" x14ac:dyDescent="0.2">
      <c r="A2723" s="42">
        <v>1004</v>
      </c>
      <c r="C2723" s="47">
        <v>44180</v>
      </c>
      <c r="D2723" s="41" t="s">
        <v>5993</v>
      </c>
      <c r="E2723" s="42">
        <v>0.1835</v>
      </c>
      <c r="F2723" s="43" t="s">
        <v>5994</v>
      </c>
      <c r="G2723" s="44" t="s">
        <v>5995</v>
      </c>
      <c r="H2723" s="43">
        <v>3010</v>
      </c>
      <c r="I2723" s="45">
        <v>0.5</v>
      </c>
      <c r="J2723" s="45">
        <v>2920</v>
      </c>
      <c r="K2723" s="45">
        <f t="shared" si="150"/>
        <v>8340</v>
      </c>
      <c r="L2723" s="46">
        <v>200000</v>
      </c>
      <c r="M2723" s="46">
        <v>800.5</v>
      </c>
      <c r="N2723" s="45">
        <f t="shared" si="149"/>
        <v>801</v>
      </c>
    </row>
    <row r="2724" spans="1:15" x14ac:dyDescent="0.2">
      <c r="A2724" s="42">
        <v>1005</v>
      </c>
      <c r="C2724" s="47">
        <v>44180</v>
      </c>
      <c r="D2724" s="41" t="s">
        <v>5996</v>
      </c>
      <c r="E2724" s="42">
        <v>49.198999999999998</v>
      </c>
      <c r="F2724" s="43" t="s">
        <v>5997</v>
      </c>
      <c r="G2724" s="44" t="s">
        <v>5998</v>
      </c>
      <c r="H2724" s="43">
        <v>1120</v>
      </c>
      <c r="I2724" s="45">
        <v>0.5</v>
      </c>
      <c r="J2724" s="45">
        <v>113780</v>
      </c>
      <c r="K2724" s="45">
        <f t="shared" si="150"/>
        <v>325090</v>
      </c>
      <c r="L2724" s="46">
        <v>344393</v>
      </c>
      <c r="M2724" s="46">
        <v>1377.6</v>
      </c>
      <c r="N2724" s="45">
        <f t="shared" ref="N2724:N2784" si="151">I2724+M2724</f>
        <v>1378.1</v>
      </c>
    </row>
    <row r="2725" spans="1:15" x14ac:dyDescent="0.2">
      <c r="A2725" s="42" t="s">
        <v>5999</v>
      </c>
      <c r="C2725" s="47">
        <v>44180</v>
      </c>
      <c r="D2725" s="41" t="s">
        <v>6000</v>
      </c>
      <c r="E2725" s="42">
        <v>0.312</v>
      </c>
      <c r="F2725" s="43" t="s">
        <v>6001</v>
      </c>
      <c r="G2725" s="44" t="s">
        <v>6002</v>
      </c>
      <c r="H2725" s="43">
        <v>1190</v>
      </c>
      <c r="I2725" s="45">
        <v>0.5</v>
      </c>
      <c r="J2725" s="45">
        <v>18880</v>
      </c>
      <c r="K2725" s="45">
        <f t="shared" si="150"/>
        <v>53940</v>
      </c>
      <c r="N2725" s="45">
        <f t="shared" si="151"/>
        <v>0.5</v>
      </c>
      <c r="O2725" s="82" t="s">
        <v>6003</v>
      </c>
    </row>
    <row r="2726" spans="1:15" x14ac:dyDescent="0.2">
      <c r="A2726" s="42">
        <v>1006</v>
      </c>
      <c r="C2726" s="47">
        <v>44180</v>
      </c>
      <c r="D2726" s="41" t="s">
        <v>6000</v>
      </c>
      <c r="E2726" s="42">
        <v>0.312</v>
      </c>
      <c r="F2726" s="43" t="s">
        <v>6001</v>
      </c>
      <c r="G2726" s="44" t="s">
        <v>6005</v>
      </c>
      <c r="H2726" s="43">
        <v>1190</v>
      </c>
      <c r="I2726" s="45">
        <v>0.5</v>
      </c>
      <c r="J2726" s="45">
        <v>18880</v>
      </c>
      <c r="K2726" s="45">
        <f t="shared" si="150"/>
        <v>53940</v>
      </c>
      <c r="L2726" s="46">
        <v>84500</v>
      </c>
      <c r="M2726" s="46">
        <v>338</v>
      </c>
      <c r="N2726" s="45">
        <f t="shared" si="151"/>
        <v>338.5</v>
      </c>
      <c r="O2726" s="82" t="s">
        <v>6004</v>
      </c>
    </row>
    <row r="2727" spans="1:15" x14ac:dyDescent="0.2">
      <c r="A2727" s="42">
        <v>1007</v>
      </c>
      <c r="C2727" s="47">
        <v>44180</v>
      </c>
      <c r="D2727" s="41" t="s">
        <v>6006</v>
      </c>
      <c r="E2727" s="42" t="s">
        <v>6008</v>
      </c>
      <c r="F2727" s="43" t="s">
        <v>6009</v>
      </c>
      <c r="G2727" s="44" t="s">
        <v>6010</v>
      </c>
      <c r="H2727" s="43">
        <v>3010</v>
      </c>
      <c r="I2727" s="45">
        <v>1</v>
      </c>
      <c r="J2727" s="45">
        <v>29480</v>
      </c>
      <c r="K2727" s="45">
        <f t="shared" si="150"/>
        <v>84230</v>
      </c>
      <c r="L2727" s="46">
        <v>92000</v>
      </c>
      <c r="M2727" s="46">
        <v>368</v>
      </c>
      <c r="N2727" s="45">
        <f t="shared" si="151"/>
        <v>369</v>
      </c>
    </row>
    <row r="2728" spans="1:15" x14ac:dyDescent="0.2">
      <c r="D2728" s="41" t="s">
        <v>6007</v>
      </c>
      <c r="E2728" s="42" t="s">
        <v>81</v>
      </c>
      <c r="F2728" s="43" t="s">
        <v>77</v>
      </c>
      <c r="G2728" s="44" t="s">
        <v>332</v>
      </c>
      <c r="K2728" s="45">
        <f t="shared" si="150"/>
        <v>0</v>
      </c>
      <c r="N2728" s="45">
        <f t="shared" si="151"/>
        <v>0</v>
      </c>
    </row>
    <row r="2729" spans="1:15" x14ac:dyDescent="0.2">
      <c r="A2729" s="42">
        <v>1008</v>
      </c>
      <c r="C2729" s="47">
        <v>44180</v>
      </c>
      <c r="D2729" s="41" t="s">
        <v>6011</v>
      </c>
      <c r="E2729" s="42" t="s">
        <v>106</v>
      </c>
      <c r="F2729" s="43" t="s">
        <v>6012</v>
      </c>
      <c r="G2729" s="44" t="s">
        <v>6013</v>
      </c>
      <c r="H2729" s="43">
        <v>2050</v>
      </c>
      <c r="I2729" s="45">
        <v>0.5</v>
      </c>
      <c r="J2729" s="45">
        <v>27430</v>
      </c>
      <c r="K2729" s="45">
        <f t="shared" si="150"/>
        <v>78370</v>
      </c>
      <c r="L2729" s="46">
        <v>128000</v>
      </c>
      <c r="M2729" s="46">
        <v>512</v>
      </c>
      <c r="N2729" s="45">
        <f t="shared" si="151"/>
        <v>512.5</v>
      </c>
    </row>
    <row r="2730" spans="1:15" x14ac:dyDescent="0.2">
      <c r="A2730" s="42">
        <v>1009</v>
      </c>
      <c r="C2730" s="47">
        <v>44180</v>
      </c>
      <c r="D2730" s="41" t="s">
        <v>6014</v>
      </c>
      <c r="E2730" s="42">
        <v>0.5</v>
      </c>
      <c r="F2730" s="43" t="s">
        <v>4392</v>
      </c>
      <c r="G2730" s="44" t="s">
        <v>6015</v>
      </c>
      <c r="H2730" s="43">
        <v>3010</v>
      </c>
      <c r="I2730" s="45">
        <v>0.5</v>
      </c>
      <c r="J2730" s="45">
        <v>30650</v>
      </c>
      <c r="K2730" s="45">
        <f t="shared" si="150"/>
        <v>87570</v>
      </c>
      <c r="L2730" s="46">
        <v>92000</v>
      </c>
      <c r="M2730" s="46">
        <v>368</v>
      </c>
      <c r="N2730" s="45">
        <f t="shared" si="151"/>
        <v>368.5</v>
      </c>
    </row>
    <row r="2731" spans="1:15" x14ac:dyDescent="0.2">
      <c r="A2731" s="42">
        <v>1010</v>
      </c>
      <c r="C2731" s="47">
        <v>44180</v>
      </c>
      <c r="D2731" s="41" t="s">
        <v>6016</v>
      </c>
      <c r="E2731" s="42">
        <v>11.643000000000001</v>
      </c>
      <c r="F2731" s="43" t="s">
        <v>6017</v>
      </c>
      <c r="G2731" s="44" t="s">
        <v>6018</v>
      </c>
      <c r="H2731" s="43">
        <v>1180</v>
      </c>
      <c r="I2731" s="45">
        <v>0.5</v>
      </c>
      <c r="J2731" s="45">
        <v>14260</v>
      </c>
      <c r="K2731" s="45">
        <f t="shared" si="150"/>
        <v>40740</v>
      </c>
      <c r="L2731" s="46">
        <v>75000</v>
      </c>
      <c r="M2731" s="46">
        <v>300</v>
      </c>
      <c r="N2731" s="45">
        <f t="shared" si="151"/>
        <v>300.5</v>
      </c>
    </row>
    <row r="2732" spans="1:15" x14ac:dyDescent="0.2">
      <c r="A2732" s="42">
        <v>1011</v>
      </c>
      <c r="C2732" s="47">
        <v>44180</v>
      </c>
      <c r="D2732" s="41" t="s">
        <v>6019</v>
      </c>
      <c r="E2732" s="42">
        <v>0.42599999999999999</v>
      </c>
      <c r="F2732" s="43" t="s">
        <v>6020</v>
      </c>
      <c r="G2732" s="44" t="s">
        <v>6021</v>
      </c>
      <c r="H2732" s="43">
        <v>1100</v>
      </c>
      <c r="I2732" s="45">
        <v>0.5</v>
      </c>
      <c r="J2732" s="45">
        <v>32284</v>
      </c>
      <c r="K2732" s="45">
        <f t="shared" si="150"/>
        <v>92240</v>
      </c>
      <c r="L2732" s="46">
        <v>169900</v>
      </c>
      <c r="M2732" s="46">
        <v>679.6</v>
      </c>
      <c r="N2732" s="45">
        <f t="shared" si="151"/>
        <v>680.1</v>
      </c>
    </row>
    <row r="2733" spans="1:15" x14ac:dyDescent="0.2">
      <c r="A2733" s="42" t="s">
        <v>6022</v>
      </c>
      <c r="C2733" s="47">
        <v>44180</v>
      </c>
      <c r="D2733" s="41" t="s">
        <v>6023</v>
      </c>
      <c r="E2733" s="42">
        <v>0.19969999999999999</v>
      </c>
      <c r="F2733" s="43" t="s">
        <v>6024</v>
      </c>
      <c r="G2733" s="44" t="s">
        <v>6025</v>
      </c>
      <c r="H2733" s="43">
        <v>3010</v>
      </c>
      <c r="I2733" s="45">
        <v>0.5</v>
      </c>
      <c r="J2733" s="45">
        <v>36110</v>
      </c>
      <c r="K2733" s="45">
        <f t="shared" si="150"/>
        <v>103170</v>
      </c>
      <c r="N2733" s="45">
        <f t="shared" si="151"/>
        <v>0.5</v>
      </c>
    </row>
    <row r="2734" spans="1:15" x14ac:dyDescent="0.2">
      <c r="A2734" s="42">
        <v>1012</v>
      </c>
      <c r="C2734" s="47">
        <v>44180</v>
      </c>
      <c r="D2734" s="41" t="s">
        <v>6026</v>
      </c>
      <c r="E2734" s="42">
        <v>0.74299999999999999</v>
      </c>
      <c r="F2734" s="43" t="s">
        <v>6027</v>
      </c>
      <c r="G2734" s="44" t="s">
        <v>6028</v>
      </c>
      <c r="H2734" s="43">
        <v>1200</v>
      </c>
      <c r="I2734" s="45">
        <v>0.5</v>
      </c>
      <c r="J2734" s="45">
        <v>23640</v>
      </c>
      <c r="K2734" s="45">
        <f t="shared" si="150"/>
        <v>67540</v>
      </c>
      <c r="L2734" s="46">
        <v>110000</v>
      </c>
      <c r="M2734" s="46">
        <v>440</v>
      </c>
      <c r="N2734" s="45">
        <f t="shared" si="151"/>
        <v>440.5</v>
      </c>
    </row>
    <row r="2735" spans="1:15" x14ac:dyDescent="0.2">
      <c r="A2735" s="42" t="s">
        <v>6029</v>
      </c>
      <c r="C2735" s="47">
        <v>44180</v>
      </c>
      <c r="D2735" s="41" t="s">
        <v>6030</v>
      </c>
      <c r="E2735" s="42">
        <v>4.99</v>
      </c>
      <c r="F2735" s="41" t="s">
        <v>6031</v>
      </c>
      <c r="G2735" s="41" t="s">
        <v>6032</v>
      </c>
      <c r="H2735" s="43">
        <v>1220</v>
      </c>
      <c r="I2735" s="45">
        <v>0.5</v>
      </c>
      <c r="J2735" s="45">
        <v>33980</v>
      </c>
      <c r="K2735" s="45">
        <f t="shared" si="150"/>
        <v>97090</v>
      </c>
      <c r="N2735" s="45">
        <f t="shared" si="151"/>
        <v>0.5</v>
      </c>
    </row>
    <row r="2736" spans="1:15" x14ac:dyDescent="0.2">
      <c r="A2736" s="42">
        <v>1013</v>
      </c>
      <c r="C2736" s="47">
        <v>44180</v>
      </c>
      <c r="D2736" s="41" t="s">
        <v>6033</v>
      </c>
      <c r="E2736" s="42">
        <v>10.045999999999999</v>
      </c>
      <c r="F2736" s="43" t="s">
        <v>6034</v>
      </c>
      <c r="G2736" s="44" t="s">
        <v>6035</v>
      </c>
      <c r="H2736" s="43">
        <v>1120</v>
      </c>
      <c r="I2736" s="45">
        <v>0.5</v>
      </c>
      <c r="J2736" s="45">
        <v>30770</v>
      </c>
      <c r="K2736" s="45">
        <f t="shared" si="150"/>
        <v>87910</v>
      </c>
      <c r="L2736" s="46">
        <v>140644</v>
      </c>
      <c r="M2736" s="46">
        <v>562.79999999999995</v>
      </c>
      <c r="N2736" s="45">
        <f t="shared" si="151"/>
        <v>563.29999999999995</v>
      </c>
    </row>
    <row r="2737" spans="1:17" x14ac:dyDescent="0.2">
      <c r="A2737" s="42">
        <v>1014</v>
      </c>
      <c r="C2737" s="47">
        <v>44181</v>
      </c>
      <c r="D2737" s="41" t="s">
        <v>5797</v>
      </c>
      <c r="E2737" s="42">
        <v>12</v>
      </c>
      <c r="F2737" s="43" t="s">
        <v>6034</v>
      </c>
      <c r="G2737" s="44" t="s">
        <v>6036</v>
      </c>
      <c r="H2737" s="43">
        <v>1120</v>
      </c>
      <c r="I2737" s="45">
        <v>0.5</v>
      </c>
      <c r="J2737" s="45">
        <v>21960</v>
      </c>
      <c r="K2737" s="45">
        <f t="shared" si="150"/>
        <v>62740</v>
      </c>
      <c r="L2737" s="46">
        <v>114000</v>
      </c>
      <c r="M2737" s="46">
        <v>456</v>
      </c>
      <c r="N2737" s="45">
        <f t="shared" si="151"/>
        <v>456.5</v>
      </c>
    </row>
    <row r="2738" spans="1:17" s="65" customFormat="1" x14ac:dyDescent="0.2">
      <c r="A2738" s="62" t="s">
        <v>6037</v>
      </c>
      <c r="B2738" s="63"/>
      <c r="C2738" s="31">
        <v>44181</v>
      </c>
      <c r="D2738" s="64" t="s">
        <v>6038</v>
      </c>
      <c r="E2738" s="62">
        <v>0.154</v>
      </c>
      <c r="F2738" s="65" t="s">
        <v>6039</v>
      </c>
      <c r="G2738" s="66" t="s">
        <v>6040</v>
      </c>
      <c r="H2738" s="65">
        <v>2050</v>
      </c>
      <c r="I2738" s="32">
        <v>0.5</v>
      </c>
      <c r="J2738" s="32">
        <v>24650</v>
      </c>
      <c r="K2738" s="32">
        <f t="shared" si="150"/>
        <v>70430</v>
      </c>
      <c r="L2738" s="33"/>
      <c r="M2738" s="33"/>
      <c r="N2738" s="32">
        <f t="shared" si="151"/>
        <v>0.5</v>
      </c>
      <c r="O2738" s="67"/>
      <c r="P2738" s="72"/>
      <c r="Q2738" s="63"/>
    </row>
    <row r="2739" spans="1:17" x14ac:dyDescent="0.2">
      <c r="N2739" s="45">
        <f>SUM(N2716:N2738)</f>
        <v>6373.6100000000006</v>
      </c>
      <c r="O2739" s="82">
        <v>78461</v>
      </c>
      <c r="P2739" s="50">
        <v>44181</v>
      </c>
      <c r="Q2739" s="21" t="s">
        <v>333</v>
      </c>
    </row>
    <row r="2741" spans="1:17" x14ac:dyDescent="0.2">
      <c r="A2741" s="42">
        <v>1015</v>
      </c>
      <c r="C2741" s="47">
        <v>44181</v>
      </c>
      <c r="D2741" s="41" t="s">
        <v>6041</v>
      </c>
      <c r="E2741" s="42">
        <v>1</v>
      </c>
      <c r="F2741" s="43" t="s">
        <v>6042</v>
      </c>
      <c r="G2741" s="44" t="s">
        <v>6043</v>
      </c>
      <c r="H2741" s="43">
        <v>1070</v>
      </c>
      <c r="I2741" s="45">
        <v>0.5</v>
      </c>
      <c r="J2741" s="45">
        <v>23330</v>
      </c>
      <c r="K2741" s="45">
        <f t="shared" ref="K2741:K2798" si="152">ROUND(J2741/0.35,-1)</f>
        <v>66660</v>
      </c>
      <c r="L2741" s="46">
        <v>105000</v>
      </c>
      <c r="M2741" s="46">
        <v>420</v>
      </c>
      <c r="N2741" s="45">
        <f t="shared" si="151"/>
        <v>420.5</v>
      </c>
    </row>
    <row r="2742" spans="1:17" x14ac:dyDescent="0.2">
      <c r="A2742" s="42">
        <v>1016</v>
      </c>
      <c r="C2742" s="47">
        <v>44181</v>
      </c>
      <c r="D2742" s="41" t="s">
        <v>6044</v>
      </c>
      <c r="E2742" s="42">
        <v>1.6739999999999999</v>
      </c>
      <c r="F2742" s="43" t="s">
        <v>6045</v>
      </c>
      <c r="G2742" s="44" t="s">
        <v>6046</v>
      </c>
      <c r="H2742" s="43">
        <v>1100</v>
      </c>
      <c r="I2742" s="45">
        <v>0.5</v>
      </c>
      <c r="J2742" s="45">
        <v>5420</v>
      </c>
      <c r="K2742" s="45">
        <f t="shared" si="152"/>
        <v>15490</v>
      </c>
      <c r="L2742" s="46">
        <v>25000</v>
      </c>
      <c r="M2742" s="46">
        <v>100</v>
      </c>
      <c r="N2742" s="45">
        <f t="shared" si="151"/>
        <v>100.5</v>
      </c>
    </row>
    <row r="2743" spans="1:17" x14ac:dyDescent="0.2">
      <c r="A2743" s="42">
        <v>1017</v>
      </c>
      <c r="C2743" s="47">
        <v>44182</v>
      </c>
      <c r="D2743" s="41" t="s">
        <v>6047</v>
      </c>
      <c r="E2743" s="42">
        <v>0.17910000000000001</v>
      </c>
      <c r="F2743" s="43" t="s">
        <v>6048</v>
      </c>
      <c r="G2743" s="44" t="s">
        <v>6049</v>
      </c>
      <c r="H2743" s="43">
        <v>3010</v>
      </c>
      <c r="I2743" s="45">
        <v>0.5</v>
      </c>
      <c r="J2743" s="45">
        <v>18040</v>
      </c>
      <c r="K2743" s="45">
        <f t="shared" si="152"/>
        <v>51540</v>
      </c>
      <c r="L2743" s="46">
        <v>46000</v>
      </c>
      <c r="M2743" s="46">
        <v>184</v>
      </c>
      <c r="N2743" s="45">
        <f t="shared" si="151"/>
        <v>184.5</v>
      </c>
    </row>
    <row r="2744" spans="1:17" x14ac:dyDescent="0.2">
      <c r="A2744" s="42">
        <v>1018</v>
      </c>
      <c r="C2744" s="47">
        <v>44182</v>
      </c>
      <c r="D2744" s="41" t="s">
        <v>1782</v>
      </c>
      <c r="E2744" s="42">
        <v>0.17219999999999999</v>
      </c>
      <c r="F2744" s="43" t="s">
        <v>1787</v>
      </c>
      <c r="G2744" s="44" t="s">
        <v>6050</v>
      </c>
      <c r="H2744" s="43">
        <v>2050</v>
      </c>
      <c r="I2744" s="45">
        <v>1</v>
      </c>
      <c r="J2744" s="45">
        <v>28250</v>
      </c>
      <c r="K2744" s="45">
        <f t="shared" si="152"/>
        <v>80710</v>
      </c>
      <c r="L2744" s="46">
        <v>80740</v>
      </c>
      <c r="M2744" s="46">
        <v>322.95999999999998</v>
      </c>
      <c r="N2744" s="45">
        <f t="shared" si="151"/>
        <v>323.95999999999998</v>
      </c>
    </row>
    <row r="2745" spans="1:17" x14ac:dyDescent="0.2">
      <c r="D2745" s="41" t="s">
        <v>1783</v>
      </c>
      <c r="E2745" s="42">
        <v>0.17219999999999999</v>
      </c>
      <c r="F2745" s="43" t="s">
        <v>77</v>
      </c>
      <c r="G2745" s="44" t="s">
        <v>77</v>
      </c>
      <c r="K2745" s="45">
        <f t="shared" si="152"/>
        <v>0</v>
      </c>
      <c r="N2745" s="45">
        <f t="shared" si="151"/>
        <v>0</v>
      </c>
    </row>
    <row r="2746" spans="1:17" x14ac:dyDescent="0.2">
      <c r="A2746" s="42">
        <v>1019</v>
      </c>
      <c r="C2746" s="47">
        <v>44182</v>
      </c>
      <c r="D2746" s="41" t="s">
        <v>1381</v>
      </c>
      <c r="E2746" s="42">
        <v>0.32419999999999999</v>
      </c>
      <c r="F2746" s="43" t="s">
        <v>6051</v>
      </c>
      <c r="G2746" s="44" t="s">
        <v>6052</v>
      </c>
      <c r="H2746" s="43">
        <v>3010</v>
      </c>
      <c r="I2746" s="45">
        <v>0.5</v>
      </c>
      <c r="J2746" s="45">
        <v>50450</v>
      </c>
      <c r="K2746" s="45">
        <f t="shared" si="152"/>
        <v>144140</v>
      </c>
      <c r="L2746" s="46">
        <v>45000</v>
      </c>
      <c r="M2746" s="46">
        <v>180.5</v>
      </c>
      <c r="N2746" s="45">
        <f t="shared" si="151"/>
        <v>181</v>
      </c>
    </row>
    <row r="2747" spans="1:17" s="65" customFormat="1" x14ac:dyDescent="0.2">
      <c r="A2747" s="62">
        <v>1021</v>
      </c>
      <c r="B2747" s="63"/>
      <c r="C2747" s="31">
        <v>44182</v>
      </c>
      <c r="D2747" s="64" t="s">
        <v>6057</v>
      </c>
      <c r="E2747" s="62">
        <v>8.0299999999999996E-2</v>
      </c>
      <c r="F2747" s="65" t="s">
        <v>6058</v>
      </c>
      <c r="G2747" s="66" t="s">
        <v>6059</v>
      </c>
      <c r="H2747" s="65">
        <v>3010</v>
      </c>
      <c r="I2747" s="32">
        <v>0.5</v>
      </c>
      <c r="J2747" s="32">
        <v>15520</v>
      </c>
      <c r="K2747" s="32">
        <f t="shared" si="152"/>
        <v>44340</v>
      </c>
      <c r="L2747" s="33">
        <v>25900</v>
      </c>
      <c r="M2747" s="33">
        <v>103.6</v>
      </c>
      <c r="N2747" s="32">
        <f t="shared" si="151"/>
        <v>104.1</v>
      </c>
      <c r="O2747" s="67"/>
      <c r="P2747" s="72"/>
      <c r="Q2747" s="63"/>
    </row>
    <row r="2748" spans="1:17" x14ac:dyDescent="0.2">
      <c r="N2748" s="45">
        <f>SUM(N2741:N2747)</f>
        <v>1314.56</v>
      </c>
      <c r="O2748" s="82">
        <v>78472</v>
      </c>
      <c r="P2748" s="50">
        <v>44182</v>
      </c>
      <c r="Q2748" s="21" t="s">
        <v>333</v>
      </c>
    </row>
    <row r="2750" spans="1:17" x14ac:dyDescent="0.2">
      <c r="A2750" s="42">
        <v>1020</v>
      </c>
      <c r="C2750" s="47">
        <v>44182</v>
      </c>
      <c r="D2750" s="41" t="s">
        <v>6054</v>
      </c>
      <c r="E2750" s="42">
        <v>0.12970000000000001</v>
      </c>
      <c r="F2750" s="43" t="s">
        <v>6055</v>
      </c>
      <c r="G2750" s="44" t="s">
        <v>6056</v>
      </c>
      <c r="H2750" s="43">
        <v>3010</v>
      </c>
      <c r="I2750" s="45">
        <v>0.5</v>
      </c>
      <c r="J2750" s="45">
        <v>84650</v>
      </c>
      <c r="K2750" s="45">
        <f>ROUND(J2750/0.35,-1)</f>
        <v>241860</v>
      </c>
      <c r="L2750" s="46">
        <v>200000</v>
      </c>
      <c r="M2750" s="46">
        <v>800</v>
      </c>
      <c r="N2750" s="45">
        <f>I2750+M2750</f>
        <v>800.5</v>
      </c>
    </row>
    <row r="2751" spans="1:17" x14ac:dyDescent="0.2">
      <c r="A2751" s="42">
        <v>1022</v>
      </c>
      <c r="C2751" s="47">
        <v>44192</v>
      </c>
      <c r="D2751" s="41" t="s">
        <v>6060</v>
      </c>
      <c r="E2751" s="42">
        <v>0.13769999999999999</v>
      </c>
      <c r="F2751" s="43" t="s">
        <v>867</v>
      </c>
      <c r="G2751" s="44" t="s">
        <v>6061</v>
      </c>
      <c r="H2751" s="43">
        <v>3010</v>
      </c>
      <c r="I2751" s="45">
        <v>0.5</v>
      </c>
      <c r="J2751" s="45">
        <v>14470</v>
      </c>
      <c r="K2751" s="45">
        <f t="shared" si="152"/>
        <v>41340</v>
      </c>
      <c r="L2751" s="46">
        <v>25000</v>
      </c>
      <c r="M2751" s="46">
        <v>100</v>
      </c>
      <c r="N2751" s="45">
        <f t="shared" si="151"/>
        <v>100.5</v>
      </c>
    </row>
    <row r="2752" spans="1:17" x14ac:dyDescent="0.2">
      <c r="A2752" s="42">
        <v>1023</v>
      </c>
      <c r="C2752" s="47">
        <v>44182</v>
      </c>
      <c r="D2752" s="41" t="s">
        <v>6062</v>
      </c>
      <c r="E2752" s="42">
        <v>2</v>
      </c>
      <c r="F2752" s="43" t="s">
        <v>6063</v>
      </c>
      <c r="G2752" s="44" t="s">
        <v>6064</v>
      </c>
      <c r="H2752" s="43">
        <v>3010</v>
      </c>
      <c r="I2752" s="45">
        <v>0.5</v>
      </c>
      <c r="J2752" s="45">
        <v>32450</v>
      </c>
      <c r="K2752" s="45">
        <f t="shared" si="152"/>
        <v>92710</v>
      </c>
      <c r="L2752" s="46">
        <v>103360</v>
      </c>
      <c r="M2752" s="46">
        <v>413.6</v>
      </c>
      <c r="N2752" s="45">
        <f t="shared" si="151"/>
        <v>414.1</v>
      </c>
    </row>
    <row r="2753" spans="1:17" x14ac:dyDescent="0.2">
      <c r="A2753" s="42">
        <v>1024</v>
      </c>
      <c r="C2753" s="47">
        <v>44182</v>
      </c>
      <c r="D2753" s="41" t="s">
        <v>6065</v>
      </c>
      <c r="E2753" s="42">
        <v>1.0760000000000001</v>
      </c>
      <c r="F2753" s="43" t="s">
        <v>6067</v>
      </c>
      <c r="G2753" s="44" t="s">
        <v>6068</v>
      </c>
      <c r="H2753" s="43">
        <v>1220</v>
      </c>
      <c r="I2753" s="45">
        <v>1</v>
      </c>
      <c r="J2753" s="45">
        <v>19370</v>
      </c>
      <c r="K2753" s="45">
        <f t="shared" si="152"/>
        <v>55340</v>
      </c>
      <c r="L2753" s="46">
        <v>50000</v>
      </c>
      <c r="M2753" s="46">
        <v>200</v>
      </c>
      <c r="N2753" s="45">
        <f t="shared" si="151"/>
        <v>201</v>
      </c>
    </row>
    <row r="2754" spans="1:17" x14ac:dyDescent="0.2">
      <c r="D2754" s="41" t="s">
        <v>6066</v>
      </c>
      <c r="F2754" s="43" t="s">
        <v>77</v>
      </c>
      <c r="G2754" s="44" t="s">
        <v>77</v>
      </c>
      <c r="K2754" s="45">
        <f t="shared" si="152"/>
        <v>0</v>
      </c>
      <c r="N2754" s="45">
        <f t="shared" si="151"/>
        <v>0</v>
      </c>
    </row>
    <row r="2755" spans="1:17" x14ac:dyDescent="0.2">
      <c r="A2755" s="42" t="s">
        <v>6069</v>
      </c>
      <c r="C2755" s="47">
        <v>44182</v>
      </c>
      <c r="D2755" s="41" t="s">
        <v>6070</v>
      </c>
      <c r="E2755" s="42">
        <v>0.38900000000000001</v>
      </c>
      <c r="F2755" s="43" t="s">
        <v>6071</v>
      </c>
      <c r="G2755" s="44" t="s">
        <v>6072</v>
      </c>
      <c r="H2755" s="43">
        <v>3010</v>
      </c>
      <c r="I2755" s="45">
        <v>0.5</v>
      </c>
      <c r="J2755" s="45">
        <v>33660</v>
      </c>
      <c r="K2755" s="45">
        <f t="shared" si="152"/>
        <v>96170</v>
      </c>
      <c r="N2755" s="45">
        <f t="shared" si="151"/>
        <v>0.5</v>
      </c>
    </row>
    <row r="2756" spans="1:17" x14ac:dyDescent="0.2">
      <c r="A2756" s="42">
        <v>1025</v>
      </c>
      <c r="C2756" s="47">
        <v>44182</v>
      </c>
      <c r="D2756" s="41" t="s">
        <v>6073</v>
      </c>
      <c r="E2756" s="42">
        <v>2.4140000000000001</v>
      </c>
      <c r="F2756" s="43" t="s">
        <v>6074</v>
      </c>
      <c r="G2756" s="44" t="s">
        <v>6075</v>
      </c>
      <c r="H2756" s="43">
        <v>1090</v>
      </c>
      <c r="I2756" s="45">
        <v>0.5</v>
      </c>
      <c r="J2756" s="45">
        <v>30220</v>
      </c>
      <c r="K2756" s="45">
        <f t="shared" si="152"/>
        <v>86340</v>
      </c>
      <c r="L2756" s="46">
        <v>28786</v>
      </c>
      <c r="M2756" s="46">
        <v>115.15</v>
      </c>
      <c r="N2756" s="45">
        <v>115.64</v>
      </c>
    </row>
    <row r="2757" spans="1:17" x14ac:dyDescent="0.2">
      <c r="A2757" s="42">
        <v>1026</v>
      </c>
      <c r="C2757" s="47">
        <v>44182</v>
      </c>
      <c r="D2757" s="41" t="s">
        <v>6076</v>
      </c>
      <c r="E2757" s="42">
        <v>9.64E-2</v>
      </c>
      <c r="F2757" s="43" t="s">
        <v>6077</v>
      </c>
      <c r="G2757" s="44" t="s">
        <v>6078</v>
      </c>
      <c r="H2757" s="43">
        <v>3010</v>
      </c>
      <c r="I2757" s="45">
        <v>0.5</v>
      </c>
      <c r="J2757" s="45">
        <v>12550</v>
      </c>
      <c r="K2757" s="45">
        <f t="shared" si="152"/>
        <v>35860</v>
      </c>
      <c r="L2757" s="46">
        <v>84800</v>
      </c>
      <c r="M2757" s="46">
        <v>339.2</v>
      </c>
      <c r="N2757" s="45">
        <f t="shared" si="151"/>
        <v>339.7</v>
      </c>
    </row>
    <row r="2758" spans="1:17" x14ac:dyDescent="0.2">
      <c r="D2758" s="41" t="s">
        <v>6081</v>
      </c>
      <c r="E2758" s="42">
        <v>0.109</v>
      </c>
      <c r="F2758" s="43" t="s">
        <v>77</v>
      </c>
      <c r="G2758" s="44" t="s">
        <v>77</v>
      </c>
      <c r="K2758" s="45">
        <f t="shared" si="152"/>
        <v>0</v>
      </c>
      <c r="N2758" s="45">
        <f t="shared" si="151"/>
        <v>0</v>
      </c>
    </row>
    <row r="2759" spans="1:17" s="65" customFormat="1" x14ac:dyDescent="0.2">
      <c r="A2759" s="62">
        <v>1028</v>
      </c>
      <c r="B2759" s="63"/>
      <c r="C2759" s="31">
        <v>44183</v>
      </c>
      <c r="D2759" s="64" t="s">
        <v>5924</v>
      </c>
      <c r="E2759" s="62">
        <v>0.17219999999999999</v>
      </c>
      <c r="F2759" s="65" t="s">
        <v>6084</v>
      </c>
      <c r="G2759" s="66" t="s">
        <v>2246</v>
      </c>
      <c r="H2759" s="65">
        <v>3010</v>
      </c>
      <c r="I2759" s="32">
        <v>0.5</v>
      </c>
      <c r="J2759" s="32">
        <v>16070</v>
      </c>
      <c r="K2759" s="32">
        <f t="shared" si="152"/>
        <v>45910</v>
      </c>
      <c r="L2759" s="33">
        <v>37000</v>
      </c>
      <c r="M2759" s="33">
        <v>148</v>
      </c>
      <c r="N2759" s="32">
        <f t="shared" si="151"/>
        <v>148.5</v>
      </c>
      <c r="O2759" s="67"/>
      <c r="P2759" s="72"/>
      <c r="Q2759" s="63"/>
    </row>
    <row r="2760" spans="1:17" x14ac:dyDescent="0.2">
      <c r="N2760" s="45">
        <f>SUM(N2750:N2759)</f>
        <v>2120.44</v>
      </c>
      <c r="O2760" s="82">
        <v>78495</v>
      </c>
      <c r="P2760" s="50">
        <v>44183</v>
      </c>
      <c r="Q2760" s="21" t="s">
        <v>333</v>
      </c>
    </row>
    <row r="2762" spans="1:17" x14ac:dyDescent="0.2">
      <c r="A2762" s="42">
        <v>986</v>
      </c>
      <c r="C2762" s="47">
        <v>44174</v>
      </c>
      <c r="D2762" s="41" t="s">
        <v>5911</v>
      </c>
      <c r="E2762" s="42">
        <v>78.66</v>
      </c>
      <c r="F2762" s="43" t="s">
        <v>5912</v>
      </c>
      <c r="G2762" s="44" t="s">
        <v>5915</v>
      </c>
      <c r="H2762" s="43">
        <v>1070</v>
      </c>
      <c r="I2762" s="45">
        <v>1</v>
      </c>
      <c r="J2762" s="45">
        <v>113810</v>
      </c>
      <c r="K2762" s="45">
        <f>ROUND(J2762/0.35,-1)</f>
        <v>325170</v>
      </c>
      <c r="L2762" s="46">
        <v>273000</v>
      </c>
      <c r="M2762" s="46">
        <v>1092</v>
      </c>
      <c r="N2762" s="45">
        <f>I2762+M2762</f>
        <v>1093</v>
      </c>
      <c r="O2762" s="119"/>
    </row>
    <row r="2763" spans="1:17" x14ac:dyDescent="0.2">
      <c r="A2763" s="81" t="s">
        <v>6079</v>
      </c>
      <c r="C2763" s="47">
        <v>44183</v>
      </c>
      <c r="D2763" s="41" t="s">
        <v>6080</v>
      </c>
      <c r="E2763" s="42">
        <v>5.0010000000000003</v>
      </c>
      <c r="F2763" s="43" t="s">
        <v>6082</v>
      </c>
      <c r="G2763" s="44" t="s">
        <v>6083</v>
      </c>
      <c r="H2763" s="43">
        <v>1070</v>
      </c>
      <c r="I2763" s="45">
        <v>1</v>
      </c>
      <c r="J2763" s="45">
        <v>31250</v>
      </c>
      <c r="K2763" s="45">
        <f>ROUND(J2763/0.35,-1)</f>
        <v>89290</v>
      </c>
      <c r="N2763" s="45">
        <f>I2763+M2763</f>
        <v>1</v>
      </c>
    </row>
    <row r="2764" spans="1:17" x14ac:dyDescent="0.2">
      <c r="A2764" s="42" t="s">
        <v>6085</v>
      </c>
      <c r="C2764" s="47">
        <v>44183</v>
      </c>
      <c r="D2764" s="41" t="s">
        <v>6086</v>
      </c>
      <c r="E2764" s="42">
        <v>2.1894999999999998</v>
      </c>
      <c r="F2764" s="43" t="s">
        <v>6087</v>
      </c>
      <c r="G2764" s="44" t="s">
        <v>6088</v>
      </c>
      <c r="H2764" s="43">
        <v>1070</v>
      </c>
      <c r="I2764" s="45">
        <v>0.5</v>
      </c>
      <c r="J2764" s="45">
        <v>49200</v>
      </c>
      <c r="K2764" s="45">
        <f t="shared" si="152"/>
        <v>140570</v>
      </c>
      <c r="N2764" s="45">
        <f t="shared" si="151"/>
        <v>0.5</v>
      </c>
    </row>
    <row r="2765" spans="1:17" x14ac:dyDescent="0.2">
      <c r="A2765" s="42" t="s">
        <v>6089</v>
      </c>
      <c r="C2765" s="47">
        <v>44183</v>
      </c>
      <c r="D2765" s="41" t="s">
        <v>6090</v>
      </c>
      <c r="E2765" s="42">
        <v>1</v>
      </c>
      <c r="F2765" s="43" t="s">
        <v>2948</v>
      </c>
      <c r="G2765" s="44" t="s">
        <v>4796</v>
      </c>
      <c r="H2765" s="43">
        <v>1140</v>
      </c>
      <c r="I2765" s="45">
        <v>0.5</v>
      </c>
      <c r="J2765" s="45">
        <v>34820</v>
      </c>
      <c r="K2765" s="45">
        <f t="shared" si="152"/>
        <v>99490</v>
      </c>
      <c r="N2765" s="45">
        <f t="shared" si="151"/>
        <v>0.5</v>
      </c>
    </row>
    <row r="2766" spans="1:17" x14ac:dyDescent="0.2">
      <c r="A2766" s="42">
        <v>1029</v>
      </c>
      <c r="C2766" s="47">
        <v>44186</v>
      </c>
      <c r="D2766" s="41" t="s">
        <v>6091</v>
      </c>
      <c r="E2766" s="42">
        <v>101.584</v>
      </c>
      <c r="F2766" s="43" t="s">
        <v>6093</v>
      </c>
      <c r="G2766" s="44" t="s">
        <v>6094</v>
      </c>
      <c r="H2766" s="43">
        <v>1090</v>
      </c>
      <c r="I2766" s="45">
        <v>1</v>
      </c>
      <c r="J2766" s="45">
        <v>166080</v>
      </c>
      <c r="K2766" s="45">
        <f t="shared" si="152"/>
        <v>474510</v>
      </c>
      <c r="L2766" s="46">
        <v>681628.64</v>
      </c>
      <c r="M2766" s="46">
        <v>2726.8</v>
      </c>
      <c r="N2766" s="45">
        <f t="shared" si="151"/>
        <v>2727.8</v>
      </c>
    </row>
    <row r="2767" spans="1:17" x14ac:dyDescent="0.2">
      <c r="D2767" s="41" t="s">
        <v>6092</v>
      </c>
      <c r="K2767" s="45">
        <f t="shared" si="152"/>
        <v>0</v>
      </c>
      <c r="N2767" s="45">
        <f t="shared" si="151"/>
        <v>0</v>
      </c>
    </row>
    <row r="2768" spans="1:17" x14ac:dyDescent="0.2">
      <c r="A2768" s="42">
        <v>1030</v>
      </c>
      <c r="B2768" s="21" t="s">
        <v>79</v>
      </c>
      <c r="C2768" s="47">
        <v>44187</v>
      </c>
      <c r="D2768" s="41" t="s">
        <v>6095</v>
      </c>
      <c r="E2768" s="42">
        <v>5.0940000000000003</v>
      </c>
      <c r="F2768" s="43" t="s">
        <v>6096</v>
      </c>
      <c r="G2768" s="44" t="s">
        <v>6097</v>
      </c>
      <c r="H2768" s="43">
        <v>1020</v>
      </c>
      <c r="I2768" s="45">
        <v>0.5</v>
      </c>
      <c r="J2768" s="45">
        <v>6820</v>
      </c>
      <c r="K2768" s="45">
        <f t="shared" si="152"/>
        <v>19490</v>
      </c>
      <c r="L2768" s="46">
        <v>21100</v>
      </c>
      <c r="M2768" s="46">
        <v>84.4</v>
      </c>
      <c r="N2768" s="45">
        <f t="shared" si="151"/>
        <v>84.9</v>
      </c>
    </row>
    <row r="2769" spans="1:17" s="65" customFormat="1" x14ac:dyDescent="0.2">
      <c r="A2769" s="62">
        <v>1031</v>
      </c>
      <c r="B2769" s="63"/>
      <c r="C2769" s="31">
        <v>44187</v>
      </c>
      <c r="D2769" s="64" t="s">
        <v>6098</v>
      </c>
      <c r="E2769" s="62">
        <v>0.14380000000000001</v>
      </c>
      <c r="F2769" s="65" t="s">
        <v>6099</v>
      </c>
      <c r="G2769" s="65" t="s">
        <v>6100</v>
      </c>
      <c r="H2769" s="65">
        <v>3010</v>
      </c>
      <c r="I2769" s="32">
        <v>0.5</v>
      </c>
      <c r="J2769" s="32">
        <v>23080</v>
      </c>
      <c r="K2769" s="32">
        <f t="shared" si="152"/>
        <v>65940</v>
      </c>
      <c r="L2769" s="33">
        <v>130000</v>
      </c>
      <c r="M2769" s="33">
        <v>520</v>
      </c>
      <c r="N2769" s="32">
        <f t="shared" si="151"/>
        <v>520.5</v>
      </c>
      <c r="O2769" s="67"/>
      <c r="P2769" s="72"/>
      <c r="Q2769" s="63"/>
    </row>
    <row r="2770" spans="1:17" x14ac:dyDescent="0.2">
      <c r="G2770" s="43"/>
      <c r="N2770" s="45">
        <f>SUM(N2762:N2769)</f>
        <v>4428.2000000000007</v>
      </c>
      <c r="O2770" s="82">
        <v>78529</v>
      </c>
      <c r="P2770" s="50">
        <v>44187</v>
      </c>
      <c r="Q2770" s="21" t="s">
        <v>136</v>
      </c>
    </row>
    <row r="2771" spans="1:17" x14ac:dyDescent="0.2">
      <c r="G2771" s="43"/>
    </row>
    <row r="2772" spans="1:17" x14ac:dyDescent="0.2">
      <c r="A2772" s="42">
        <v>1027</v>
      </c>
      <c r="C2772" s="47">
        <v>44183</v>
      </c>
      <c r="D2772" s="41" t="s">
        <v>6105</v>
      </c>
      <c r="E2772" s="42">
        <v>0.38109999999999999</v>
      </c>
      <c r="F2772" s="43" t="s">
        <v>6106</v>
      </c>
      <c r="G2772" s="44" t="s">
        <v>6107</v>
      </c>
      <c r="H2772" s="43">
        <v>3010</v>
      </c>
      <c r="I2772" s="45">
        <v>0.5</v>
      </c>
      <c r="J2772" s="45">
        <v>55290</v>
      </c>
      <c r="K2772" s="45">
        <f>ROUND(J2772/0.35,-1)</f>
        <v>157970</v>
      </c>
      <c r="L2772" s="46">
        <v>200000</v>
      </c>
      <c r="M2772" s="46">
        <v>800</v>
      </c>
      <c r="N2772" s="45">
        <f>I2772+M2772</f>
        <v>800.5</v>
      </c>
    </row>
    <row r="2773" spans="1:17" x14ac:dyDescent="0.2">
      <c r="A2773" s="42">
        <v>1032</v>
      </c>
      <c r="C2773" s="47">
        <v>44187</v>
      </c>
      <c r="D2773" s="41" t="s">
        <v>6101</v>
      </c>
      <c r="E2773" s="42">
        <v>1</v>
      </c>
      <c r="F2773" s="43" t="s">
        <v>6103</v>
      </c>
      <c r="G2773" s="44" t="s">
        <v>6104</v>
      </c>
      <c r="H2773" s="43">
        <v>1130</v>
      </c>
      <c r="I2773" s="45">
        <v>1</v>
      </c>
      <c r="J2773" s="45">
        <v>3750</v>
      </c>
      <c r="K2773" s="45">
        <f t="shared" si="152"/>
        <v>10710</v>
      </c>
      <c r="L2773" s="46">
        <v>40000</v>
      </c>
      <c r="M2773" s="46">
        <v>160</v>
      </c>
      <c r="N2773" s="45">
        <f t="shared" si="151"/>
        <v>161</v>
      </c>
    </row>
    <row r="2774" spans="1:17" x14ac:dyDescent="0.2">
      <c r="D2774" s="41" t="s">
        <v>6102</v>
      </c>
      <c r="E2774" s="42">
        <v>1.1240000000000001</v>
      </c>
      <c r="F2774" s="43" t="s">
        <v>77</v>
      </c>
      <c r="G2774" s="44" t="s">
        <v>77</v>
      </c>
      <c r="K2774" s="45">
        <f t="shared" si="152"/>
        <v>0</v>
      </c>
      <c r="N2774" s="45">
        <f t="shared" si="151"/>
        <v>0</v>
      </c>
    </row>
    <row r="2775" spans="1:17" x14ac:dyDescent="0.2">
      <c r="A2775" s="42">
        <v>1033</v>
      </c>
      <c r="C2775" s="47">
        <v>44188</v>
      </c>
      <c r="D2775" s="41" t="s">
        <v>6108</v>
      </c>
      <c r="E2775" s="42">
        <v>6.6289999999999996</v>
      </c>
      <c r="F2775" s="43" t="s">
        <v>6109</v>
      </c>
      <c r="G2775" s="44" t="s">
        <v>5122</v>
      </c>
      <c r="H2775" s="43">
        <v>1033</v>
      </c>
      <c r="I2775" s="45">
        <v>0.5</v>
      </c>
      <c r="J2775" s="45">
        <v>7230</v>
      </c>
      <c r="K2775" s="45">
        <f t="shared" si="152"/>
        <v>20660</v>
      </c>
      <c r="L2775" s="46">
        <v>28000</v>
      </c>
      <c r="M2775" s="46">
        <v>112</v>
      </c>
      <c r="N2775" s="45">
        <f t="shared" si="151"/>
        <v>112.5</v>
      </c>
    </row>
    <row r="2776" spans="1:17" x14ac:dyDescent="0.2">
      <c r="A2776" s="42" t="s">
        <v>6110</v>
      </c>
      <c r="C2776" s="47">
        <v>44188</v>
      </c>
      <c r="D2776" s="41" t="s">
        <v>6111</v>
      </c>
      <c r="E2776" s="42">
        <v>3.4569999999999999</v>
      </c>
      <c r="F2776" s="43" t="s">
        <v>6112</v>
      </c>
      <c r="G2776" s="44" t="s">
        <v>6113</v>
      </c>
      <c r="H2776" s="43">
        <v>1020</v>
      </c>
      <c r="I2776" s="45">
        <v>0.5</v>
      </c>
      <c r="J2776" s="45">
        <v>51050</v>
      </c>
      <c r="K2776" s="45">
        <f t="shared" si="152"/>
        <v>145860</v>
      </c>
      <c r="N2776" s="45">
        <f t="shared" si="151"/>
        <v>0.5</v>
      </c>
    </row>
    <row r="2777" spans="1:17" x14ac:dyDescent="0.2">
      <c r="A2777" s="42">
        <v>1034</v>
      </c>
      <c r="C2777" s="47">
        <v>44188</v>
      </c>
      <c r="D2777" s="41" t="s">
        <v>6114</v>
      </c>
      <c r="E2777" s="42">
        <v>2.6337999999999999</v>
      </c>
      <c r="F2777" s="43" t="s">
        <v>6116</v>
      </c>
      <c r="G2777" s="44" t="s">
        <v>6117</v>
      </c>
      <c r="H2777" s="43">
        <v>1070</v>
      </c>
      <c r="I2777" s="45">
        <v>1</v>
      </c>
      <c r="J2777" s="45">
        <v>52660</v>
      </c>
      <c r="K2777" s="45">
        <f t="shared" si="152"/>
        <v>150460</v>
      </c>
      <c r="L2777" s="46">
        <v>185000</v>
      </c>
      <c r="M2777" s="46">
        <v>740</v>
      </c>
      <c r="N2777" s="45">
        <f t="shared" si="151"/>
        <v>741</v>
      </c>
    </row>
    <row r="2778" spans="1:17" x14ac:dyDescent="0.2">
      <c r="D2778" s="41" t="s">
        <v>6115</v>
      </c>
      <c r="E2778" s="42">
        <v>13.1836</v>
      </c>
      <c r="F2778" s="43" t="s">
        <v>77</v>
      </c>
      <c r="G2778" s="44" t="s">
        <v>77</v>
      </c>
      <c r="K2778" s="45">
        <f t="shared" si="152"/>
        <v>0</v>
      </c>
      <c r="N2778" s="45">
        <f t="shared" si="151"/>
        <v>0</v>
      </c>
    </row>
    <row r="2779" spans="1:17" x14ac:dyDescent="0.2">
      <c r="A2779" s="42">
        <v>1035</v>
      </c>
      <c r="C2779" s="47">
        <v>44188</v>
      </c>
      <c r="D2779" s="41" t="s">
        <v>6118</v>
      </c>
      <c r="E2779" s="42">
        <v>0.14369999999999999</v>
      </c>
      <c r="F2779" s="43" t="s">
        <v>6119</v>
      </c>
      <c r="G2779" s="44" t="s">
        <v>6120</v>
      </c>
      <c r="H2779" s="43">
        <v>3010</v>
      </c>
      <c r="I2779" s="45">
        <v>0.5</v>
      </c>
      <c r="J2779" s="45">
        <v>22410</v>
      </c>
      <c r="K2779" s="45">
        <f t="shared" si="152"/>
        <v>64030</v>
      </c>
      <c r="L2779" s="46">
        <v>66000</v>
      </c>
      <c r="M2779" s="46">
        <v>264</v>
      </c>
      <c r="N2779" s="45">
        <f t="shared" si="151"/>
        <v>264.5</v>
      </c>
    </row>
    <row r="2780" spans="1:17" x14ac:dyDescent="0.2">
      <c r="A2780" s="42">
        <v>1036</v>
      </c>
      <c r="C2780" s="47">
        <v>44188</v>
      </c>
      <c r="D2780" s="41" t="s">
        <v>6121</v>
      </c>
      <c r="E2780" s="42">
        <v>0.12859999999999999</v>
      </c>
      <c r="F2780" s="43" t="s">
        <v>6122</v>
      </c>
      <c r="G2780" s="44" t="s">
        <v>6123</v>
      </c>
      <c r="H2780" s="43">
        <v>2050</v>
      </c>
      <c r="I2780" s="45">
        <v>0.5</v>
      </c>
      <c r="J2780" s="45">
        <v>4380</v>
      </c>
      <c r="K2780" s="45">
        <f t="shared" si="152"/>
        <v>12510</v>
      </c>
      <c r="L2780" s="46">
        <v>18500</v>
      </c>
      <c r="M2780" s="46">
        <v>74</v>
      </c>
      <c r="N2780" s="45">
        <f t="shared" si="151"/>
        <v>74.5</v>
      </c>
    </row>
    <row r="2781" spans="1:17" x14ac:dyDescent="0.2">
      <c r="A2781" s="42" t="s">
        <v>6126</v>
      </c>
      <c r="C2781" s="47">
        <v>44188</v>
      </c>
      <c r="D2781" s="41" t="s">
        <v>2348</v>
      </c>
      <c r="E2781" s="42" t="s">
        <v>6127</v>
      </c>
      <c r="F2781" s="43" t="s">
        <v>6128</v>
      </c>
      <c r="G2781" s="44" t="s">
        <v>6129</v>
      </c>
      <c r="H2781" s="43">
        <v>1030</v>
      </c>
      <c r="I2781" s="45">
        <v>1</v>
      </c>
      <c r="J2781" s="45">
        <v>51860</v>
      </c>
      <c r="K2781" s="45">
        <f t="shared" si="152"/>
        <v>148170</v>
      </c>
      <c r="N2781" s="45">
        <f t="shared" si="151"/>
        <v>1</v>
      </c>
    </row>
    <row r="2782" spans="1:17" x14ac:dyDescent="0.2">
      <c r="D2782" s="41" t="s">
        <v>2350</v>
      </c>
      <c r="E2782" s="42" t="s">
        <v>405</v>
      </c>
      <c r="F2782" s="43" t="s">
        <v>77</v>
      </c>
      <c r="G2782" s="44" t="s">
        <v>77</v>
      </c>
      <c r="K2782" s="45">
        <f t="shared" si="152"/>
        <v>0</v>
      </c>
      <c r="N2782" s="45">
        <f t="shared" si="151"/>
        <v>0</v>
      </c>
    </row>
    <row r="2783" spans="1:17" x14ac:dyDescent="0.2">
      <c r="A2783" s="42" t="s">
        <v>6130</v>
      </c>
      <c r="C2783" s="47">
        <v>44188</v>
      </c>
      <c r="D2783" s="41" t="s">
        <v>6131</v>
      </c>
      <c r="E2783" s="42">
        <v>28.75</v>
      </c>
      <c r="F2783" s="43" t="s">
        <v>6132</v>
      </c>
      <c r="G2783" s="44" t="s">
        <v>6133</v>
      </c>
      <c r="H2783" s="43">
        <v>1220</v>
      </c>
      <c r="I2783" s="45">
        <v>0.5</v>
      </c>
      <c r="J2783" s="45">
        <v>83380</v>
      </c>
      <c r="K2783" s="45">
        <f t="shared" si="152"/>
        <v>238230</v>
      </c>
      <c r="N2783" s="45">
        <f t="shared" si="151"/>
        <v>0.5</v>
      </c>
    </row>
    <row r="2784" spans="1:17" s="65" customFormat="1" x14ac:dyDescent="0.2">
      <c r="A2784" s="62">
        <v>1037</v>
      </c>
      <c r="B2784" s="63"/>
      <c r="C2784" s="31">
        <v>44189</v>
      </c>
      <c r="D2784" s="64" t="s">
        <v>206</v>
      </c>
      <c r="E2784" s="62">
        <v>30.843</v>
      </c>
      <c r="F2784" s="65" t="s">
        <v>208</v>
      </c>
      <c r="G2784" s="66" t="s">
        <v>6134</v>
      </c>
      <c r="H2784" s="65">
        <v>1120</v>
      </c>
      <c r="I2784" s="32">
        <v>0.5</v>
      </c>
      <c r="J2784" s="32">
        <v>56360</v>
      </c>
      <c r="K2784" s="32">
        <f t="shared" si="152"/>
        <v>161030</v>
      </c>
      <c r="L2784" s="33">
        <v>128923</v>
      </c>
      <c r="M2784" s="33">
        <v>516</v>
      </c>
      <c r="N2784" s="32">
        <f t="shared" si="151"/>
        <v>516.5</v>
      </c>
      <c r="O2784" s="67"/>
      <c r="P2784" s="72"/>
      <c r="Q2784" s="63"/>
    </row>
    <row r="2785" spans="1:17" x14ac:dyDescent="0.2">
      <c r="N2785" s="45">
        <f>SUM(N2772:N2784)</f>
        <v>2672.5</v>
      </c>
      <c r="O2785" s="82">
        <v>78555</v>
      </c>
      <c r="P2785" s="50">
        <v>44189</v>
      </c>
      <c r="Q2785" s="21" t="s">
        <v>136</v>
      </c>
    </row>
    <row r="2787" spans="1:17" x14ac:dyDescent="0.2">
      <c r="A2787" s="42">
        <v>1038</v>
      </c>
      <c r="C2787" s="47">
        <v>44189</v>
      </c>
      <c r="D2787" s="41" t="s">
        <v>6135</v>
      </c>
      <c r="E2787" s="42">
        <v>70.688999999999993</v>
      </c>
      <c r="F2787" s="43" t="s">
        <v>6136</v>
      </c>
      <c r="G2787" s="44" t="s">
        <v>6137</v>
      </c>
      <c r="H2787" s="43">
        <v>1150</v>
      </c>
      <c r="I2787" s="45">
        <v>0.5</v>
      </c>
      <c r="J2787" s="45">
        <v>144730</v>
      </c>
      <c r="K2787" s="45">
        <f t="shared" si="152"/>
        <v>413510</v>
      </c>
      <c r="L2787" s="46">
        <v>629132</v>
      </c>
      <c r="M2787" s="46">
        <v>2516.5300000000002</v>
      </c>
      <c r="N2787" s="45">
        <f t="shared" ref="N2787:N2844" si="153">I2787+M2787</f>
        <v>2517.0300000000002</v>
      </c>
    </row>
    <row r="2788" spans="1:17" x14ac:dyDescent="0.2">
      <c r="A2788" s="42">
        <v>1039</v>
      </c>
      <c r="C2788" s="47">
        <v>44193</v>
      </c>
      <c r="D2788" s="41" t="s">
        <v>6139</v>
      </c>
      <c r="E2788" s="42">
        <v>77.153000000000006</v>
      </c>
      <c r="F2788" s="43" t="s">
        <v>6144</v>
      </c>
      <c r="G2788" s="44" t="s">
        <v>6145</v>
      </c>
      <c r="H2788" s="43">
        <v>1040</v>
      </c>
      <c r="I2788" s="45">
        <v>2.5</v>
      </c>
      <c r="J2788" s="45">
        <v>503940</v>
      </c>
      <c r="K2788" s="45">
        <f t="shared" si="152"/>
        <v>1439830</v>
      </c>
      <c r="L2788" s="46">
        <v>1142735</v>
      </c>
      <c r="M2788" s="46">
        <v>4570.9399999999996</v>
      </c>
      <c r="N2788" s="45">
        <f t="shared" si="153"/>
        <v>4573.4399999999996</v>
      </c>
    </row>
    <row r="2789" spans="1:17" x14ac:dyDescent="0.2">
      <c r="D2789" s="41" t="s">
        <v>6140</v>
      </c>
      <c r="E2789" s="42">
        <v>21.574999999999999</v>
      </c>
      <c r="F2789" s="43" t="s">
        <v>77</v>
      </c>
      <c r="G2789" s="44" t="s">
        <v>77</v>
      </c>
      <c r="K2789" s="45">
        <f t="shared" si="152"/>
        <v>0</v>
      </c>
      <c r="N2789" s="45">
        <f t="shared" si="153"/>
        <v>0</v>
      </c>
    </row>
    <row r="2790" spans="1:17" x14ac:dyDescent="0.2">
      <c r="D2790" s="41" t="s">
        <v>6141</v>
      </c>
      <c r="E2790" s="42">
        <v>321.53030000000001</v>
      </c>
      <c r="F2790" s="43" t="s">
        <v>77</v>
      </c>
      <c r="G2790" s="44" t="s">
        <v>77</v>
      </c>
      <c r="K2790" s="45">
        <f t="shared" si="152"/>
        <v>0</v>
      </c>
      <c r="N2790" s="45">
        <f t="shared" si="153"/>
        <v>0</v>
      </c>
    </row>
    <row r="2791" spans="1:17" x14ac:dyDescent="0.2">
      <c r="D2791" s="41" t="s">
        <v>6142</v>
      </c>
      <c r="E2791" s="42">
        <v>80</v>
      </c>
      <c r="F2791" s="43" t="s">
        <v>77</v>
      </c>
      <c r="G2791" s="44" t="s">
        <v>77</v>
      </c>
      <c r="K2791" s="45">
        <f t="shared" si="152"/>
        <v>0</v>
      </c>
      <c r="N2791" s="45">
        <f t="shared" si="153"/>
        <v>0</v>
      </c>
    </row>
    <row r="2792" spans="1:17" x14ac:dyDescent="0.2">
      <c r="D2792" s="41" t="s">
        <v>6143</v>
      </c>
      <c r="E2792" s="42">
        <v>1.9271</v>
      </c>
      <c r="F2792" s="43" t="s">
        <v>77</v>
      </c>
      <c r="G2792" s="44" t="s">
        <v>77</v>
      </c>
      <c r="K2792" s="45">
        <f t="shared" si="152"/>
        <v>0</v>
      </c>
      <c r="N2792" s="45">
        <f t="shared" si="153"/>
        <v>0</v>
      </c>
    </row>
    <row r="2793" spans="1:17" x14ac:dyDescent="0.2">
      <c r="A2793" s="42" t="s">
        <v>6146</v>
      </c>
      <c r="C2793" s="47">
        <v>44193</v>
      </c>
      <c r="D2793" s="41" t="s">
        <v>6147</v>
      </c>
      <c r="E2793" s="42">
        <v>0.29380000000000001</v>
      </c>
      <c r="F2793" s="43" t="s">
        <v>6148</v>
      </c>
      <c r="G2793" s="44" t="s">
        <v>6149</v>
      </c>
      <c r="H2793" s="43">
        <v>1070</v>
      </c>
      <c r="I2793" s="45">
        <v>0.5</v>
      </c>
      <c r="J2793" s="45">
        <v>28000</v>
      </c>
      <c r="K2793" s="45">
        <f t="shared" si="152"/>
        <v>80000</v>
      </c>
      <c r="N2793" s="45">
        <f t="shared" si="153"/>
        <v>0.5</v>
      </c>
    </row>
    <row r="2794" spans="1:17" x14ac:dyDescent="0.2">
      <c r="A2794" s="42">
        <v>1040</v>
      </c>
      <c r="C2794" s="47">
        <v>44193</v>
      </c>
      <c r="D2794" s="60" t="s">
        <v>5797</v>
      </c>
      <c r="E2794" s="42">
        <v>8.1999999999999993</v>
      </c>
      <c r="F2794" s="43" t="s">
        <v>6150</v>
      </c>
      <c r="G2794" s="44" t="s">
        <v>6151</v>
      </c>
      <c r="H2794" s="43">
        <v>1120</v>
      </c>
      <c r="I2794" s="45">
        <v>0.5</v>
      </c>
      <c r="J2794" s="45">
        <v>15000</v>
      </c>
      <c r="K2794" s="45">
        <f t="shared" si="152"/>
        <v>42860</v>
      </c>
      <c r="L2794" s="46">
        <v>77900</v>
      </c>
      <c r="M2794" s="46">
        <v>311.60000000000002</v>
      </c>
      <c r="N2794" s="45">
        <f t="shared" si="153"/>
        <v>312.10000000000002</v>
      </c>
    </row>
    <row r="2795" spans="1:17" x14ac:dyDescent="0.2">
      <c r="A2795" s="42">
        <v>1041</v>
      </c>
      <c r="C2795" s="47">
        <v>44193</v>
      </c>
      <c r="D2795" s="60" t="s">
        <v>5797</v>
      </c>
      <c r="E2795" s="42">
        <v>12.428000000000001</v>
      </c>
      <c r="F2795" s="43" t="s">
        <v>6150</v>
      </c>
      <c r="G2795" s="44" t="s">
        <v>6152</v>
      </c>
      <c r="H2795" s="43">
        <v>1120</v>
      </c>
      <c r="I2795" s="45">
        <v>0.5</v>
      </c>
      <c r="J2795" s="45">
        <v>22740</v>
      </c>
      <c r="K2795" s="45">
        <f t="shared" si="152"/>
        <v>64970</v>
      </c>
      <c r="L2795" s="46">
        <v>90103</v>
      </c>
      <c r="M2795" s="46">
        <v>360.8</v>
      </c>
      <c r="N2795" s="45">
        <f t="shared" si="153"/>
        <v>361.3</v>
      </c>
    </row>
    <row r="2796" spans="1:17" x14ac:dyDescent="0.2">
      <c r="A2796" s="42">
        <v>1042</v>
      </c>
      <c r="C2796" s="47">
        <v>44193</v>
      </c>
      <c r="D2796" s="60" t="s">
        <v>5797</v>
      </c>
      <c r="E2796" s="42">
        <v>31.367999999999999</v>
      </c>
      <c r="F2796" s="43" t="s">
        <v>6150</v>
      </c>
      <c r="G2796" s="44" t="s">
        <v>6153</v>
      </c>
      <c r="H2796" s="43">
        <v>1120</v>
      </c>
      <c r="I2796" s="45">
        <v>0.5</v>
      </c>
      <c r="J2796" s="45">
        <v>57400</v>
      </c>
      <c r="K2796" s="45">
        <f t="shared" si="152"/>
        <v>164000</v>
      </c>
      <c r="L2796" s="46">
        <v>197618.4</v>
      </c>
      <c r="M2796" s="46">
        <v>790.8</v>
      </c>
      <c r="N2796" s="45">
        <f t="shared" si="153"/>
        <v>791.3</v>
      </c>
    </row>
    <row r="2797" spans="1:17" x14ac:dyDescent="0.2">
      <c r="A2797" s="42" t="s">
        <v>6154</v>
      </c>
      <c r="C2797" s="47">
        <v>44193</v>
      </c>
      <c r="D2797" s="41" t="s">
        <v>6155</v>
      </c>
      <c r="E2797" s="42">
        <v>5.0780000000000003</v>
      </c>
      <c r="F2797" s="43" t="s">
        <v>6156</v>
      </c>
      <c r="G2797" s="44" t="s">
        <v>6157</v>
      </c>
      <c r="H2797" s="43">
        <v>1020</v>
      </c>
      <c r="I2797" s="45">
        <v>0.5</v>
      </c>
      <c r="J2797" s="45">
        <v>47240</v>
      </c>
      <c r="K2797" s="45">
        <f t="shared" si="152"/>
        <v>134970</v>
      </c>
      <c r="N2797" s="45">
        <f t="shared" si="153"/>
        <v>0.5</v>
      </c>
    </row>
    <row r="2798" spans="1:17" x14ac:dyDescent="0.2">
      <c r="A2798" s="42">
        <v>1043</v>
      </c>
      <c r="C2798" s="47">
        <v>44194</v>
      </c>
      <c r="D2798" s="41" t="s">
        <v>6158</v>
      </c>
      <c r="E2798" s="42">
        <v>0.2127</v>
      </c>
      <c r="F2798" s="43" t="s">
        <v>6159</v>
      </c>
      <c r="G2798" s="44" t="s">
        <v>6160</v>
      </c>
      <c r="H2798" s="43">
        <v>3010</v>
      </c>
      <c r="I2798" s="45">
        <v>0.5</v>
      </c>
      <c r="J2798" s="45">
        <v>17470</v>
      </c>
      <c r="K2798" s="45">
        <f t="shared" si="152"/>
        <v>49910</v>
      </c>
      <c r="L2798" s="46">
        <v>25888</v>
      </c>
      <c r="M2798" s="46">
        <v>103.6</v>
      </c>
      <c r="N2798" s="45">
        <f t="shared" si="153"/>
        <v>104.1</v>
      </c>
    </row>
    <row r="2799" spans="1:17" x14ac:dyDescent="0.2">
      <c r="A2799" s="42" t="s">
        <v>6161</v>
      </c>
      <c r="C2799" s="47">
        <v>44194</v>
      </c>
      <c r="D2799" s="41" t="s">
        <v>6162</v>
      </c>
      <c r="E2799" s="42">
        <v>0.69340000000000002</v>
      </c>
      <c r="F2799" s="43" t="s">
        <v>6163</v>
      </c>
      <c r="G2799" s="43" t="s">
        <v>6164</v>
      </c>
      <c r="H2799" s="43">
        <v>1100</v>
      </c>
      <c r="I2799" s="45">
        <v>0.5</v>
      </c>
      <c r="J2799" s="45">
        <v>38950</v>
      </c>
      <c r="K2799" s="45">
        <f t="shared" ref="K2799:K2860" si="154">ROUND(J2799/0.35,-1)</f>
        <v>111290</v>
      </c>
      <c r="N2799" s="45">
        <f t="shared" si="153"/>
        <v>0.5</v>
      </c>
    </row>
    <row r="2800" spans="1:17" x14ac:dyDescent="0.2">
      <c r="A2800" s="42">
        <v>1044</v>
      </c>
      <c r="C2800" s="47">
        <v>44194</v>
      </c>
      <c r="D2800" s="41" t="s">
        <v>6165</v>
      </c>
      <c r="E2800" s="42">
        <v>4.3179999999999996</v>
      </c>
      <c r="F2800" s="43" t="s">
        <v>6166</v>
      </c>
      <c r="G2800" s="44" t="s">
        <v>6167</v>
      </c>
      <c r="H2800" s="43">
        <v>2050</v>
      </c>
      <c r="I2800" s="45">
        <v>0.5</v>
      </c>
      <c r="J2800" s="45">
        <v>16600</v>
      </c>
      <c r="K2800" s="45">
        <f t="shared" si="154"/>
        <v>47430</v>
      </c>
      <c r="L2800" s="46">
        <v>85000</v>
      </c>
      <c r="M2800" s="46">
        <v>340</v>
      </c>
      <c r="N2800" s="45">
        <f t="shared" si="153"/>
        <v>340.5</v>
      </c>
    </row>
    <row r="2801" spans="1:17" x14ac:dyDescent="0.2">
      <c r="A2801" s="42">
        <v>1045</v>
      </c>
      <c r="C2801" s="47">
        <v>44194</v>
      </c>
      <c r="D2801" s="41" t="s">
        <v>6168</v>
      </c>
      <c r="E2801" s="42">
        <v>1.0049999999999999</v>
      </c>
      <c r="F2801" s="43" t="s">
        <v>6169</v>
      </c>
      <c r="G2801" s="44" t="s">
        <v>6170</v>
      </c>
      <c r="H2801" s="43">
        <v>1030</v>
      </c>
      <c r="I2801" s="45">
        <v>0.5</v>
      </c>
      <c r="J2801" s="45">
        <v>1580</v>
      </c>
      <c r="K2801" s="45">
        <f t="shared" si="154"/>
        <v>4510</v>
      </c>
      <c r="L2801" s="46">
        <v>10500</v>
      </c>
      <c r="M2801" s="46">
        <v>42</v>
      </c>
      <c r="N2801" s="45">
        <f t="shared" si="153"/>
        <v>42.5</v>
      </c>
    </row>
    <row r="2802" spans="1:17" s="65" customFormat="1" x14ac:dyDescent="0.2">
      <c r="A2802" s="62" t="s">
        <v>6174</v>
      </c>
      <c r="B2802" s="63"/>
      <c r="C2802" s="31">
        <v>44194</v>
      </c>
      <c r="D2802" s="64" t="s">
        <v>6171</v>
      </c>
      <c r="E2802" s="62">
        <v>0.27900000000000003</v>
      </c>
      <c r="F2802" s="65" t="s">
        <v>6172</v>
      </c>
      <c r="G2802" s="66" t="s">
        <v>6173</v>
      </c>
      <c r="H2802" s="65">
        <v>3010</v>
      </c>
      <c r="I2802" s="32">
        <v>0.5</v>
      </c>
      <c r="J2802" s="32">
        <v>54920</v>
      </c>
      <c r="K2802" s="32">
        <f t="shared" si="154"/>
        <v>156910</v>
      </c>
      <c r="L2802" s="33"/>
      <c r="M2802" s="33"/>
      <c r="N2802" s="32">
        <f t="shared" si="153"/>
        <v>0.5</v>
      </c>
      <c r="O2802" s="67"/>
      <c r="P2802" s="72"/>
      <c r="Q2802" s="63"/>
    </row>
    <row r="2803" spans="1:17" x14ac:dyDescent="0.2">
      <c r="N2803" s="45">
        <f>SUM(N2787:N2802)</f>
        <v>9044.27</v>
      </c>
      <c r="O2803" s="82">
        <v>78593</v>
      </c>
      <c r="P2803" s="50">
        <v>44194</v>
      </c>
      <c r="Q2803" s="21" t="s">
        <v>333</v>
      </c>
    </row>
    <row r="2805" spans="1:17" x14ac:dyDescent="0.2">
      <c r="A2805" s="42">
        <v>1046</v>
      </c>
      <c r="C2805" s="47">
        <v>44184</v>
      </c>
      <c r="D2805" s="41" t="s">
        <v>6175</v>
      </c>
      <c r="E2805" s="42">
        <v>2.1894999999999998</v>
      </c>
      <c r="F2805" s="43" t="s">
        <v>6088</v>
      </c>
      <c r="G2805" s="44" t="s">
        <v>6176</v>
      </c>
      <c r="H2805" s="43">
        <v>1070</v>
      </c>
      <c r="I2805" s="45">
        <v>0.5</v>
      </c>
      <c r="J2805" s="45">
        <v>49200</v>
      </c>
      <c r="K2805" s="45">
        <f t="shared" si="154"/>
        <v>140570</v>
      </c>
      <c r="L2805" s="46">
        <v>157000</v>
      </c>
      <c r="M2805" s="46">
        <v>630</v>
      </c>
      <c r="N2805" s="45">
        <f t="shared" si="153"/>
        <v>630.5</v>
      </c>
    </row>
    <row r="2806" spans="1:17" x14ac:dyDescent="0.2">
      <c r="A2806" s="42">
        <v>1047</v>
      </c>
      <c r="C2806" s="47">
        <v>44194</v>
      </c>
      <c r="D2806" s="41" t="s">
        <v>6177</v>
      </c>
      <c r="E2806" s="42">
        <v>18.957000000000001</v>
      </c>
      <c r="F2806" s="43" t="s">
        <v>6179</v>
      </c>
      <c r="G2806" s="44" t="s">
        <v>6180</v>
      </c>
      <c r="H2806" s="43">
        <v>1200</v>
      </c>
      <c r="I2806" s="45">
        <v>1</v>
      </c>
      <c r="J2806" s="45">
        <v>32740</v>
      </c>
      <c r="K2806" s="45">
        <f t="shared" si="154"/>
        <v>93540</v>
      </c>
      <c r="L2806" s="46">
        <v>89100</v>
      </c>
      <c r="M2806" s="46">
        <v>356.4</v>
      </c>
      <c r="N2806" s="45">
        <f t="shared" si="153"/>
        <v>357.4</v>
      </c>
    </row>
    <row r="2807" spans="1:17" x14ac:dyDescent="0.2">
      <c r="D2807" s="41" t="s">
        <v>6178</v>
      </c>
      <c r="E2807" s="42">
        <v>8.843</v>
      </c>
      <c r="F2807" s="43" t="s">
        <v>77</v>
      </c>
      <c r="G2807" s="44" t="s">
        <v>77</v>
      </c>
      <c r="K2807" s="45">
        <f t="shared" si="154"/>
        <v>0</v>
      </c>
      <c r="N2807" s="45">
        <f t="shared" si="153"/>
        <v>0</v>
      </c>
    </row>
    <row r="2808" spans="1:17" x14ac:dyDescent="0.2">
      <c r="A2808" s="42">
        <v>1049</v>
      </c>
      <c r="C2808" s="47">
        <v>44194</v>
      </c>
      <c r="D2808" s="41" t="s">
        <v>6177</v>
      </c>
      <c r="E2808" s="42">
        <v>5.3239999999999998</v>
      </c>
      <c r="F2808" s="43" t="s">
        <v>6179</v>
      </c>
      <c r="G2808" s="44" t="s">
        <v>6181</v>
      </c>
      <c r="H2808" s="43">
        <v>1200</v>
      </c>
      <c r="I2808" s="45">
        <v>1</v>
      </c>
      <c r="J2808" s="45">
        <v>14260</v>
      </c>
      <c r="K2808" s="45">
        <f t="shared" si="154"/>
        <v>40740</v>
      </c>
      <c r="L2808" s="46">
        <v>58300</v>
      </c>
      <c r="M2808" s="46">
        <v>233.2</v>
      </c>
      <c r="N2808" s="45">
        <f t="shared" si="153"/>
        <v>234.2</v>
      </c>
    </row>
    <row r="2809" spans="1:17" x14ac:dyDescent="0.2">
      <c r="D2809" s="41" t="s">
        <v>6178</v>
      </c>
      <c r="E2809" s="42">
        <v>6.7759999999999998</v>
      </c>
      <c r="F2809" s="43" t="s">
        <v>77</v>
      </c>
      <c r="G2809" s="44" t="s">
        <v>77</v>
      </c>
      <c r="K2809" s="45">
        <f t="shared" si="154"/>
        <v>0</v>
      </c>
      <c r="N2809" s="45">
        <f t="shared" si="153"/>
        <v>0</v>
      </c>
    </row>
    <row r="2810" spans="1:17" x14ac:dyDescent="0.2">
      <c r="A2810" s="42" t="s">
        <v>6182</v>
      </c>
      <c r="C2810" s="47">
        <v>44195</v>
      </c>
      <c r="D2810" s="41" t="s">
        <v>2497</v>
      </c>
      <c r="E2810" s="42">
        <v>0.71299999999999997</v>
      </c>
      <c r="F2810" s="43" t="s">
        <v>6183</v>
      </c>
      <c r="G2810" s="44" t="s">
        <v>2499</v>
      </c>
      <c r="H2810" s="43">
        <v>1070</v>
      </c>
      <c r="I2810" s="45">
        <v>0.5</v>
      </c>
      <c r="J2810" s="45">
        <v>40520</v>
      </c>
      <c r="K2810" s="45">
        <f t="shared" si="154"/>
        <v>115770</v>
      </c>
      <c r="N2810" s="45">
        <f t="shared" si="153"/>
        <v>0.5</v>
      </c>
    </row>
    <row r="2811" spans="1:17" x14ac:dyDescent="0.2">
      <c r="A2811" s="42">
        <v>1048</v>
      </c>
      <c r="C2811" s="47">
        <v>44195</v>
      </c>
      <c r="D2811" s="41" t="s">
        <v>6184</v>
      </c>
      <c r="E2811" s="42">
        <v>0.2185</v>
      </c>
      <c r="F2811" s="43" t="s">
        <v>6185</v>
      </c>
      <c r="G2811" s="43" t="s">
        <v>6186</v>
      </c>
      <c r="H2811" s="43">
        <v>3010</v>
      </c>
      <c r="I2811" s="45">
        <v>0.5</v>
      </c>
      <c r="J2811" s="45">
        <v>29570</v>
      </c>
      <c r="K2811" s="45">
        <f t="shared" si="154"/>
        <v>84490</v>
      </c>
      <c r="L2811" s="46">
        <v>99900</v>
      </c>
      <c r="M2811" s="46">
        <v>399.6</v>
      </c>
      <c r="N2811" s="45">
        <f t="shared" si="153"/>
        <v>400.1</v>
      </c>
    </row>
    <row r="2812" spans="1:17" x14ac:dyDescent="0.2">
      <c r="A2812" s="42">
        <v>1050</v>
      </c>
      <c r="C2812" s="47">
        <v>43860</v>
      </c>
      <c r="D2812" s="41" t="s">
        <v>6187</v>
      </c>
      <c r="E2812" s="42">
        <v>1</v>
      </c>
      <c r="F2812" s="43" t="s">
        <v>6189</v>
      </c>
      <c r="G2812" s="44" t="s">
        <v>6190</v>
      </c>
      <c r="H2812" s="43">
        <v>1130</v>
      </c>
      <c r="I2812" s="45">
        <v>1</v>
      </c>
      <c r="J2812" s="45">
        <v>25150</v>
      </c>
      <c r="K2812" s="45">
        <f t="shared" si="154"/>
        <v>71860</v>
      </c>
      <c r="L2812" s="46">
        <v>100000</v>
      </c>
      <c r="M2812" s="46">
        <v>400</v>
      </c>
      <c r="N2812" s="45">
        <f t="shared" si="153"/>
        <v>401</v>
      </c>
    </row>
    <row r="2813" spans="1:17" x14ac:dyDescent="0.2">
      <c r="D2813" s="41" t="s">
        <v>6188</v>
      </c>
      <c r="E2813" s="42">
        <v>0.51600000000000001</v>
      </c>
      <c r="K2813" s="45">
        <f t="shared" si="154"/>
        <v>0</v>
      </c>
      <c r="N2813" s="45">
        <f t="shared" si="153"/>
        <v>0</v>
      </c>
    </row>
    <row r="2814" spans="1:17" x14ac:dyDescent="0.2">
      <c r="A2814" s="42">
        <v>1051</v>
      </c>
      <c r="C2814" s="47">
        <v>44195</v>
      </c>
      <c r="D2814" s="41" t="s">
        <v>6091</v>
      </c>
      <c r="E2814" s="42">
        <v>5.0199999999999996</v>
      </c>
      <c r="F2814" s="43" t="s">
        <v>6093</v>
      </c>
      <c r="G2814" s="43" t="s">
        <v>6191</v>
      </c>
      <c r="H2814" s="43">
        <v>1090</v>
      </c>
      <c r="I2814" s="45">
        <v>0.5</v>
      </c>
      <c r="J2814" s="45">
        <v>7940</v>
      </c>
      <c r="K2814" s="45">
        <f t="shared" si="154"/>
        <v>22690</v>
      </c>
      <c r="L2814" s="46">
        <v>66264</v>
      </c>
      <c r="M2814" s="46">
        <v>265.2</v>
      </c>
      <c r="N2814" s="45">
        <f t="shared" si="153"/>
        <v>265.7</v>
      </c>
    </row>
    <row r="2816" spans="1:17" x14ac:dyDescent="0.2">
      <c r="A2816" s="42">
        <v>1052</v>
      </c>
      <c r="C2816" s="47">
        <v>44195</v>
      </c>
      <c r="D2816" s="41" t="s">
        <v>6196</v>
      </c>
      <c r="E2816" s="42">
        <v>0.25309999999999999</v>
      </c>
      <c r="F2816" s="43" t="s">
        <v>6197</v>
      </c>
      <c r="G2816" s="44" t="s">
        <v>6198</v>
      </c>
      <c r="H2816" s="43">
        <v>3010</v>
      </c>
      <c r="I2816" s="45">
        <v>0.5</v>
      </c>
      <c r="J2816" s="45">
        <v>31170</v>
      </c>
      <c r="K2816" s="45">
        <f t="shared" si="154"/>
        <v>89060</v>
      </c>
      <c r="L2816" s="46">
        <v>137000</v>
      </c>
      <c r="M2816" s="46">
        <v>548</v>
      </c>
      <c r="N2816" s="45">
        <f t="shared" si="153"/>
        <v>548.5</v>
      </c>
    </row>
    <row r="2817" spans="1:17" x14ac:dyDescent="0.2">
      <c r="A2817" s="42">
        <v>1053</v>
      </c>
      <c r="C2817" s="47">
        <v>44195</v>
      </c>
      <c r="D2817" s="41" t="s">
        <v>6091</v>
      </c>
      <c r="E2817" s="42">
        <v>16.14</v>
      </c>
      <c r="F2817" s="43" t="s">
        <v>6093</v>
      </c>
      <c r="G2817" s="44" t="s">
        <v>6199</v>
      </c>
      <c r="H2817" s="43">
        <v>1090</v>
      </c>
      <c r="I2817" s="45">
        <v>0.5</v>
      </c>
      <c r="J2817" s="45">
        <v>25520</v>
      </c>
      <c r="K2817" s="45">
        <f t="shared" si="154"/>
        <v>72910</v>
      </c>
      <c r="L2817" s="46">
        <v>230802</v>
      </c>
      <c r="M2817" s="46">
        <v>923.6</v>
      </c>
      <c r="N2817" s="45">
        <f t="shared" si="153"/>
        <v>924.1</v>
      </c>
    </row>
    <row r="2818" spans="1:17" x14ac:dyDescent="0.2">
      <c r="A2818" s="42" t="s">
        <v>6200</v>
      </c>
      <c r="C2818" s="47">
        <v>44195</v>
      </c>
      <c r="D2818" s="41" t="s">
        <v>897</v>
      </c>
      <c r="E2818" s="42" t="s">
        <v>898</v>
      </c>
      <c r="F2818" s="43" t="s">
        <v>6201</v>
      </c>
      <c r="G2818" s="44" t="s">
        <v>6202</v>
      </c>
      <c r="H2818" s="43">
        <v>1190</v>
      </c>
      <c r="I2818" s="45">
        <v>0.5</v>
      </c>
      <c r="J2818" s="45">
        <v>8060</v>
      </c>
      <c r="K2818" s="45">
        <f t="shared" si="154"/>
        <v>23030</v>
      </c>
      <c r="N2818" s="45">
        <f t="shared" si="153"/>
        <v>0.5</v>
      </c>
    </row>
    <row r="2819" spans="1:17" s="65" customFormat="1" x14ac:dyDescent="0.2">
      <c r="A2819" s="62">
        <v>1054</v>
      </c>
      <c r="B2819" s="63"/>
      <c r="C2819" s="31">
        <v>44195</v>
      </c>
      <c r="D2819" s="64" t="s">
        <v>1620</v>
      </c>
      <c r="E2819" s="62">
        <v>0.14599999999999999</v>
      </c>
      <c r="F2819" s="65" t="s">
        <v>1569</v>
      </c>
      <c r="G2819" s="66" t="s">
        <v>6203</v>
      </c>
      <c r="H2819" s="65">
        <v>3010</v>
      </c>
      <c r="I2819" s="32">
        <v>0.5</v>
      </c>
      <c r="J2819" s="32">
        <v>16090</v>
      </c>
      <c r="K2819" s="32">
        <f t="shared" si="154"/>
        <v>45970</v>
      </c>
      <c r="L2819" s="33">
        <v>91670</v>
      </c>
      <c r="M2819" s="33">
        <v>366.68</v>
      </c>
      <c r="N2819" s="32">
        <f t="shared" si="153"/>
        <v>367.18</v>
      </c>
      <c r="O2819" s="67"/>
      <c r="P2819" s="72"/>
      <c r="Q2819" s="63"/>
    </row>
    <row r="2820" spans="1:17" x14ac:dyDescent="0.2">
      <c r="N2820" s="45">
        <f>SUM(N2805:N2819)</f>
        <v>4129.6799999999994</v>
      </c>
      <c r="O2820" s="82">
        <v>78609</v>
      </c>
      <c r="P2820" s="50">
        <v>44195</v>
      </c>
      <c r="Q2820" s="21" t="s">
        <v>333</v>
      </c>
    </row>
    <row r="2822" spans="1:17" x14ac:dyDescent="0.2">
      <c r="A2822" s="42" t="s">
        <v>6192</v>
      </c>
      <c r="C2822" s="47">
        <v>44195</v>
      </c>
      <c r="D2822" s="41" t="s">
        <v>6193</v>
      </c>
      <c r="E2822" s="42">
        <v>5.0960000000000001</v>
      </c>
      <c r="F2822" s="43" t="s">
        <v>6194</v>
      </c>
      <c r="G2822" s="44" t="s">
        <v>6195</v>
      </c>
      <c r="H2822" s="43">
        <v>1090</v>
      </c>
      <c r="I2822" s="45">
        <v>0.5</v>
      </c>
      <c r="J2822" s="45">
        <v>44850</v>
      </c>
      <c r="K2822" s="45">
        <f>ROUND(J2822/0.35,-1)</f>
        <v>128140</v>
      </c>
      <c r="N2822" s="45">
        <f>I2822+M2822</f>
        <v>0.5</v>
      </c>
    </row>
    <row r="2823" spans="1:17" x14ac:dyDescent="0.2">
      <c r="A2823" s="42">
        <v>1055</v>
      </c>
      <c r="C2823" s="47">
        <v>44195</v>
      </c>
      <c r="D2823" s="41" t="s">
        <v>6204</v>
      </c>
      <c r="E2823" s="42">
        <v>16.628</v>
      </c>
      <c r="F2823" s="43" t="s">
        <v>6205</v>
      </c>
      <c r="G2823" s="44" t="s">
        <v>6206</v>
      </c>
      <c r="H2823" s="43">
        <v>1150</v>
      </c>
      <c r="I2823" s="45">
        <v>0.5</v>
      </c>
      <c r="J2823" s="45">
        <v>19380</v>
      </c>
      <c r="K2823" s="45">
        <f t="shared" si="154"/>
        <v>55370</v>
      </c>
      <c r="L2823" s="46">
        <v>82500</v>
      </c>
      <c r="M2823" s="46">
        <v>330</v>
      </c>
      <c r="N2823" s="45">
        <f t="shared" si="153"/>
        <v>330.5</v>
      </c>
    </row>
    <row r="2824" spans="1:17" x14ac:dyDescent="0.2">
      <c r="A2824" s="42" t="s">
        <v>6207</v>
      </c>
      <c r="C2824" s="47">
        <v>44195</v>
      </c>
      <c r="D2824" s="41" t="s">
        <v>6208</v>
      </c>
      <c r="E2824" s="42">
        <v>0.3795</v>
      </c>
      <c r="F2824" s="43" t="s">
        <v>6209</v>
      </c>
      <c r="G2824" s="44" t="s">
        <v>6210</v>
      </c>
      <c r="H2824" s="43">
        <v>1030</v>
      </c>
      <c r="I2824" s="45">
        <v>0.5</v>
      </c>
      <c r="J2824" s="45">
        <v>27290</v>
      </c>
      <c r="K2824" s="45">
        <f t="shared" si="154"/>
        <v>77970</v>
      </c>
      <c r="N2824" s="45">
        <f t="shared" si="153"/>
        <v>0.5</v>
      </c>
    </row>
    <row r="2825" spans="1:17" x14ac:dyDescent="0.2">
      <c r="A2825" s="42">
        <v>1056</v>
      </c>
      <c r="C2825" s="47">
        <v>44195</v>
      </c>
      <c r="D2825" s="41" t="s">
        <v>6208</v>
      </c>
      <c r="E2825" s="42">
        <v>0.3795</v>
      </c>
      <c r="F2825" s="43" t="s">
        <v>6211</v>
      </c>
      <c r="G2825" s="44" t="s">
        <v>6212</v>
      </c>
      <c r="H2825" s="43">
        <v>1030</v>
      </c>
      <c r="I2825" s="45">
        <v>0.5</v>
      </c>
      <c r="J2825" s="45">
        <v>27290</v>
      </c>
      <c r="K2825" s="45">
        <f t="shared" si="154"/>
        <v>77970</v>
      </c>
      <c r="L2825" s="46">
        <v>117000</v>
      </c>
      <c r="M2825" s="46">
        <v>468</v>
      </c>
      <c r="N2825" s="45">
        <f t="shared" si="153"/>
        <v>468.5</v>
      </c>
    </row>
    <row r="2826" spans="1:17" x14ac:dyDescent="0.2">
      <c r="A2826" s="42">
        <v>1057</v>
      </c>
      <c r="C2826" s="47">
        <v>44195</v>
      </c>
      <c r="D2826" s="41" t="s">
        <v>6091</v>
      </c>
      <c r="E2826" s="42">
        <v>10.022</v>
      </c>
      <c r="F2826" s="43" t="s">
        <v>6093</v>
      </c>
      <c r="G2826" s="44" t="s">
        <v>6213</v>
      </c>
      <c r="H2826" s="43">
        <v>1090</v>
      </c>
      <c r="I2826" s="45">
        <v>0.5</v>
      </c>
      <c r="J2826" s="45">
        <v>15820</v>
      </c>
      <c r="K2826" s="45">
        <f t="shared" si="154"/>
        <v>45200</v>
      </c>
      <c r="L2826" s="46">
        <v>154338.79999999999</v>
      </c>
      <c r="M2826" s="46">
        <v>617.6</v>
      </c>
      <c r="N2826" s="45">
        <v>618.6</v>
      </c>
    </row>
    <row r="2827" spans="1:17" x14ac:dyDescent="0.2">
      <c r="A2827" s="42">
        <v>1058</v>
      </c>
      <c r="C2827" s="47">
        <v>44195</v>
      </c>
      <c r="D2827" s="41" t="s">
        <v>6091</v>
      </c>
      <c r="E2827" s="42">
        <v>8</v>
      </c>
      <c r="F2827" s="43" t="s">
        <v>6093</v>
      </c>
      <c r="G2827" s="44" t="s">
        <v>6214</v>
      </c>
      <c r="H2827" s="43">
        <v>1090</v>
      </c>
      <c r="I2827" s="45">
        <v>0.5</v>
      </c>
      <c r="J2827" s="45">
        <v>61730</v>
      </c>
      <c r="K2827" s="45">
        <f t="shared" si="154"/>
        <v>176370</v>
      </c>
      <c r="L2827" s="46">
        <v>264000</v>
      </c>
      <c r="M2827" s="46">
        <v>1056</v>
      </c>
      <c r="N2827" s="45">
        <f t="shared" si="153"/>
        <v>1056.5</v>
      </c>
    </row>
    <row r="2828" spans="1:17" x14ac:dyDescent="0.2">
      <c r="A2828" s="42">
        <v>1059</v>
      </c>
      <c r="C2828" s="47">
        <v>44196</v>
      </c>
      <c r="D2828" s="41" t="s">
        <v>6215</v>
      </c>
      <c r="E2828" s="42">
        <v>3.8109999999999999</v>
      </c>
      <c r="F2828" s="43" t="s">
        <v>6216</v>
      </c>
      <c r="G2828" s="44" t="s">
        <v>6217</v>
      </c>
      <c r="H2828" s="43">
        <v>3010</v>
      </c>
      <c r="I2828" s="45">
        <v>0.5</v>
      </c>
      <c r="J2828" s="45">
        <v>135870</v>
      </c>
      <c r="K2828" s="45">
        <f t="shared" si="154"/>
        <v>388200</v>
      </c>
      <c r="L2828" s="46">
        <v>388190</v>
      </c>
      <c r="M2828" s="46">
        <v>1552.76</v>
      </c>
      <c r="N2828" s="45">
        <f t="shared" si="153"/>
        <v>1553.26</v>
      </c>
      <c r="O2828" s="82" t="s">
        <v>6218</v>
      </c>
    </row>
    <row r="2829" spans="1:17" x14ac:dyDescent="0.2">
      <c r="A2829" s="42">
        <v>1060</v>
      </c>
      <c r="C2829" s="47">
        <v>44196</v>
      </c>
      <c r="D2829" s="41" t="s">
        <v>6219</v>
      </c>
      <c r="E2829" s="42">
        <v>0.2412</v>
      </c>
      <c r="F2829" s="43" t="s">
        <v>6220</v>
      </c>
      <c r="G2829" s="44" t="s">
        <v>6221</v>
      </c>
      <c r="H2829" s="43">
        <v>3010</v>
      </c>
      <c r="I2829" s="45">
        <v>0.5</v>
      </c>
      <c r="J2829" s="45">
        <v>41090</v>
      </c>
      <c r="K2829" s="45">
        <f t="shared" si="154"/>
        <v>117400</v>
      </c>
      <c r="L2829" s="46">
        <v>169900</v>
      </c>
      <c r="M2829" s="46">
        <v>679.6</v>
      </c>
      <c r="N2829" s="45">
        <f t="shared" si="153"/>
        <v>680.1</v>
      </c>
    </row>
    <row r="2830" spans="1:17" x14ac:dyDescent="0.2">
      <c r="A2830" s="42" t="s">
        <v>6222</v>
      </c>
      <c r="C2830" s="47">
        <v>44196</v>
      </c>
      <c r="D2830" s="41" t="s">
        <v>6223</v>
      </c>
      <c r="E2830" s="42">
        <v>27.972200000000001</v>
      </c>
      <c r="F2830" s="43" t="s">
        <v>6224</v>
      </c>
      <c r="G2830" s="44" t="s">
        <v>6225</v>
      </c>
      <c r="H2830" s="43">
        <v>1110</v>
      </c>
      <c r="I2830" s="45">
        <v>0.5</v>
      </c>
      <c r="J2830" s="45">
        <v>30990</v>
      </c>
      <c r="K2830" s="45">
        <f t="shared" si="154"/>
        <v>88540</v>
      </c>
      <c r="N2830" s="45">
        <f t="shared" si="153"/>
        <v>0.5</v>
      </c>
    </row>
    <row r="2831" spans="1:17" x14ac:dyDescent="0.2">
      <c r="A2831" s="42" t="s">
        <v>6228</v>
      </c>
      <c r="C2831" s="47">
        <v>44196</v>
      </c>
      <c r="D2831" s="41" t="s">
        <v>6226</v>
      </c>
      <c r="E2831" s="42">
        <v>13.408200000000001</v>
      </c>
      <c r="F2831" s="43" t="s">
        <v>6224</v>
      </c>
      <c r="G2831" s="44" t="s">
        <v>6227</v>
      </c>
      <c r="H2831" s="43">
        <v>1110</v>
      </c>
      <c r="I2831" s="45">
        <v>0.5</v>
      </c>
      <c r="J2831" s="45">
        <v>16750</v>
      </c>
      <c r="K2831" s="45">
        <f t="shared" si="154"/>
        <v>47860</v>
      </c>
      <c r="N2831" s="45">
        <f t="shared" si="153"/>
        <v>0.5</v>
      </c>
    </row>
    <row r="2832" spans="1:17" x14ac:dyDescent="0.2">
      <c r="A2832" s="42">
        <v>1061</v>
      </c>
      <c r="C2832" s="47">
        <v>44196</v>
      </c>
      <c r="D2832" s="41" t="s">
        <v>6229</v>
      </c>
      <c r="E2832" s="42">
        <v>0.76980000000000004</v>
      </c>
      <c r="F2832" s="43" t="s">
        <v>6230</v>
      </c>
      <c r="G2832" s="44" t="s">
        <v>6231</v>
      </c>
      <c r="H2832" s="43">
        <v>3010</v>
      </c>
      <c r="I2832" s="45">
        <v>0.5</v>
      </c>
      <c r="J2832" s="45">
        <v>39490</v>
      </c>
      <c r="K2832" s="45">
        <f t="shared" si="154"/>
        <v>112830</v>
      </c>
      <c r="L2832" s="46">
        <v>92900</v>
      </c>
      <c r="M2832" s="46">
        <v>371.6</v>
      </c>
      <c r="N2832" s="45">
        <f t="shared" si="153"/>
        <v>372.1</v>
      </c>
    </row>
    <row r="2833" spans="1:17" x14ac:dyDescent="0.2">
      <c r="A2833" s="42" t="s">
        <v>6232</v>
      </c>
      <c r="C2833" s="47">
        <v>44196</v>
      </c>
      <c r="D2833" s="41" t="s">
        <v>6233</v>
      </c>
      <c r="E2833" s="42">
        <v>0.17050000000000001</v>
      </c>
      <c r="F2833" s="43" t="s">
        <v>6234</v>
      </c>
      <c r="G2833" s="44" t="s">
        <v>6235</v>
      </c>
      <c r="H2833" s="43">
        <v>2050</v>
      </c>
      <c r="I2833" s="45">
        <v>0.5</v>
      </c>
      <c r="J2833" s="45">
        <v>12940</v>
      </c>
      <c r="K2833" s="45">
        <f t="shared" si="154"/>
        <v>36970</v>
      </c>
      <c r="N2833" s="45">
        <f t="shared" si="153"/>
        <v>0.5</v>
      </c>
    </row>
    <row r="2834" spans="1:17" x14ac:dyDescent="0.2">
      <c r="A2834" s="42" t="s">
        <v>6236</v>
      </c>
      <c r="C2834" s="47">
        <v>44196</v>
      </c>
      <c r="D2834" s="41" t="s">
        <v>6237</v>
      </c>
      <c r="E2834" s="42">
        <v>0.2</v>
      </c>
      <c r="F2834" s="43" t="s">
        <v>6239</v>
      </c>
      <c r="G2834" s="44" t="s">
        <v>6240</v>
      </c>
      <c r="H2834" s="43">
        <v>1190</v>
      </c>
      <c r="I2834" s="45">
        <v>1</v>
      </c>
      <c r="J2834" s="45">
        <v>23180</v>
      </c>
      <c r="K2834" s="45">
        <f t="shared" si="154"/>
        <v>66230</v>
      </c>
      <c r="N2834" s="45">
        <f t="shared" si="153"/>
        <v>1</v>
      </c>
    </row>
    <row r="2835" spans="1:17" x14ac:dyDescent="0.2">
      <c r="D2835" s="41" t="s">
        <v>6238</v>
      </c>
      <c r="E2835" s="42">
        <v>0.2</v>
      </c>
      <c r="F2835" s="43" t="s">
        <v>77</v>
      </c>
      <c r="G2835" s="44" t="s">
        <v>77</v>
      </c>
      <c r="K2835" s="45">
        <f t="shared" si="154"/>
        <v>0</v>
      </c>
      <c r="N2835" s="45">
        <f t="shared" si="153"/>
        <v>0</v>
      </c>
    </row>
    <row r="2836" spans="1:17" x14ac:dyDescent="0.2">
      <c r="A2836" s="42">
        <v>1062</v>
      </c>
      <c r="C2836" s="47">
        <v>44196</v>
      </c>
      <c r="D2836" s="41" t="s">
        <v>6241</v>
      </c>
      <c r="E2836" s="42">
        <v>2.5550000000000002</v>
      </c>
      <c r="F2836" s="43" t="s">
        <v>6243</v>
      </c>
      <c r="G2836" s="44" t="s">
        <v>6244</v>
      </c>
      <c r="H2836" s="43">
        <v>1100</v>
      </c>
      <c r="I2836" s="45">
        <v>1</v>
      </c>
      <c r="J2836" s="45">
        <v>36770</v>
      </c>
      <c r="K2836" s="45">
        <f t="shared" si="154"/>
        <v>105060</v>
      </c>
      <c r="L2836" s="46">
        <v>140000</v>
      </c>
      <c r="M2836" s="46">
        <v>560</v>
      </c>
      <c r="N2836" s="45">
        <f t="shared" si="153"/>
        <v>561</v>
      </c>
    </row>
    <row r="2837" spans="1:17" x14ac:dyDescent="0.2">
      <c r="D2837" s="41" t="s">
        <v>6242</v>
      </c>
      <c r="E2837" s="42">
        <v>0.20619999999999999</v>
      </c>
      <c r="F2837" s="43" t="s">
        <v>77</v>
      </c>
      <c r="G2837" s="44" t="s">
        <v>77</v>
      </c>
      <c r="K2837" s="45">
        <f t="shared" si="154"/>
        <v>0</v>
      </c>
      <c r="N2837" s="45">
        <f t="shared" si="153"/>
        <v>0</v>
      </c>
    </row>
    <row r="2838" spans="1:17" x14ac:dyDescent="0.2">
      <c r="A2838" s="42" t="s">
        <v>6245</v>
      </c>
      <c r="C2838" s="47">
        <v>44196</v>
      </c>
      <c r="D2838" s="41" t="s">
        <v>6246</v>
      </c>
      <c r="E2838" s="42">
        <v>3.4750000000000001</v>
      </c>
      <c r="F2838" s="43" t="s">
        <v>6248</v>
      </c>
      <c r="G2838" s="44" t="s">
        <v>6249</v>
      </c>
      <c r="H2838" s="43">
        <v>1140</v>
      </c>
      <c r="I2838" s="45">
        <v>1</v>
      </c>
      <c r="J2838" s="45">
        <v>56300</v>
      </c>
      <c r="K2838" s="45">
        <f t="shared" si="154"/>
        <v>160860</v>
      </c>
      <c r="N2838" s="45">
        <f t="shared" si="153"/>
        <v>1</v>
      </c>
    </row>
    <row r="2839" spans="1:17" x14ac:dyDescent="0.2">
      <c r="D2839" s="41" t="s">
        <v>6247</v>
      </c>
      <c r="E2839" s="42">
        <v>44.362000000000002</v>
      </c>
      <c r="F2839" s="43" t="s">
        <v>77</v>
      </c>
      <c r="G2839" s="44" t="s">
        <v>77</v>
      </c>
      <c r="K2839" s="45">
        <f t="shared" si="154"/>
        <v>0</v>
      </c>
      <c r="N2839" s="45">
        <f t="shared" si="153"/>
        <v>0</v>
      </c>
    </row>
    <row r="2840" spans="1:17" x14ac:dyDescent="0.2">
      <c r="A2840" s="42">
        <v>1063</v>
      </c>
      <c r="C2840" s="47">
        <v>44196</v>
      </c>
      <c r="D2840" s="41" t="s">
        <v>6250</v>
      </c>
      <c r="E2840" s="42">
        <v>1.3049999999999999</v>
      </c>
      <c r="F2840" s="43" t="s">
        <v>6251</v>
      </c>
      <c r="G2840" s="44" t="s">
        <v>6252</v>
      </c>
      <c r="H2840" s="43">
        <v>1050</v>
      </c>
      <c r="I2840" s="45">
        <v>0.5</v>
      </c>
      <c r="J2840" s="45">
        <v>37990</v>
      </c>
      <c r="K2840" s="45">
        <f t="shared" si="154"/>
        <v>108540</v>
      </c>
      <c r="L2840" s="46">
        <v>168000</v>
      </c>
      <c r="M2840" s="46">
        <v>672</v>
      </c>
      <c r="N2840" s="45">
        <f t="shared" si="153"/>
        <v>672.5</v>
      </c>
    </row>
    <row r="2841" spans="1:17" x14ac:dyDescent="0.2">
      <c r="A2841" s="42">
        <v>1064</v>
      </c>
      <c r="C2841" s="47">
        <v>44196</v>
      </c>
      <c r="D2841" s="41" t="s">
        <v>6253</v>
      </c>
      <c r="E2841" s="42">
        <v>3.53</v>
      </c>
      <c r="F2841" s="43" t="s">
        <v>6254</v>
      </c>
      <c r="G2841" s="44" t="s">
        <v>6255</v>
      </c>
      <c r="H2841" s="43">
        <v>1030</v>
      </c>
      <c r="I2841" s="45">
        <v>0.5</v>
      </c>
      <c r="J2841" s="45">
        <v>43330</v>
      </c>
      <c r="K2841" s="45">
        <f>ROUND(J2841/0.35,-1)</f>
        <v>123800</v>
      </c>
      <c r="L2841" s="46">
        <v>187000</v>
      </c>
      <c r="M2841" s="46">
        <v>748</v>
      </c>
      <c r="N2841" s="45">
        <f t="shared" si="153"/>
        <v>748.5</v>
      </c>
    </row>
    <row r="2842" spans="1:17" x14ac:dyDescent="0.2">
      <c r="A2842" s="42">
        <v>1065</v>
      </c>
      <c r="C2842" s="47">
        <v>44196</v>
      </c>
      <c r="D2842" s="41" t="s">
        <v>6257</v>
      </c>
      <c r="E2842" s="42">
        <v>88.733000000000004</v>
      </c>
      <c r="F2842" s="43" t="s">
        <v>6259</v>
      </c>
      <c r="G2842" s="44" t="s">
        <v>6260</v>
      </c>
      <c r="H2842" s="43">
        <v>1100</v>
      </c>
      <c r="I2842" s="45">
        <v>1.5</v>
      </c>
      <c r="J2842" s="45">
        <v>106640</v>
      </c>
      <c r="K2842" s="45">
        <f t="shared" si="154"/>
        <v>304690</v>
      </c>
      <c r="L2842" s="46">
        <v>351480</v>
      </c>
      <c r="M2842" s="46">
        <v>1406.5</v>
      </c>
      <c r="N2842" s="45">
        <f t="shared" si="153"/>
        <v>1408</v>
      </c>
    </row>
    <row r="2843" spans="1:17" x14ac:dyDescent="0.2">
      <c r="D2843" s="41" t="s">
        <v>6256</v>
      </c>
      <c r="F2843" s="43" t="s">
        <v>77</v>
      </c>
      <c r="G2843" s="44" t="s">
        <v>77</v>
      </c>
      <c r="K2843" s="45">
        <f t="shared" si="154"/>
        <v>0</v>
      </c>
      <c r="N2843" s="45">
        <f t="shared" si="153"/>
        <v>0</v>
      </c>
    </row>
    <row r="2844" spans="1:17" x14ac:dyDescent="0.2">
      <c r="D2844" s="41" t="s">
        <v>6258</v>
      </c>
      <c r="F2844" s="43" t="s">
        <v>77</v>
      </c>
      <c r="G2844" s="44" t="s">
        <v>77</v>
      </c>
      <c r="K2844" s="45">
        <f t="shared" si="154"/>
        <v>0</v>
      </c>
      <c r="N2844" s="45">
        <f t="shared" si="153"/>
        <v>0</v>
      </c>
    </row>
    <row r="2845" spans="1:17" x14ac:dyDescent="0.2">
      <c r="A2845" s="42" t="s">
        <v>6261</v>
      </c>
      <c r="C2845" s="47">
        <v>44196</v>
      </c>
      <c r="D2845" s="41" t="s">
        <v>6263</v>
      </c>
      <c r="E2845" s="42">
        <v>3.738</v>
      </c>
      <c r="F2845" s="43" t="s">
        <v>6264</v>
      </c>
      <c r="G2845" s="43" t="s">
        <v>6264</v>
      </c>
      <c r="H2845" s="43">
        <v>1150</v>
      </c>
      <c r="I2845" s="45">
        <v>0.5</v>
      </c>
      <c r="J2845" s="45">
        <v>27950</v>
      </c>
      <c r="K2845" s="45">
        <f t="shared" si="154"/>
        <v>79860</v>
      </c>
      <c r="N2845" s="45">
        <f t="shared" ref="N2845:N2859" si="155">I2845+M2845</f>
        <v>0.5</v>
      </c>
    </row>
    <row r="2846" spans="1:17" s="65" customFormat="1" x14ac:dyDescent="0.2">
      <c r="A2846" s="62" t="s">
        <v>6262</v>
      </c>
      <c r="B2846" s="63"/>
      <c r="C2846" s="31">
        <v>44196</v>
      </c>
      <c r="D2846" s="64" t="s">
        <v>6263</v>
      </c>
      <c r="E2846" s="62">
        <v>3.738</v>
      </c>
      <c r="F2846" s="65" t="s">
        <v>6264</v>
      </c>
      <c r="G2846" s="66" t="s">
        <v>6265</v>
      </c>
      <c r="H2846" s="65">
        <v>1150</v>
      </c>
      <c r="I2846" s="32">
        <v>0.5</v>
      </c>
      <c r="J2846" s="32">
        <v>27950</v>
      </c>
      <c r="K2846" s="32">
        <f t="shared" si="154"/>
        <v>79860</v>
      </c>
      <c r="L2846" s="33"/>
      <c r="M2846" s="33"/>
      <c r="N2846" s="32">
        <f t="shared" si="155"/>
        <v>0.5</v>
      </c>
      <c r="O2846" s="67"/>
      <c r="P2846" s="72"/>
      <c r="Q2846" s="63"/>
    </row>
    <row r="2847" spans="1:17" x14ac:dyDescent="0.2">
      <c r="N2847" s="45">
        <f>SUM(N2822:N2846)</f>
        <v>8475.0600000000013</v>
      </c>
      <c r="O2847" s="82">
        <v>78644</v>
      </c>
      <c r="P2847" s="50">
        <v>44196</v>
      </c>
      <c r="Q2847" s="21" t="s">
        <v>333</v>
      </c>
    </row>
    <row r="2849" spans="1:17" x14ac:dyDescent="0.2">
      <c r="A2849" s="42" t="s">
        <v>6124</v>
      </c>
      <c r="C2849" s="47">
        <v>44188</v>
      </c>
      <c r="D2849" s="41" t="s">
        <v>2065</v>
      </c>
      <c r="E2849" s="42">
        <v>1.5</v>
      </c>
      <c r="F2849" s="43" t="s">
        <v>3653</v>
      </c>
      <c r="G2849" s="44" t="s">
        <v>6125</v>
      </c>
      <c r="H2849" s="43">
        <v>3010</v>
      </c>
      <c r="I2849" s="45">
        <v>0.5</v>
      </c>
      <c r="J2849" s="45">
        <v>53570</v>
      </c>
      <c r="K2849" s="45">
        <f>ROUND(J2849/0.35,-1)</f>
        <v>153060</v>
      </c>
      <c r="N2849" s="45">
        <v>0.5</v>
      </c>
    </row>
    <row r="2850" spans="1:17" x14ac:dyDescent="0.2">
      <c r="A2850" s="42">
        <v>1066</v>
      </c>
      <c r="C2850" s="47">
        <v>44196</v>
      </c>
      <c r="D2850" s="41" t="s">
        <v>6091</v>
      </c>
      <c r="E2850" s="42">
        <v>4.5529999999999999</v>
      </c>
      <c r="F2850" s="43" t="s">
        <v>6093</v>
      </c>
      <c r="G2850" s="44" t="s">
        <v>6267</v>
      </c>
      <c r="H2850" s="43">
        <v>1090</v>
      </c>
      <c r="I2850" s="45">
        <v>1</v>
      </c>
      <c r="J2850" s="45">
        <v>18520</v>
      </c>
      <c r="K2850" s="45">
        <f t="shared" si="154"/>
        <v>52910</v>
      </c>
      <c r="L2850" s="46">
        <v>93626.5</v>
      </c>
      <c r="M2850" s="46">
        <v>374.3</v>
      </c>
      <c r="N2850" s="45">
        <f t="shared" si="155"/>
        <v>375.3</v>
      </c>
    </row>
    <row r="2851" spans="1:17" x14ac:dyDescent="0.2">
      <c r="D2851" s="41" t="s">
        <v>6092</v>
      </c>
      <c r="E2851" s="42">
        <v>7.1870000000000003</v>
      </c>
      <c r="F2851" s="43" t="s">
        <v>77</v>
      </c>
      <c r="G2851" s="43" t="s">
        <v>77</v>
      </c>
      <c r="K2851" s="45">
        <f t="shared" si="154"/>
        <v>0</v>
      </c>
      <c r="N2851" s="45">
        <f t="shared" si="155"/>
        <v>0</v>
      </c>
    </row>
    <row r="2852" spans="1:17" x14ac:dyDescent="0.2">
      <c r="A2852" s="42">
        <v>1067</v>
      </c>
      <c r="C2852" s="47">
        <v>44196</v>
      </c>
      <c r="D2852" s="41" t="s">
        <v>6268</v>
      </c>
      <c r="E2852" s="42">
        <v>0.21210000000000001</v>
      </c>
      <c r="F2852" s="43" t="s">
        <v>6270</v>
      </c>
      <c r="G2852" s="44" t="s">
        <v>6271</v>
      </c>
      <c r="H2852" s="43">
        <v>1010</v>
      </c>
      <c r="I2852" s="45">
        <v>1</v>
      </c>
      <c r="J2852" s="45">
        <v>18060</v>
      </c>
      <c r="K2852" s="45">
        <f t="shared" si="154"/>
        <v>51600</v>
      </c>
      <c r="L2852" s="46">
        <v>120000</v>
      </c>
      <c r="M2852" s="46">
        <v>480</v>
      </c>
      <c r="N2852" s="45">
        <f t="shared" si="155"/>
        <v>481</v>
      </c>
    </row>
    <row r="2853" spans="1:17" x14ac:dyDescent="0.2">
      <c r="D2853" s="41" t="s">
        <v>6269</v>
      </c>
      <c r="E2853" s="42">
        <v>0.21210000000000001</v>
      </c>
      <c r="F2853" s="43" t="s">
        <v>77</v>
      </c>
      <c r="G2853" s="44" t="s">
        <v>77</v>
      </c>
      <c r="K2853" s="45">
        <f t="shared" si="154"/>
        <v>0</v>
      </c>
      <c r="N2853" s="45">
        <f t="shared" si="155"/>
        <v>0</v>
      </c>
    </row>
    <row r="2854" spans="1:17" x14ac:dyDescent="0.2">
      <c r="A2854" s="42" t="s">
        <v>6272</v>
      </c>
      <c r="C2854" s="47">
        <v>44196</v>
      </c>
      <c r="D2854" s="41" t="s">
        <v>6273</v>
      </c>
      <c r="E2854" s="42" t="s">
        <v>475</v>
      </c>
      <c r="F2854" s="43" t="s">
        <v>6275</v>
      </c>
      <c r="G2854" s="44" t="s">
        <v>6276</v>
      </c>
      <c r="H2854" s="43">
        <v>1140</v>
      </c>
      <c r="I2854" s="45">
        <v>1</v>
      </c>
      <c r="J2854" s="45">
        <v>37230</v>
      </c>
      <c r="K2854" s="45">
        <f t="shared" si="154"/>
        <v>106370</v>
      </c>
      <c r="N2854" s="45">
        <f t="shared" si="155"/>
        <v>1</v>
      </c>
    </row>
    <row r="2855" spans="1:17" x14ac:dyDescent="0.2">
      <c r="D2855" s="41" t="s">
        <v>6274</v>
      </c>
      <c r="E2855" s="42" t="s">
        <v>475</v>
      </c>
      <c r="F2855" s="43" t="s">
        <v>77</v>
      </c>
      <c r="G2855" s="44" t="s">
        <v>77</v>
      </c>
      <c r="K2855" s="45">
        <f t="shared" si="154"/>
        <v>0</v>
      </c>
      <c r="N2855" s="45">
        <f t="shared" si="155"/>
        <v>0</v>
      </c>
    </row>
    <row r="2856" spans="1:17" x14ac:dyDescent="0.2">
      <c r="A2856" s="42">
        <v>1068</v>
      </c>
      <c r="C2856" s="47">
        <v>44196</v>
      </c>
      <c r="D2856" s="41" t="s">
        <v>6277</v>
      </c>
      <c r="E2856" s="42">
        <v>0.64059999999999995</v>
      </c>
      <c r="F2856" s="43" t="s">
        <v>6278</v>
      </c>
      <c r="G2856" s="44" t="s">
        <v>6279</v>
      </c>
      <c r="H2856" s="43">
        <v>1060</v>
      </c>
      <c r="I2856" s="45">
        <v>0.5</v>
      </c>
      <c r="J2856" s="45">
        <v>41060</v>
      </c>
      <c r="K2856" s="45">
        <f t="shared" si="154"/>
        <v>117310</v>
      </c>
      <c r="N2856" s="45">
        <v>980.5</v>
      </c>
    </row>
    <row r="2857" spans="1:17" x14ac:dyDescent="0.2">
      <c r="A2857" s="42" t="s">
        <v>6280</v>
      </c>
      <c r="C2857" s="47">
        <v>44196</v>
      </c>
      <c r="D2857" s="41" t="s">
        <v>6281</v>
      </c>
      <c r="E2857" s="42" t="s">
        <v>6282</v>
      </c>
      <c r="F2857" s="43" t="s">
        <v>6283</v>
      </c>
      <c r="G2857" s="44" t="s">
        <v>6284</v>
      </c>
      <c r="H2857" s="43">
        <v>3010</v>
      </c>
      <c r="I2857" s="45">
        <v>0.5</v>
      </c>
      <c r="J2857" s="45">
        <v>70430</v>
      </c>
      <c r="K2857" s="45">
        <f t="shared" si="154"/>
        <v>201230</v>
      </c>
      <c r="N2857" s="45">
        <f t="shared" si="155"/>
        <v>0.5</v>
      </c>
    </row>
    <row r="2858" spans="1:17" x14ac:dyDescent="0.2">
      <c r="A2858" s="42" t="s">
        <v>6285</v>
      </c>
      <c r="C2858" s="47">
        <v>44196</v>
      </c>
      <c r="D2858" s="41" t="s">
        <v>6286</v>
      </c>
      <c r="E2858" s="42">
        <v>4.9939999999999998</v>
      </c>
      <c r="F2858" s="43" t="s">
        <v>6289</v>
      </c>
      <c r="G2858" s="44" t="s">
        <v>6290</v>
      </c>
      <c r="H2858" s="43">
        <v>1060</v>
      </c>
      <c r="I2858" s="45">
        <v>1.5</v>
      </c>
      <c r="J2858" s="45">
        <v>63900</v>
      </c>
      <c r="K2858" s="45">
        <f t="shared" si="154"/>
        <v>182570</v>
      </c>
      <c r="N2858" s="45">
        <f t="shared" si="155"/>
        <v>1.5</v>
      </c>
    </row>
    <row r="2859" spans="1:17" x14ac:dyDescent="0.2">
      <c r="D2859" s="41" t="s">
        <v>6287</v>
      </c>
      <c r="E2859" s="42">
        <v>19.478000000000002</v>
      </c>
      <c r="F2859" s="43" t="s">
        <v>77</v>
      </c>
      <c r="G2859" s="44" t="s">
        <v>77</v>
      </c>
      <c r="K2859" s="45">
        <f t="shared" si="154"/>
        <v>0</v>
      </c>
      <c r="N2859" s="45">
        <f t="shared" si="155"/>
        <v>0</v>
      </c>
    </row>
    <row r="2860" spans="1:17" s="65" customFormat="1" x14ac:dyDescent="0.2">
      <c r="A2860" s="62"/>
      <c r="B2860" s="63"/>
      <c r="C2860" s="31"/>
      <c r="D2860" s="64" t="s">
        <v>6288</v>
      </c>
      <c r="E2860" s="62">
        <v>1</v>
      </c>
      <c r="F2860" s="65" t="s">
        <v>77</v>
      </c>
      <c r="G2860" s="66" t="s">
        <v>77</v>
      </c>
      <c r="I2860" s="32"/>
      <c r="J2860" s="32"/>
      <c r="K2860" s="32">
        <f t="shared" si="154"/>
        <v>0</v>
      </c>
      <c r="L2860" s="33"/>
      <c r="M2860" s="33"/>
      <c r="N2860" s="32"/>
      <c r="O2860" s="67"/>
      <c r="P2860" s="72"/>
      <c r="Q2860" s="63"/>
    </row>
    <row r="2861" spans="1:17" x14ac:dyDescent="0.2">
      <c r="N2861" s="45">
        <f>SUM(N2849:N2860)</f>
        <v>1840.3</v>
      </c>
      <c r="O2861" s="82">
        <v>78650</v>
      </c>
      <c r="P2861" s="50">
        <v>44200</v>
      </c>
      <c r="Q2861" s="21" t="s">
        <v>333</v>
      </c>
    </row>
    <row r="2863" spans="1:17" x14ac:dyDescent="0.2">
      <c r="G2863" s="43"/>
    </row>
    <row r="2864" spans="1:17" x14ac:dyDescent="0.2">
      <c r="M2864" s="120">
        <f>SUM(M2:M2860)</f>
        <v>325212.16000000003</v>
      </c>
    </row>
    <row r="2867" spans="1:10" x14ac:dyDescent="0.2">
      <c r="D2867" s="42"/>
    </row>
    <row r="2870" spans="1:10" x14ac:dyDescent="0.2">
      <c r="A2870" s="43"/>
      <c r="B2870" s="43"/>
      <c r="C2870" s="43"/>
      <c r="D2870" s="43"/>
      <c r="E2870" s="30"/>
      <c r="G2870" s="43"/>
      <c r="I2870" s="43"/>
      <c r="J2870" s="43"/>
    </row>
    <row r="2871" spans="1:10" x14ac:dyDescent="0.2">
      <c r="A2871" s="43"/>
      <c r="B2871" s="43"/>
      <c r="C2871" s="43"/>
      <c r="D2871" s="43"/>
      <c r="E2871" s="30"/>
      <c r="G2871" s="43"/>
      <c r="I2871" s="43"/>
      <c r="J2871" s="43"/>
    </row>
    <row r="2872" spans="1:10" x14ac:dyDescent="0.2">
      <c r="G2872" s="43"/>
    </row>
    <row r="2873" spans="1:10" x14ac:dyDescent="0.2">
      <c r="G2873" s="43"/>
    </row>
    <row r="2877" spans="1:10" x14ac:dyDescent="0.2">
      <c r="G2877" s="43"/>
    </row>
    <row r="2881" spans="6:16" x14ac:dyDescent="0.2">
      <c r="P2881" s="73"/>
    </row>
    <row r="2886" spans="6:16" x14ac:dyDescent="0.2">
      <c r="F2886" s="44"/>
      <c r="G2886" s="43"/>
    </row>
    <row r="2887" spans="6:16" x14ac:dyDescent="0.2">
      <c r="G2887" s="43"/>
    </row>
    <row r="2918" spans="7:7" x14ac:dyDescent="0.2">
      <c r="G2918" s="43"/>
    </row>
    <row r="3021" spans="11:14" x14ac:dyDescent="0.2">
      <c r="K3021" s="45">
        <f t="shared" ref="K3021:K3051" si="156">ROUND(J3021/0.35,-1)</f>
        <v>0</v>
      </c>
      <c r="N3021" s="45">
        <f t="shared" ref="N3021:N3036" si="157">I3021+M3021</f>
        <v>0</v>
      </c>
    </row>
    <row r="3022" spans="11:14" x14ac:dyDescent="0.2">
      <c r="K3022" s="45">
        <f t="shared" si="156"/>
        <v>0</v>
      </c>
      <c r="N3022" s="45">
        <f t="shared" si="157"/>
        <v>0</v>
      </c>
    </row>
    <row r="3023" spans="11:14" x14ac:dyDescent="0.2">
      <c r="K3023" s="45">
        <f t="shared" si="156"/>
        <v>0</v>
      </c>
      <c r="N3023" s="45">
        <f t="shared" si="157"/>
        <v>0</v>
      </c>
    </row>
    <row r="3024" spans="11:14" x14ac:dyDescent="0.2">
      <c r="K3024" s="45">
        <f t="shared" si="156"/>
        <v>0</v>
      </c>
      <c r="N3024" s="45">
        <f t="shared" si="157"/>
        <v>0</v>
      </c>
    </row>
    <row r="3025" spans="11:14" x14ac:dyDescent="0.2">
      <c r="K3025" s="45">
        <f t="shared" si="156"/>
        <v>0</v>
      </c>
      <c r="N3025" s="45">
        <f t="shared" si="157"/>
        <v>0</v>
      </c>
    </row>
    <row r="3026" spans="11:14" x14ac:dyDescent="0.2">
      <c r="K3026" s="45">
        <f t="shared" si="156"/>
        <v>0</v>
      </c>
      <c r="N3026" s="45">
        <f t="shared" si="157"/>
        <v>0</v>
      </c>
    </row>
    <row r="3027" spans="11:14" x14ac:dyDescent="0.2">
      <c r="K3027" s="45">
        <f t="shared" si="156"/>
        <v>0</v>
      </c>
      <c r="N3027" s="45">
        <f t="shared" si="157"/>
        <v>0</v>
      </c>
    </row>
    <row r="3028" spans="11:14" x14ac:dyDescent="0.2">
      <c r="K3028" s="45">
        <f t="shared" si="156"/>
        <v>0</v>
      </c>
      <c r="N3028" s="45">
        <f t="shared" si="157"/>
        <v>0</v>
      </c>
    </row>
    <row r="3029" spans="11:14" x14ac:dyDescent="0.2">
      <c r="K3029" s="45">
        <f t="shared" si="156"/>
        <v>0</v>
      </c>
      <c r="N3029" s="45">
        <f t="shared" si="157"/>
        <v>0</v>
      </c>
    </row>
    <row r="3030" spans="11:14" x14ac:dyDescent="0.2">
      <c r="K3030" s="45">
        <f t="shared" si="156"/>
        <v>0</v>
      </c>
      <c r="N3030" s="45">
        <f t="shared" si="157"/>
        <v>0</v>
      </c>
    </row>
    <row r="3031" spans="11:14" x14ac:dyDescent="0.2">
      <c r="K3031" s="45">
        <f t="shared" si="156"/>
        <v>0</v>
      </c>
      <c r="N3031" s="45">
        <f t="shared" si="157"/>
        <v>0</v>
      </c>
    </row>
    <row r="3032" spans="11:14" x14ac:dyDescent="0.2">
      <c r="K3032" s="45">
        <f t="shared" si="156"/>
        <v>0</v>
      </c>
      <c r="N3032" s="45">
        <f t="shared" si="157"/>
        <v>0</v>
      </c>
    </row>
    <row r="3033" spans="11:14" x14ac:dyDescent="0.2">
      <c r="K3033" s="45">
        <f t="shared" si="156"/>
        <v>0</v>
      </c>
      <c r="N3033" s="45">
        <f t="shared" si="157"/>
        <v>0</v>
      </c>
    </row>
    <row r="3034" spans="11:14" x14ac:dyDescent="0.2">
      <c r="K3034" s="45">
        <f t="shared" si="156"/>
        <v>0</v>
      </c>
      <c r="N3034" s="45">
        <f t="shared" si="157"/>
        <v>0</v>
      </c>
    </row>
    <row r="3035" spans="11:14" x14ac:dyDescent="0.2">
      <c r="K3035" s="45">
        <f t="shared" si="156"/>
        <v>0</v>
      </c>
      <c r="N3035" s="45">
        <f t="shared" si="157"/>
        <v>0</v>
      </c>
    </row>
    <row r="3036" spans="11:14" x14ac:dyDescent="0.2">
      <c r="K3036" s="45">
        <f t="shared" si="156"/>
        <v>0</v>
      </c>
      <c r="N3036" s="45">
        <f t="shared" si="157"/>
        <v>0</v>
      </c>
    </row>
    <row r="3037" spans="11:14" x14ac:dyDescent="0.2">
      <c r="K3037" s="45">
        <f t="shared" si="156"/>
        <v>0</v>
      </c>
      <c r="N3037" s="45">
        <f t="shared" ref="N3037:N3100" si="158">I3037+M3037</f>
        <v>0</v>
      </c>
    </row>
    <row r="3038" spans="11:14" x14ac:dyDescent="0.2">
      <c r="K3038" s="45">
        <f t="shared" si="156"/>
        <v>0</v>
      </c>
      <c r="N3038" s="45">
        <f t="shared" si="158"/>
        <v>0</v>
      </c>
    </row>
    <row r="3039" spans="11:14" x14ac:dyDescent="0.2">
      <c r="K3039" s="45">
        <f t="shared" si="156"/>
        <v>0</v>
      </c>
      <c r="N3039" s="45">
        <f t="shared" si="158"/>
        <v>0</v>
      </c>
    </row>
    <row r="3040" spans="11:14" x14ac:dyDescent="0.2">
      <c r="K3040" s="45">
        <f t="shared" si="156"/>
        <v>0</v>
      </c>
      <c r="N3040" s="45">
        <f t="shared" si="158"/>
        <v>0</v>
      </c>
    </row>
    <row r="3041" spans="11:14" x14ac:dyDescent="0.2">
      <c r="K3041" s="45">
        <f t="shared" si="156"/>
        <v>0</v>
      </c>
      <c r="N3041" s="45">
        <f t="shared" si="158"/>
        <v>0</v>
      </c>
    </row>
    <row r="3042" spans="11:14" x14ac:dyDescent="0.2">
      <c r="K3042" s="45">
        <f t="shared" si="156"/>
        <v>0</v>
      </c>
      <c r="N3042" s="45">
        <f t="shared" si="158"/>
        <v>0</v>
      </c>
    </row>
    <row r="3043" spans="11:14" x14ac:dyDescent="0.2">
      <c r="K3043" s="45">
        <f t="shared" si="156"/>
        <v>0</v>
      </c>
      <c r="N3043" s="45">
        <f t="shared" si="158"/>
        <v>0</v>
      </c>
    </row>
    <row r="3044" spans="11:14" x14ac:dyDescent="0.2">
      <c r="K3044" s="45">
        <f t="shared" si="156"/>
        <v>0</v>
      </c>
      <c r="N3044" s="45">
        <f t="shared" si="158"/>
        <v>0</v>
      </c>
    </row>
    <row r="3045" spans="11:14" x14ac:dyDescent="0.2">
      <c r="K3045" s="45">
        <f t="shared" si="156"/>
        <v>0</v>
      </c>
      <c r="N3045" s="45">
        <f t="shared" si="158"/>
        <v>0</v>
      </c>
    </row>
    <row r="3046" spans="11:14" x14ac:dyDescent="0.2">
      <c r="K3046" s="45">
        <f t="shared" si="156"/>
        <v>0</v>
      </c>
      <c r="N3046" s="45">
        <f t="shared" si="158"/>
        <v>0</v>
      </c>
    </row>
    <row r="3047" spans="11:14" x14ac:dyDescent="0.2">
      <c r="K3047" s="45">
        <f t="shared" si="156"/>
        <v>0</v>
      </c>
      <c r="N3047" s="45">
        <f t="shared" si="158"/>
        <v>0</v>
      </c>
    </row>
    <row r="3048" spans="11:14" x14ac:dyDescent="0.2">
      <c r="K3048" s="45">
        <f t="shared" si="156"/>
        <v>0</v>
      </c>
      <c r="N3048" s="45">
        <f t="shared" si="158"/>
        <v>0</v>
      </c>
    </row>
    <row r="3049" spans="11:14" x14ac:dyDescent="0.2">
      <c r="K3049" s="45">
        <f t="shared" si="156"/>
        <v>0</v>
      </c>
      <c r="N3049" s="45">
        <f t="shared" si="158"/>
        <v>0</v>
      </c>
    </row>
    <row r="3050" spans="11:14" x14ac:dyDescent="0.2">
      <c r="K3050" s="45">
        <f t="shared" si="156"/>
        <v>0</v>
      </c>
      <c r="N3050" s="45">
        <f t="shared" si="158"/>
        <v>0</v>
      </c>
    </row>
    <row r="3051" spans="11:14" x14ac:dyDescent="0.2">
      <c r="K3051" s="45">
        <f t="shared" si="156"/>
        <v>0</v>
      </c>
      <c r="N3051" s="45">
        <f t="shared" si="158"/>
        <v>0</v>
      </c>
    </row>
    <row r="3052" spans="11:14" x14ac:dyDescent="0.2">
      <c r="K3052" s="45">
        <f t="shared" ref="K3052:K3115" si="159">ROUND(J3052/0.35,-1)</f>
        <v>0</v>
      </c>
      <c r="N3052" s="45">
        <f t="shared" si="158"/>
        <v>0</v>
      </c>
    </row>
    <row r="3053" spans="11:14" x14ac:dyDescent="0.2">
      <c r="K3053" s="45">
        <f t="shared" si="159"/>
        <v>0</v>
      </c>
      <c r="N3053" s="45">
        <f t="shared" si="158"/>
        <v>0</v>
      </c>
    </row>
    <row r="3054" spans="11:14" x14ac:dyDescent="0.2">
      <c r="K3054" s="45">
        <f t="shared" si="159"/>
        <v>0</v>
      </c>
      <c r="N3054" s="45">
        <f t="shared" si="158"/>
        <v>0</v>
      </c>
    </row>
    <row r="3055" spans="11:14" x14ac:dyDescent="0.2">
      <c r="K3055" s="45">
        <f t="shared" si="159"/>
        <v>0</v>
      </c>
      <c r="N3055" s="45">
        <f t="shared" si="158"/>
        <v>0</v>
      </c>
    </row>
    <row r="3056" spans="11:14" x14ac:dyDescent="0.2">
      <c r="K3056" s="45">
        <f t="shared" si="159"/>
        <v>0</v>
      </c>
      <c r="N3056" s="45">
        <f t="shared" si="158"/>
        <v>0</v>
      </c>
    </row>
    <row r="3057" spans="11:14" x14ac:dyDescent="0.2">
      <c r="K3057" s="45">
        <f t="shared" si="159"/>
        <v>0</v>
      </c>
      <c r="N3057" s="45">
        <f t="shared" si="158"/>
        <v>0</v>
      </c>
    </row>
    <row r="3058" spans="11:14" x14ac:dyDescent="0.2">
      <c r="K3058" s="45">
        <f t="shared" si="159"/>
        <v>0</v>
      </c>
      <c r="N3058" s="45">
        <f t="shared" si="158"/>
        <v>0</v>
      </c>
    </row>
    <row r="3059" spans="11:14" x14ac:dyDescent="0.2">
      <c r="K3059" s="45">
        <f t="shared" si="159"/>
        <v>0</v>
      </c>
      <c r="N3059" s="45">
        <f t="shared" si="158"/>
        <v>0</v>
      </c>
    </row>
    <row r="3060" spans="11:14" x14ac:dyDescent="0.2">
      <c r="K3060" s="45">
        <f t="shared" si="159"/>
        <v>0</v>
      </c>
      <c r="N3060" s="45">
        <f t="shared" si="158"/>
        <v>0</v>
      </c>
    </row>
    <row r="3061" spans="11:14" x14ac:dyDescent="0.2">
      <c r="K3061" s="45">
        <f t="shared" si="159"/>
        <v>0</v>
      </c>
      <c r="N3061" s="45">
        <f t="shared" si="158"/>
        <v>0</v>
      </c>
    </row>
    <row r="3062" spans="11:14" x14ac:dyDescent="0.2">
      <c r="K3062" s="45">
        <f t="shared" si="159"/>
        <v>0</v>
      </c>
      <c r="N3062" s="45">
        <f t="shared" si="158"/>
        <v>0</v>
      </c>
    </row>
    <row r="3063" spans="11:14" x14ac:dyDescent="0.2">
      <c r="K3063" s="45">
        <f t="shared" si="159"/>
        <v>0</v>
      </c>
      <c r="N3063" s="45">
        <f t="shared" si="158"/>
        <v>0</v>
      </c>
    </row>
    <row r="3064" spans="11:14" x14ac:dyDescent="0.2">
      <c r="K3064" s="45">
        <f t="shared" si="159"/>
        <v>0</v>
      </c>
      <c r="N3064" s="45">
        <f t="shared" si="158"/>
        <v>0</v>
      </c>
    </row>
    <row r="3065" spans="11:14" x14ac:dyDescent="0.2">
      <c r="K3065" s="45">
        <f t="shared" si="159"/>
        <v>0</v>
      </c>
      <c r="N3065" s="45">
        <f t="shared" si="158"/>
        <v>0</v>
      </c>
    </row>
    <row r="3066" spans="11:14" x14ac:dyDescent="0.2">
      <c r="K3066" s="45">
        <f t="shared" si="159"/>
        <v>0</v>
      </c>
      <c r="N3066" s="45">
        <f t="shared" si="158"/>
        <v>0</v>
      </c>
    </row>
    <row r="3067" spans="11:14" x14ac:dyDescent="0.2">
      <c r="K3067" s="45">
        <f t="shared" si="159"/>
        <v>0</v>
      </c>
      <c r="N3067" s="45">
        <f t="shared" si="158"/>
        <v>0</v>
      </c>
    </row>
    <row r="3068" spans="11:14" x14ac:dyDescent="0.2">
      <c r="K3068" s="45">
        <f t="shared" si="159"/>
        <v>0</v>
      </c>
      <c r="N3068" s="45">
        <f t="shared" si="158"/>
        <v>0</v>
      </c>
    </row>
    <row r="3069" spans="11:14" x14ac:dyDescent="0.2">
      <c r="K3069" s="45">
        <f t="shared" si="159"/>
        <v>0</v>
      </c>
      <c r="N3069" s="45">
        <f t="shared" si="158"/>
        <v>0</v>
      </c>
    </row>
    <row r="3070" spans="11:14" x14ac:dyDescent="0.2">
      <c r="K3070" s="45">
        <f t="shared" si="159"/>
        <v>0</v>
      </c>
      <c r="N3070" s="45">
        <f t="shared" si="158"/>
        <v>0</v>
      </c>
    </row>
    <row r="3071" spans="11:14" x14ac:dyDescent="0.2">
      <c r="K3071" s="45">
        <f t="shared" si="159"/>
        <v>0</v>
      </c>
      <c r="N3071" s="45">
        <f t="shared" si="158"/>
        <v>0</v>
      </c>
    </row>
    <row r="3072" spans="11:14" x14ac:dyDescent="0.2">
      <c r="K3072" s="45">
        <f t="shared" si="159"/>
        <v>0</v>
      </c>
      <c r="N3072" s="45">
        <f t="shared" si="158"/>
        <v>0</v>
      </c>
    </row>
    <row r="3073" spans="11:14" x14ac:dyDescent="0.2">
      <c r="K3073" s="45">
        <f t="shared" si="159"/>
        <v>0</v>
      </c>
      <c r="N3073" s="45">
        <f t="shared" si="158"/>
        <v>0</v>
      </c>
    </row>
    <row r="3074" spans="11:14" x14ac:dyDescent="0.2">
      <c r="K3074" s="45">
        <f t="shared" si="159"/>
        <v>0</v>
      </c>
      <c r="N3074" s="45">
        <f t="shared" si="158"/>
        <v>0</v>
      </c>
    </row>
    <row r="3075" spans="11:14" x14ac:dyDescent="0.2">
      <c r="K3075" s="45">
        <f t="shared" si="159"/>
        <v>0</v>
      </c>
      <c r="N3075" s="45">
        <f t="shared" si="158"/>
        <v>0</v>
      </c>
    </row>
    <row r="3076" spans="11:14" x14ac:dyDescent="0.2">
      <c r="K3076" s="45">
        <f t="shared" si="159"/>
        <v>0</v>
      </c>
      <c r="N3076" s="45">
        <f t="shared" si="158"/>
        <v>0</v>
      </c>
    </row>
    <row r="3077" spans="11:14" x14ac:dyDescent="0.2">
      <c r="K3077" s="45">
        <f t="shared" si="159"/>
        <v>0</v>
      </c>
      <c r="N3077" s="45">
        <f t="shared" si="158"/>
        <v>0</v>
      </c>
    </row>
    <row r="3078" spans="11:14" x14ac:dyDescent="0.2">
      <c r="K3078" s="45">
        <f t="shared" si="159"/>
        <v>0</v>
      </c>
      <c r="N3078" s="45">
        <f t="shared" si="158"/>
        <v>0</v>
      </c>
    </row>
    <row r="3079" spans="11:14" x14ac:dyDescent="0.2">
      <c r="K3079" s="45">
        <f t="shared" si="159"/>
        <v>0</v>
      </c>
      <c r="N3079" s="45">
        <f t="shared" si="158"/>
        <v>0</v>
      </c>
    </row>
    <row r="3080" spans="11:14" x14ac:dyDescent="0.2">
      <c r="K3080" s="45">
        <f t="shared" si="159"/>
        <v>0</v>
      </c>
      <c r="N3080" s="45">
        <f t="shared" si="158"/>
        <v>0</v>
      </c>
    </row>
    <row r="3081" spans="11:14" x14ac:dyDescent="0.2">
      <c r="K3081" s="45">
        <f t="shared" si="159"/>
        <v>0</v>
      </c>
      <c r="N3081" s="45">
        <f t="shared" si="158"/>
        <v>0</v>
      </c>
    </row>
    <row r="3082" spans="11:14" x14ac:dyDescent="0.2">
      <c r="K3082" s="45">
        <f t="shared" si="159"/>
        <v>0</v>
      </c>
      <c r="N3082" s="45">
        <f t="shared" si="158"/>
        <v>0</v>
      </c>
    </row>
    <row r="3083" spans="11:14" x14ac:dyDescent="0.2">
      <c r="K3083" s="45">
        <f t="shared" si="159"/>
        <v>0</v>
      </c>
      <c r="N3083" s="45">
        <f t="shared" si="158"/>
        <v>0</v>
      </c>
    </row>
    <row r="3084" spans="11:14" x14ac:dyDescent="0.2">
      <c r="K3084" s="45">
        <f t="shared" si="159"/>
        <v>0</v>
      </c>
      <c r="N3084" s="45">
        <f t="shared" si="158"/>
        <v>0</v>
      </c>
    </row>
    <row r="3085" spans="11:14" x14ac:dyDescent="0.2">
      <c r="K3085" s="45">
        <f t="shared" si="159"/>
        <v>0</v>
      </c>
      <c r="N3085" s="45">
        <f t="shared" si="158"/>
        <v>0</v>
      </c>
    </row>
    <row r="3086" spans="11:14" x14ac:dyDescent="0.2">
      <c r="K3086" s="45">
        <f t="shared" si="159"/>
        <v>0</v>
      </c>
      <c r="N3086" s="45">
        <f t="shared" si="158"/>
        <v>0</v>
      </c>
    </row>
    <row r="3087" spans="11:14" x14ac:dyDescent="0.2">
      <c r="K3087" s="45">
        <f t="shared" si="159"/>
        <v>0</v>
      </c>
      <c r="N3087" s="45">
        <f t="shared" si="158"/>
        <v>0</v>
      </c>
    </row>
    <row r="3088" spans="11:14" x14ac:dyDescent="0.2">
      <c r="K3088" s="45">
        <f t="shared" si="159"/>
        <v>0</v>
      </c>
      <c r="N3088" s="45">
        <f t="shared" si="158"/>
        <v>0</v>
      </c>
    </row>
    <row r="3089" spans="11:14" x14ac:dyDescent="0.2">
      <c r="K3089" s="45">
        <f t="shared" si="159"/>
        <v>0</v>
      </c>
      <c r="N3089" s="45">
        <f t="shared" si="158"/>
        <v>0</v>
      </c>
    </row>
    <row r="3090" spans="11:14" x14ac:dyDescent="0.2">
      <c r="K3090" s="45">
        <f t="shared" si="159"/>
        <v>0</v>
      </c>
      <c r="N3090" s="45">
        <f t="shared" si="158"/>
        <v>0</v>
      </c>
    </row>
    <row r="3091" spans="11:14" x14ac:dyDescent="0.2">
      <c r="K3091" s="45">
        <f t="shared" si="159"/>
        <v>0</v>
      </c>
      <c r="N3091" s="45">
        <f t="shared" si="158"/>
        <v>0</v>
      </c>
    </row>
    <row r="3092" spans="11:14" x14ac:dyDescent="0.2">
      <c r="K3092" s="45">
        <f t="shared" si="159"/>
        <v>0</v>
      </c>
      <c r="N3092" s="45">
        <f t="shared" si="158"/>
        <v>0</v>
      </c>
    </row>
    <row r="3093" spans="11:14" x14ac:dyDescent="0.2">
      <c r="K3093" s="45">
        <f t="shared" si="159"/>
        <v>0</v>
      </c>
      <c r="N3093" s="45">
        <f t="shared" si="158"/>
        <v>0</v>
      </c>
    </row>
    <row r="3094" spans="11:14" x14ac:dyDescent="0.2">
      <c r="K3094" s="45">
        <f t="shared" si="159"/>
        <v>0</v>
      </c>
      <c r="N3094" s="45">
        <f t="shared" si="158"/>
        <v>0</v>
      </c>
    </row>
    <row r="3095" spans="11:14" x14ac:dyDescent="0.2">
      <c r="K3095" s="45">
        <f t="shared" si="159"/>
        <v>0</v>
      </c>
      <c r="N3095" s="45">
        <f t="shared" si="158"/>
        <v>0</v>
      </c>
    </row>
    <row r="3096" spans="11:14" x14ac:dyDescent="0.2">
      <c r="K3096" s="45">
        <f t="shared" si="159"/>
        <v>0</v>
      </c>
      <c r="N3096" s="45">
        <f t="shared" si="158"/>
        <v>0</v>
      </c>
    </row>
    <row r="3097" spans="11:14" x14ac:dyDescent="0.2">
      <c r="K3097" s="45">
        <f t="shared" si="159"/>
        <v>0</v>
      </c>
      <c r="N3097" s="45">
        <f t="shared" si="158"/>
        <v>0</v>
      </c>
    </row>
    <row r="3098" spans="11:14" x14ac:dyDescent="0.2">
      <c r="K3098" s="45">
        <f t="shared" si="159"/>
        <v>0</v>
      </c>
      <c r="N3098" s="45">
        <f t="shared" si="158"/>
        <v>0</v>
      </c>
    </row>
    <row r="3099" spans="11:14" x14ac:dyDescent="0.2">
      <c r="K3099" s="45">
        <f t="shared" si="159"/>
        <v>0</v>
      </c>
      <c r="N3099" s="45">
        <f t="shared" si="158"/>
        <v>0</v>
      </c>
    </row>
    <row r="3100" spans="11:14" x14ac:dyDescent="0.2">
      <c r="K3100" s="45">
        <f t="shared" si="159"/>
        <v>0</v>
      </c>
      <c r="N3100" s="45">
        <f t="shared" si="158"/>
        <v>0</v>
      </c>
    </row>
    <row r="3101" spans="11:14" x14ac:dyDescent="0.2">
      <c r="K3101" s="45">
        <f t="shared" si="159"/>
        <v>0</v>
      </c>
      <c r="N3101" s="45">
        <f t="shared" ref="N3101:N3164" si="160">I3101+M3101</f>
        <v>0</v>
      </c>
    </row>
    <row r="3102" spans="11:14" x14ac:dyDescent="0.2">
      <c r="K3102" s="45">
        <f t="shared" si="159"/>
        <v>0</v>
      </c>
      <c r="N3102" s="45">
        <f t="shared" si="160"/>
        <v>0</v>
      </c>
    </row>
    <row r="3103" spans="11:14" x14ac:dyDescent="0.2">
      <c r="K3103" s="45">
        <f t="shared" si="159"/>
        <v>0</v>
      </c>
      <c r="N3103" s="45">
        <f t="shared" si="160"/>
        <v>0</v>
      </c>
    </row>
    <row r="3104" spans="11:14" x14ac:dyDescent="0.2">
      <c r="K3104" s="45">
        <f t="shared" si="159"/>
        <v>0</v>
      </c>
      <c r="N3104" s="45">
        <f t="shared" si="160"/>
        <v>0</v>
      </c>
    </row>
    <row r="3105" spans="11:14" x14ac:dyDescent="0.2">
      <c r="K3105" s="45">
        <f t="shared" si="159"/>
        <v>0</v>
      </c>
      <c r="N3105" s="45">
        <f t="shared" si="160"/>
        <v>0</v>
      </c>
    </row>
    <row r="3106" spans="11:14" x14ac:dyDescent="0.2">
      <c r="K3106" s="45">
        <f t="shared" si="159"/>
        <v>0</v>
      </c>
      <c r="N3106" s="45">
        <f t="shared" si="160"/>
        <v>0</v>
      </c>
    </row>
    <row r="3107" spans="11:14" x14ac:dyDescent="0.2">
      <c r="K3107" s="45">
        <f t="shared" si="159"/>
        <v>0</v>
      </c>
      <c r="N3107" s="45">
        <f t="shared" si="160"/>
        <v>0</v>
      </c>
    </row>
    <row r="3108" spans="11:14" x14ac:dyDescent="0.2">
      <c r="K3108" s="45">
        <f t="shared" si="159"/>
        <v>0</v>
      </c>
      <c r="N3108" s="45">
        <f t="shared" si="160"/>
        <v>0</v>
      </c>
    </row>
    <row r="3109" spans="11:14" x14ac:dyDescent="0.2">
      <c r="K3109" s="45">
        <f t="shared" si="159"/>
        <v>0</v>
      </c>
      <c r="N3109" s="45">
        <f t="shared" si="160"/>
        <v>0</v>
      </c>
    </row>
    <row r="3110" spans="11:14" x14ac:dyDescent="0.2">
      <c r="K3110" s="45">
        <f t="shared" si="159"/>
        <v>0</v>
      </c>
      <c r="N3110" s="45">
        <f t="shared" si="160"/>
        <v>0</v>
      </c>
    </row>
    <row r="3111" spans="11:14" x14ac:dyDescent="0.2">
      <c r="K3111" s="45">
        <f t="shared" si="159"/>
        <v>0</v>
      </c>
      <c r="N3111" s="45">
        <f t="shared" si="160"/>
        <v>0</v>
      </c>
    </row>
    <row r="3112" spans="11:14" x14ac:dyDescent="0.2">
      <c r="K3112" s="45">
        <f t="shared" si="159"/>
        <v>0</v>
      </c>
      <c r="N3112" s="45">
        <f t="shared" si="160"/>
        <v>0</v>
      </c>
    </row>
    <row r="3113" spans="11:14" x14ac:dyDescent="0.2">
      <c r="K3113" s="45">
        <f t="shared" si="159"/>
        <v>0</v>
      </c>
      <c r="N3113" s="45">
        <f t="shared" si="160"/>
        <v>0</v>
      </c>
    </row>
    <row r="3114" spans="11:14" x14ac:dyDescent="0.2">
      <c r="K3114" s="45">
        <f t="shared" si="159"/>
        <v>0</v>
      </c>
      <c r="N3114" s="45">
        <f t="shared" si="160"/>
        <v>0</v>
      </c>
    </row>
    <row r="3115" spans="11:14" x14ac:dyDescent="0.2">
      <c r="K3115" s="45">
        <f t="shared" si="159"/>
        <v>0</v>
      </c>
      <c r="N3115" s="45">
        <f t="shared" si="160"/>
        <v>0</v>
      </c>
    </row>
    <row r="3116" spans="11:14" x14ac:dyDescent="0.2">
      <c r="K3116" s="45">
        <f t="shared" ref="K3116:K3179" si="161">ROUND(J3116/0.35,-1)</f>
        <v>0</v>
      </c>
      <c r="N3116" s="45">
        <f t="shared" si="160"/>
        <v>0</v>
      </c>
    </row>
    <row r="3117" spans="11:14" x14ac:dyDescent="0.2">
      <c r="K3117" s="45">
        <f t="shared" si="161"/>
        <v>0</v>
      </c>
      <c r="N3117" s="45">
        <f t="shared" si="160"/>
        <v>0</v>
      </c>
    </row>
    <row r="3118" spans="11:14" x14ac:dyDescent="0.2">
      <c r="K3118" s="45">
        <f t="shared" si="161"/>
        <v>0</v>
      </c>
      <c r="N3118" s="45">
        <f t="shared" si="160"/>
        <v>0</v>
      </c>
    </row>
    <row r="3119" spans="11:14" x14ac:dyDescent="0.2">
      <c r="K3119" s="45">
        <f t="shared" si="161"/>
        <v>0</v>
      </c>
      <c r="N3119" s="45">
        <f t="shared" si="160"/>
        <v>0</v>
      </c>
    </row>
    <row r="3120" spans="11:14" x14ac:dyDescent="0.2">
      <c r="K3120" s="45">
        <f t="shared" si="161"/>
        <v>0</v>
      </c>
      <c r="N3120" s="45">
        <f t="shared" si="160"/>
        <v>0</v>
      </c>
    </row>
    <row r="3121" spans="11:14" x14ac:dyDescent="0.2">
      <c r="K3121" s="45">
        <f t="shared" si="161"/>
        <v>0</v>
      </c>
      <c r="N3121" s="45">
        <f t="shared" si="160"/>
        <v>0</v>
      </c>
    </row>
    <row r="3122" spans="11:14" x14ac:dyDescent="0.2">
      <c r="K3122" s="45">
        <f t="shared" si="161"/>
        <v>0</v>
      </c>
      <c r="N3122" s="45">
        <f t="shared" si="160"/>
        <v>0</v>
      </c>
    </row>
    <row r="3123" spans="11:14" x14ac:dyDescent="0.2">
      <c r="K3123" s="45">
        <f t="shared" si="161"/>
        <v>0</v>
      </c>
      <c r="N3123" s="45">
        <f t="shared" si="160"/>
        <v>0</v>
      </c>
    </row>
    <row r="3124" spans="11:14" x14ac:dyDescent="0.2">
      <c r="K3124" s="45">
        <f t="shared" si="161"/>
        <v>0</v>
      </c>
      <c r="N3124" s="45">
        <f t="shared" si="160"/>
        <v>0</v>
      </c>
    </row>
    <row r="3125" spans="11:14" x14ac:dyDescent="0.2">
      <c r="K3125" s="45">
        <f t="shared" si="161"/>
        <v>0</v>
      </c>
      <c r="N3125" s="45">
        <f t="shared" si="160"/>
        <v>0</v>
      </c>
    </row>
    <row r="3126" spans="11:14" x14ac:dyDescent="0.2">
      <c r="K3126" s="45">
        <f t="shared" si="161"/>
        <v>0</v>
      </c>
      <c r="N3126" s="45">
        <f t="shared" si="160"/>
        <v>0</v>
      </c>
    </row>
    <row r="3127" spans="11:14" x14ac:dyDescent="0.2">
      <c r="K3127" s="45">
        <f t="shared" si="161"/>
        <v>0</v>
      </c>
      <c r="N3127" s="45">
        <f t="shared" si="160"/>
        <v>0</v>
      </c>
    </row>
    <row r="3128" spans="11:14" x14ac:dyDescent="0.2">
      <c r="K3128" s="45">
        <f t="shared" si="161"/>
        <v>0</v>
      </c>
      <c r="N3128" s="45">
        <f t="shared" si="160"/>
        <v>0</v>
      </c>
    </row>
    <row r="3129" spans="11:14" x14ac:dyDescent="0.2">
      <c r="K3129" s="45">
        <f t="shared" si="161"/>
        <v>0</v>
      </c>
      <c r="N3129" s="45">
        <f t="shared" si="160"/>
        <v>0</v>
      </c>
    </row>
    <row r="3130" spans="11:14" x14ac:dyDescent="0.2">
      <c r="K3130" s="45">
        <f t="shared" si="161"/>
        <v>0</v>
      </c>
      <c r="N3130" s="45">
        <f t="shared" si="160"/>
        <v>0</v>
      </c>
    </row>
    <row r="3131" spans="11:14" x14ac:dyDescent="0.2">
      <c r="K3131" s="45">
        <f t="shared" si="161"/>
        <v>0</v>
      </c>
      <c r="N3131" s="45">
        <f t="shared" si="160"/>
        <v>0</v>
      </c>
    </row>
    <row r="3132" spans="11:14" x14ac:dyDescent="0.2">
      <c r="K3132" s="45">
        <f t="shared" si="161"/>
        <v>0</v>
      </c>
      <c r="N3132" s="45">
        <f t="shared" si="160"/>
        <v>0</v>
      </c>
    </row>
    <row r="3133" spans="11:14" x14ac:dyDescent="0.2">
      <c r="K3133" s="45">
        <f t="shared" si="161"/>
        <v>0</v>
      </c>
      <c r="N3133" s="45">
        <f t="shared" si="160"/>
        <v>0</v>
      </c>
    </row>
    <row r="3134" spans="11:14" x14ac:dyDescent="0.2">
      <c r="K3134" s="45">
        <f t="shared" si="161"/>
        <v>0</v>
      </c>
      <c r="N3134" s="45">
        <f t="shared" si="160"/>
        <v>0</v>
      </c>
    </row>
    <row r="3135" spans="11:14" x14ac:dyDescent="0.2">
      <c r="K3135" s="45">
        <f t="shared" si="161"/>
        <v>0</v>
      </c>
      <c r="N3135" s="45">
        <f t="shared" si="160"/>
        <v>0</v>
      </c>
    </row>
    <row r="3136" spans="11:14" x14ac:dyDescent="0.2">
      <c r="K3136" s="45">
        <f t="shared" si="161"/>
        <v>0</v>
      </c>
      <c r="N3136" s="45">
        <f t="shared" si="160"/>
        <v>0</v>
      </c>
    </row>
    <row r="3137" spans="11:14" x14ac:dyDescent="0.2">
      <c r="K3137" s="45">
        <f t="shared" si="161"/>
        <v>0</v>
      </c>
      <c r="N3137" s="45">
        <f t="shared" si="160"/>
        <v>0</v>
      </c>
    </row>
    <row r="3138" spans="11:14" x14ac:dyDescent="0.2">
      <c r="K3138" s="45">
        <f t="shared" si="161"/>
        <v>0</v>
      </c>
      <c r="N3138" s="45">
        <f t="shared" si="160"/>
        <v>0</v>
      </c>
    </row>
    <row r="3139" spans="11:14" x14ac:dyDescent="0.2">
      <c r="K3139" s="45">
        <f t="shared" si="161"/>
        <v>0</v>
      </c>
      <c r="N3139" s="45">
        <f t="shared" si="160"/>
        <v>0</v>
      </c>
    </row>
    <row r="3140" spans="11:14" x14ac:dyDescent="0.2">
      <c r="K3140" s="45">
        <f t="shared" si="161"/>
        <v>0</v>
      </c>
      <c r="N3140" s="45">
        <f t="shared" si="160"/>
        <v>0</v>
      </c>
    </row>
    <row r="3141" spans="11:14" x14ac:dyDescent="0.2">
      <c r="K3141" s="45">
        <f t="shared" si="161"/>
        <v>0</v>
      </c>
      <c r="N3141" s="45">
        <f t="shared" si="160"/>
        <v>0</v>
      </c>
    </row>
    <row r="3142" spans="11:14" x14ac:dyDescent="0.2">
      <c r="K3142" s="45">
        <f t="shared" si="161"/>
        <v>0</v>
      </c>
      <c r="N3142" s="45">
        <f t="shared" si="160"/>
        <v>0</v>
      </c>
    </row>
    <row r="3143" spans="11:14" x14ac:dyDescent="0.2">
      <c r="K3143" s="45">
        <f t="shared" si="161"/>
        <v>0</v>
      </c>
      <c r="N3143" s="45">
        <f t="shared" si="160"/>
        <v>0</v>
      </c>
    </row>
    <row r="3144" spans="11:14" x14ac:dyDescent="0.2">
      <c r="K3144" s="45">
        <f t="shared" si="161"/>
        <v>0</v>
      </c>
      <c r="N3144" s="45">
        <f t="shared" si="160"/>
        <v>0</v>
      </c>
    </row>
    <row r="3145" spans="11:14" x14ac:dyDescent="0.2">
      <c r="K3145" s="45">
        <f t="shared" si="161"/>
        <v>0</v>
      </c>
      <c r="N3145" s="45">
        <f t="shared" si="160"/>
        <v>0</v>
      </c>
    </row>
    <row r="3146" spans="11:14" x14ac:dyDescent="0.2">
      <c r="K3146" s="45">
        <f t="shared" si="161"/>
        <v>0</v>
      </c>
      <c r="N3146" s="45">
        <f t="shared" si="160"/>
        <v>0</v>
      </c>
    </row>
    <row r="3147" spans="11:14" x14ac:dyDescent="0.2">
      <c r="K3147" s="45">
        <f t="shared" si="161"/>
        <v>0</v>
      </c>
      <c r="N3147" s="45">
        <f t="shared" si="160"/>
        <v>0</v>
      </c>
    </row>
    <row r="3148" spans="11:14" x14ac:dyDescent="0.2">
      <c r="K3148" s="45">
        <f t="shared" si="161"/>
        <v>0</v>
      </c>
      <c r="N3148" s="45">
        <f t="shared" si="160"/>
        <v>0</v>
      </c>
    </row>
    <row r="3149" spans="11:14" x14ac:dyDescent="0.2">
      <c r="K3149" s="45">
        <f t="shared" si="161"/>
        <v>0</v>
      </c>
      <c r="N3149" s="45">
        <f t="shared" si="160"/>
        <v>0</v>
      </c>
    </row>
    <row r="3150" spans="11:14" x14ac:dyDescent="0.2">
      <c r="K3150" s="45">
        <f t="shared" si="161"/>
        <v>0</v>
      </c>
      <c r="N3150" s="45">
        <f t="shared" si="160"/>
        <v>0</v>
      </c>
    </row>
    <row r="3151" spans="11:14" x14ac:dyDescent="0.2">
      <c r="K3151" s="45">
        <f t="shared" si="161"/>
        <v>0</v>
      </c>
      <c r="N3151" s="45">
        <f t="shared" si="160"/>
        <v>0</v>
      </c>
    </row>
    <row r="3152" spans="11:14" x14ac:dyDescent="0.2">
      <c r="K3152" s="45">
        <f t="shared" si="161"/>
        <v>0</v>
      </c>
      <c r="N3152" s="45">
        <f t="shared" si="160"/>
        <v>0</v>
      </c>
    </row>
    <row r="3153" spans="11:14" x14ac:dyDescent="0.2">
      <c r="K3153" s="45">
        <f t="shared" si="161"/>
        <v>0</v>
      </c>
      <c r="N3153" s="45">
        <f t="shared" si="160"/>
        <v>0</v>
      </c>
    </row>
    <row r="3154" spans="11:14" x14ac:dyDescent="0.2">
      <c r="K3154" s="45">
        <f t="shared" si="161"/>
        <v>0</v>
      </c>
      <c r="N3154" s="45">
        <f t="shared" si="160"/>
        <v>0</v>
      </c>
    </row>
    <row r="3155" spans="11:14" x14ac:dyDescent="0.2">
      <c r="K3155" s="45">
        <f t="shared" si="161"/>
        <v>0</v>
      </c>
      <c r="N3155" s="45">
        <f t="shared" si="160"/>
        <v>0</v>
      </c>
    </row>
    <row r="3156" spans="11:14" x14ac:dyDescent="0.2">
      <c r="K3156" s="45">
        <f t="shared" si="161"/>
        <v>0</v>
      </c>
      <c r="N3156" s="45">
        <f t="shared" si="160"/>
        <v>0</v>
      </c>
    </row>
    <row r="3157" spans="11:14" x14ac:dyDescent="0.2">
      <c r="K3157" s="45">
        <f t="shared" si="161"/>
        <v>0</v>
      </c>
      <c r="N3157" s="45">
        <f t="shared" si="160"/>
        <v>0</v>
      </c>
    </row>
    <row r="3158" spans="11:14" x14ac:dyDescent="0.2">
      <c r="K3158" s="45">
        <f t="shared" si="161"/>
        <v>0</v>
      </c>
      <c r="N3158" s="45">
        <f t="shared" si="160"/>
        <v>0</v>
      </c>
    </row>
    <row r="3159" spans="11:14" x14ac:dyDescent="0.2">
      <c r="K3159" s="45">
        <f t="shared" si="161"/>
        <v>0</v>
      </c>
      <c r="N3159" s="45">
        <f t="shared" si="160"/>
        <v>0</v>
      </c>
    </row>
    <row r="3160" spans="11:14" x14ac:dyDescent="0.2">
      <c r="K3160" s="45">
        <f t="shared" si="161"/>
        <v>0</v>
      </c>
      <c r="N3160" s="45">
        <f t="shared" si="160"/>
        <v>0</v>
      </c>
    </row>
    <row r="3161" spans="11:14" x14ac:dyDescent="0.2">
      <c r="K3161" s="45">
        <f t="shared" si="161"/>
        <v>0</v>
      </c>
      <c r="N3161" s="45">
        <f t="shared" si="160"/>
        <v>0</v>
      </c>
    </row>
    <row r="3162" spans="11:14" x14ac:dyDescent="0.2">
      <c r="K3162" s="45">
        <f t="shared" si="161"/>
        <v>0</v>
      </c>
      <c r="N3162" s="45">
        <f t="shared" si="160"/>
        <v>0</v>
      </c>
    </row>
    <row r="3163" spans="11:14" x14ac:dyDescent="0.2">
      <c r="K3163" s="45">
        <f t="shared" si="161"/>
        <v>0</v>
      </c>
      <c r="N3163" s="45">
        <f t="shared" si="160"/>
        <v>0</v>
      </c>
    </row>
    <row r="3164" spans="11:14" x14ac:dyDescent="0.2">
      <c r="K3164" s="45">
        <f t="shared" si="161"/>
        <v>0</v>
      </c>
      <c r="N3164" s="45">
        <f t="shared" si="160"/>
        <v>0</v>
      </c>
    </row>
    <row r="3165" spans="11:14" x14ac:dyDescent="0.2">
      <c r="K3165" s="45">
        <f t="shared" si="161"/>
        <v>0</v>
      </c>
      <c r="N3165" s="45">
        <f t="shared" ref="N3165:N3228" si="162">I3165+M3165</f>
        <v>0</v>
      </c>
    </row>
    <row r="3166" spans="11:14" x14ac:dyDescent="0.2">
      <c r="K3166" s="45">
        <f t="shared" si="161"/>
        <v>0</v>
      </c>
      <c r="N3166" s="45">
        <f t="shared" si="162"/>
        <v>0</v>
      </c>
    </row>
    <row r="3167" spans="11:14" x14ac:dyDescent="0.2">
      <c r="K3167" s="45">
        <f t="shared" si="161"/>
        <v>0</v>
      </c>
      <c r="N3167" s="45">
        <f t="shared" si="162"/>
        <v>0</v>
      </c>
    </row>
    <row r="3168" spans="11:14" x14ac:dyDescent="0.2">
      <c r="K3168" s="45">
        <f t="shared" si="161"/>
        <v>0</v>
      </c>
      <c r="N3168" s="45">
        <f t="shared" si="162"/>
        <v>0</v>
      </c>
    </row>
    <row r="3169" spans="11:14" x14ac:dyDescent="0.2">
      <c r="K3169" s="45">
        <f t="shared" si="161"/>
        <v>0</v>
      </c>
      <c r="N3169" s="45">
        <f t="shared" si="162"/>
        <v>0</v>
      </c>
    </row>
    <row r="3170" spans="11:14" x14ac:dyDescent="0.2">
      <c r="K3170" s="45">
        <f t="shared" si="161"/>
        <v>0</v>
      </c>
      <c r="N3170" s="45">
        <f t="shared" si="162"/>
        <v>0</v>
      </c>
    </row>
    <row r="3171" spans="11:14" x14ac:dyDescent="0.2">
      <c r="K3171" s="45">
        <f t="shared" si="161"/>
        <v>0</v>
      </c>
      <c r="N3171" s="45">
        <f t="shared" si="162"/>
        <v>0</v>
      </c>
    </row>
    <row r="3172" spans="11:14" x14ac:dyDescent="0.2">
      <c r="K3172" s="45">
        <f t="shared" si="161"/>
        <v>0</v>
      </c>
      <c r="N3172" s="45">
        <f t="shared" si="162"/>
        <v>0</v>
      </c>
    </row>
    <row r="3173" spans="11:14" x14ac:dyDescent="0.2">
      <c r="K3173" s="45">
        <f t="shared" si="161"/>
        <v>0</v>
      </c>
      <c r="N3173" s="45">
        <f t="shared" si="162"/>
        <v>0</v>
      </c>
    </row>
    <row r="3174" spans="11:14" x14ac:dyDescent="0.2">
      <c r="K3174" s="45">
        <f t="shared" si="161"/>
        <v>0</v>
      </c>
      <c r="N3174" s="45">
        <f t="shared" si="162"/>
        <v>0</v>
      </c>
    </row>
    <row r="3175" spans="11:14" x14ac:dyDescent="0.2">
      <c r="K3175" s="45">
        <f t="shared" si="161"/>
        <v>0</v>
      </c>
      <c r="N3175" s="45">
        <f t="shared" si="162"/>
        <v>0</v>
      </c>
    </row>
    <row r="3176" spans="11:14" x14ac:dyDescent="0.2">
      <c r="K3176" s="45">
        <f t="shared" si="161"/>
        <v>0</v>
      </c>
      <c r="N3176" s="45">
        <f t="shared" si="162"/>
        <v>0</v>
      </c>
    </row>
    <row r="3177" spans="11:14" x14ac:dyDescent="0.2">
      <c r="K3177" s="45">
        <f t="shared" si="161"/>
        <v>0</v>
      </c>
      <c r="N3177" s="45">
        <f t="shared" si="162"/>
        <v>0</v>
      </c>
    </row>
    <row r="3178" spans="11:14" x14ac:dyDescent="0.2">
      <c r="K3178" s="45">
        <f t="shared" si="161"/>
        <v>0</v>
      </c>
      <c r="N3178" s="45">
        <f t="shared" si="162"/>
        <v>0</v>
      </c>
    </row>
    <row r="3179" spans="11:14" x14ac:dyDescent="0.2">
      <c r="K3179" s="45">
        <f t="shared" si="161"/>
        <v>0</v>
      </c>
      <c r="N3179" s="45">
        <f t="shared" si="162"/>
        <v>0</v>
      </c>
    </row>
    <row r="3180" spans="11:14" x14ac:dyDescent="0.2">
      <c r="K3180" s="45">
        <f t="shared" ref="K3180:K3243" si="163">ROUND(J3180/0.35,-1)</f>
        <v>0</v>
      </c>
      <c r="N3180" s="45">
        <f t="shared" si="162"/>
        <v>0</v>
      </c>
    </row>
    <row r="3181" spans="11:14" x14ac:dyDescent="0.2">
      <c r="K3181" s="45">
        <f t="shared" si="163"/>
        <v>0</v>
      </c>
      <c r="N3181" s="45">
        <f t="shared" si="162"/>
        <v>0</v>
      </c>
    </row>
    <row r="3182" spans="11:14" x14ac:dyDescent="0.2">
      <c r="K3182" s="45">
        <f t="shared" si="163"/>
        <v>0</v>
      </c>
      <c r="N3182" s="45">
        <f t="shared" si="162"/>
        <v>0</v>
      </c>
    </row>
    <row r="3183" spans="11:14" x14ac:dyDescent="0.2">
      <c r="K3183" s="45">
        <f t="shared" si="163"/>
        <v>0</v>
      </c>
      <c r="N3183" s="45">
        <f t="shared" si="162"/>
        <v>0</v>
      </c>
    </row>
    <row r="3184" spans="11:14" x14ac:dyDescent="0.2">
      <c r="K3184" s="45">
        <f t="shared" si="163"/>
        <v>0</v>
      </c>
      <c r="N3184" s="45">
        <f t="shared" si="162"/>
        <v>0</v>
      </c>
    </row>
    <row r="3185" spans="11:14" x14ac:dyDescent="0.2">
      <c r="K3185" s="45">
        <f t="shared" si="163"/>
        <v>0</v>
      </c>
      <c r="N3185" s="45">
        <f t="shared" si="162"/>
        <v>0</v>
      </c>
    </row>
    <row r="3186" spans="11:14" x14ac:dyDescent="0.2">
      <c r="K3186" s="45">
        <f t="shared" si="163"/>
        <v>0</v>
      </c>
      <c r="N3186" s="45">
        <f t="shared" si="162"/>
        <v>0</v>
      </c>
    </row>
    <row r="3187" spans="11:14" x14ac:dyDescent="0.2">
      <c r="K3187" s="45">
        <f t="shared" si="163"/>
        <v>0</v>
      </c>
      <c r="N3187" s="45">
        <f t="shared" si="162"/>
        <v>0</v>
      </c>
    </row>
    <row r="3188" spans="11:14" x14ac:dyDescent="0.2">
      <c r="K3188" s="45">
        <f t="shared" si="163"/>
        <v>0</v>
      </c>
      <c r="N3188" s="45">
        <f t="shared" si="162"/>
        <v>0</v>
      </c>
    </row>
    <row r="3189" spans="11:14" x14ac:dyDescent="0.2">
      <c r="K3189" s="45">
        <f t="shared" si="163"/>
        <v>0</v>
      </c>
      <c r="N3189" s="45">
        <f t="shared" si="162"/>
        <v>0</v>
      </c>
    </row>
    <row r="3190" spans="11:14" x14ac:dyDescent="0.2">
      <c r="K3190" s="45">
        <f t="shared" si="163"/>
        <v>0</v>
      </c>
      <c r="N3190" s="45">
        <f t="shared" si="162"/>
        <v>0</v>
      </c>
    </row>
    <row r="3191" spans="11:14" x14ac:dyDescent="0.2">
      <c r="K3191" s="45">
        <f t="shared" si="163"/>
        <v>0</v>
      </c>
      <c r="N3191" s="45">
        <f t="shared" si="162"/>
        <v>0</v>
      </c>
    </row>
    <row r="3192" spans="11:14" x14ac:dyDescent="0.2">
      <c r="K3192" s="45">
        <f t="shared" si="163"/>
        <v>0</v>
      </c>
      <c r="N3192" s="45">
        <f t="shared" si="162"/>
        <v>0</v>
      </c>
    </row>
    <row r="3193" spans="11:14" x14ac:dyDescent="0.2">
      <c r="K3193" s="45">
        <f t="shared" si="163"/>
        <v>0</v>
      </c>
      <c r="N3193" s="45">
        <f t="shared" si="162"/>
        <v>0</v>
      </c>
    </row>
    <row r="3194" spans="11:14" x14ac:dyDescent="0.2">
      <c r="K3194" s="45">
        <f t="shared" si="163"/>
        <v>0</v>
      </c>
      <c r="N3194" s="45">
        <f t="shared" si="162"/>
        <v>0</v>
      </c>
    </row>
    <row r="3195" spans="11:14" x14ac:dyDescent="0.2">
      <c r="K3195" s="45">
        <f t="shared" si="163"/>
        <v>0</v>
      </c>
      <c r="N3195" s="45">
        <f t="shared" si="162"/>
        <v>0</v>
      </c>
    </row>
    <row r="3196" spans="11:14" x14ac:dyDescent="0.2">
      <c r="K3196" s="45">
        <f t="shared" si="163"/>
        <v>0</v>
      </c>
      <c r="N3196" s="45">
        <f t="shared" si="162"/>
        <v>0</v>
      </c>
    </row>
    <row r="3197" spans="11:14" x14ac:dyDescent="0.2">
      <c r="K3197" s="45">
        <f t="shared" si="163"/>
        <v>0</v>
      </c>
      <c r="N3197" s="45">
        <f t="shared" si="162"/>
        <v>0</v>
      </c>
    </row>
    <row r="3198" spans="11:14" x14ac:dyDescent="0.2">
      <c r="K3198" s="45">
        <f t="shared" si="163"/>
        <v>0</v>
      </c>
      <c r="N3198" s="45">
        <f t="shared" si="162"/>
        <v>0</v>
      </c>
    </row>
    <row r="3199" spans="11:14" x14ac:dyDescent="0.2">
      <c r="K3199" s="45">
        <f t="shared" si="163"/>
        <v>0</v>
      </c>
      <c r="N3199" s="45">
        <f t="shared" si="162"/>
        <v>0</v>
      </c>
    </row>
    <row r="3200" spans="11:14" x14ac:dyDescent="0.2">
      <c r="K3200" s="45">
        <f t="shared" si="163"/>
        <v>0</v>
      </c>
      <c r="N3200" s="45">
        <f t="shared" si="162"/>
        <v>0</v>
      </c>
    </row>
    <row r="3201" spans="11:14" x14ac:dyDescent="0.2">
      <c r="K3201" s="45">
        <f t="shared" si="163"/>
        <v>0</v>
      </c>
      <c r="N3201" s="45">
        <f t="shared" si="162"/>
        <v>0</v>
      </c>
    </row>
    <row r="3202" spans="11:14" x14ac:dyDescent="0.2">
      <c r="K3202" s="45">
        <f t="shared" si="163"/>
        <v>0</v>
      </c>
      <c r="N3202" s="45">
        <f t="shared" si="162"/>
        <v>0</v>
      </c>
    </row>
    <row r="3203" spans="11:14" x14ac:dyDescent="0.2">
      <c r="K3203" s="45">
        <f t="shared" si="163"/>
        <v>0</v>
      </c>
      <c r="N3203" s="45">
        <f t="shared" si="162"/>
        <v>0</v>
      </c>
    </row>
    <row r="3204" spans="11:14" x14ac:dyDescent="0.2">
      <c r="K3204" s="45">
        <f t="shared" si="163"/>
        <v>0</v>
      </c>
      <c r="N3204" s="45">
        <f t="shared" si="162"/>
        <v>0</v>
      </c>
    </row>
    <row r="3205" spans="11:14" x14ac:dyDescent="0.2">
      <c r="K3205" s="45">
        <f t="shared" si="163"/>
        <v>0</v>
      </c>
      <c r="N3205" s="45">
        <f t="shared" si="162"/>
        <v>0</v>
      </c>
    </row>
    <row r="3206" spans="11:14" x14ac:dyDescent="0.2">
      <c r="K3206" s="45">
        <f t="shared" si="163"/>
        <v>0</v>
      </c>
      <c r="N3206" s="45">
        <f t="shared" si="162"/>
        <v>0</v>
      </c>
    </row>
    <row r="3207" spans="11:14" x14ac:dyDescent="0.2">
      <c r="K3207" s="45">
        <f t="shared" si="163"/>
        <v>0</v>
      </c>
      <c r="N3207" s="45">
        <f t="shared" si="162"/>
        <v>0</v>
      </c>
    </row>
    <row r="3208" spans="11:14" x14ac:dyDescent="0.2">
      <c r="K3208" s="45">
        <f t="shared" si="163"/>
        <v>0</v>
      </c>
      <c r="N3208" s="45">
        <f t="shared" si="162"/>
        <v>0</v>
      </c>
    </row>
    <row r="3209" spans="11:14" x14ac:dyDescent="0.2">
      <c r="K3209" s="45">
        <f t="shared" si="163"/>
        <v>0</v>
      </c>
      <c r="N3209" s="45">
        <f t="shared" si="162"/>
        <v>0</v>
      </c>
    </row>
    <row r="3210" spans="11:14" x14ac:dyDescent="0.2">
      <c r="K3210" s="45">
        <f t="shared" si="163"/>
        <v>0</v>
      </c>
      <c r="N3210" s="45">
        <f t="shared" si="162"/>
        <v>0</v>
      </c>
    </row>
    <row r="3211" spans="11:14" x14ac:dyDescent="0.2">
      <c r="K3211" s="45">
        <f t="shared" si="163"/>
        <v>0</v>
      </c>
      <c r="N3211" s="45">
        <f t="shared" si="162"/>
        <v>0</v>
      </c>
    </row>
    <row r="3212" spans="11:14" x14ac:dyDescent="0.2">
      <c r="K3212" s="45">
        <f t="shared" si="163"/>
        <v>0</v>
      </c>
      <c r="N3212" s="45">
        <f t="shared" si="162"/>
        <v>0</v>
      </c>
    </row>
    <row r="3213" spans="11:14" x14ac:dyDescent="0.2">
      <c r="K3213" s="45">
        <f t="shared" si="163"/>
        <v>0</v>
      </c>
      <c r="N3213" s="45">
        <f t="shared" si="162"/>
        <v>0</v>
      </c>
    </row>
    <row r="3214" spans="11:14" x14ac:dyDescent="0.2">
      <c r="K3214" s="45">
        <f t="shared" si="163"/>
        <v>0</v>
      </c>
      <c r="N3214" s="45">
        <f t="shared" si="162"/>
        <v>0</v>
      </c>
    </row>
    <row r="3215" spans="11:14" x14ac:dyDescent="0.2">
      <c r="K3215" s="45">
        <f t="shared" si="163"/>
        <v>0</v>
      </c>
      <c r="N3215" s="45">
        <f t="shared" si="162"/>
        <v>0</v>
      </c>
    </row>
    <row r="3216" spans="11:14" x14ac:dyDescent="0.2">
      <c r="K3216" s="45">
        <f t="shared" si="163"/>
        <v>0</v>
      </c>
      <c r="N3216" s="45">
        <f t="shared" si="162"/>
        <v>0</v>
      </c>
    </row>
    <row r="3217" spans="11:14" x14ac:dyDescent="0.2">
      <c r="K3217" s="45">
        <f t="shared" si="163"/>
        <v>0</v>
      </c>
      <c r="N3217" s="45">
        <f t="shared" si="162"/>
        <v>0</v>
      </c>
    </row>
    <row r="3218" spans="11:14" x14ac:dyDescent="0.2">
      <c r="K3218" s="45">
        <f t="shared" si="163"/>
        <v>0</v>
      </c>
      <c r="N3218" s="45">
        <f t="shared" si="162"/>
        <v>0</v>
      </c>
    </row>
    <row r="3219" spans="11:14" x14ac:dyDescent="0.2">
      <c r="K3219" s="45">
        <f t="shared" si="163"/>
        <v>0</v>
      </c>
      <c r="N3219" s="45">
        <f t="shared" si="162"/>
        <v>0</v>
      </c>
    </row>
    <row r="3220" spans="11:14" x14ac:dyDescent="0.2">
      <c r="K3220" s="45">
        <f t="shared" si="163"/>
        <v>0</v>
      </c>
      <c r="N3220" s="45">
        <f t="shared" si="162"/>
        <v>0</v>
      </c>
    </row>
    <row r="3221" spans="11:14" x14ac:dyDescent="0.2">
      <c r="K3221" s="45">
        <f t="shared" si="163"/>
        <v>0</v>
      </c>
      <c r="N3221" s="45">
        <f t="shared" si="162"/>
        <v>0</v>
      </c>
    </row>
    <row r="3222" spans="11:14" x14ac:dyDescent="0.2">
      <c r="K3222" s="45">
        <f t="shared" si="163"/>
        <v>0</v>
      </c>
      <c r="N3222" s="45">
        <f t="shared" si="162"/>
        <v>0</v>
      </c>
    </row>
    <row r="3223" spans="11:14" x14ac:dyDescent="0.2">
      <c r="K3223" s="45">
        <f t="shared" si="163"/>
        <v>0</v>
      </c>
      <c r="N3223" s="45">
        <f t="shared" si="162"/>
        <v>0</v>
      </c>
    </row>
    <row r="3224" spans="11:14" x14ac:dyDescent="0.2">
      <c r="K3224" s="45">
        <f t="shared" si="163"/>
        <v>0</v>
      </c>
      <c r="N3224" s="45">
        <f t="shared" si="162"/>
        <v>0</v>
      </c>
    </row>
    <row r="3225" spans="11:14" x14ac:dyDescent="0.2">
      <c r="K3225" s="45">
        <f t="shared" si="163"/>
        <v>0</v>
      </c>
      <c r="N3225" s="45">
        <f t="shared" si="162"/>
        <v>0</v>
      </c>
    </row>
    <row r="3226" spans="11:14" x14ac:dyDescent="0.2">
      <c r="K3226" s="45">
        <f t="shared" si="163"/>
        <v>0</v>
      </c>
      <c r="N3226" s="45">
        <f t="shared" si="162"/>
        <v>0</v>
      </c>
    </row>
    <row r="3227" spans="11:14" x14ac:dyDescent="0.2">
      <c r="K3227" s="45">
        <f t="shared" si="163"/>
        <v>0</v>
      </c>
      <c r="N3227" s="45">
        <f t="shared" si="162"/>
        <v>0</v>
      </c>
    </row>
    <row r="3228" spans="11:14" x14ac:dyDescent="0.2">
      <c r="K3228" s="45">
        <f t="shared" si="163"/>
        <v>0</v>
      </c>
      <c r="N3228" s="45">
        <f t="shared" si="162"/>
        <v>0</v>
      </c>
    </row>
    <row r="3229" spans="11:14" x14ac:dyDescent="0.2">
      <c r="K3229" s="45">
        <f t="shared" si="163"/>
        <v>0</v>
      </c>
      <c r="N3229" s="45">
        <f t="shared" ref="N3229:N3286" si="164">I3229+M3229</f>
        <v>0</v>
      </c>
    </row>
    <row r="3230" spans="11:14" x14ac:dyDescent="0.2">
      <c r="K3230" s="45">
        <f t="shared" si="163"/>
        <v>0</v>
      </c>
      <c r="N3230" s="45">
        <f t="shared" si="164"/>
        <v>0</v>
      </c>
    </row>
    <row r="3231" spans="11:14" x14ac:dyDescent="0.2">
      <c r="K3231" s="45">
        <f t="shared" si="163"/>
        <v>0</v>
      </c>
      <c r="N3231" s="45">
        <f t="shared" si="164"/>
        <v>0</v>
      </c>
    </row>
    <row r="3232" spans="11:14" x14ac:dyDescent="0.2">
      <c r="K3232" s="45">
        <f t="shared" si="163"/>
        <v>0</v>
      </c>
      <c r="N3232" s="45">
        <f t="shared" si="164"/>
        <v>0</v>
      </c>
    </row>
    <row r="3233" spans="11:14" x14ac:dyDescent="0.2">
      <c r="K3233" s="45">
        <f t="shared" si="163"/>
        <v>0</v>
      </c>
      <c r="N3233" s="45">
        <f t="shared" si="164"/>
        <v>0</v>
      </c>
    </row>
    <row r="3234" spans="11:14" x14ac:dyDescent="0.2">
      <c r="K3234" s="45">
        <f t="shared" si="163"/>
        <v>0</v>
      </c>
      <c r="N3234" s="45">
        <f t="shared" si="164"/>
        <v>0</v>
      </c>
    </row>
    <row r="3235" spans="11:14" x14ac:dyDescent="0.2">
      <c r="K3235" s="45">
        <f t="shared" si="163"/>
        <v>0</v>
      </c>
      <c r="N3235" s="45">
        <f t="shared" si="164"/>
        <v>0</v>
      </c>
    </row>
    <row r="3236" spans="11:14" x14ac:dyDescent="0.2">
      <c r="K3236" s="45">
        <f t="shared" si="163"/>
        <v>0</v>
      </c>
      <c r="N3236" s="45">
        <f t="shared" si="164"/>
        <v>0</v>
      </c>
    </row>
    <row r="3237" spans="11:14" x14ac:dyDescent="0.2">
      <c r="K3237" s="45">
        <f t="shared" si="163"/>
        <v>0</v>
      </c>
      <c r="N3237" s="45">
        <f t="shared" si="164"/>
        <v>0</v>
      </c>
    </row>
    <row r="3238" spans="11:14" x14ac:dyDescent="0.2">
      <c r="K3238" s="45">
        <f t="shared" si="163"/>
        <v>0</v>
      </c>
      <c r="N3238" s="45">
        <f t="shared" si="164"/>
        <v>0</v>
      </c>
    </row>
    <row r="3239" spans="11:14" x14ac:dyDescent="0.2">
      <c r="K3239" s="45">
        <f t="shared" si="163"/>
        <v>0</v>
      </c>
      <c r="N3239" s="45">
        <f t="shared" si="164"/>
        <v>0</v>
      </c>
    </row>
    <row r="3240" spans="11:14" x14ac:dyDescent="0.2">
      <c r="K3240" s="45">
        <f t="shared" si="163"/>
        <v>0</v>
      </c>
      <c r="N3240" s="45">
        <f t="shared" si="164"/>
        <v>0</v>
      </c>
    </row>
    <row r="3241" spans="11:14" x14ac:dyDescent="0.2">
      <c r="K3241" s="45">
        <f t="shared" si="163"/>
        <v>0</v>
      </c>
      <c r="N3241" s="45">
        <f t="shared" si="164"/>
        <v>0</v>
      </c>
    </row>
    <row r="3242" spans="11:14" x14ac:dyDescent="0.2">
      <c r="K3242" s="45">
        <f t="shared" si="163"/>
        <v>0</v>
      </c>
      <c r="N3242" s="45">
        <f t="shared" si="164"/>
        <v>0</v>
      </c>
    </row>
    <row r="3243" spans="11:14" x14ac:dyDescent="0.2">
      <c r="K3243" s="45">
        <f t="shared" si="163"/>
        <v>0</v>
      </c>
      <c r="N3243" s="45">
        <f t="shared" si="164"/>
        <v>0</v>
      </c>
    </row>
    <row r="3244" spans="11:14" x14ac:dyDescent="0.2">
      <c r="K3244" s="45">
        <f t="shared" ref="K3244:K3307" si="165">ROUND(J3244/0.35,-1)</f>
        <v>0</v>
      </c>
      <c r="N3244" s="45">
        <f t="shared" si="164"/>
        <v>0</v>
      </c>
    </row>
    <row r="3245" spans="11:14" x14ac:dyDescent="0.2">
      <c r="K3245" s="45">
        <f t="shared" si="165"/>
        <v>0</v>
      </c>
      <c r="N3245" s="45">
        <f t="shared" si="164"/>
        <v>0</v>
      </c>
    </row>
    <row r="3246" spans="11:14" x14ac:dyDescent="0.2">
      <c r="K3246" s="45">
        <f t="shared" si="165"/>
        <v>0</v>
      </c>
      <c r="N3246" s="45">
        <f t="shared" si="164"/>
        <v>0</v>
      </c>
    </row>
    <row r="3247" spans="11:14" x14ac:dyDescent="0.2">
      <c r="K3247" s="45">
        <f t="shared" si="165"/>
        <v>0</v>
      </c>
      <c r="N3247" s="45">
        <f t="shared" si="164"/>
        <v>0</v>
      </c>
    </row>
    <row r="3248" spans="11:14" x14ac:dyDescent="0.2">
      <c r="K3248" s="45">
        <f t="shared" si="165"/>
        <v>0</v>
      </c>
      <c r="N3248" s="45">
        <f t="shared" si="164"/>
        <v>0</v>
      </c>
    </row>
    <row r="3249" spans="11:14" x14ac:dyDescent="0.2">
      <c r="K3249" s="45">
        <f t="shared" si="165"/>
        <v>0</v>
      </c>
      <c r="N3249" s="45">
        <f t="shared" si="164"/>
        <v>0</v>
      </c>
    </row>
    <row r="3250" spans="11:14" x14ac:dyDescent="0.2">
      <c r="K3250" s="45">
        <f t="shared" si="165"/>
        <v>0</v>
      </c>
      <c r="N3250" s="45">
        <f t="shared" si="164"/>
        <v>0</v>
      </c>
    </row>
    <row r="3251" spans="11:14" x14ac:dyDescent="0.2">
      <c r="K3251" s="45">
        <f t="shared" si="165"/>
        <v>0</v>
      </c>
      <c r="N3251" s="45">
        <f t="shared" si="164"/>
        <v>0</v>
      </c>
    </row>
    <row r="3252" spans="11:14" x14ac:dyDescent="0.2">
      <c r="K3252" s="45">
        <f t="shared" si="165"/>
        <v>0</v>
      </c>
      <c r="N3252" s="45">
        <f t="shared" si="164"/>
        <v>0</v>
      </c>
    </row>
    <row r="3253" spans="11:14" x14ac:dyDescent="0.2">
      <c r="K3253" s="45">
        <f t="shared" si="165"/>
        <v>0</v>
      </c>
      <c r="N3253" s="45">
        <f t="shared" si="164"/>
        <v>0</v>
      </c>
    </row>
    <row r="3254" spans="11:14" x14ac:dyDescent="0.2">
      <c r="K3254" s="45">
        <f t="shared" si="165"/>
        <v>0</v>
      </c>
      <c r="N3254" s="45">
        <f t="shared" si="164"/>
        <v>0</v>
      </c>
    </row>
    <row r="3255" spans="11:14" x14ac:dyDescent="0.2">
      <c r="K3255" s="45">
        <f t="shared" si="165"/>
        <v>0</v>
      </c>
      <c r="N3255" s="45">
        <f t="shared" si="164"/>
        <v>0</v>
      </c>
    </row>
    <row r="3256" spans="11:14" x14ac:dyDescent="0.2">
      <c r="K3256" s="45">
        <f t="shared" si="165"/>
        <v>0</v>
      </c>
      <c r="N3256" s="45">
        <f t="shared" si="164"/>
        <v>0</v>
      </c>
    </row>
    <row r="3257" spans="11:14" x14ac:dyDescent="0.2">
      <c r="K3257" s="45">
        <f t="shared" si="165"/>
        <v>0</v>
      </c>
      <c r="N3257" s="45">
        <f t="shared" si="164"/>
        <v>0</v>
      </c>
    </row>
    <row r="3258" spans="11:14" x14ac:dyDescent="0.2">
      <c r="K3258" s="45">
        <f t="shared" si="165"/>
        <v>0</v>
      </c>
      <c r="N3258" s="45">
        <f t="shared" si="164"/>
        <v>0</v>
      </c>
    </row>
    <row r="3259" spans="11:14" x14ac:dyDescent="0.2">
      <c r="K3259" s="45">
        <f t="shared" si="165"/>
        <v>0</v>
      </c>
      <c r="N3259" s="45">
        <f t="shared" si="164"/>
        <v>0</v>
      </c>
    </row>
    <row r="3260" spans="11:14" x14ac:dyDescent="0.2">
      <c r="K3260" s="45">
        <f t="shared" si="165"/>
        <v>0</v>
      </c>
      <c r="N3260" s="45">
        <f t="shared" si="164"/>
        <v>0</v>
      </c>
    </row>
    <row r="3261" spans="11:14" x14ac:dyDescent="0.2">
      <c r="K3261" s="45">
        <f t="shared" si="165"/>
        <v>0</v>
      </c>
      <c r="N3261" s="45">
        <f t="shared" si="164"/>
        <v>0</v>
      </c>
    </row>
    <row r="3262" spans="11:14" x14ac:dyDescent="0.2">
      <c r="K3262" s="45">
        <f t="shared" si="165"/>
        <v>0</v>
      </c>
      <c r="N3262" s="45">
        <f t="shared" si="164"/>
        <v>0</v>
      </c>
    </row>
    <row r="3263" spans="11:14" x14ac:dyDescent="0.2">
      <c r="K3263" s="45">
        <f t="shared" si="165"/>
        <v>0</v>
      </c>
      <c r="N3263" s="45">
        <f t="shared" si="164"/>
        <v>0</v>
      </c>
    </row>
    <row r="3264" spans="11:14" x14ac:dyDescent="0.2">
      <c r="K3264" s="45">
        <f t="shared" si="165"/>
        <v>0</v>
      </c>
      <c r="N3264" s="45">
        <f t="shared" si="164"/>
        <v>0</v>
      </c>
    </row>
    <row r="3265" spans="11:14" x14ac:dyDescent="0.2">
      <c r="K3265" s="45">
        <f t="shared" si="165"/>
        <v>0</v>
      </c>
      <c r="N3265" s="45">
        <f t="shared" si="164"/>
        <v>0</v>
      </c>
    </row>
    <row r="3266" spans="11:14" x14ac:dyDescent="0.2">
      <c r="K3266" s="45">
        <f t="shared" si="165"/>
        <v>0</v>
      </c>
      <c r="N3266" s="45">
        <f t="shared" si="164"/>
        <v>0</v>
      </c>
    </row>
    <row r="3267" spans="11:14" x14ac:dyDescent="0.2">
      <c r="K3267" s="45">
        <f t="shared" si="165"/>
        <v>0</v>
      </c>
      <c r="N3267" s="45">
        <f t="shared" si="164"/>
        <v>0</v>
      </c>
    </row>
    <row r="3268" spans="11:14" x14ac:dyDescent="0.2">
      <c r="K3268" s="45">
        <f t="shared" si="165"/>
        <v>0</v>
      </c>
      <c r="N3268" s="45">
        <f t="shared" si="164"/>
        <v>0</v>
      </c>
    </row>
    <row r="3269" spans="11:14" x14ac:dyDescent="0.2">
      <c r="K3269" s="45">
        <f t="shared" si="165"/>
        <v>0</v>
      </c>
      <c r="N3269" s="45">
        <f t="shared" si="164"/>
        <v>0</v>
      </c>
    </row>
    <row r="3270" spans="11:14" x14ac:dyDescent="0.2">
      <c r="K3270" s="45">
        <f t="shared" si="165"/>
        <v>0</v>
      </c>
      <c r="N3270" s="45">
        <f t="shared" si="164"/>
        <v>0</v>
      </c>
    </row>
    <row r="3271" spans="11:14" x14ac:dyDescent="0.2">
      <c r="K3271" s="45">
        <f t="shared" si="165"/>
        <v>0</v>
      </c>
      <c r="N3271" s="45">
        <f t="shared" si="164"/>
        <v>0</v>
      </c>
    </row>
    <row r="3272" spans="11:14" x14ac:dyDescent="0.2">
      <c r="K3272" s="45">
        <f t="shared" si="165"/>
        <v>0</v>
      </c>
      <c r="N3272" s="45">
        <f t="shared" si="164"/>
        <v>0</v>
      </c>
    </row>
    <row r="3273" spans="11:14" x14ac:dyDescent="0.2">
      <c r="K3273" s="45">
        <f t="shared" si="165"/>
        <v>0</v>
      </c>
      <c r="N3273" s="45">
        <f t="shared" si="164"/>
        <v>0</v>
      </c>
    </row>
    <row r="3274" spans="11:14" x14ac:dyDescent="0.2">
      <c r="K3274" s="45">
        <f t="shared" si="165"/>
        <v>0</v>
      </c>
      <c r="N3274" s="45">
        <f t="shared" si="164"/>
        <v>0</v>
      </c>
    </row>
    <row r="3275" spans="11:14" x14ac:dyDescent="0.2">
      <c r="K3275" s="45">
        <f t="shared" si="165"/>
        <v>0</v>
      </c>
      <c r="N3275" s="45">
        <f t="shared" si="164"/>
        <v>0</v>
      </c>
    </row>
    <row r="3276" spans="11:14" x14ac:dyDescent="0.2">
      <c r="K3276" s="45">
        <f t="shared" si="165"/>
        <v>0</v>
      </c>
      <c r="N3276" s="45">
        <f t="shared" si="164"/>
        <v>0</v>
      </c>
    </row>
    <row r="3277" spans="11:14" x14ac:dyDescent="0.2">
      <c r="K3277" s="45">
        <f t="shared" si="165"/>
        <v>0</v>
      </c>
      <c r="N3277" s="45">
        <f t="shared" si="164"/>
        <v>0</v>
      </c>
    </row>
    <row r="3278" spans="11:14" x14ac:dyDescent="0.2">
      <c r="K3278" s="45">
        <f t="shared" si="165"/>
        <v>0</v>
      </c>
      <c r="N3278" s="45">
        <f t="shared" si="164"/>
        <v>0</v>
      </c>
    </row>
    <row r="3279" spans="11:14" x14ac:dyDescent="0.2">
      <c r="K3279" s="45">
        <f t="shared" si="165"/>
        <v>0</v>
      </c>
      <c r="N3279" s="45">
        <f t="shared" si="164"/>
        <v>0</v>
      </c>
    </row>
    <row r="3280" spans="11:14" x14ac:dyDescent="0.2">
      <c r="K3280" s="45">
        <f t="shared" si="165"/>
        <v>0</v>
      </c>
      <c r="N3280" s="45">
        <f t="shared" si="164"/>
        <v>0</v>
      </c>
    </row>
    <row r="3281" spans="11:14" x14ac:dyDescent="0.2">
      <c r="K3281" s="45">
        <f t="shared" si="165"/>
        <v>0</v>
      </c>
      <c r="N3281" s="45">
        <f t="shared" si="164"/>
        <v>0</v>
      </c>
    </row>
    <row r="3282" spans="11:14" x14ac:dyDescent="0.2">
      <c r="K3282" s="45">
        <f t="shared" si="165"/>
        <v>0</v>
      </c>
      <c r="N3282" s="45">
        <f t="shared" si="164"/>
        <v>0</v>
      </c>
    </row>
    <row r="3283" spans="11:14" x14ac:dyDescent="0.2">
      <c r="K3283" s="45">
        <f t="shared" si="165"/>
        <v>0</v>
      </c>
      <c r="N3283" s="45">
        <f t="shared" si="164"/>
        <v>0</v>
      </c>
    </row>
    <row r="3284" spans="11:14" x14ac:dyDescent="0.2">
      <c r="K3284" s="45">
        <f t="shared" si="165"/>
        <v>0</v>
      </c>
      <c r="N3284" s="45">
        <f t="shared" si="164"/>
        <v>0</v>
      </c>
    </row>
    <row r="3285" spans="11:14" x14ac:dyDescent="0.2">
      <c r="K3285" s="45">
        <f t="shared" si="165"/>
        <v>0</v>
      </c>
      <c r="N3285" s="45">
        <f t="shared" si="164"/>
        <v>0</v>
      </c>
    </row>
    <row r="3286" spans="11:14" x14ac:dyDescent="0.2">
      <c r="K3286" s="45">
        <f t="shared" si="165"/>
        <v>0</v>
      </c>
      <c r="N3286" s="45">
        <f t="shared" si="164"/>
        <v>0</v>
      </c>
    </row>
    <row r="3287" spans="11:14" x14ac:dyDescent="0.2">
      <c r="K3287" s="45">
        <f t="shared" si="165"/>
        <v>0</v>
      </c>
      <c r="N3287" s="45">
        <f t="shared" ref="N3287:N3294" si="166">I3287+M3287</f>
        <v>0</v>
      </c>
    </row>
    <row r="3288" spans="11:14" x14ac:dyDescent="0.2">
      <c r="K3288" s="45">
        <f t="shared" si="165"/>
        <v>0</v>
      </c>
      <c r="N3288" s="45">
        <f t="shared" si="166"/>
        <v>0</v>
      </c>
    </row>
    <row r="3289" spans="11:14" x14ac:dyDescent="0.2">
      <c r="K3289" s="45">
        <f t="shared" si="165"/>
        <v>0</v>
      </c>
      <c r="N3289" s="45">
        <f t="shared" si="166"/>
        <v>0</v>
      </c>
    </row>
    <row r="3290" spans="11:14" x14ac:dyDescent="0.2">
      <c r="K3290" s="45">
        <f t="shared" si="165"/>
        <v>0</v>
      </c>
      <c r="N3290" s="45">
        <f t="shared" si="166"/>
        <v>0</v>
      </c>
    </row>
    <row r="3291" spans="11:14" x14ac:dyDescent="0.2">
      <c r="K3291" s="45">
        <f t="shared" si="165"/>
        <v>0</v>
      </c>
      <c r="N3291" s="45">
        <f t="shared" si="166"/>
        <v>0</v>
      </c>
    </row>
    <row r="3292" spans="11:14" x14ac:dyDescent="0.2">
      <c r="K3292" s="45">
        <f t="shared" si="165"/>
        <v>0</v>
      </c>
      <c r="N3292" s="45">
        <f t="shared" si="166"/>
        <v>0</v>
      </c>
    </row>
    <row r="3293" spans="11:14" x14ac:dyDescent="0.2">
      <c r="K3293" s="45">
        <f t="shared" si="165"/>
        <v>0</v>
      </c>
      <c r="N3293" s="45">
        <f t="shared" si="166"/>
        <v>0</v>
      </c>
    </row>
    <row r="3294" spans="11:14" x14ac:dyDescent="0.2">
      <c r="K3294" s="45">
        <f t="shared" si="165"/>
        <v>0</v>
      </c>
      <c r="N3294" s="45">
        <f t="shared" si="166"/>
        <v>0</v>
      </c>
    </row>
    <row r="3295" spans="11:14" x14ac:dyDescent="0.2">
      <c r="K3295" s="45">
        <f t="shared" si="165"/>
        <v>0</v>
      </c>
      <c r="N3295" s="45">
        <f t="shared" ref="N3295:N3358" si="167">I3295+M3295</f>
        <v>0</v>
      </c>
    </row>
    <row r="3296" spans="11:14" x14ac:dyDescent="0.2">
      <c r="K3296" s="45">
        <f t="shared" si="165"/>
        <v>0</v>
      </c>
      <c r="N3296" s="45">
        <f t="shared" si="167"/>
        <v>0</v>
      </c>
    </row>
    <row r="3297" spans="11:14" x14ac:dyDescent="0.2">
      <c r="K3297" s="45">
        <f t="shared" si="165"/>
        <v>0</v>
      </c>
      <c r="N3297" s="45">
        <f t="shared" si="167"/>
        <v>0</v>
      </c>
    </row>
    <row r="3298" spans="11:14" x14ac:dyDescent="0.2">
      <c r="K3298" s="45">
        <f t="shared" si="165"/>
        <v>0</v>
      </c>
      <c r="N3298" s="45">
        <f t="shared" si="167"/>
        <v>0</v>
      </c>
    </row>
    <row r="3299" spans="11:14" x14ac:dyDescent="0.2">
      <c r="K3299" s="45">
        <f t="shared" si="165"/>
        <v>0</v>
      </c>
      <c r="N3299" s="45">
        <f t="shared" si="167"/>
        <v>0</v>
      </c>
    </row>
    <row r="3300" spans="11:14" x14ac:dyDescent="0.2">
      <c r="K3300" s="45">
        <f t="shared" si="165"/>
        <v>0</v>
      </c>
      <c r="N3300" s="45">
        <f t="shared" si="167"/>
        <v>0</v>
      </c>
    </row>
    <row r="3301" spans="11:14" x14ac:dyDescent="0.2">
      <c r="K3301" s="45">
        <f t="shared" si="165"/>
        <v>0</v>
      </c>
      <c r="N3301" s="45">
        <f t="shared" si="167"/>
        <v>0</v>
      </c>
    </row>
    <row r="3302" spans="11:14" x14ac:dyDescent="0.2">
      <c r="K3302" s="45">
        <f t="shared" si="165"/>
        <v>0</v>
      </c>
      <c r="N3302" s="45">
        <f t="shared" si="167"/>
        <v>0</v>
      </c>
    </row>
    <row r="3303" spans="11:14" x14ac:dyDescent="0.2">
      <c r="K3303" s="45">
        <f t="shared" si="165"/>
        <v>0</v>
      </c>
      <c r="N3303" s="45">
        <f t="shared" si="167"/>
        <v>0</v>
      </c>
    </row>
    <row r="3304" spans="11:14" x14ac:dyDescent="0.2">
      <c r="K3304" s="45">
        <f t="shared" si="165"/>
        <v>0</v>
      </c>
      <c r="N3304" s="45">
        <f t="shared" si="167"/>
        <v>0</v>
      </c>
    </row>
    <row r="3305" spans="11:14" x14ac:dyDescent="0.2">
      <c r="K3305" s="45">
        <f t="shared" si="165"/>
        <v>0</v>
      </c>
      <c r="N3305" s="45">
        <f t="shared" si="167"/>
        <v>0</v>
      </c>
    </row>
    <row r="3306" spans="11:14" x14ac:dyDescent="0.2">
      <c r="K3306" s="45">
        <f t="shared" si="165"/>
        <v>0</v>
      </c>
      <c r="N3306" s="45">
        <f t="shared" si="167"/>
        <v>0</v>
      </c>
    </row>
    <row r="3307" spans="11:14" x14ac:dyDescent="0.2">
      <c r="K3307" s="45">
        <f t="shared" si="165"/>
        <v>0</v>
      </c>
      <c r="N3307" s="45">
        <f t="shared" si="167"/>
        <v>0</v>
      </c>
    </row>
    <row r="3308" spans="11:14" x14ac:dyDescent="0.2">
      <c r="K3308" s="45">
        <f t="shared" ref="K3308:K3371" si="168">ROUND(J3308/0.35,-1)</f>
        <v>0</v>
      </c>
      <c r="N3308" s="45">
        <f t="shared" si="167"/>
        <v>0</v>
      </c>
    </row>
    <row r="3309" spans="11:14" x14ac:dyDescent="0.2">
      <c r="K3309" s="45">
        <f t="shared" si="168"/>
        <v>0</v>
      </c>
      <c r="N3309" s="45">
        <f t="shared" si="167"/>
        <v>0</v>
      </c>
    </row>
    <row r="3310" spans="11:14" x14ac:dyDescent="0.2">
      <c r="K3310" s="45">
        <f t="shared" si="168"/>
        <v>0</v>
      </c>
      <c r="N3310" s="45">
        <f t="shared" si="167"/>
        <v>0</v>
      </c>
    </row>
    <row r="3311" spans="11:14" x14ac:dyDescent="0.2">
      <c r="K3311" s="45">
        <f t="shared" si="168"/>
        <v>0</v>
      </c>
      <c r="N3311" s="45">
        <f t="shared" si="167"/>
        <v>0</v>
      </c>
    </row>
    <row r="3312" spans="11:14" x14ac:dyDescent="0.2">
      <c r="K3312" s="45">
        <f t="shared" si="168"/>
        <v>0</v>
      </c>
      <c r="N3312" s="45">
        <f t="shared" si="167"/>
        <v>0</v>
      </c>
    </row>
    <row r="3313" spans="11:14" x14ac:dyDescent="0.2">
      <c r="K3313" s="45">
        <f t="shared" si="168"/>
        <v>0</v>
      </c>
      <c r="N3313" s="45">
        <f t="shared" si="167"/>
        <v>0</v>
      </c>
    </row>
    <row r="3314" spans="11:14" x14ac:dyDescent="0.2">
      <c r="K3314" s="45">
        <f t="shared" si="168"/>
        <v>0</v>
      </c>
      <c r="N3314" s="45">
        <f t="shared" si="167"/>
        <v>0</v>
      </c>
    </row>
    <row r="3315" spans="11:14" x14ac:dyDescent="0.2">
      <c r="K3315" s="45">
        <f t="shared" si="168"/>
        <v>0</v>
      </c>
      <c r="N3315" s="45">
        <f t="shared" si="167"/>
        <v>0</v>
      </c>
    </row>
    <row r="3316" spans="11:14" x14ac:dyDescent="0.2">
      <c r="K3316" s="45">
        <f t="shared" si="168"/>
        <v>0</v>
      </c>
      <c r="N3316" s="45">
        <f t="shared" si="167"/>
        <v>0</v>
      </c>
    </row>
    <row r="3317" spans="11:14" x14ac:dyDescent="0.2">
      <c r="K3317" s="45">
        <f t="shared" si="168"/>
        <v>0</v>
      </c>
      <c r="N3317" s="45">
        <f t="shared" si="167"/>
        <v>0</v>
      </c>
    </row>
    <row r="3318" spans="11:14" x14ac:dyDescent="0.2">
      <c r="K3318" s="45">
        <f t="shared" si="168"/>
        <v>0</v>
      </c>
      <c r="N3318" s="45">
        <f t="shared" si="167"/>
        <v>0</v>
      </c>
    </row>
    <row r="3319" spans="11:14" x14ac:dyDescent="0.2">
      <c r="K3319" s="45">
        <f t="shared" si="168"/>
        <v>0</v>
      </c>
      <c r="N3319" s="45">
        <f t="shared" si="167"/>
        <v>0</v>
      </c>
    </row>
    <row r="3320" spans="11:14" x14ac:dyDescent="0.2">
      <c r="K3320" s="45">
        <f t="shared" si="168"/>
        <v>0</v>
      </c>
      <c r="N3320" s="45">
        <f t="shared" si="167"/>
        <v>0</v>
      </c>
    </row>
    <row r="3321" spans="11:14" x14ac:dyDescent="0.2">
      <c r="K3321" s="45">
        <f t="shared" si="168"/>
        <v>0</v>
      </c>
      <c r="N3321" s="45">
        <f t="shared" si="167"/>
        <v>0</v>
      </c>
    </row>
    <row r="3322" spans="11:14" x14ac:dyDescent="0.2">
      <c r="K3322" s="45">
        <f t="shared" si="168"/>
        <v>0</v>
      </c>
      <c r="N3322" s="45">
        <f t="shared" si="167"/>
        <v>0</v>
      </c>
    </row>
    <row r="3323" spans="11:14" x14ac:dyDescent="0.2">
      <c r="K3323" s="45">
        <f t="shared" si="168"/>
        <v>0</v>
      </c>
      <c r="N3323" s="45">
        <f t="shared" si="167"/>
        <v>0</v>
      </c>
    </row>
    <row r="3324" spans="11:14" x14ac:dyDescent="0.2">
      <c r="K3324" s="45">
        <f t="shared" si="168"/>
        <v>0</v>
      </c>
      <c r="N3324" s="45">
        <f t="shared" si="167"/>
        <v>0</v>
      </c>
    </row>
    <row r="3325" spans="11:14" x14ac:dyDescent="0.2">
      <c r="K3325" s="45">
        <f t="shared" si="168"/>
        <v>0</v>
      </c>
      <c r="N3325" s="45">
        <f t="shared" si="167"/>
        <v>0</v>
      </c>
    </row>
    <row r="3326" spans="11:14" x14ac:dyDescent="0.2">
      <c r="K3326" s="45">
        <f t="shared" si="168"/>
        <v>0</v>
      </c>
      <c r="N3326" s="45">
        <f t="shared" si="167"/>
        <v>0</v>
      </c>
    </row>
    <row r="3327" spans="11:14" x14ac:dyDescent="0.2">
      <c r="K3327" s="45">
        <f t="shared" si="168"/>
        <v>0</v>
      </c>
      <c r="N3327" s="45">
        <f t="shared" si="167"/>
        <v>0</v>
      </c>
    </row>
    <row r="3328" spans="11:14" x14ac:dyDescent="0.2">
      <c r="K3328" s="45">
        <f t="shared" si="168"/>
        <v>0</v>
      </c>
      <c r="N3328" s="45">
        <f t="shared" si="167"/>
        <v>0</v>
      </c>
    </row>
    <row r="3329" spans="11:14" x14ac:dyDescent="0.2">
      <c r="K3329" s="45">
        <f t="shared" si="168"/>
        <v>0</v>
      </c>
      <c r="N3329" s="45">
        <f t="shared" si="167"/>
        <v>0</v>
      </c>
    </row>
    <row r="3330" spans="11:14" x14ac:dyDescent="0.2">
      <c r="K3330" s="45">
        <f t="shared" si="168"/>
        <v>0</v>
      </c>
      <c r="N3330" s="45">
        <f t="shared" si="167"/>
        <v>0</v>
      </c>
    </row>
    <row r="3331" spans="11:14" x14ac:dyDescent="0.2">
      <c r="K3331" s="45">
        <f t="shared" si="168"/>
        <v>0</v>
      </c>
      <c r="N3331" s="45">
        <f t="shared" si="167"/>
        <v>0</v>
      </c>
    </row>
    <row r="3332" spans="11:14" x14ac:dyDescent="0.2">
      <c r="K3332" s="45">
        <f t="shared" si="168"/>
        <v>0</v>
      </c>
      <c r="N3332" s="45">
        <f t="shared" si="167"/>
        <v>0</v>
      </c>
    </row>
    <row r="3333" spans="11:14" x14ac:dyDescent="0.2">
      <c r="K3333" s="45">
        <f t="shared" si="168"/>
        <v>0</v>
      </c>
      <c r="N3333" s="45">
        <f t="shared" si="167"/>
        <v>0</v>
      </c>
    </row>
    <row r="3334" spans="11:14" x14ac:dyDescent="0.2">
      <c r="K3334" s="45">
        <f t="shared" si="168"/>
        <v>0</v>
      </c>
      <c r="N3334" s="45">
        <f t="shared" si="167"/>
        <v>0</v>
      </c>
    </row>
    <row r="3335" spans="11:14" x14ac:dyDescent="0.2">
      <c r="K3335" s="45">
        <f t="shared" si="168"/>
        <v>0</v>
      </c>
      <c r="N3335" s="45">
        <f t="shared" si="167"/>
        <v>0</v>
      </c>
    </row>
    <row r="3336" spans="11:14" x14ac:dyDescent="0.2">
      <c r="K3336" s="45">
        <f t="shared" si="168"/>
        <v>0</v>
      </c>
      <c r="N3336" s="45">
        <f t="shared" si="167"/>
        <v>0</v>
      </c>
    </row>
    <row r="3337" spans="11:14" x14ac:dyDescent="0.2">
      <c r="K3337" s="45">
        <f t="shared" si="168"/>
        <v>0</v>
      </c>
      <c r="N3337" s="45">
        <f t="shared" si="167"/>
        <v>0</v>
      </c>
    </row>
    <row r="3338" spans="11:14" x14ac:dyDescent="0.2">
      <c r="K3338" s="45">
        <f t="shared" si="168"/>
        <v>0</v>
      </c>
      <c r="N3338" s="45">
        <f t="shared" si="167"/>
        <v>0</v>
      </c>
    </row>
    <row r="3339" spans="11:14" x14ac:dyDescent="0.2">
      <c r="K3339" s="45">
        <f t="shared" si="168"/>
        <v>0</v>
      </c>
      <c r="N3339" s="45">
        <f t="shared" si="167"/>
        <v>0</v>
      </c>
    </row>
    <row r="3340" spans="11:14" x14ac:dyDescent="0.2">
      <c r="K3340" s="45">
        <f t="shared" si="168"/>
        <v>0</v>
      </c>
      <c r="N3340" s="45">
        <f t="shared" si="167"/>
        <v>0</v>
      </c>
    </row>
    <row r="3341" spans="11:14" x14ac:dyDescent="0.2">
      <c r="K3341" s="45">
        <f t="shared" si="168"/>
        <v>0</v>
      </c>
      <c r="N3341" s="45">
        <f t="shared" si="167"/>
        <v>0</v>
      </c>
    </row>
    <row r="3342" spans="11:14" x14ac:dyDescent="0.2">
      <c r="K3342" s="45">
        <f t="shared" si="168"/>
        <v>0</v>
      </c>
      <c r="N3342" s="45">
        <f t="shared" si="167"/>
        <v>0</v>
      </c>
    </row>
    <row r="3343" spans="11:14" x14ac:dyDescent="0.2">
      <c r="K3343" s="45">
        <f t="shared" si="168"/>
        <v>0</v>
      </c>
      <c r="N3343" s="45">
        <f t="shared" si="167"/>
        <v>0</v>
      </c>
    </row>
    <row r="3344" spans="11:14" x14ac:dyDescent="0.2">
      <c r="K3344" s="45">
        <f t="shared" si="168"/>
        <v>0</v>
      </c>
      <c r="N3344" s="45">
        <f t="shared" si="167"/>
        <v>0</v>
      </c>
    </row>
    <row r="3345" spans="11:14" x14ac:dyDescent="0.2">
      <c r="K3345" s="45">
        <f t="shared" si="168"/>
        <v>0</v>
      </c>
      <c r="N3345" s="45">
        <f t="shared" si="167"/>
        <v>0</v>
      </c>
    </row>
    <row r="3346" spans="11:14" x14ac:dyDescent="0.2">
      <c r="K3346" s="45">
        <f t="shared" si="168"/>
        <v>0</v>
      </c>
      <c r="N3346" s="45">
        <f t="shared" si="167"/>
        <v>0</v>
      </c>
    </row>
    <row r="3347" spans="11:14" x14ac:dyDescent="0.2">
      <c r="K3347" s="45">
        <f t="shared" si="168"/>
        <v>0</v>
      </c>
      <c r="N3347" s="45">
        <f t="shared" si="167"/>
        <v>0</v>
      </c>
    </row>
    <row r="3348" spans="11:14" x14ac:dyDescent="0.2">
      <c r="K3348" s="45">
        <f t="shared" si="168"/>
        <v>0</v>
      </c>
      <c r="N3348" s="45">
        <f t="shared" si="167"/>
        <v>0</v>
      </c>
    </row>
    <row r="3349" spans="11:14" x14ac:dyDescent="0.2">
      <c r="K3349" s="45">
        <f t="shared" si="168"/>
        <v>0</v>
      </c>
      <c r="N3349" s="45">
        <f t="shared" si="167"/>
        <v>0</v>
      </c>
    </row>
    <row r="3350" spans="11:14" x14ac:dyDescent="0.2">
      <c r="K3350" s="45">
        <f t="shared" si="168"/>
        <v>0</v>
      </c>
      <c r="N3350" s="45">
        <f t="shared" si="167"/>
        <v>0</v>
      </c>
    </row>
    <row r="3351" spans="11:14" x14ac:dyDescent="0.2">
      <c r="K3351" s="45">
        <f t="shared" si="168"/>
        <v>0</v>
      </c>
      <c r="N3351" s="45">
        <f t="shared" si="167"/>
        <v>0</v>
      </c>
    </row>
    <row r="3352" spans="11:14" x14ac:dyDescent="0.2">
      <c r="K3352" s="45">
        <f t="shared" si="168"/>
        <v>0</v>
      </c>
      <c r="N3352" s="45">
        <f t="shared" si="167"/>
        <v>0</v>
      </c>
    </row>
    <row r="3353" spans="11:14" x14ac:dyDescent="0.2">
      <c r="K3353" s="45">
        <f t="shared" si="168"/>
        <v>0</v>
      </c>
      <c r="N3353" s="45">
        <f t="shared" si="167"/>
        <v>0</v>
      </c>
    </row>
    <row r="3354" spans="11:14" x14ac:dyDescent="0.2">
      <c r="K3354" s="45">
        <f t="shared" si="168"/>
        <v>0</v>
      </c>
      <c r="N3354" s="45">
        <f t="shared" si="167"/>
        <v>0</v>
      </c>
    </row>
    <row r="3355" spans="11:14" x14ac:dyDescent="0.2">
      <c r="K3355" s="45">
        <f t="shared" si="168"/>
        <v>0</v>
      </c>
      <c r="N3355" s="45">
        <f t="shared" si="167"/>
        <v>0</v>
      </c>
    </row>
    <row r="3356" spans="11:14" x14ac:dyDescent="0.2">
      <c r="K3356" s="45">
        <f t="shared" si="168"/>
        <v>0</v>
      </c>
      <c r="N3356" s="45">
        <f t="shared" si="167"/>
        <v>0</v>
      </c>
    </row>
    <row r="3357" spans="11:14" x14ac:dyDescent="0.2">
      <c r="K3357" s="45">
        <f t="shared" si="168"/>
        <v>0</v>
      </c>
      <c r="N3357" s="45">
        <f t="shared" si="167"/>
        <v>0</v>
      </c>
    </row>
    <row r="3358" spans="11:14" x14ac:dyDescent="0.2">
      <c r="K3358" s="45">
        <f t="shared" si="168"/>
        <v>0</v>
      </c>
      <c r="N3358" s="45">
        <f t="shared" si="167"/>
        <v>0</v>
      </c>
    </row>
    <row r="3359" spans="11:14" x14ac:dyDescent="0.2">
      <c r="K3359" s="45">
        <f t="shared" si="168"/>
        <v>0</v>
      </c>
      <c r="N3359" s="45">
        <f t="shared" ref="N3359:N3422" si="169">I3359+M3359</f>
        <v>0</v>
      </c>
    </row>
    <row r="3360" spans="11:14" x14ac:dyDescent="0.2">
      <c r="K3360" s="45">
        <f t="shared" si="168"/>
        <v>0</v>
      </c>
      <c r="N3360" s="45">
        <f t="shared" si="169"/>
        <v>0</v>
      </c>
    </row>
    <row r="3361" spans="11:14" x14ac:dyDescent="0.2">
      <c r="K3361" s="45">
        <f t="shared" si="168"/>
        <v>0</v>
      </c>
      <c r="N3361" s="45">
        <f t="shared" si="169"/>
        <v>0</v>
      </c>
    </row>
    <row r="3362" spans="11:14" x14ac:dyDescent="0.2">
      <c r="K3362" s="45">
        <f t="shared" si="168"/>
        <v>0</v>
      </c>
      <c r="N3362" s="45">
        <f t="shared" si="169"/>
        <v>0</v>
      </c>
    </row>
    <row r="3363" spans="11:14" x14ac:dyDescent="0.2">
      <c r="K3363" s="45">
        <f t="shared" si="168"/>
        <v>0</v>
      </c>
      <c r="N3363" s="45">
        <f t="shared" si="169"/>
        <v>0</v>
      </c>
    </row>
    <row r="3364" spans="11:14" x14ac:dyDescent="0.2">
      <c r="K3364" s="45">
        <f t="shared" si="168"/>
        <v>0</v>
      </c>
      <c r="N3364" s="45">
        <f t="shared" si="169"/>
        <v>0</v>
      </c>
    </row>
    <row r="3365" spans="11:14" x14ac:dyDescent="0.2">
      <c r="K3365" s="45">
        <f t="shared" si="168"/>
        <v>0</v>
      </c>
      <c r="N3365" s="45">
        <f t="shared" si="169"/>
        <v>0</v>
      </c>
    </row>
    <row r="3366" spans="11:14" x14ac:dyDescent="0.2">
      <c r="K3366" s="45">
        <f t="shared" si="168"/>
        <v>0</v>
      </c>
      <c r="N3366" s="45">
        <f t="shared" si="169"/>
        <v>0</v>
      </c>
    </row>
    <row r="3367" spans="11:14" x14ac:dyDescent="0.2">
      <c r="K3367" s="45">
        <f t="shared" si="168"/>
        <v>0</v>
      </c>
      <c r="N3367" s="45">
        <f t="shared" si="169"/>
        <v>0</v>
      </c>
    </row>
    <row r="3368" spans="11:14" x14ac:dyDescent="0.2">
      <c r="K3368" s="45">
        <f t="shared" si="168"/>
        <v>0</v>
      </c>
      <c r="N3368" s="45">
        <f t="shared" si="169"/>
        <v>0</v>
      </c>
    </row>
    <row r="3369" spans="11:14" x14ac:dyDescent="0.2">
      <c r="K3369" s="45">
        <f t="shared" si="168"/>
        <v>0</v>
      </c>
      <c r="N3369" s="45">
        <f t="shared" si="169"/>
        <v>0</v>
      </c>
    </row>
    <row r="3370" spans="11:14" x14ac:dyDescent="0.2">
      <c r="K3370" s="45">
        <f t="shared" si="168"/>
        <v>0</v>
      </c>
      <c r="N3370" s="45">
        <f t="shared" si="169"/>
        <v>0</v>
      </c>
    </row>
    <row r="3371" spans="11:14" x14ac:dyDescent="0.2">
      <c r="K3371" s="45">
        <f t="shared" si="168"/>
        <v>0</v>
      </c>
      <c r="N3371" s="45">
        <f t="shared" si="169"/>
        <v>0</v>
      </c>
    </row>
    <row r="3372" spans="11:14" x14ac:dyDescent="0.2">
      <c r="K3372" s="45">
        <f t="shared" ref="K3372:K3435" si="170">ROUND(J3372/0.35,-1)</f>
        <v>0</v>
      </c>
      <c r="N3372" s="45">
        <f t="shared" si="169"/>
        <v>0</v>
      </c>
    </row>
    <row r="3373" spans="11:14" x14ac:dyDescent="0.2">
      <c r="K3373" s="45">
        <f t="shared" si="170"/>
        <v>0</v>
      </c>
      <c r="N3373" s="45">
        <f t="shared" si="169"/>
        <v>0</v>
      </c>
    </row>
    <row r="3374" spans="11:14" x14ac:dyDescent="0.2">
      <c r="K3374" s="45">
        <f t="shared" si="170"/>
        <v>0</v>
      </c>
      <c r="N3374" s="45">
        <f t="shared" si="169"/>
        <v>0</v>
      </c>
    </row>
    <row r="3375" spans="11:14" x14ac:dyDescent="0.2">
      <c r="K3375" s="45">
        <f t="shared" si="170"/>
        <v>0</v>
      </c>
      <c r="N3375" s="45">
        <f t="shared" si="169"/>
        <v>0</v>
      </c>
    </row>
    <row r="3376" spans="11:14" x14ac:dyDescent="0.2">
      <c r="K3376" s="45">
        <f t="shared" si="170"/>
        <v>0</v>
      </c>
      <c r="N3376" s="45">
        <f t="shared" si="169"/>
        <v>0</v>
      </c>
    </row>
    <row r="3377" spans="11:14" x14ac:dyDescent="0.2">
      <c r="K3377" s="45">
        <f t="shared" si="170"/>
        <v>0</v>
      </c>
      <c r="N3377" s="45">
        <f t="shared" si="169"/>
        <v>0</v>
      </c>
    </row>
    <row r="3378" spans="11:14" x14ac:dyDescent="0.2">
      <c r="K3378" s="45">
        <f t="shared" si="170"/>
        <v>0</v>
      </c>
      <c r="N3378" s="45">
        <f t="shared" si="169"/>
        <v>0</v>
      </c>
    </row>
    <row r="3379" spans="11:14" x14ac:dyDescent="0.2">
      <c r="K3379" s="45">
        <f t="shared" si="170"/>
        <v>0</v>
      </c>
      <c r="N3379" s="45">
        <f t="shared" si="169"/>
        <v>0</v>
      </c>
    </row>
    <row r="3380" spans="11:14" x14ac:dyDescent="0.2">
      <c r="K3380" s="45">
        <f t="shared" si="170"/>
        <v>0</v>
      </c>
      <c r="N3380" s="45">
        <f t="shared" si="169"/>
        <v>0</v>
      </c>
    </row>
    <row r="3381" spans="11:14" x14ac:dyDescent="0.2">
      <c r="K3381" s="45">
        <f t="shared" si="170"/>
        <v>0</v>
      </c>
      <c r="N3381" s="45">
        <f t="shared" si="169"/>
        <v>0</v>
      </c>
    </row>
    <row r="3382" spans="11:14" x14ac:dyDescent="0.2">
      <c r="K3382" s="45">
        <f t="shared" si="170"/>
        <v>0</v>
      </c>
      <c r="N3382" s="45">
        <f t="shared" si="169"/>
        <v>0</v>
      </c>
    </row>
    <row r="3383" spans="11:14" x14ac:dyDescent="0.2">
      <c r="K3383" s="45">
        <f t="shared" si="170"/>
        <v>0</v>
      </c>
      <c r="N3383" s="45">
        <f t="shared" si="169"/>
        <v>0</v>
      </c>
    </row>
    <row r="3384" spans="11:14" x14ac:dyDescent="0.2">
      <c r="K3384" s="45">
        <f t="shared" si="170"/>
        <v>0</v>
      </c>
      <c r="N3384" s="45">
        <f t="shared" si="169"/>
        <v>0</v>
      </c>
    </row>
    <row r="3385" spans="11:14" x14ac:dyDescent="0.2">
      <c r="K3385" s="45">
        <f t="shared" si="170"/>
        <v>0</v>
      </c>
      <c r="N3385" s="45">
        <f t="shared" si="169"/>
        <v>0</v>
      </c>
    </row>
    <row r="3386" spans="11:14" x14ac:dyDescent="0.2">
      <c r="K3386" s="45">
        <f t="shared" si="170"/>
        <v>0</v>
      </c>
      <c r="N3386" s="45">
        <f t="shared" si="169"/>
        <v>0</v>
      </c>
    </row>
    <row r="3387" spans="11:14" x14ac:dyDescent="0.2">
      <c r="K3387" s="45">
        <f t="shared" si="170"/>
        <v>0</v>
      </c>
      <c r="N3387" s="45">
        <f t="shared" si="169"/>
        <v>0</v>
      </c>
    </row>
    <row r="3388" spans="11:14" x14ac:dyDescent="0.2">
      <c r="K3388" s="45">
        <f t="shared" si="170"/>
        <v>0</v>
      </c>
      <c r="N3388" s="45">
        <f t="shared" si="169"/>
        <v>0</v>
      </c>
    </row>
    <row r="3389" spans="11:14" x14ac:dyDescent="0.2">
      <c r="K3389" s="45">
        <f t="shared" si="170"/>
        <v>0</v>
      </c>
      <c r="N3389" s="45">
        <f t="shared" si="169"/>
        <v>0</v>
      </c>
    </row>
    <row r="3390" spans="11:14" x14ac:dyDescent="0.2">
      <c r="K3390" s="45">
        <f t="shared" si="170"/>
        <v>0</v>
      </c>
      <c r="N3390" s="45">
        <f t="shared" si="169"/>
        <v>0</v>
      </c>
    </row>
    <row r="3391" spans="11:14" x14ac:dyDescent="0.2">
      <c r="K3391" s="45">
        <f t="shared" si="170"/>
        <v>0</v>
      </c>
      <c r="N3391" s="45">
        <f t="shared" si="169"/>
        <v>0</v>
      </c>
    </row>
    <row r="3392" spans="11:14" x14ac:dyDescent="0.2">
      <c r="K3392" s="45">
        <f t="shared" si="170"/>
        <v>0</v>
      </c>
      <c r="N3392" s="45">
        <f t="shared" si="169"/>
        <v>0</v>
      </c>
    </row>
    <row r="3393" spans="11:14" x14ac:dyDescent="0.2">
      <c r="K3393" s="45">
        <f t="shared" si="170"/>
        <v>0</v>
      </c>
      <c r="N3393" s="45">
        <f t="shared" si="169"/>
        <v>0</v>
      </c>
    </row>
    <row r="3394" spans="11:14" x14ac:dyDescent="0.2">
      <c r="K3394" s="45">
        <f t="shared" si="170"/>
        <v>0</v>
      </c>
      <c r="N3394" s="45">
        <f t="shared" si="169"/>
        <v>0</v>
      </c>
    </row>
    <row r="3395" spans="11:14" x14ac:dyDescent="0.2">
      <c r="K3395" s="45">
        <f t="shared" si="170"/>
        <v>0</v>
      </c>
      <c r="N3395" s="45">
        <f t="shared" si="169"/>
        <v>0</v>
      </c>
    </row>
    <row r="3396" spans="11:14" x14ac:dyDescent="0.2">
      <c r="K3396" s="45">
        <f t="shared" si="170"/>
        <v>0</v>
      </c>
      <c r="N3396" s="45">
        <f t="shared" si="169"/>
        <v>0</v>
      </c>
    </row>
    <row r="3397" spans="11:14" x14ac:dyDescent="0.2">
      <c r="K3397" s="45">
        <f t="shared" si="170"/>
        <v>0</v>
      </c>
      <c r="N3397" s="45">
        <f t="shared" si="169"/>
        <v>0</v>
      </c>
    </row>
    <row r="3398" spans="11:14" x14ac:dyDescent="0.2">
      <c r="K3398" s="45">
        <f t="shared" si="170"/>
        <v>0</v>
      </c>
      <c r="N3398" s="45">
        <f t="shared" si="169"/>
        <v>0</v>
      </c>
    </row>
    <row r="3399" spans="11:14" x14ac:dyDescent="0.2">
      <c r="K3399" s="45">
        <f t="shared" si="170"/>
        <v>0</v>
      </c>
      <c r="N3399" s="45">
        <f t="shared" si="169"/>
        <v>0</v>
      </c>
    </row>
    <row r="3400" spans="11:14" x14ac:dyDescent="0.2">
      <c r="K3400" s="45">
        <f t="shared" si="170"/>
        <v>0</v>
      </c>
      <c r="N3400" s="45">
        <f t="shared" si="169"/>
        <v>0</v>
      </c>
    </row>
    <row r="3401" spans="11:14" x14ac:dyDescent="0.2">
      <c r="K3401" s="45">
        <f t="shared" si="170"/>
        <v>0</v>
      </c>
      <c r="N3401" s="45">
        <f t="shared" si="169"/>
        <v>0</v>
      </c>
    </row>
    <row r="3402" spans="11:14" x14ac:dyDescent="0.2">
      <c r="K3402" s="45">
        <f t="shared" si="170"/>
        <v>0</v>
      </c>
      <c r="N3402" s="45">
        <f t="shared" si="169"/>
        <v>0</v>
      </c>
    </row>
    <row r="3403" spans="11:14" x14ac:dyDescent="0.2">
      <c r="K3403" s="45">
        <f t="shared" si="170"/>
        <v>0</v>
      </c>
      <c r="N3403" s="45">
        <f t="shared" si="169"/>
        <v>0</v>
      </c>
    </row>
    <row r="3404" spans="11:14" x14ac:dyDescent="0.2">
      <c r="K3404" s="45">
        <f t="shared" si="170"/>
        <v>0</v>
      </c>
      <c r="N3404" s="45">
        <f t="shared" si="169"/>
        <v>0</v>
      </c>
    </row>
    <row r="3405" spans="11:14" x14ac:dyDescent="0.2">
      <c r="K3405" s="45">
        <f t="shared" si="170"/>
        <v>0</v>
      </c>
      <c r="N3405" s="45">
        <f t="shared" si="169"/>
        <v>0</v>
      </c>
    </row>
    <row r="3406" spans="11:14" x14ac:dyDescent="0.2">
      <c r="K3406" s="45">
        <f t="shared" si="170"/>
        <v>0</v>
      </c>
      <c r="N3406" s="45">
        <f t="shared" si="169"/>
        <v>0</v>
      </c>
    </row>
    <row r="3407" spans="11:14" x14ac:dyDescent="0.2">
      <c r="K3407" s="45">
        <f t="shared" si="170"/>
        <v>0</v>
      </c>
      <c r="N3407" s="45">
        <f t="shared" si="169"/>
        <v>0</v>
      </c>
    </row>
    <row r="3408" spans="11:14" x14ac:dyDescent="0.2">
      <c r="K3408" s="45">
        <f t="shared" si="170"/>
        <v>0</v>
      </c>
      <c r="N3408" s="45">
        <f t="shared" si="169"/>
        <v>0</v>
      </c>
    </row>
    <row r="3409" spans="11:14" x14ac:dyDescent="0.2">
      <c r="K3409" s="45">
        <f t="shared" si="170"/>
        <v>0</v>
      </c>
      <c r="N3409" s="45">
        <f t="shared" si="169"/>
        <v>0</v>
      </c>
    </row>
    <row r="3410" spans="11:14" x14ac:dyDescent="0.2">
      <c r="K3410" s="45">
        <f t="shared" si="170"/>
        <v>0</v>
      </c>
      <c r="N3410" s="45">
        <f t="shared" si="169"/>
        <v>0</v>
      </c>
    </row>
    <row r="3411" spans="11:14" x14ac:dyDescent="0.2">
      <c r="K3411" s="45">
        <f t="shared" si="170"/>
        <v>0</v>
      </c>
      <c r="N3411" s="45">
        <f t="shared" si="169"/>
        <v>0</v>
      </c>
    </row>
    <row r="3412" spans="11:14" x14ac:dyDescent="0.2">
      <c r="K3412" s="45">
        <f t="shared" si="170"/>
        <v>0</v>
      </c>
      <c r="N3412" s="45">
        <f t="shared" si="169"/>
        <v>0</v>
      </c>
    </row>
    <row r="3413" spans="11:14" x14ac:dyDescent="0.2">
      <c r="K3413" s="45">
        <f t="shared" si="170"/>
        <v>0</v>
      </c>
      <c r="N3413" s="45">
        <f t="shared" si="169"/>
        <v>0</v>
      </c>
    </row>
    <row r="3414" spans="11:14" x14ac:dyDescent="0.2">
      <c r="K3414" s="45">
        <f t="shared" si="170"/>
        <v>0</v>
      </c>
      <c r="N3414" s="45">
        <f t="shared" si="169"/>
        <v>0</v>
      </c>
    </row>
    <row r="3415" spans="11:14" x14ac:dyDescent="0.2">
      <c r="K3415" s="45">
        <f t="shared" si="170"/>
        <v>0</v>
      </c>
      <c r="N3415" s="45">
        <f t="shared" si="169"/>
        <v>0</v>
      </c>
    </row>
    <row r="3416" spans="11:14" x14ac:dyDescent="0.2">
      <c r="K3416" s="45">
        <f t="shared" si="170"/>
        <v>0</v>
      </c>
      <c r="N3416" s="45">
        <f t="shared" si="169"/>
        <v>0</v>
      </c>
    </row>
    <row r="3417" spans="11:14" x14ac:dyDescent="0.2">
      <c r="K3417" s="45">
        <f t="shared" si="170"/>
        <v>0</v>
      </c>
      <c r="N3417" s="45">
        <f t="shared" si="169"/>
        <v>0</v>
      </c>
    </row>
    <row r="3418" spans="11:14" x14ac:dyDescent="0.2">
      <c r="K3418" s="45">
        <f t="shared" si="170"/>
        <v>0</v>
      </c>
      <c r="N3418" s="45">
        <f t="shared" si="169"/>
        <v>0</v>
      </c>
    </row>
    <row r="3419" spans="11:14" x14ac:dyDescent="0.2">
      <c r="K3419" s="45">
        <f t="shared" si="170"/>
        <v>0</v>
      </c>
      <c r="N3419" s="45">
        <f t="shared" si="169"/>
        <v>0</v>
      </c>
    </row>
    <row r="3420" spans="11:14" x14ac:dyDescent="0.2">
      <c r="K3420" s="45">
        <f t="shared" si="170"/>
        <v>0</v>
      </c>
      <c r="N3420" s="45">
        <f t="shared" si="169"/>
        <v>0</v>
      </c>
    </row>
    <row r="3421" spans="11:14" x14ac:dyDescent="0.2">
      <c r="K3421" s="45">
        <f t="shared" si="170"/>
        <v>0</v>
      </c>
      <c r="N3421" s="45">
        <f t="shared" si="169"/>
        <v>0</v>
      </c>
    </row>
    <row r="3422" spans="11:14" x14ac:dyDescent="0.2">
      <c r="K3422" s="45">
        <f t="shared" si="170"/>
        <v>0</v>
      </c>
      <c r="N3422" s="45">
        <f t="shared" si="169"/>
        <v>0</v>
      </c>
    </row>
    <row r="3423" spans="11:14" x14ac:dyDescent="0.2">
      <c r="K3423" s="45">
        <f t="shared" si="170"/>
        <v>0</v>
      </c>
      <c r="N3423" s="45">
        <f t="shared" ref="N3423:N3467" si="171">I3423+M3423</f>
        <v>0</v>
      </c>
    </row>
    <row r="3424" spans="11:14" x14ac:dyDescent="0.2">
      <c r="K3424" s="45">
        <f t="shared" si="170"/>
        <v>0</v>
      </c>
      <c r="N3424" s="45">
        <f t="shared" si="171"/>
        <v>0</v>
      </c>
    </row>
    <row r="3425" spans="11:14" x14ac:dyDescent="0.2">
      <c r="K3425" s="45">
        <f t="shared" si="170"/>
        <v>0</v>
      </c>
      <c r="N3425" s="45">
        <f t="shared" si="171"/>
        <v>0</v>
      </c>
    </row>
    <row r="3426" spans="11:14" x14ac:dyDescent="0.2">
      <c r="K3426" s="45">
        <f t="shared" si="170"/>
        <v>0</v>
      </c>
      <c r="N3426" s="45">
        <f t="shared" si="171"/>
        <v>0</v>
      </c>
    </row>
    <row r="3427" spans="11:14" x14ac:dyDescent="0.2">
      <c r="K3427" s="45">
        <f t="shared" si="170"/>
        <v>0</v>
      </c>
      <c r="N3427" s="45">
        <f t="shared" si="171"/>
        <v>0</v>
      </c>
    </row>
    <row r="3428" spans="11:14" x14ac:dyDescent="0.2">
      <c r="K3428" s="45">
        <f t="shared" si="170"/>
        <v>0</v>
      </c>
      <c r="N3428" s="45">
        <f t="shared" si="171"/>
        <v>0</v>
      </c>
    </row>
    <row r="3429" spans="11:14" x14ac:dyDescent="0.2">
      <c r="K3429" s="45">
        <f t="shared" si="170"/>
        <v>0</v>
      </c>
      <c r="N3429" s="45">
        <f t="shared" si="171"/>
        <v>0</v>
      </c>
    </row>
    <row r="3430" spans="11:14" x14ac:dyDescent="0.2">
      <c r="K3430" s="45">
        <f t="shared" si="170"/>
        <v>0</v>
      </c>
      <c r="N3430" s="45">
        <f t="shared" si="171"/>
        <v>0</v>
      </c>
    </row>
    <row r="3431" spans="11:14" x14ac:dyDescent="0.2">
      <c r="K3431" s="45">
        <f t="shared" si="170"/>
        <v>0</v>
      </c>
      <c r="N3431" s="45">
        <f t="shared" si="171"/>
        <v>0</v>
      </c>
    </row>
    <row r="3432" spans="11:14" x14ac:dyDescent="0.2">
      <c r="K3432" s="45">
        <f t="shared" si="170"/>
        <v>0</v>
      </c>
      <c r="N3432" s="45">
        <f t="shared" si="171"/>
        <v>0</v>
      </c>
    </row>
    <row r="3433" spans="11:14" x14ac:dyDescent="0.2">
      <c r="K3433" s="45">
        <f t="shared" si="170"/>
        <v>0</v>
      </c>
      <c r="N3433" s="45">
        <f t="shared" si="171"/>
        <v>0</v>
      </c>
    </row>
    <row r="3434" spans="11:14" x14ac:dyDescent="0.2">
      <c r="K3434" s="45">
        <f t="shared" si="170"/>
        <v>0</v>
      </c>
      <c r="N3434" s="45">
        <f t="shared" si="171"/>
        <v>0</v>
      </c>
    </row>
    <row r="3435" spans="11:14" x14ac:dyDescent="0.2">
      <c r="K3435" s="45">
        <f t="shared" si="170"/>
        <v>0</v>
      </c>
      <c r="N3435" s="45">
        <f t="shared" si="171"/>
        <v>0</v>
      </c>
    </row>
    <row r="3436" spans="11:14" x14ac:dyDescent="0.2">
      <c r="K3436" s="45">
        <f t="shared" ref="K3436:K3467" si="172">ROUND(J3436/0.35,-1)</f>
        <v>0</v>
      </c>
      <c r="N3436" s="45">
        <f t="shared" si="171"/>
        <v>0</v>
      </c>
    </row>
    <row r="3437" spans="11:14" x14ac:dyDescent="0.2">
      <c r="K3437" s="45">
        <f t="shared" si="172"/>
        <v>0</v>
      </c>
      <c r="N3437" s="45">
        <f t="shared" si="171"/>
        <v>0</v>
      </c>
    </row>
    <row r="3438" spans="11:14" x14ac:dyDescent="0.2">
      <c r="K3438" s="45">
        <f t="shared" si="172"/>
        <v>0</v>
      </c>
      <c r="N3438" s="45">
        <f t="shared" si="171"/>
        <v>0</v>
      </c>
    </row>
    <row r="3439" spans="11:14" x14ac:dyDescent="0.2">
      <c r="K3439" s="45">
        <f t="shared" si="172"/>
        <v>0</v>
      </c>
      <c r="N3439" s="45">
        <f t="shared" si="171"/>
        <v>0</v>
      </c>
    </row>
    <row r="3440" spans="11:14" x14ac:dyDescent="0.2">
      <c r="K3440" s="45">
        <f t="shared" si="172"/>
        <v>0</v>
      </c>
      <c r="N3440" s="45">
        <f t="shared" si="171"/>
        <v>0</v>
      </c>
    </row>
    <row r="3441" spans="11:14" x14ac:dyDescent="0.2">
      <c r="K3441" s="45">
        <f t="shared" si="172"/>
        <v>0</v>
      </c>
      <c r="N3441" s="45">
        <f t="shared" si="171"/>
        <v>0</v>
      </c>
    </row>
    <row r="3442" spans="11:14" x14ac:dyDescent="0.2">
      <c r="K3442" s="45">
        <f t="shared" si="172"/>
        <v>0</v>
      </c>
      <c r="N3442" s="45">
        <f t="shared" si="171"/>
        <v>0</v>
      </c>
    </row>
    <row r="3443" spans="11:14" x14ac:dyDescent="0.2">
      <c r="K3443" s="45">
        <f t="shared" si="172"/>
        <v>0</v>
      </c>
      <c r="N3443" s="45">
        <f t="shared" si="171"/>
        <v>0</v>
      </c>
    </row>
    <row r="3444" spans="11:14" x14ac:dyDescent="0.2">
      <c r="K3444" s="45">
        <f t="shared" si="172"/>
        <v>0</v>
      </c>
      <c r="N3444" s="45">
        <f t="shared" si="171"/>
        <v>0</v>
      </c>
    </row>
    <row r="3445" spans="11:14" x14ac:dyDescent="0.2">
      <c r="K3445" s="45">
        <f t="shared" si="172"/>
        <v>0</v>
      </c>
      <c r="N3445" s="45">
        <f t="shared" si="171"/>
        <v>0</v>
      </c>
    </row>
    <row r="3446" spans="11:14" x14ac:dyDescent="0.2">
      <c r="K3446" s="45">
        <f t="shared" si="172"/>
        <v>0</v>
      </c>
      <c r="N3446" s="45">
        <f t="shared" si="171"/>
        <v>0</v>
      </c>
    </row>
    <row r="3447" spans="11:14" x14ac:dyDescent="0.2">
      <c r="K3447" s="45">
        <f t="shared" si="172"/>
        <v>0</v>
      </c>
      <c r="N3447" s="45">
        <f t="shared" si="171"/>
        <v>0</v>
      </c>
    </row>
    <row r="3448" spans="11:14" x14ac:dyDescent="0.2">
      <c r="K3448" s="45">
        <f t="shared" si="172"/>
        <v>0</v>
      </c>
      <c r="N3448" s="45">
        <f t="shared" si="171"/>
        <v>0</v>
      </c>
    </row>
    <row r="3449" spans="11:14" x14ac:dyDescent="0.2">
      <c r="K3449" s="45">
        <f t="shared" si="172"/>
        <v>0</v>
      </c>
      <c r="N3449" s="45">
        <f t="shared" si="171"/>
        <v>0</v>
      </c>
    </row>
    <row r="3450" spans="11:14" x14ac:dyDescent="0.2">
      <c r="K3450" s="45">
        <f t="shared" si="172"/>
        <v>0</v>
      </c>
      <c r="N3450" s="45">
        <f t="shared" si="171"/>
        <v>0</v>
      </c>
    </row>
    <row r="3451" spans="11:14" x14ac:dyDescent="0.2">
      <c r="K3451" s="45">
        <f t="shared" si="172"/>
        <v>0</v>
      </c>
      <c r="N3451" s="45">
        <f t="shared" si="171"/>
        <v>0</v>
      </c>
    </row>
    <row r="3452" spans="11:14" x14ac:dyDescent="0.2">
      <c r="K3452" s="45">
        <f t="shared" si="172"/>
        <v>0</v>
      </c>
      <c r="N3452" s="45">
        <f t="shared" si="171"/>
        <v>0</v>
      </c>
    </row>
    <row r="3453" spans="11:14" x14ac:dyDescent="0.2">
      <c r="K3453" s="45">
        <f t="shared" si="172"/>
        <v>0</v>
      </c>
      <c r="N3453" s="45">
        <f t="shared" si="171"/>
        <v>0</v>
      </c>
    </row>
    <row r="3454" spans="11:14" x14ac:dyDescent="0.2">
      <c r="K3454" s="45">
        <f t="shared" si="172"/>
        <v>0</v>
      </c>
      <c r="N3454" s="45">
        <f t="shared" si="171"/>
        <v>0</v>
      </c>
    </row>
    <row r="3455" spans="11:14" x14ac:dyDescent="0.2">
      <c r="K3455" s="45">
        <f t="shared" si="172"/>
        <v>0</v>
      </c>
      <c r="N3455" s="45">
        <f t="shared" si="171"/>
        <v>0</v>
      </c>
    </row>
    <row r="3456" spans="11:14" x14ac:dyDescent="0.2">
      <c r="K3456" s="45">
        <f t="shared" si="172"/>
        <v>0</v>
      </c>
      <c r="N3456" s="45">
        <f t="shared" si="171"/>
        <v>0</v>
      </c>
    </row>
    <row r="3457" spans="11:14" x14ac:dyDescent="0.2">
      <c r="K3457" s="45">
        <f t="shared" si="172"/>
        <v>0</v>
      </c>
      <c r="N3457" s="45">
        <f t="shared" si="171"/>
        <v>0</v>
      </c>
    </row>
    <row r="3458" spans="11:14" x14ac:dyDescent="0.2">
      <c r="K3458" s="45">
        <f t="shared" si="172"/>
        <v>0</v>
      </c>
      <c r="N3458" s="45">
        <f t="shared" si="171"/>
        <v>0</v>
      </c>
    </row>
    <row r="3459" spans="11:14" x14ac:dyDescent="0.2">
      <c r="K3459" s="45">
        <f t="shared" si="172"/>
        <v>0</v>
      </c>
      <c r="N3459" s="45">
        <f t="shared" si="171"/>
        <v>0</v>
      </c>
    </row>
    <row r="3460" spans="11:14" x14ac:dyDescent="0.2">
      <c r="K3460" s="45">
        <f t="shared" si="172"/>
        <v>0</v>
      </c>
      <c r="N3460" s="45">
        <f t="shared" si="171"/>
        <v>0</v>
      </c>
    </row>
    <row r="3461" spans="11:14" x14ac:dyDescent="0.2">
      <c r="K3461" s="45">
        <f t="shared" si="172"/>
        <v>0</v>
      </c>
      <c r="N3461" s="45">
        <f t="shared" si="171"/>
        <v>0</v>
      </c>
    </row>
    <row r="3462" spans="11:14" x14ac:dyDescent="0.2">
      <c r="K3462" s="45">
        <f t="shared" si="172"/>
        <v>0</v>
      </c>
      <c r="N3462" s="45">
        <f t="shared" si="171"/>
        <v>0</v>
      </c>
    </row>
    <row r="3463" spans="11:14" x14ac:dyDescent="0.2">
      <c r="K3463" s="45">
        <f t="shared" si="172"/>
        <v>0</v>
      </c>
      <c r="N3463" s="45">
        <f t="shared" si="171"/>
        <v>0</v>
      </c>
    </row>
    <row r="3464" spans="11:14" x14ac:dyDescent="0.2">
      <c r="K3464" s="45">
        <f t="shared" si="172"/>
        <v>0</v>
      </c>
      <c r="N3464" s="45">
        <f t="shared" si="171"/>
        <v>0</v>
      </c>
    </row>
    <row r="3465" spans="11:14" x14ac:dyDescent="0.2">
      <c r="K3465" s="45">
        <f t="shared" si="172"/>
        <v>0</v>
      </c>
      <c r="N3465" s="45">
        <f t="shared" si="171"/>
        <v>0</v>
      </c>
    </row>
    <row r="3466" spans="11:14" x14ac:dyDescent="0.2">
      <c r="K3466" s="45">
        <f t="shared" si="172"/>
        <v>0</v>
      </c>
      <c r="N3466" s="45">
        <f t="shared" si="171"/>
        <v>0</v>
      </c>
    </row>
    <row r="3467" spans="11:14" x14ac:dyDescent="0.2">
      <c r="K3467" s="45">
        <f t="shared" si="172"/>
        <v>0</v>
      </c>
      <c r="N3467" s="45">
        <f t="shared" si="171"/>
        <v>0</v>
      </c>
    </row>
    <row r="3468" spans="11:14" x14ac:dyDescent="0.2">
      <c r="N3468" s="45">
        <f>SUM(N2087:N2098)</f>
        <v>4205.3999999999996</v>
      </c>
    </row>
  </sheetData>
  <sortState xmlns:xlrd2="http://schemas.microsoft.com/office/spreadsheetml/2017/richdata2" ref="A2509:A2513">
    <sortCondition ref="A2508"/>
  </sortState>
  <pageMargins left="0.7" right="0.7" top="0.75" bottom="0.75" header="0.3" footer="0.3"/>
  <pageSetup paperSize="5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43"/>
  <sheetViews>
    <sheetView workbookViewId="0">
      <selection activeCell="I9" sqref="I9"/>
    </sheetView>
  </sheetViews>
  <sheetFormatPr defaultRowHeight="15" x14ac:dyDescent="0.25"/>
  <cols>
    <col min="1" max="1" width="24.42578125" style="3" customWidth="1"/>
    <col min="2" max="2" width="24.42578125" style="10" customWidth="1"/>
    <col min="3" max="3" width="28.42578125" style="1" customWidth="1"/>
    <col min="4" max="4" width="28.5703125" style="1" customWidth="1"/>
    <col min="5" max="5" width="6.5703125" style="1" customWidth="1"/>
    <col min="6" max="6" width="11.42578125" style="11" customWidth="1"/>
    <col min="7" max="7" width="13.5703125" style="12" customWidth="1"/>
    <col min="8" max="8" width="12.42578125" style="13" customWidth="1"/>
    <col min="9" max="9" width="12.42578125" style="11" customWidth="1"/>
    <col min="10" max="10" width="8.5703125" style="2" customWidth="1"/>
    <col min="11" max="256" width="9.140625" style="1"/>
    <col min="257" max="258" width="24.42578125" style="1" customWidth="1"/>
    <col min="259" max="259" width="28.42578125" style="1" customWidth="1"/>
    <col min="260" max="260" width="28.5703125" style="1" customWidth="1"/>
    <col min="261" max="261" width="6.5703125" style="1" customWidth="1"/>
    <col min="262" max="262" width="11.42578125" style="1" customWidth="1"/>
    <col min="263" max="263" width="13.5703125" style="1" customWidth="1"/>
    <col min="264" max="265" width="12.42578125" style="1" customWidth="1"/>
    <col min="266" max="266" width="8.5703125" style="1" customWidth="1"/>
    <col min="267" max="512" width="9.140625" style="1"/>
    <col min="513" max="514" width="24.42578125" style="1" customWidth="1"/>
    <col min="515" max="515" width="28.42578125" style="1" customWidth="1"/>
    <col min="516" max="516" width="28.5703125" style="1" customWidth="1"/>
    <col min="517" max="517" width="6.5703125" style="1" customWidth="1"/>
    <col min="518" max="518" width="11.42578125" style="1" customWidth="1"/>
    <col min="519" max="519" width="13.5703125" style="1" customWidth="1"/>
    <col min="520" max="521" width="12.42578125" style="1" customWidth="1"/>
    <col min="522" max="522" width="8.5703125" style="1" customWidth="1"/>
    <col min="523" max="768" width="9.140625" style="1"/>
    <col min="769" max="770" width="24.42578125" style="1" customWidth="1"/>
    <col min="771" max="771" width="28.42578125" style="1" customWidth="1"/>
    <col min="772" max="772" width="28.5703125" style="1" customWidth="1"/>
    <col min="773" max="773" width="6.5703125" style="1" customWidth="1"/>
    <col min="774" max="774" width="11.42578125" style="1" customWidth="1"/>
    <col min="775" max="775" width="13.5703125" style="1" customWidth="1"/>
    <col min="776" max="777" width="12.42578125" style="1" customWidth="1"/>
    <col min="778" max="778" width="8.5703125" style="1" customWidth="1"/>
    <col min="779" max="1024" width="9.140625" style="1"/>
    <col min="1025" max="1026" width="24.42578125" style="1" customWidth="1"/>
    <col min="1027" max="1027" width="28.42578125" style="1" customWidth="1"/>
    <col min="1028" max="1028" width="28.5703125" style="1" customWidth="1"/>
    <col min="1029" max="1029" width="6.5703125" style="1" customWidth="1"/>
    <col min="1030" max="1030" width="11.42578125" style="1" customWidth="1"/>
    <col min="1031" max="1031" width="13.5703125" style="1" customWidth="1"/>
    <col min="1032" max="1033" width="12.42578125" style="1" customWidth="1"/>
    <col min="1034" max="1034" width="8.5703125" style="1" customWidth="1"/>
    <col min="1035" max="1280" width="9.140625" style="1"/>
    <col min="1281" max="1282" width="24.42578125" style="1" customWidth="1"/>
    <col min="1283" max="1283" width="28.42578125" style="1" customWidth="1"/>
    <col min="1284" max="1284" width="28.5703125" style="1" customWidth="1"/>
    <col min="1285" max="1285" width="6.5703125" style="1" customWidth="1"/>
    <col min="1286" max="1286" width="11.42578125" style="1" customWidth="1"/>
    <col min="1287" max="1287" width="13.5703125" style="1" customWidth="1"/>
    <col min="1288" max="1289" width="12.42578125" style="1" customWidth="1"/>
    <col min="1290" max="1290" width="8.5703125" style="1" customWidth="1"/>
    <col min="1291" max="1536" width="9.140625" style="1"/>
    <col min="1537" max="1538" width="24.42578125" style="1" customWidth="1"/>
    <col min="1539" max="1539" width="28.42578125" style="1" customWidth="1"/>
    <col min="1540" max="1540" width="28.5703125" style="1" customWidth="1"/>
    <col min="1541" max="1541" width="6.5703125" style="1" customWidth="1"/>
    <col min="1542" max="1542" width="11.42578125" style="1" customWidth="1"/>
    <col min="1543" max="1543" width="13.5703125" style="1" customWidth="1"/>
    <col min="1544" max="1545" width="12.42578125" style="1" customWidth="1"/>
    <col min="1546" max="1546" width="8.5703125" style="1" customWidth="1"/>
    <col min="1547" max="1792" width="9.140625" style="1"/>
    <col min="1793" max="1794" width="24.42578125" style="1" customWidth="1"/>
    <col min="1795" max="1795" width="28.42578125" style="1" customWidth="1"/>
    <col min="1796" max="1796" width="28.5703125" style="1" customWidth="1"/>
    <col min="1797" max="1797" width="6.5703125" style="1" customWidth="1"/>
    <col min="1798" max="1798" width="11.42578125" style="1" customWidth="1"/>
    <col min="1799" max="1799" width="13.5703125" style="1" customWidth="1"/>
    <col min="1800" max="1801" width="12.42578125" style="1" customWidth="1"/>
    <col min="1802" max="1802" width="8.5703125" style="1" customWidth="1"/>
    <col min="1803" max="2048" width="9.140625" style="1"/>
    <col min="2049" max="2050" width="24.42578125" style="1" customWidth="1"/>
    <col min="2051" max="2051" width="28.42578125" style="1" customWidth="1"/>
    <col min="2052" max="2052" width="28.5703125" style="1" customWidth="1"/>
    <col min="2053" max="2053" width="6.5703125" style="1" customWidth="1"/>
    <col min="2054" max="2054" width="11.42578125" style="1" customWidth="1"/>
    <col min="2055" max="2055" width="13.5703125" style="1" customWidth="1"/>
    <col min="2056" max="2057" width="12.42578125" style="1" customWidth="1"/>
    <col min="2058" max="2058" width="8.5703125" style="1" customWidth="1"/>
    <col min="2059" max="2304" width="9.140625" style="1"/>
    <col min="2305" max="2306" width="24.42578125" style="1" customWidth="1"/>
    <col min="2307" max="2307" width="28.42578125" style="1" customWidth="1"/>
    <col min="2308" max="2308" width="28.5703125" style="1" customWidth="1"/>
    <col min="2309" max="2309" width="6.5703125" style="1" customWidth="1"/>
    <col min="2310" max="2310" width="11.42578125" style="1" customWidth="1"/>
    <col min="2311" max="2311" width="13.5703125" style="1" customWidth="1"/>
    <col min="2312" max="2313" width="12.42578125" style="1" customWidth="1"/>
    <col min="2314" max="2314" width="8.5703125" style="1" customWidth="1"/>
    <col min="2315" max="2560" width="9.140625" style="1"/>
    <col min="2561" max="2562" width="24.42578125" style="1" customWidth="1"/>
    <col min="2563" max="2563" width="28.42578125" style="1" customWidth="1"/>
    <col min="2564" max="2564" width="28.5703125" style="1" customWidth="1"/>
    <col min="2565" max="2565" width="6.5703125" style="1" customWidth="1"/>
    <col min="2566" max="2566" width="11.42578125" style="1" customWidth="1"/>
    <col min="2567" max="2567" width="13.5703125" style="1" customWidth="1"/>
    <col min="2568" max="2569" width="12.42578125" style="1" customWidth="1"/>
    <col min="2570" max="2570" width="8.5703125" style="1" customWidth="1"/>
    <col min="2571" max="2816" width="9.140625" style="1"/>
    <col min="2817" max="2818" width="24.42578125" style="1" customWidth="1"/>
    <col min="2819" max="2819" width="28.42578125" style="1" customWidth="1"/>
    <col min="2820" max="2820" width="28.5703125" style="1" customWidth="1"/>
    <col min="2821" max="2821" width="6.5703125" style="1" customWidth="1"/>
    <col min="2822" max="2822" width="11.42578125" style="1" customWidth="1"/>
    <col min="2823" max="2823" width="13.5703125" style="1" customWidth="1"/>
    <col min="2824" max="2825" width="12.42578125" style="1" customWidth="1"/>
    <col min="2826" max="2826" width="8.5703125" style="1" customWidth="1"/>
    <col min="2827" max="3072" width="9.140625" style="1"/>
    <col min="3073" max="3074" width="24.42578125" style="1" customWidth="1"/>
    <col min="3075" max="3075" width="28.42578125" style="1" customWidth="1"/>
    <col min="3076" max="3076" width="28.5703125" style="1" customWidth="1"/>
    <col min="3077" max="3077" width="6.5703125" style="1" customWidth="1"/>
    <col min="3078" max="3078" width="11.42578125" style="1" customWidth="1"/>
    <col min="3079" max="3079" width="13.5703125" style="1" customWidth="1"/>
    <col min="3080" max="3081" width="12.42578125" style="1" customWidth="1"/>
    <col min="3082" max="3082" width="8.5703125" style="1" customWidth="1"/>
    <col min="3083" max="3328" width="9.140625" style="1"/>
    <col min="3329" max="3330" width="24.42578125" style="1" customWidth="1"/>
    <col min="3331" max="3331" width="28.42578125" style="1" customWidth="1"/>
    <col min="3332" max="3332" width="28.5703125" style="1" customWidth="1"/>
    <col min="3333" max="3333" width="6.5703125" style="1" customWidth="1"/>
    <col min="3334" max="3334" width="11.42578125" style="1" customWidth="1"/>
    <col min="3335" max="3335" width="13.5703125" style="1" customWidth="1"/>
    <col min="3336" max="3337" width="12.42578125" style="1" customWidth="1"/>
    <col min="3338" max="3338" width="8.5703125" style="1" customWidth="1"/>
    <col min="3339" max="3584" width="9.140625" style="1"/>
    <col min="3585" max="3586" width="24.42578125" style="1" customWidth="1"/>
    <col min="3587" max="3587" width="28.42578125" style="1" customWidth="1"/>
    <col min="3588" max="3588" width="28.5703125" style="1" customWidth="1"/>
    <col min="3589" max="3589" width="6.5703125" style="1" customWidth="1"/>
    <col min="3590" max="3590" width="11.42578125" style="1" customWidth="1"/>
    <col min="3591" max="3591" width="13.5703125" style="1" customWidth="1"/>
    <col min="3592" max="3593" width="12.42578125" style="1" customWidth="1"/>
    <col min="3594" max="3594" width="8.5703125" style="1" customWidth="1"/>
    <col min="3595" max="3840" width="9.140625" style="1"/>
    <col min="3841" max="3842" width="24.42578125" style="1" customWidth="1"/>
    <col min="3843" max="3843" width="28.42578125" style="1" customWidth="1"/>
    <col min="3844" max="3844" width="28.5703125" style="1" customWidth="1"/>
    <col min="3845" max="3845" width="6.5703125" style="1" customWidth="1"/>
    <col min="3846" max="3846" width="11.42578125" style="1" customWidth="1"/>
    <col min="3847" max="3847" width="13.5703125" style="1" customWidth="1"/>
    <col min="3848" max="3849" width="12.42578125" style="1" customWidth="1"/>
    <col min="3850" max="3850" width="8.5703125" style="1" customWidth="1"/>
    <col min="3851" max="4096" width="9.140625" style="1"/>
    <col min="4097" max="4098" width="24.42578125" style="1" customWidth="1"/>
    <col min="4099" max="4099" width="28.42578125" style="1" customWidth="1"/>
    <col min="4100" max="4100" width="28.5703125" style="1" customWidth="1"/>
    <col min="4101" max="4101" width="6.5703125" style="1" customWidth="1"/>
    <col min="4102" max="4102" width="11.42578125" style="1" customWidth="1"/>
    <col min="4103" max="4103" width="13.5703125" style="1" customWidth="1"/>
    <col min="4104" max="4105" width="12.42578125" style="1" customWidth="1"/>
    <col min="4106" max="4106" width="8.5703125" style="1" customWidth="1"/>
    <col min="4107" max="4352" width="9.140625" style="1"/>
    <col min="4353" max="4354" width="24.42578125" style="1" customWidth="1"/>
    <col min="4355" max="4355" width="28.42578125" style="1" customWidth="1"/>
    <col min="4356" max="4356" width="28.5703125" style="1" customWidth="1"/>
    <col min="4357" max="4357" width="6.5703125" style="1" customWidth="1"/>
    <col min="4358" max="4358" width="11.42578125" style="1" customWidth="1"/>
    <col min="4359" max="4359" width="13.5703125" style="1" customWidth="1"/>
    <col min="4360" max="4361" width="12.42578125" style="1" customWidth="1"/>
    <col min="4362" max="4362" width="8.5703125" style="1" customWidth="1"/>
    <col min="4363" max="4608" width="9.140625" style="1"/>
    <col min="4609" max="4610" width="24.42578125" style="1" customWidth="1"/>
    <col min="4611" max="4611" width="28.42578125" style="1" customWidth="1"/>
    <col min="4612" max="4612" width="28.5703125" style="1" customWidth="1"/>
    <col min="4613" max="4613" width="6.5703125" style="1" customWidth="1"/>
    <col min="4614" max="4614" width="11.42578125" style="1" customWidth="1"/>
    <col min="4615" max="4615" width="13.5703125" style="1" customWidth="1"/>
    <col min="4616" max="4617" width="12.42578125" style="1" customWidth="1"/>
    <col min="4618" max="4618" width="8.5703125" style="1" customWidth="1"/>
    <col min="4619" max="4864" width="9.140625" style="1"/>
    <col min="4865" max="4866" width="24.42578125" style="1" customWidth="1"/>
    <col min="4867" max="4867" width="28.42578125" style="1" customWidth="1"/>
    <col min="4868" max="4868" width="28.5703125" style="1" customWidth="1"/>
    <col min="4869" max="4869" width="6.5703125" style="1" customWidth="1"/>
    <col min="4870" max="4870" width="11.42578125" style="1" customWidth="1"/>
    <col min="4871" max="4871" width="13.5703125" style="1" customWidth="1"/>
    <col min="4872" max="4873" width="12.42578125" style="1" customWidth="1"/>
    <col min="4874" max="4874" width="8.5703125" style="1" customWidth="1"/>
    <col min="4875" max="5120" width="9.140625" style="1"/>
    <col min="5121" max="5122" width="24.42578125" style="1" customWidth="1"/>
    <col min="5123" max="5123" width="28.42578125" style="1" customWidth="1"/>
    <col min="5124" max="5124" width="28.5703125" style="1" customWidth="1"/>
    <col min="5125" max="5125" width="6.5703125" style="1" customWidth="1"/>
    <col min="5126" max="5126" width="11.42578125" style="1" customWidth="1"/>
    <col min="5127" max="5127" width="13.5703125" style="1" customWidth="1"/>
    <col min="5128" max="5129" width="12.42578125" style="1" customWidth="1"/>
    <col min="5130" max="5130" width="8.5703125" style="1" customWidth="1"/>
    <col min="5131" max="5376" width="9.140625" style="1"/>
    <col min="5377" max="5378" width="24.42578125" style="1" customWidth="1"/>
    <col min="5379" max="5379" width="28.42578125" style="1" customWidth="1"/>
    <col min="5380" max="5380" width="28.5703125" style="1" customWidth="1"/>
    <col min="5381" max="5381" width="6.5703125" style="1" customWidth="1"/>
    <col min="5382" max="5382" width="11.42578125" style="1" customWidth="1"/>
    <col min="5383" max="5383" width="13.5703125" style="1" customWidth="1"/>
    <col min="5384" max="5385" width="12.42578125" style="1" customWidth="1"/>
    <col min="5386" max="5386" width="8.5703125" style="1" customWidth="1"/>
    <col min="5387" max="5632" width="9.140625" style="1"/>
    <col min="5633" max="5634" width="24.42578125" style="1" customWidth="1"/>
    <col min="5635" max="5635" width="28.42578125" style="1" customWidth="1"/>
    <col min="5636" max="5636" width="28.5703125" style="1" customWidth="1"/>
    <col min="5637" max="5637" width="6.5703125" style="1" customWidth="1"/>
    <col min="5638" max="5638" width="11.42578125" style="1" customWidth="1"/>
    <col min="5639" max="5639" width="13.5703125" style="1" customWidth="1"/>
    <col min="5640" max="5641" width="12.42578125" style="1" customWidth="1"/>
    <col min="5642" max="5642" width="8.5703125" style="1" customWidth="1"/>
    <col min="5643" max="5888" width="9.140625" style="1"/>
    <col min="5889" max="5890" width="24.42578125" style="1" customWidth="1"/>
    <col min="5891" max="5891" width="28.42578125" style="1" customWidth="1"/>
    <col min="5892" max="5892" width="28.5703125" style="1" customWidth="1"/>
    <col min="5893" max="5893" width="6.5703125" style="1" customWidth="1"/>
    <col min="5894" max="5894" width="11.42578125" style="1" customWidth="1"/>
    <col min="5895" max="5895" width="13.5703125" style="1" customWidth="1"/>
    <col min="5896" max="5897" width="12.42578125" style="1" customWidth="1"/>
    <col min="5898" max="5898" width="8.5703125" style="1" customWidth="1"/>
    <col min="5899" max="6144" width="9.140625" style="1"/>
    <col min="6145" max="6146" width="24.42578125" style="1" customWidth="1"/>
    <col min="6147" max="6147" width="28.42578125" style="1" customWidth="1"/>
    <col min="6148" max="6148" width="28.5703125" style="1" customWidth="1"/>
    <col min="6149" max="6149" width="6.5703125" style="1" customWidth="1"/>
    <col min="6150" max="6150" width="11.42578125" style="1" customWidth="1"/>
    <col min="6151" max="6151" width="13.5703125" style="1" customWidth="1"/>
    <col min="6152" max="6153" width="12.42578125" style="1" customWidth="1"/>
    <col min="6154" max="6154" width="8.5703125" style="1" customWidth="1"/>
    <col min="6155" max="6400" width="9.140625" style="1"/>
    <col min="6401" max="6402" width="24.42578125" style="1" customWidth="1"/>
    <col min="6403" max="6403" width="28.42578125" style="1" customWidth="1"/>
    <col min="6404" max="6404" width="28.5703125" style="1" customWidth="1"/>
    <col min="6405" max="6405" width="6.5703125" style="1" customWidth="1"/>
    <col min="6406" max="6406" width="11.42578125" style="1" customWidth="1"/>
    <col min="6407" max="6407" width="13.5703125" style="1" customWidth="1"/>
    <col min="6408" max="6409" width="12.42578125" style="1" customWidth="1"/>
    <col min="6410" max="6410" width="8.5703125" style="1" customWidth="1"/>
    <col min="6411" max="6656" width="9.140625" style="1"/>
    <col min="6657" max="6658" width="24.42578125" style="1" customWidth="1"/>
    <col min="6659" max="6659" width="28.42578125" style="1" customWidth="1"/>
    <col min="6660" max="6660" width="28.5703125" style="1" customWidth="1"/>
    <col min="6661" max="6661" width="6.5703125" style="1" customWidth="1"/>
    <col min="6662" max="6662" width="11.42578125" style="1" customWidth="1"/>
    <col min="6663" max="6663" width="13.5703125" style="1" customWidth="1"/>
    <col min="6664" max="6665" width="12.42578125" style="1" customWidth="1"/>
    <col min="6666" max="6666" width="8.5703125" style="1" customWidth="1"/>
    <col min="6667" max="6912" width="9.140625" style="1"/>
    <col min="6913" max="6914" width="24.42578125" style="1" customWidth="1"/>
    <col min="6915" max="6915" width="28.42578125" style="1" customWidth="1"/>
    <col min="6916" max="6916" width="28.5703125" style="1" customWidth="1"/>
    <col min="6917" max="6917" width="6.5703125" style="1" customWidth="1"/>
    <col min="6918" max="6918" width="11.42578125" style="1" customWidth="1"/>
    <col min="6919" max="6919" width="13.5703125" style="1" customWidth="1"/>
    <col min="6920" max="6921" width="12.42578125" style="1" customWidth="1"/>
    <col min="6922" max="6922" width="8.5703125" style="1" customWidth="1"/>
    <col min="6923" max="7168" width="9.140625" style="1"/>
    <col min="7169" max="7170" width="24.42578125" style="1" customWidth="1"/>
    <col min="7171" max="7171" width="28.42578125" style="1" customWidth="1"/>
    <col min="7172" max="7172" width="28.5703125" style="1" customWidth="1"/>
    <col min="7173" max="7173" width="6.5703125" style="1" customWidth="1"/>
    <col min="7174" max="7174" width="11.42578125" style="1" customWidth="1"/>
    <col min="7175" max="7175" width="13.5703125" style="1" customWidth="1"/>
    <col min="7176" max="7177" width="12.42578125" style="1" customWidth="1"/>
    <col min="7178" max="7178" width="8.5703125" style="1" customWidth="1"/>
    <col min="7179" max="7424" width="9.140625" style="1"/>
    <col min="7425" max="7426" width="24.42578125" style="1" customWidth="1"/>
    <col min="7427" max="7427" width="28.42578125" style="1" customWidth="1"/>
    <col min="7428" max="7428" width="28.5703125" style="1" customWidth="1"/>
    <col min="7429" max="7429" width="6.5703125" style="1" customWidth="1"/>
    <col min="7430" max="7430" width="11.42578125" style="1" customWidth="1"/>
    <col min="7431" max="7431" width="13.5703125" style="1" customWidth="1"/>
    <col min="7432" max="7433" width="12.42578125" style="1" customWidth="1"/>
    <col min="7434" max="7434" width="8.5703125" style="1" customWidth="1"/>
    <col min="7435" max="7680" width="9.140625" style="1"/>
    <col min="7681" max="7682" width="24.42578125" style="1" customWidth="1"/>
    <col min="7683" max="7683" width="28.42578125" style="1" customWidth="1"/>
    <col min="7684" max="7684" width="28.5703125" style="1" customWidth="1"/>
    <col min="7685" max="7685" width="6.5703125" style="1" customWidth="1"/>
    <col min="7686" max="7686" width="11.42578125" style="1" customWidth="1"/>
    <col min="7687" max="7687" width="13.5703125" style="1" customWidth="1"/>
    <col min="7688" max="7689" width="12.42578125" style="1" customWidth="1"/>
    <col min="7690" max="7690" width="8.5703125" style="1" customWidth="1"/>
    <col min="7691" max="7936" width="9.140625" style="1"/>
    <col min="7937" max="7938" width="24.42578125" style="1" customWidth="1"/>
    <col min="7939" max="7939" width="28.42578125" style="1" customWidth="1"/>
    <col min="7940" max="7940" width="28.5703125" style="1" customWidth="1"/>
    <col min="7941" max="7941" width="6.5703125" style="1" customWidth="1"/>
    <col min="7942" max="7942" width="11.42578125" style="1" customWidth="1"/>
    <col min="7943" max="7943" width="13.5703125" style="1" customWidth="1"/>
    <col min="7944" max="7945" width="12.42578125" style="1" customWidth="1"/>
    <col min="7946" max="7946" width="8.5703125" style="1" customWidth="1"/>
    <col min="7947" max="8192" width="9.140625" style="1"/>
    <col min="8193" max="8194" width="24.42578125" style="1" customWidth="1"/>
    <col min="8195" max="8195" width="28.42578125" style="1" customWidth="1"/>
    <col min="8196" max="8196" width="28.5703125" style="1" customWidth="1"/>
    <col min="8197" max="8197" width="6.5703125" style="1" customWidth="1"/>
    <col min="8198" max="8198" width="11.42578125" style="1" customWidth="1"/>
    <col min="8199" max="8199" width="13.5703125" style="1" customWidth="1"/>
    <col min="8200" max="8201" width="12.42578125" style="1" customWidth="1"/>
    <col min="8202" max="8202" width="8.5703125" style="1" customWidth="1"/>
    <col min="8203" max="8448" width="9.140625" style="1"/>
    <col min="8449" max="8450" width="24.42578125" style="1" customWidth="1"/>
    <col min="8451" max="8451" width="28.42578125" style="1" customWidth="1"/>
    <col min="8452" max="8452" width="28.5703125" style="1" customWidth="1"/>
    <col min="8453" max="8453" width="6.5703125" style="1" customWidth="1"/>
    <col min="8454" max="8454" width="11.42578125" style="1" customWidth="1"/>
    <col min="8455" max="8455" width="13.5703125" style="1" customWidth="1"/>
    <col min="8456" max="8457" width="12.42578125" style="1" customWidth="1"/>
    <col min="8458" max="8458" width="8.5703125" style="1" customWidth="1"/>
    <col min="8459" max="8704" width="9.140625" style="1"/>
    <col min="8705" max="8706" width="24.42578125" style="1" customWidth="1"/>
    <col min="8707" max="8707" width="28.42578125" style="1" customWidth="1"/>
    <col min="8708" max="8708" width="28.5703125" style="1" customWidth="1"/>
    <col min="8709" max="8709" width="6.5703125" style="1" customWidth="1"/>
    <col min="8710" max="8710" width="11.42578125" style="1" customWidth="1"/>
    <col min="8711" max="8711" width="13.5703125" style="1" customWidth="1"/>
    <col min="8712" max="8713" width="12.42578125" style="1" customWidth="1"/>
    <col min="8714" max="8714" width="8.5703125" style="1" customWidth="1"/>
    <col min="8715" max="8960" width="9.140625" style="1"/>
    <col min="8961" max="8962" width="24.42578125" style="1" customWidth="1"/>
    <col min="8963" max="8963" width="28.42578125" style="1" customWidth="1"/>
    <col min="8964" max="8964" width="28.5703125" style="1" customWidth="1"/>
    <col min="8965" max="8965" width="6.5703125" style="1" customWidth="1"/>
    <col min="8966" max="8966" width="11.42578125" style="1" customWidth="1"/>
    <col min="8967" max="8967" width="13.5703125" style="1" customWidth="1"/>
    <col min="8968" max="8969" width="12.42578125" style="1" customWidth="1"/>
    <col min="8970" max="8970" width="8.5703125" style="1" customWidth="1"/>
    <col min="8971" max="9216" width="9.140625" style="1"/>
    <col min="9217" max="9218" width="24.42578125" style="1" customWidth="1"/>
    <col min="9219" max="9219" width="28.42578125" style="1" customWidth="1"/>
    <col min="9220" max="9220" width="28.5703125" style="1" customWidth="1"/>
    <col min="9221" max="9221" width="6.5703125" style="1" customWidth="1"/>
    <col min="9222" max="9222" width="11.42578125" style="1" customWidth="1"/>
    <col min="9223" max="9223" width="13.5703125" style="1" customWidth="1"/>
    <col min="9224" max="9225" width="12.42578125" style="1" customWidth="1"/>
    <col min="9226" max="9226" width="8.5703125" style="1" customWidth="1"/>
    <col min="9227" max="9472" width="9.140625" style="1"/>
    <col min="9473" max="9474" width="24.42578125" style="1" customWidth="1"/>
    <col min="9475" max="9475" width="28.42578125" style="1" customWidth="1"/>
    <col min="9476" max="9476" width="28.5703125" style="1" customWidth="1"/>
    <col min="9477" max="9477" width="6.5703125" style="1" customWidth="1"/>
    <col min="9478" max="9478" width="11.42578125" style="1" customWidth="1"/>
    <col min="9479" max="9479" width="13.5703125" style="1" customWidth="1"/>
    <col min="9480" max="9481" width="12.42578125" style="1" customWidth="1"/>
    <col min="9482" max="9482" width="8.5703125" style="1" customWidth="1"/>
    <col min="9483" max="9728" width="9.140625" style="1"/>
    <col min="9729" max="9730" width="24.42578125" style="1" customWidth="1"/>
    <col min="9731" max="9731" width="28.42578125" style="1" customWidth="1"/>
    <col min="9732" max="9732" width="28.5703125" style="1" customWidth="1"/>
    <col min="9733" max="9733" width="6.5703125" style="1" customWidth="1"/>
    <col min="9734" max="9734" width="11.42578125" style="1" customWidth="1"/>
    <col min="9735" max="9735" width="13.5703125" style="1" customWidth="1"/>
    <col min="9736" max="9737" width="12.42578125" style="1" customWidth="1"/>
    <col min="9738" max="9738" width="8.5703125" style="1" customWidth="1"/>
    <col min="9739" max="9984" width="9.140625" style="1"/>
    <col min="9985" max="9986" width="24.42578125" style="1" customWidth="1"/>
    <col min="9987" max="9987" width="28.42578125" style="1" customWidth="1"/>
    <col min="9988" max="9988" width="28.5703125" style="1" customWidth="1"/>
    <col min="9989" max="9989" width="6.5703125" style="1" customWidth="1"/>
    <col min="9990" max="9990" width="11.42578125" style="1" customWidth="1"/>
    <col min="9991" max="9991" width="13.5703125" style="1" customWidth="1"/>
    <col min="9992" max="9993" width="12.42578125" style="1" customWidth="1"/>
    <col min="9994" max="9994" width="8.5703125" style="1" customWidth="1"/>
    <col min="9995" max="10240" width="9.140625" style="1"/>
    <col min="10241" max="10242" width="24.42578125" style="1" customWidth="1"/>
    <col min="10243" max="10243" width="28.42578125" style="1" customWidth="1"/>
    <col min="10244" max="10244" width="28.5703125" style="1" customWidth="1"/>
    <col min="10245" max="10245" width="6.5703125" style="1" customWidth="1"/>
    <col min="10246" max="10246" width="11.42578125" style="1" customWidth="1"/>
    <col min="10247" max="10247" width="13.5703125" style="1" customWidth="1"/>
    <col min="10248" max="10249" width="12.42578125" style="1" customWidth="1"/>
    <col min="10250" max="10250" width="8.5703125" style="1" customWidth="1"/>
    <col min="10251" max="10496" width="9.140625" style="1"/>
    <col min="10497" max="10498" width="24.42578125" style="1" customWidth="1"/>
    <col min="10499" max="10499" width="28.42578125" style="1" customWidth="1"/>
    <col min="10500" max="10500" width="28.5703125" style="1" customWidth="1"/>
    <col min="10501" max="10501" width="6.5703125" style="1" customWidth="1"/>
    <col min="10502" max="10502" width="11.42578125" style="1" customWidth="1"/>
    <col min="10503" max="10503" width="13.5703125" style="1" customWidth="1"/>
    <col min="10504" max="10505" width="12.42578125" style="1" customWidth="1"/>
    <col min="10506" max="10506" width="8.5703125" style="1" customWidth="1"/>
    <col min="10507" max="10752" width="9.140625" style="1"/>
    <col min="10753" max="10754" width="24.42578125" style="1" customWidth="1"/>
    <col min="10755" max="10755" width="28.42578125" style="1" customWidth="1"/>
    <col min="10756" max="10756" width="28.5703125" style="1" customWidth="1"/>
    <col min="10757" max="10757" width="6.5703125" style="1" customWidth="1"/>
    <col min="10758" max="10758" width="11.42578125" style="1" customWidth="1"/>
    <col min="10759" max="10759" width="13.5703125" style="1" customWidth="1"/>
    <col min="10760" max="10761" width="12.42578125" style="1" customWidth="1"/>
    <col min="10762" max="10762" width="8.5703125" style="1" customWidth="1"/>
    <col min="10763" max="11008" width="9.140625" style="1"/>
    <col min="11009" max="11010" width="24.42578125" style="1" customWidth="1"/>
    <col min="11011" max="11011" width="28.42578125" style="1" customWidth="1"/>
    <col min="11012" max="11012" width="28.5703125" style="1" customWidth="1"/>
    <col min="11013" max="11013" width="6.5703125" style="1" customWidth="1"/>
    <col min="11014" max="11014" width="11.42578125" style="1" customWidth="1"/>
    <col min="11015" max="11015" width="13.5703125" style="1" customWidth="1"/>
    <col min="11016" max="11017" width="12.42578125" style="1" customWidth="1"/>
    <col min="11018" max="11018" width="8.5703125" style="1" customWidth="1"/>
    <col min="11019" max="11264" width="9.140625" style="1"/>
    <col min="11265" max="11266" width="24.42578125" style="1" customWidth="1"/>
    <col min="11267" max="11267" width="28.42578125" style="1" customWidth="1"/>
    <col min="11268" max="11268" width="28.5703125" style="1" customWidth="1"/>
    <col min="11269" max="11269" width="6.5703125" style="1" customWidth="1"/>
    <col min="11270" max="11270" width="11.42578125" style="1" customWidth="1"/>
    <col min="11271" max="11271" width="13.5703125" style="1" customWidth="1"/>
    <col min="11272" max="11273" width="12.42578125" style="1" customWidth="1"/>
    <col min="11274" max="11274" width="8.5703125" style="1" customWidth="1"/>
    <col min="11275" max="11520" width="9.140625" style="1"/>
    <col min="11521" max="11522" width="24.42578125" style="1" customWidth="1"/>
    <col min="11523" max="11523" width="28.42578125" style="1" customWidth="1"/>
    <col min="11524" max="11524" width="28.5703125" style="1" customWidth="1"/>
    <col min="11525" max="11525" width="6.5703125" style="1" customWidth="1"/>
    <col min="11526" max="11526" width="11.42578125" style="1" customWidth="1"/>
    <col min="11527" max="11527" width="13.5703125" style="1" customWidth="1"/>
    <col min="11528" max="11529" width="12.42578125" style="1" customWidth="1"/>
    <col min="11530" max="11530" width="8.5703125" style="1" customWidth="1"/>
    <col min="11531" max="11776" width="9.140625" style="1"/>
    <col min="11777" max="11778" width="24.42578125" style="1" customWidth="1"/>
    <col min="11779" max="11779" width="28.42578125" style="1" customWidth="1"/>
    <col min="11780" max="11780" width="28.5703125" style="1" customWidth="1"/>
    <col min="11781" max="11781" width="6.5703125" style="1" customWidth="1"/>
    <col min="11782" max="11782" width="11.42578125" style="1" customWidth="1"/>
    <col min="11783" max="11783" width="13.5703125" style="1" customWidth="1"/>
    <col min="11784" max="11785" width="12.42578125" style="1" customWidth="1"/>
    <col min="11786" max="11786" width="8.5703125" style="1" customWidth="1"/>
    <col min="11787" max="12032" width="9.140625" style="1"/>
    <col min="12033" max="12034" width="24.42578125" style="1" customWidth="1"/>
    <col min="12035" max="12035" width="28.42578125" style="1" customWidth="1"/>
    <col min="12036" max="12036" width="28.5703125" style="1" customWidth="1"/>
    <col min="12037" max="12037" width="6.5703125" style="1" customWidth="1"/>
    <col min="12038" max="12038" width="11.42578125" style="1" customWidth="1"/>
    <col min="12039" max="12039" width="13.5703125" style="1" customWidth="1"/>
    <col min="12040" max="12041" width="12.42578125" style="1" customWidth="1"/>
    <col min="12042" max="12042" width="8.5703125" style="1" customWidth="1"/>
    <col min="12043" max="12288" width="9.140625" style="1"/>
    <col min="12289" max="12290" width="24.42578125" style="1" customWidth="1"/>
    <col min="12291" max="12291" width="28.42578125" style="1" customWidth="1"/>
    <col min="12292" max="12292" width="28.5703125" style="1" customWidth="1"/>
    <col min="12293" max="12293" width="6.5703125" style="1" customWidth="1"/>
    <col min="12294" max="12294" width="11.42578125" style="1" customWidth="1"/>
    <col min="12295" max="12295" width="13.5703125" style="1" customWidth="1"/>
    <col min="12296" max="12297" width="12.42578125" style="1" customWidth="1"/>
    <col min="12298" max="12298" width="8.5703125" style="1" customWidth="1"/>
    <col min="12299" max="12544" width="9.140625" style="1"/>
    <col min="12545" max="12546" width="24.42578125" style="1" customWidth="1"/>
    <col min="12547" max="12547" width="28.42578125" style="1" customWidth="1"/>
    <col min="12548" max="12548" width="28.5703125" style="1" customWidth="1"/>
    <col min="12549" max="12549" width="6.5703125" style="1" customWidth="1"/>
    <col min="12550" max="12550" width="11.42578125" style="1" customWidth="1"/>
    <col min="12551" max="12551" width="13.5703125" style="1" customWidth="1"/>
    <col min="12552" max="12553" width="12.42578125" style="1" customWidth="1"/>
    <col min="12554" max="12554" width="8.5703125" style="1" customWidth="1"/>
    <col min="12555" max="12800" width="9.140625" style="1"/>
    <col min="12801" max="12802" width="24.42578125" style="1" customWidth="1"/>
    <col min="12803" max="12803" width="28.42578125" style="1" customWidth="1"/>
    <col min="12804" max="12804" width="28.5703125" style="1" customWidth="1"/>
    <col min="12805" max="12805" width="6.5703125" style="1" customWidth="1"/>
    <col min="12806" max="12806" width="11.42578125" style="1" customWidth="1"/>
    <col min="12807" max="12807" width="13.5703125" style="1" customWidth="1"/>
    <col min="12808" max="12809" width="12.42578125" style="1" customWidth="1"/>
    <col min="12810" max="12810" width="8.5703125" style="1" customWidth="1"/>
    <col min="12811" max="13056" width="9.140625" style="1"/>
    <col min="13057" max="13058" width="24.42578125" style="1" customWidth="1"/>
    <col min="13059" max="13059" width="28.42578125" style="1" customWidth="1"/>
    <col min="13060" max="13060" width="28.5703125" style="1" customWidth="1"/>
    <col min="13061" max="13061" width="6.5703125" style="1" customWidth="1"/>
    <col min="13062" max="13062" width="11.42578125" style="1" customWidth="1"/>
    <col min="13063" max="13063" width="13.5703125" style="1" customWidth="1"/>
    <col min="13064" max="13065" width="12.42578125" style="1" customWidth="1"/>
    <col min="13066" max="13066" width="8.5703125" style="1" customWidth="1"/>
    <col min="13067" max="13312" width="9.140625" style="1"/>
    <col min="13313" max="13314" width="24.42578125" style="1" customWidth="1"/>
    <col min="13315" max="13315" width="28.42578125" style="1" customWidth="1"/>
    <col min="13316" max="13316" width="28.5703125" style="1" customWidth="1"/>
    <col min="13317" max="13317" width="6.5703125" style="1" customWidth="1"/>
    <col min="13318" max="13318" width="11.42578125" style="1" customWidth="1"/>
    <col min="13319" max="13319" width="13.5703125" style="1" customWidth="1"/>
    <col min="13320" max="13321" width="12.42578125" style="1" customWidth="1"/>
    <col min="13322" max="13322" width="8.5703125" style="1" customWidth="1"/>
    <col min="13323" max="13568" width="9.140625" style="1"/>
    <col min="13569" max="13570" width="24.42578125" style="1" customWidth="1"/>
    <col min="13571" max="13571" width="28.42578125" style="1" customWidth="1"/>
    <col min="13572" max="13572" width="28.5703125" style="1" customWidth="1"/>
    <col min="13573" max="13573" width="6.5703125" style="1" customWidth="1"/>
    <col min="13574" max="13574" width="11.42578125" style="1" customWidth="1"/>
    <col min="13575" max="13575" width="13.5703125" style="1" customWidth="1"/>
    <col min="13576" max="13577" width="12.42578125" style="1" customWidth="1"/>
    <col min="13578" max="13578" width="8.5703125" style="1" customWidth="1"/>
    <col min="13579" max="13824" width="9.140625" style="1"/>
    <col min="13825" max="13826" width="24.42578125" style="1" customWidth="1"/>
    <col min="13827" max="13827" width="28.42578125" style="1" customWidth="1"/>
    <col min="13828" max="13828" width="28.5703125" style="1" customWidth="1"/>
    <col min="13829" max="13829" width="6.5703125" style="1" customWidth="1"/>
    <col min="13830" max="13830" width="11.42578125" style="1" customWidth="1"/>
    <col min="13831" max="13831" width="13.5703125" style="1" customWidth="1"/>
    <col min="13832" max="13833" width="12.42578125" style="1" customWidth="1"/>
    <col min="13834" max="13834" width="8.5703125" style="1" customWidth="1"/>
    <col min="13835" max="14080" width="9.140625" style="1"/>
    <col min="14081" max="14082" width="24.42578125" style="1" customWidth="1"/>
    <col min="14083" max="14083" width="28.42578125" style="1" customWidth="1"/>
    <col min="14084" max="14084" width="28.5703125" style="1" customWidth="1"/>
    <col min="14085" max="14085" width="6.5703125" style="1" customWidth="1"/>
    <col min="14086" max="14086" width="11.42578125" style="1" customWidth="1"/>
    <col min="14087" max="14087" width="13.5703125" style="1" customWidth="1"/>
    <col min="14088" max="14089" width="12.42578125" style="1" customWidth="1"/>
    <col min="14090" max="14090" width="8.5703125" style="1" customWidth="1"/>
    <col min="14091" max="14336" width="9.140625" style="1"/>
    <col min="14337" max="14338" width="24.42578125" style="1" customWidth="1"/>
    <col min="14339" max="14339" width="28.42578125" style="1" customWidth="1"/>
    <col min="14340" max="14340" width="28.5703125" style="1" customWidth="1"/>
    <col min="14341" max="14341" width="6.5703125" style="1" customWidth="1"/>
    <col min="14342" max="14342" width="11.42578125" style="1" customWidth="1"/>
    <col min="14343" max="14343" width="13.5703125" style="1" customWidth="1"/>
    <col min="14344" max="14345" width="12.42578125" style="1" customWidth="1"/>
    <col min="14346" max="14346" width="8.5703125" style="1" customWidth="1"/>
    <col min="14347" max="14592" width="9.140625" style="1"/>
    <col min="14593" max="14594" width="24.42578125" style="1" customWidth="1"/>
    <col min="14595" max="14595" width="28.42578125" style="1" customWidth="1"/>
    <col min="14596" max="14596" width="28.5703125" style="1" customWidth="1"/>
    <col min="14597" max="14597" width="6.5703125" style="1" customWidth="1"/>
    <col min="14598" max="14598" width="11.42578125" style="1" customWidth="1"/>
    <col min="14599" max="14599" width="13.5703125" style="1" customWidth="1"/>
    <col min="14600" max="14601" width="12.42578125" style="1" customWidth="1"/>
    <col min="14602" max="14602" width="8.5703125" style="1" customWidth="1"/>
    <col min="14603" max="14848" width="9.140625" style="1"/>
    <col min="14849" max="14850" width="24.42578125" style="1" customWidth="1"/>
    <col min="14851" max="14851" width="28.42578125" style="1" customWidth="1"/>
    <col min="14852" max="14852" width="28.5703125" style="1" customWidth="1"/>
    <col min="14853" max="14853" width="6.5703125" style="1" customWidth="1"/>
    <col min="14854" max="14854" width="11.42578125" style="1" customWidth="1"/>
    <col min="14855" max="14855" width="13.5703125" style="1" customWidth="1"/>
    <col min="14856" max="14857" width="12.42578125" style="1" customWidth="1"/>
    <col min="14858" max="14858" width="8.5703125" style="1" customWidth="1"/>
    <col min="14859" max="15104" width="9.140625" style="1"/>
    <col min="15105" max="15106" width="24.42578125" style="1" customWidth="1"/>
    <col min="15107" max="15107" width="28.42578125" style="1" customWidth="1"/>
    <col min="15108" max="15108" width="28.5703125" style="1" customWidth="1"/>
    <col min="15109" max="15109" width="6.5703125" style="1" customWidth="1"/>
    <col min="15110" max="15110" width="11.42578125" style="1" customWidth="1"/>
    <col min="15111" max="15111" width="13.5703125" style="1" customWidth="1"/>
    <col min="15112" max="15113" width="12.42578125" style="1" customWidth="1"/>
    <col min="15114" max="15114" width="8.5703125" style="1" customWidth="1"/>
    <col min="15115" max="15360" width="9.140625" style="1"/>
    <col min="15361" max="15362" width="24.42578125" style="1" customWidth="1"/>
    <col min="15363" max="15363" width="28.42578125" style="1" customWidth="1"/>
    <col min="15364" max="15364" width="28.5703125" style="1" customWidth="1"/>
    <col min="15365" max="15365" width="6.5703125" style="1" customWidth="1"/>
    <col min="15366" max="15366" width="11.42578125" style="1" customWidth="1"/>
    <col min="15367" max="15367" width="13.5703125" style="1" customWidth="1"/>
    <col min="15368" max="15369" width="12.42578125" style="1" customWidth="1"/>
    <col min="15370" max="15370" width="8.5703125" style="1" customWidth="1"/>
    <col min="15371" max="15616" width="9.140625" style="1"/>
    <col min="15617" max="15618" width="24.42578125" style="1" customWidth="1"/>
    <col min="15619" max="15619" width="28.42578125" style="1" customWidth="1"/>
    <col min="15620" max="15620" width="28.5703125" style="1" customWidth="1"/>
    <col min="15621" max="15621" width="6.5703125" style="1" customWidth="1"/>
    <col min="15622" max="15622" width="11.42578125" style="1" customWidth="1"/>
    <col min="15623" max="15623" width="13.5703125" style="1" customWidth="1"/>
    <col min="15624" max="15625" width="12.42578125" style="1" customWidth="1"/>
    <col min="15626" max="15626" width="8.5703125" style="1" customWidth="1"/>
    <col min="15627" max="15872" width="9.140625" style="1"/>
    <col min="15873" max="15874" width="24.42578125" style="1" customWidth="1"/>
    <col min="15875" max="15875" width="28.42578125" style="1" customWidth="1"/>
    <col min="15876" max="15876" width="28.5703125" style="1" customWidth="1"/>
    <col min="15877" max="15877" width="6.5703125" style="1" customWidth="1"/>
    <col min="15878" max="15878" width="11.42578125" style="1" customWidth="1"/>
    <col min="15879" max="15879" width="13.5703125" style="1" customWidth="1"/>
    <col min="15880" max="15881" width="12.42578125" style="1" customWidth="1"/>
    <col min="15882" max="15882" width="8.5703125" style="1" customWidth="1"/>
    <col min="15883" max="16128" width="9.140625" style="1"/>
    <col min="16129" max="16130" width="24.42578125" style="1" customWidth="1"/>
    <col min="16131" max="16131" width="28.42578125" style="1" customWidth="1"/>
    <col min="16132" max="16132" width="28.5703125" style="1" customWidth="1"/>
    <col min="16133" max="16133" width="6.5703125" style="1" customWidth="1"/>
    <col min="16134" max="16134" width="11.42578125" style="1" customWidth="1"/>
    <col min="16135" max="16135" width="13.5703125" style="1" customWidth="1"/>
    <col min="16136" max="16137" width="12.42578125" style="1" customWidth="1"/>
    <col min="16138" max="16138" width="8.5703125" style="1" customWidth="1"/>
    <col min="16139" max="16384" width="9.140625" style="1"/>
  </cols>
  <sheetData>
    <row r="1" spans="1:10" ht="15.75" x14ac:dyDescent="0.25">
      <c r="A1" s="4" t="s">
        <v>14</v>
      </c>
      <c r="B1" s="5" t="s">
        <v>15</v>
      </c>
      <c r="C1" s="4" t="s">
        <v>16</v>
      </c>
      <c r="D1" s="6"/>
      <c r="E1" s="6"/>
      <c r="F1" s="7"/>
      <c r="G1" s="7"/>
      <c r="H1" s="7"/>
      <c r="I1" s="8"/>
      <c r="J1" s="9"/>
    </row>
    <row r="3" spans="1:10" x14ac:dyDescent="0.25">
      <c r="A3" s="3">
        <v>1010</v>
      </c>
      <c r="B3" s="10" t="s">
        <v>17</v>
      </c>
      <c r="C3" s="1" t="s">
        <v>18</v>
      </c>
    </row>
    <row r="4" spans="1:10" x14ac:dyDescent="0.25">
      <c r="A4" s="3">
        <v>1020</v>
      </c>
      <c r="B4" s="10" t="s">
        <v>19</v>
      </c>
      <c r="C4" s="1" t="s">
        <v>20</v>
      </c>
    </row>
    <row r="5" spans="1:10" x14ac:dyDescent="0.25">
      <c r="A5" s="3">
        <v>1030</v>
      </c>
      <c r="B5" s="10" t="s">
        <v>21</v>
      </c>
      <c r="C5" s="1" t="s">
        <v>22</v>
      </c>
    </row>
    <row r="6" spans="1:10" x14ac:dyDescent="0.25">
      <c r="A6" s="3">
        <v>1040</v>
      </c>
      <c r="B6" s="10" t="s">
        <v>23</v>
      </c>
      <c r="C6" s="1" t="s">
        <v>24</v>
      </c>
    </row>
    <row r="7" spans="1:10" x14ac:dyDescent="0.25">
      <c r="A7" s="3">
        <v>1050</v>
      </c>
      <c r="B7" s="10" t="s">
        <v>25</v>
      </c>
      <c r="C7" s="1" t="s">
        <v>26</v>
      </c>
    </row>
    <row r="8" spans="1:10" x14ac:dyDescent="0.25">
      <c r="A8" s="3">
        <v>1060</v>
      </c>
      <c r="B8" s="10" t="s">
        <v>27</v>
      </c>
      <c r="C8" s="1" t="s">
        <v>28</v>
      </c>
    </row>
    <row r="9" spans="1:10" x14ac:dyDescent="0.25">
      <c r="A9" s="3">
        <v>1070</v>
      </c>
      <c r="B9" s="10" t="s">
        <v>29</v>
      </c>
      <c r="C9" s="1" t="s">
        <v>30</v>
      </c>
    </row>
    <row r="10" spans="1:10" x14ac:dyDescent="0.25">
      <c r="A10" s="3">
        <v>1080</v>
      </c>
      <c r="B10" s="10" t="s">
        <v>31</v>
      </c>
      <c r="C10" s="1" t="s">
        <v>32</v>
      </c>
    </row>
    <row r="11" spans="1:10" x14ac:dyDescent="0.25">
      <c r="A11" s="3">
        <v>1090</v>
      </c>
      <c r="B11" s="10" t="s">
        <v>33</v>
      </c>
      <c r="C11" s="1" t="s">
        <v>34</v>
      </c>
    </row>
    <row r="12" spans="1:10" x14ac:dyDescent="0.25">
      <c r="A12" s="3">
        <v>1100</v>
      </c>
      <c r="B12" s="10" t="s">
        <v>35</v>
      </c>
      <c r="C12" s="1" t="s">
        <v>36</v>
      </c>
    </row>
    <row r="13" spans="1:10" x14ac:dyDescent="0.25">
      <c r="A13" s="3">
        <v>1110</v>
      </c>
      <c r="B13" s="10" t="s">
        <v>37</v>
      </c>
      <c r="C13" s="1" t="s">
        <v>38</v>
      </c>
    </row>
    <row r="14" spans="1:10" x14ac:dyDescent="0.25">
      <c r="A14" s="3">
        <v>1120</v>
      </c>
      <c r="B14" s="10" t="s">
        <v>39</v>
      </c>
      <c r="C14" s="1" t="s">
        <v>40</v>
      </c>
      <c r="J14" s="14"/>
    </row>
    <row r="15" spans="1:10" x14ac:dyDescent="0.25">
      <c r="A15" s="3">
        <v>1130</v>
      </c>
      <c r="B15" s="10" t="s">
        <v>41</v>
      </c>
      <c r="C15" s="1" t="s">
        <v>42</v>
      </c>
    </row>
    <row r="16" spans="1:10" x14ac:dyDescent="0.25">
      <c r="A16" s="3">
        <v>1140</v>
      </c>
      <c r="B16" s="10" t="s">
        <v>43</v>
      </c>
      <c r="C16" s="1" t="s">
        <v>44</v>
      </c>
    </row>
    <row r="17" spans="1:3" x14ac:dyDescent="0.25">
      <c r="A17" s="3">
        <v>1150</v>
      </c>
      <c r="B17" s="10" t="s">
        <v>45</v>
      </c>
      <c r="C17" s="1" t="s">
        <v>46</v>
      </c>
    </row>
    <row r="18" spans="1:3" x14ac:dyDescent="0.25">
      <c r="A18" s="3">
        <v>1160</v>
      </c>
      <c r="B18" s="10" t="s">
        <v>47</v>
      </c>
      <c r="C18" s="1" t="s">
        <v>48</v>
      </c>
    </row>
    <row r="19" spans="1:3" x14ac:dyDescent="0.25">
      <c r="A19" s="3">
        <v>1170</v>
      </c>
      <c r="B19" s="10" t="s">
        <v>49</v>
      </c>
      <c r="C19" s="1" t="s">
        <v>50</v>
      </c>
    </row>
    <row r="20" spans="1:3" x14ac:dyDescent="0.25">
      <c r="A20" s="3">
        <v>1180</v>
      </c>
      <c r="B20" s="10" t="s">
        <v>51</v>
      </c>
      <c r="C20" s="1" t="s">
        <v>52</v>
      </c>
    </row>
    <row r="21" spans="1:3" x14ac:dyDescent="0.25">
      <c r="A21" s="3">
        <v>1190</v>
      </c>
      <c r="B21" s="10" t="s">
        <v>53</v>
      </c>
      <c r="C21" s="1" t="s">
        <v>54</v>
      </c>
    </row>
    <row r="22" spans="1:3" x14ac:dyDescent="0.25">
      <c r="A22" s="3">
        <v>1200</v>
      </c>
      <c r="B22" s="10" t="s">
        <v>55</v>
      </c>
      <c r="C22" s="1" t="s">
        <v>56</v>
      </c>
    </row>
    <row r="23" spans="1:3" x14ac:dyDescent="0.25">
      <c r="A23" s="3">
        <v>1210</v>
      </c>
      <c r="B23" s="10" t="s">
        <v>57</v>
      </c>
      <c r="C23" s="1" t="s">
        <v>58</v>
      </c>
    </row>
    <row r="24" spans="1:3" x14ac:dyDescent="0.25">
      <c r="A24" s="3">
        <v>1220</v>
      </c>
      <c r="B24" s="10" t="s">
        <v>59</v>
      </c>
      <c r="C24" s="1" t="s">
        <v>60</v>
      </c>
    </row>
    <row r="25" spans="1:3" x14ac:dyDescent="0.25">
      <c r="A25" s="15">
        <v>2010</v>
      </c>
      <c r="B25" s="10" t="s">
        <v>61</v>
      </c>
      <c r="C25" s="1" t="s">
        <v>62</v>
      </c>
    </row>
    <row r="26" spans="1:3" x14ac:dyDescent="0.25">
      <c r="A26" s="15">
        <v>2020</v>
      </c>
      <c r="B26" s="10" t="s">
        <v>63</v>
      </c>
      <c r="C26" s="1" t="s">
        <v>64</v>
      </c>
    </row>
    <row r="27" spans="1:3" x14ac:dyDescent="0.25">
      <c r="A27" s="15">
        <v>2030</v>
      </c>
      <c r="B27" s="10" t="s">
        <v>65</v>
      </c>
      <c r="C27" s="1" t="s">
        <v>66</v>
      </c>
    </row>
    <row r="28" spans="1:3" x14ac:dyDescent="0.25">
      <c r="A28" s="15">
        <v>2040</v>
      </c>
      <c r="B28" s="10" t="s">
        <v>67</v>
      </c>
      <c r="C28" s="1" t="s">
        <v>68</v>
      </c>
    </row>
    <row r="29" spans="1:3" x14ac:dyDescent="0.25">
      <c r="A29" s="15">
        <v>2050</v>
      </c>
      <c r="B29" s="10" t="s">
        <v>69</v>
      </c>
      <c r="C29" s="1" t="s">
        <v>70</v>
      </c>
    </row>
    <row r="30" spans="1:3" x14ac:dyDescent="0.25">
      <c r="A30" s="15">
        <v>3010</v>
      </c>
      <c r="B30" s="10" t="s">
        <v>71</v>
      </c>
      <c r="C30" s="1" t="s">
        <v>72</v>
      </c>
    </row>
    <row r="113" spans="3:3" x14ac:dyDescent="0.25">
      <c r="C113" s="16"/>
    </row>
    <row r="164" spans="4:4" x14ac:dyDescent="0.25">
      <c r="D164" s="16"/>
    </row>
    <row r="220" spans="4:4" x14ac:dyDescent="0.25">
      <c r="D220" s="16"/>
    </row>
    <row r="256" spans="1:1" x14ac:dyDescent="0.25">
      <c r="A256" s="17"/>
    </row>
    <row r="266" spans="3:3" x14ac:dyDescent="0.25">
      <c r="C266" s="18"/>
    </row>
    <row r="277" spans="4:4" x14ac:dyDescent="0.25">
      <c r="D277" s="16"/>
    </row>
    <row r="317" spans="3:3" x14ac:dyDescent="0.25">
      <c r="C317" s="16"/>
    </row>
    <row r="421" spans="4:4" x14ac:dyDescent="0.25">
      <c r="D421" s="16"/>
    </row>
    <row r="512" spans="3:3" x14ac:dyDescent="0.25">
      <c r="C512" s="16"/>
    </row>
    <row r="580" spans="9:9" x14ac:dyDescent="0.25">
      <c r="I580" s="16"/>
    </row>
    <row r="608" spans="4:4" x14ac:dyDescent="0.25">
      <c r="D608" s="16"/>
    </row>
    <row r="611" spans="5:5" x14ac:dyDescent="0.25">
      <c r="E611" s="16"/>
    </row>
    <row r="746" spans="9:9" x14ac:dyDescent="0.25">
      <c r="I746" s="16"/>
    </row>
    <row r="778" spans="3:3" x14ac:dyDescent="0.25">
      <c r="C778" s="16"/>
    </row>
    <row r="820" spans="3:3" x14ac:dyDescent="0.25">
      <c r="C820" s="16"/>
    </row>
    <row r="933" spans="1:8" x14ac:dyDescent="0.25">
      <c r="H933" s="12"/>
    </row>
    <row r="934" spans="1:8" x14ac:dyDescent="0.25">
      <c r="H934" s="12"/>
    </row>
    <row r="935" spans="1:8" x14ac:dyDescent="0.25">
      <c r="H935" s="12"/>
    </row>
    <row r="936" spans="1:8" x14ac:dyDescent="0.25">
      <c r="H936" s="12"/>
    </row>
    <row r="937" spans="1:8" x14ac:dyDescent="0.25">
      <c r="H937" s="12"/>
    </row>
    <row r="938" spans="1:8" x14ac:dyDescent="0.25">
      <c r="H938" s="12"/>
    </row>
    <row r="939" spans="1:8" x14ac:dyDescent="0.25">
      <c r="H939" s="12"/>
    </row>
    <row r="940" spans="1:8" x14ac:dyDescent="0.25">
      <c r="H940" s="12"/>
    </row>
    <row r="941" spans="1:8" x14ac:dyDescent="0.25">
      <c r="H941" s="12"/>
    </row>
    <row r="942" spans="1:8" x14ac:dyDescent="0.25">
      <c r="G942" s="14"/>
    </row>
    <row r="943" spans="1:8" x14ac:dyDescent="0.25">
      <c r="A943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A16"/>
  <sheetViews>
    <sheetView workbookViewId="0">
      <selection activeCell="A16" sqref="A16"/>
    </sheetView>
  </sheetViews>
  <sheetFormatPr defaultRowHeight="15" x14ac:dyDescent="0.25"/>
  <cols>
    <col min="1" max="1" width="16.5703125" bestFit="1" customWidth="1"/>
  </cols>
  <sheetData>
    <row r="8" spans="1:1" x14ac:dyDescent="0.25">
      <c r="A8" t="s">
        <v>76</v>
      </c>
    </row>
    <row r="13" spans="1:1" x14ac:dyDescent="0.25">
      <c r="A13" t="s">
        <v>74</v>
      </c>
    </row>
    <row r="14" spans="1:1" x14ac:dyDescent="0.25">
      <c r="A14" t="s">
        <v>75</v>
      </c>
    </row>
    <row r="16" spans="1:1" x14ac:dyDescent="0.25">
      <c r="A16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08"/>
  <sheetViews>
    <sheetView tabSelected="1" workbookViewId="0">
      <pane ySplit="1" topLeftCell="A419" activePane="bottomLeft" state="frozen"/>
      <selection pane="bottomLeft" activeCell="M434" sqref="M434"/>
    </sheetView>
  </sheetViews>
  <sheetFormatPr defaultColWidth="9.140625" defaultRowHeight="15" x14ac:dyDescent="0.25"/>
  <cols>
    <col min="1" max="1" width="9.140625" style="54"/>
    <col min="2" max="2" width="9.85546875" style="54" bestFit="1" customWidth="1"/>
    <col min="3" max="3" width="9.7109375" style="122" bestFit="1" customWidth="1"/>
    <col min="4" max="9" width="9.140625" style="54"/>
    <col min="10" max="10" width="11.5703125" style="54" bestFit="1" customWidth="1"/>
    <col min="11" max="11" width="12.5703125" style="54" bestFit="1" customWidth="1"/>
    <col min="12" max="12" width="11.140625" style="54" bestFit="1" customWidth="1"/>
    <col min="13" max="22" width="9.140625" style="54"/>
    <col min="23" max="25" width="9.85546875" style="54" bestFit="1" customWidth="1"/>
    <col min="26" max="16384" width="9.140625" style="54"/>
  </cols>
  <sheetData>
    <row r="1" spans="1:25" s="28" customFormat="1" ht="80.25" customHeight="1" x14ac:dyDescent="0.25">
      <c r="A1" s="27" t="s">
        <v>13</v>
      </c>
      <c r="B1" s="20" t="s">
        <v>12</v>
      </c>
      <c r="C1" s="121" t="s">
        <v>11</v>
      </c>
      <c r="D1" s="23" t="s">
        <v>10</v>
      </c>
      <c r="E1" s="24" t="s">
        <v>73</v>
      </c>
      <c r="F1" s="22" t="s">
        <v>9</v>
      </c>
      <c r="G1" s="22" t="s">
        <v>8</v>
      </c>
      <c r="H1" s="22" t="s">
        <v>7</v>
      </c>
      <c r="I1" s="25" t="s">
        <v>6</v>
      </c>
      <c r="J1" s="25" t="s">
        <v>5</v>
      </c>
      <c r="K1" s="26" t="s">
        <v>4</v>
      </c>
      <c r="L1" s="26" t="s">
        <v>3</v>
      </c>
    </row>
    <row r="2" spans="1:25" s="43" customFormat="1" ht="12.75" x14ac:dyDescent="0.2">
      <c r="A2" s="42">
        <v>1</v>
      </c>
      <c r="B2" s="21"/>
      <c r="C2" s="50">
        <v>43832</v>
      </c>
      <c r="D2" s="41" t="s">
        <v>125</v>
      </c>
      <c r="E2" s="42">
        <v>40.235999999999997</v>
      </c>
      <c r="F2" s="43" t="s">
        <v>127</v>
      </c>
      <c r="G2" s="44" t="s">
        <v>128</v>
      </c>
      <c r="H2" s="43">
        <v>1120</v>
      </c>
      <c r="I2" s="45">
        <v>1</v>
      </c>
      <c r="J2" s="45">
        <v>95010</v>
      </c>
      <c r="K2" s="45">
        <v>271460</v>
      </c>
      <c r="L2" s="46">
        <v>217176.33</v>
      </c>
      <c r="M2" s="47"/>
      <c r="N2" s="42"/>
      <c r="O2" s="21"/>
      <c r="P2" s="47"/>
      <c r="Q2" s="41"/>
      <c r="R2" s="42"/>
      <c r="T2" s="44"/>
      <c r="V2" s="45"/>
      <c r="W2" s="45"/>
      <c r="X2" s="45"/>
      <c r="Y2" s="46"/>
    </row>
    <row r="3" spans="1:25" s="43" customFormat="1" ht="12.75" x14ac:dyDescent="0.2">
      <c r="A3" s="42">
        <v>2</v>
      </c>
      <c r="B3" s="21"/>
      <c r="C3" s="50">
        <v>43832</v>
      </c>
      <c r="D3" s="41" t="s">
        <v>129</v>
      </c>
      <c r="E3" s="42">
        <v>32.012999999999998</v>
      </c>
      <c r="F3" s="43" t="s">
        <v>127</v>
      </c>
      <c r="G3" s="44" t="s">
        <v>131</v>
      </c>
      <c r="H3" s="43">
        <v>1120</v>
      </c>
      <c r="I3" s="45">
        <v>1.5</v>
      </c>
      <c r="J3" s="45">
        <v>97160</v>
      </c>
      <c r="K3" s="45">
        <v>277600</v>
      </c>
      <c r="L3" s="46">
        <v>223989.95</v>
      </c>
      <c r="M3" s="47"/>
      <c r="N3" s="42"/>
      <c r="O3" s="21"/>
      <c r="P3" s="47"/>
      <c r="Q3" s="41"/>
      <c r="R3" s="42"/>
      <c r="T3" s="44"/>
      <c r="V3" s="45"/>
      <c r="W3" s="45"/>
      <c r="X3" s="45"/>
      <c r="Y3" s="46"/>
    </row>
    <row r="4" spans="1:25" s="43" customFormat="1" ht="12.75" x14ac:dyDescent="0.2">
      <c r="A4" s="42">
        <v>3</v>
      </c>
      <c r="B4" s="21"/>
      <c r="C4" s="50">
        <v>43832</v>
      </c>
      <c r="D4" s="41" t="s">
        <v>132</v>
      </c>
      <c r="E4" s="42">
        <v>0.45900000000000002</v>
      </c>
      <c r="F4" s="43" t="s">
        <v>134</v>
      </c>
      <c r="G4" s="44" t="s">
        <v>135</v>
      </c>
      <c r="H4" s="43">
        <v>1180</v>
      </c>
      <c r="I4" s="45">
        <v>1</v>
      </c>
      <c r="J4" s="45">
        <v>24360</v>
      </c>
      <c r="K4" s="45">
        <v>69600</v>
      </c>
      <c r="L4" s="46">
        <v>250000</v>
      </c>
      <c r="M4" s="47"/>
      <c r="N4" s="42"/>
      <c r="O4" s="21"/>
      <c r="P4" s="47"/>
      <c r="Q4" s="41"/>
      <c r="R4" s="42"/>
      <c r="T4" s="44"/>
      <c r="V4" s="45"/>
      <c r="W4" s="45"/>
      <c r="X4" s="45"/>
      <c r="Y4" s="46"/>
    </row>
    <row r="5" spans="1:25" s="43" customFormat="1" ht="12.75" x14ac:dyDescent="0.2">
      <c r="A5" s="42">
        <v>4</v>
      </c>
      <c r="B5" s="21"/>
      <c r="C5" s="50">
        <v>43832</v>
      </c>
      <c r="D5" s="41" t="s">
        <v>129</v>
      </c>
      <c r="E5" s="42">
        <v>23.786000000000001</v>
      </c>
      <c r="F5" s="43" t="s">
        <v>127</v>
      </c>
      <c r="G5" s="44" t="s">
        <v>139</v>
      </c>
      <c r="H5" s="43">
        <v>1120</v>
      </c>
      <c r="I5" s="45">
        <v>1.5</v>
      </c>
      <c r="J5" s="45">
        <v>110210</v>
      </c>
      <c r="K5" s="45">
        <v>314890</v>
      </c>
      <c r="L5" s="46">
        <v>422440.87</v>
      </c>
      <c r="M5" s="47"/>
      <c r="N5" s="42"/>
      <c r="O5" s="21"/>
      <c r="P5" s="47"/>
      <c r="Q5" s="41"/>
      <c r="R5" s="42"/>
      <c r="T5" s="44"/>
      <c r="V5" s="45"/>
      <c r="W5" s="45"/>
      <c r="X5" s="45"/>
      <c r="Y5" s="46"/>
    </row>
    <row r="6" spans="1:25" s="43" customFormat="1" ht="12.75" x14ac:dyDescent="0.2">
      <c r="A6" s="42">
        <v>5</v>
      </c>
      <c r="B6" s="21"/>
      <c r="C6" s="50">
        <v>43833</v>
      </c>
      <c r="D6" s="41" t="s">
        <v>154</v>
      </c>
      <c r="E6" s="42" t="s">
        <v>155</v>
      </c>
      <c r="F6" s="43" t="s">
        <v>156</v>
      </c>
      <c r="G6" s="44" t="s">
        <v>157</v>
      </c>
      <c r="H6" s="43">
        <v>1120</v>
      </c>
      <c r="I6" s="45">
        <v>0.5</v>
      </c>
      <c r="J6" s="45">
        <v>62810</v>
      </c>
      <c r="K6" s="45">
        <v>179460</v>
      </c>
      <c r="L6" s="46">
        <v>263500</v>
      </c>
      <c r="M6" s="47"/>
      <c r="N6" s="42"/>
      <c r="O6" s="21"/>
      <c r="P6" s="47"/>
      <c r="Q6" s="41"/>
      <c r="R6" s="42"/>
      <c r="T6" s="44"/>
      <c r="V6" s="45"/>
      <c r="W6" s="45"/>
      <c r="X6" s="45"/>
      <c r="Y6" s="46"/>
    </row>
    <row r="7" spans="1:25" s="43" customFormat="1" ht="12.75" x14ac:dyDescent="0.2">
      <c r="A7" s="42">
        <v>6</v>
      </c>
      <c r="B7" s="21"/>
      <c r="C7" s="50">
        <v>43833</v>
      </c>
      <c r="D7" s="41" t="s">
        <v>149</v>
      </c>
      <c r="E7" s="42">
        <v>0.505</v>
      </c>
      <c r="F7" s="43" t="s">
        <v>151</v>
      </c>
      <c r="G7" s="44" t="s">
        <v>152</v>
      </c>
      <c r="H7" s="43">
        <v>1080</v>
      </c>
      <c r="I7" s="45">
        <v>1</v>
      </c>
      <c r="J7" s="45">
        <v>55580</v>
      </c>
      <c r="K7" s="45">
        <v>158800</v>
      </c>
      <c r="L7" s="46">
        <v>125000</v>
      </c>
      <c r="M7" s="47"/>
      <c r="N7" s="42"/>
      <c r="O7" s="21"/>
      <c r="P7" s="47"/>
      <c r="Q7" s="41"/>
      <c r="R7" s="42"/>
      <c r="T7" s="44"/>
      <c r="V7" s="45"/>
      <c r="W7" s="45"/>
      <c r="X7" s="45"/>
      <c r="Y7" s="46"/>
    </row>
    <row r="8" spans="1:25" s="43" customFormat="1" ht="12.75" x14ac:dyDescent="0.2">
      <c r="A8" s="42">
        <v>7</v>
      </c>
      <c r="B8" s="21" t="s">
        <v>79</v>
      </c>
      <c r="C8" s="50">
        <v>43833</v>
      </c>
      <c r="D8" s="41" t="s">
        <v>158</v>
      </c>
      <c r="E8" s="42" t="s">
        <v>159</v>
      </c>
      <c r="F8" s="43" t="s">
        <v>160</v>
      </c>
      <c r="G8" s="44" t="s">
        <v>161</v>
      </c>
      <c r="H8" s="43">
        <v>3010</v>
      </c>
      <c r="I8" s="45">
        <v>0.5</v>
      </c>
      <c r="J8" s="45">
        <v>12010</v>
      </c>
      <c r="K8" s="45">
        <v>34310</v>
      </c>
      <c r="L8" s="46">
        <v>3737.93</v>
      </c>
      <c r="M8" s="47"/>
      <c r="N8" s="42"/>
      <c r="O8" s="21"/>
      <c r="P8" s="47"/>
      <c r="Q8" s="41"/>
      <c r="R8" s="42"/>
      <c r="T8" s="44"/>
      <c r="V8" s="45"/>
      <c r="W8" s="45"/>
      <c r="X8" s="45"/>
      <c r="Y8" s="46"/>
    </row>
    <row r="9" spans="1:25" s="43" customFormat="1" ht="12.75" x14ac:dyDescent="0.2">
      <c r="A9" s="42">
        <v>8</v>
      </c>
      <c r="B9" s="21"/>
      <c r="C9" s="50">
        <v>43833</v>
      </c>
      <c r="D9" s="41" t="s">
        <v>164</v>
      </c>
      <c r="E9" s="42" t="s">
        <v>165</v>
      </c>
      <c r="F9" s="43" t="s">
        <v>166</v>
      </c>
      <c r="G9" s="44" t="s">
        <v>167</v>
      </c>
      <c r="H9" s="43">
        <v>3010</v>
      </c>
      <c r="I9" s="45">
        <v>0.5</v>
      </c>
      <c r="J9" s="45">
        <v>21410</v>
      </c>
      <c r="K9" s="45">
        <v>61170</v>
      </c>
      <c r="L9" s="46">
        <v>70000</v>
      </c>
      <c r="M9" s="47"/>
      <c r="N9" s="42"/>
      <c r="O9" s="21"/>
      <c r="P9" s="47"/>
      <c r="Q9" s="41"/>
      <c r="R9" s="42"/>
      <c r="T9" s="44"/>
      <c r="V9" s="45"/>
      <c r="W9" s="45"/>
      <c r="X9" s="45"/>
      <c r="Y9" s="46"/>
    </row>
    <row r="10" spans="1:25" s="43" customFormat="1" ht="12.75" x14ac:dyDescent="0.2">
      <c r="A10" s="42">
        <v>9</v>
      </c>
      <c r="B10" s="21"/>
      <c r="C10" s="50">
        <v>43833</v>
      </c>
      <c r="D10" s="41" t="s">
        <v>114</v>
      </c>
      <c r="E10" s="42">
        <v>5.0503</v>
      </c>
      <c r="F10" s="43" t="s">
        <v>85</v>
      </c>
      <c r="G10" s="44" t="s">
        <v>163</v>
      </c>
      <c r="H10" s="43">
        <v>1050</v>
      </c>
      <c r="I10" s="45">
        <v>0.5</v>
      </c>
      <c r="J10" s="45">
        <v>15040</v>
      </c>
      <c r="K10" s="45">
        <v>42970</v>
      </c>
      <c r="L10" s="46">
        <v>55000</v>
      </c>
      <c r="M10" s="47"/>
      <c r="N10" s="42"/>
      <c r="O10" s="21"/>
      <c r="P10" s="47"/>
      <c r="Q10" s="41"/>
      <c r="R10" s="42"/>
      <c r="T10" s="44"/>
      <c r="V10" s="45"/>
      <c r="W10" s="45"/>
      <c r="X10" s="45"/>
      <c r="Y10" s="46"/>
    </row>
    <row r="11" spans="1:25" s="43" customFormat="1" ht="12.75" x14ac:dyDescent="0.2">
      <c r="A11" s="42">
        <v>10</v>
      </c>
      <c r="B11" s="21" t="s">
        <v>79</v>
      </c>
      <c r="C11" s="50">
        <v>43833</v>
      </c>
      <c r="D11" s="41" t="s">
        <v>168</v>
      </c>
      <c r="E11" s="42">
        <v>1</v>
      </c>
      <c r="F11" s="43" t="s">
        <v>169</v>
      </c>
      <c r="G11" s="44" t="s">
        <v>170</v>
      </c>
      <c r="H11" s="43">
        <v>1020</v>
      </c>
      <c r="I11" s="45">
        <v>0.5</v>
      </c>
      <c r="J11" s="45">
        <v>1120</v>
      </c>
      <c r="K11" s="45">
        <v>3200</v>
      </c>
      <c r="L11" s="46">
        <v>2525.9299999999998</v>
      </c>
      <c r="M11" s="47"/>
      <c r="N11" s="42"/>
      <c r="O11" s="21"/>
      <c r="P11" s="47"/>
      <c r="Q11" s="41"/>
      <c r="R11" s="42"/>
      <c r="T11" s="44"/>
      <c r="V11" s="45"/>
      <c r="W11" s="45"/>
      <c r="X11" s="45"/>
      <c r="Y11" s="46"/>
    </row>
    <row r="12" spans="1:25" s="43" customFormat="1" ht="12.75" x14ac:dyDescent="0.2">
      <c r="A12" s="42">
        <v>11</v>
      </c>
      <c r="B12" s="21"/>
      <c r="C12" s="50">
        <v>43833</v>
      </c>
      <c r="D12" s="41" t="s">
        <v>173</v>
      </c>
      <c r="E12" s="42">
        <v>0.316</v>
      </c>
      <c r="F12" s="43" t="s">
        <v>174</v>
      </c>
      <c r="G12" s="44" t="s">
        <v>175</v>
      </c>
      <c r="H12" s="43">
        <v>2050</v>
      </c>
      <c r="I12" s="45">
        <v>0.5</v>
      </c>
      <c r="J12" s="45">
        <v>18400</v>
      </c>
      <c r="K12" s="45">
        <v>52570</v>
      </c>
      <c r="L12" s="46">
        <v>65000</v>
      </c>
      <c r="M12" s="47"/>
      <c r="N12" s="42"/>
      <c r="O12" s="21"/>
      <c r="P12" s="47"/>
      <c r="Q12" s="41"/>
      <c r="R12" s="42"/>
      <c r="T12" s="44"/>
      <c r="V12" s="45"/>
      <c r="W12" s="45"/>
      <c r="X12" s="45"/>
      <c r="Y12" s="46"/>
    </row>
    <row r="13" spans="1:25" s="43" customFormat="1" ht="12.75" x14ac:dyDescent="0.2">
      <c r="A13" s="42">
        <v>12</v>
      </c>
      <c r="B13" s="21"/>
      <c r="C13" s="50">
        <v>43833</v>
      </c>
      <c r="D13" s="41" t="s">
        <v>173</v>
      </c>
      <c r="E13" s="42">
        <v>0.316</v>
      </c>
      <c r="F13" s="43" t="s">
        <v>175</v>
      </c>
      <c r="G13" s="44" t="s">
        <v>176</v>
      </c>
      <c r="H13" s="43">
        <v>2050</v>
      </c>
      <c r="I13" s="45">
        <v>0.5</v>
      </c>
      <c r="J13" s="45">
        <v>18400</v>
      </c>
      <c r="K13" s="45">
        <v>52570</v>
      </c>
      <c r="L13" s="46">
        <v>95000</v>
      </c>
      <c r="M13" s="47"/>
      <c r="N13" s="42"/>
      <c r="O13" s="21"/>
      <c r="P13" s="47"/>
      <c r="Q13" s="41"/>
      <c r="R13" s="42"/>
      <c r="T13" s="44"/>
      <c r="V13" s="45"/>
      <c r="W13" s="45"/>
      <c r="X13" s="45"/>
      <c r="Y13" s="46"/>
    </row>
    <row r="14" spans="1:25" s="43" customFormat="1" ht="12.75" x14ac:dyDescent="0.2">
      <c r="A14" s="42">
        <v>13</v>
      </c>
      <c r="B14" s="21"/>
      <c r="C14" s="50">
        <v>43836</v>
      </c>
      <c r="D14" s="41" t="s">
        <v>206</v>
      </c>
      <c r="E14" s="42">
        <v>30.843</v>
      </c>
      <c r="F14" s="43" t="s">
        <v>207</v>
      </c>
      <c r="G14" s="44" t="s">
        <v>208</v>
      </c>
      <c r="H14" s="43">
        <v>1120</v>
      </c>
      <c r="I14" s="45">
        <v>0.5</v>
      </c>
      <c r="J14" s="45">
        <v>56360</v>
      </c>
      <c r="K14" s="45">
        <v>161030</v>
      </c>
      <c r="L14" s="46">
        <v>128923.74</v>
      </c>
      <c r="M14" s="47"/>
      <c r="N14" s="42"/>
      <c r="O14" s="21"/>
      <c r="P14" s="47"/>
      <c r="Q14" s="41"/>
      <c r="R14" s="42"/>
      <c r="T14" s="44"/>
      <c r="V14" s="45"/>
      <c r="W14" s="45"/>
      <c r="X14" s="45"/>
      <c r="Y14" s="46"/>
    </row>
    <row r="15" spans="1:25" s="43" customFormat="1" ht="12.75" x14ac:dyDescent="0.2">
      <c r="A15" s="42">
        <v>14</v>
      </c>
      <c r="B15" s="21"/>
      <c r="C15" s="50">
        <v>43836</v>
      </c>
      <c r="D15" s="41" t="s">
        <v>228</v>
      </c>
      <c r="E15" s="42">
        <v>158.226</v>
      </c>
      <c r="F15" s="43" t="s">
        <v>232</v>
      </c>
      <c r="G15" s="44" t="s">
        <v>233</v>
      </c>
      <c r="H15" s="43" t="s">
        <v>234</v>
      </c>
      <c r="I15" s="45">
        <v>2</v>
      </c>
      <c r="J15" s="45">
        <v>398030</v>
      </c>
      <c r="K15" s="45">
        <v>1137230</v>
      </c>
      <c r="L15" s="46">
        <v>925000</v>
      </c>
      <c r="M15" s="47"/>
      <c r="N15" s="42"/>
      <c r="O15" s="21"/>
      <c r="P15" s="47"/>
      <c r="Q15" s="41"/>
      <c r="R15" s="42"/>
      <c r="T15" s="44"/>
      <c r="V15" s="45"/>
      <c r="W15" s="45"/>
      <c r="X15" s="45"/>
      <c r="Y15" s="46"/>
    </row>
    <row r="16" spans="1:25" s="43" customFormat="1" ht="12.75" x14ac:dyDescent="0.2">
      <c r="A16" s="42">
        <v>15</v>
      </c>
      <c r="B16" s="21"/>
      <c r="C16" s="50">
        <v>43836</v>
      </c>
      <c r="D16" s="41" t="s">
        <v>239</v>
      </c>
      <c r="E16" s="42" t="s">
        <v>246</v>
      </c>
      <c r="F16" s="43" t="s">
        <v>240</v>
      </c>
      <c r="G16" s="44" t="s">
        <v>249</v>
      </c>
      <c r="H16" s="43">
        <v>2050</v>
      </c>
      <c r="I16" s="45">
        <v>0.5</v>
      </c>
      <c r="J16" s="45">
        <v>18800</v>
      </c>
      <c r="K16" s="45">
        <v>53710</v>
      </c>
      <c r="L16" s="46">
        <v>56000</v>
      </c>
      <c r="M16" s="47"/>
      <c r="N16" s="42"/>
      <c r="O16" s="21"/>
      <c r="P16" s="47"/>
      <c r="Q16" s="41"/>
      <c r="R16" s="42"/>
      <c r="T16" s="44"/>
      <c r="V16" s="45"/>
      <c r="W16" s="45"/>
      <c r="X16" s="45"/>
      <c r="Y16" s="46"/>
    </row>
    <row r="17" spans="1:25" s="43" customFormat="1" ht="12.75" x14ac:dyDescent="0.2">
      <c r="A17" s="42">
        <v>16</v>
      </c>
      <c r="B17" s="21"/>
      <c r="C17" s="50">
        <v>43836</v>
      </c>
      <c r="D17" s="41" t="s">
        <v>235</v>
      </c>
      <c r="E17" s="42" t="s">
        <v>236</v>
      </c>
      <c r="F17" s="43" t="s">
        <v>237</v>
      </c>
      <c r="G17" s="44" t="s">
        <v>238</v>
      </c>
      <c r="H17" s="43">
        <v>3010</v>
      </c>
      <c r="I17" s="45">
        <v>0.5</v>
      </c>
      <c r="J17" s="45">
        <v>49470</v>
      </c>
      <c r="K17" s="45">
        <v>141340</v>
      </c>
      <c r="L17" s="46">
        <v>167000</v>
      </c>
      <c r="M17" s="47"/>
      <c r="N17" s="42"/>
      <c r="O17" s="21"/>
      <c r="P17" s="47"/>
      <c r="Q17" s="41"/>
      <c r="R17" s="42"/>
      <c r="T17" s="44"/>
      <c r="V17" s="45"/>
      <c r="W17" s="45"/>
      <c r="X17" s="45"/>
      <c r="Y17" s="46"/>
    </row>
    <row r="18" spans="1:25" s="43" customFormat="1" ht="12.75" x14ac:dyDescent="0.2">
      <c r="A18" s="42">
        <v>17</v>
      </c>
      <c r="B18" s="21"/>
      <c r="C18" s="50">
        <v>43836</v>
      </c>
      <c r="D18" s="41" t="s">
        <v>250</v>
      </c>
      <c r="E18" s="42">
        <v>6.2439999999999998</v>
      </c>
      <c r="F18" s="43" t="s">
        <v>251</v>
      </c>
      <c r="G18" s="44" t="s">
        <v>252</v>
      </c>
      <c r="H18" s="43">
        <v>1090</v>
      </c>
      <c r="I18" s="45">
        <v>0.5</v>
      </c>
      <c r="J18" s="45">
        <v>76870</v>
      </c>
      <c r="K18" s="45">
        <v>219630</v>
      </c>
      <c r="L18" s="46">
        <v>161000</v>
      </c>
      <c r="M18" s="47"/>
      <c r="N18" s="42"/>
      <c r="O18" s="21"/>
      <c r="P18" s="47"/>
      <c r="Q18" s="41"/>
      <c r="R18" s="42"/>
      <c r="T18" s="44"/>
      <c r="V18" s="45"/>
      <c r="W18" s="45"/>
      <c r="X18" s="45"/>
      <c r="Y18" s="46"/>
    </row>
    <row r="19" spans="1:25" s="43" customFormat="1" ht="12" customHeight="1" x14ac:dyDescent="0.2">
      <c r="A19" s="42">
        <v>18</v>
      </c>
      <c r="B19" s="21"/>
      <c r="C19" s="50">
        <v>43837</v>
      </c>
      <c r="D19" s="41" t="s">
        <v>253</v>
      </c>
      <c r="E19" s="42">
        <v>1.056</v>
      </c>
      <c r="F19" s="43" t="s">
        <v>254</v>
      </c>
      <c r="G19" s="44" t="s">
        <v>255</v>
      </c>
      <c r="H19" s="43">
        <v>1070</v>
      </c>
      <c r="I19" s="45">
        <v>0.5</v>
      </c>
      <c r="J19" s="45">
        <v>47690</v>
      </c>
      <c r="K19" s="45">
        <v>136260</v>
      </c>
      <c r="L19" s="46">
        <v>129900</v>
      </c>
      <c r="M19" s="47"/>
      <c r="N19" s="42"/>
      <c r="O19" s="21"/>
      <c r="P19" s="47"/>
      <c r="Q19" s="41"/>
      <c r="R19" s="42"/>
      <c r="T19" s="44"/>
      <c r="V19" s="45"/>
      <c r="W19" s="45"/>
      <c r="X19" s="45"/>
      <c r="Y19" s="46"/>
    </row>
    <row r="20" spans="1:25" s="43" customFormat="1" ht="12" customHeight="1" x14ac:dyDescent="0.2">
      <c r="A20" s="42">
        <v>19</v>
      </c>
      <c r="B20" s="21"/>
      <c r="C20" s="50">
        <v>43838</v>
      </c>
      <c r="D20" s="41" t="s">
        <v>260</v>
      </c>
      <c r="E20" s="42">
        <v>53.789000000000001</v>
      </c>
      <c r="F20" s="43" t="s">
        <v>261</v>
      </c>
      <c r="G20" s="44" t="s">
        <v>262</v>
      </c>
      <c r="H20" s="43">
        <v>1090</v>
      </c>
      <c r="I20" s="45">
        <v>0.5</v>
      </c>
      <c r="J20" s="45">
        <v>138440</v>
      </c>
      <c r="K20" s="45">
        <v>395540</v>
      </c>
      <c r="L20" s="46">
        <v>550000</v>
      </c>
      <c r="M20" s="47"/>
      <c r="N20" s="42"/>
      <c r="O20" s="21"/>
      <c r="P20" s="47"/>
      <c r="Q20" s="41"/>
      <c r="R20" s="42"/>
      <c r="T20" s="44"/>
      <c r="V20" s="45"/>
      <c r="W20" s="45"/>
      <c r="X20" s="45"/>
      <c r="Y20" s="46"/>
    </row>
    <row r="21" spans="1:25" s="43" customFormat="1" ht="12.75" x14ac:dyDescent="0.2">
      <c r="A21" s="42">
        <v>20</v>
      </c>
      <c r="B21" s="21"/>
      <c r="C21" s="50">
        <v>43838</v>
      </c>
      <c r="D21" s="41" t="s">
        <v>263</v>
      </c>
      <c r="E21" s="42">
        <v>1.115</v>
      </c>
      <c r="F21" s="43" t="s">
        <v>264</v>
      </c>
      <c r="G21" s="44" t="s">
        <v>262</v>
      </c>
      <c r="H21" s="43">
        <v>1090</v>
      </c>
      <c r="I21" s="45">
        <v>0.5</v>
      </c>
      <c r="J21" s="45">
        <v>63260</v>
      </c>
      <c r="K21" s="45">
        <v>180740</v>
      </c>
      <c r="L21" s="46">
        <v>106667</v>
      </c>
      <c r="M21" s="47"/>
      <c r="N21" s="42"/>
      <c r="O21" s="21"/>
      <c r="P21" s="47"/>
      <c r="Q21" s="41"/>
      <c r="R21" s="42"/>
      <c r="T21" s="44"/>
      <c r="V21" s="45"/>
      <c r="W21" s="45"/>
      <c r="X21" s="45"/>
      <c r="Y21" s="46"/>
    </row>
    <row r="22" spans="1:25" s="43" customFormat="1" ht="12.75" x14ac:dyDescent="0.2">
      <c r="A22" s="42">
        <v>21</v>
      </c>
      <c r="B22" s="21"/>
      <c r="C22" s="50">
        <v>43838</v>
      </c>
      <c r="D22" s="41" t="s">
        <v>129</v>
      </c>
      <c r="E22" s="42">
        <v>30.24</v>
      </c>
      <c r="F22" s="43" t="s">
        <v>265</v>
      </c>
      <c r="G22" s="44" t="s">
        <v>266</v>
      </c>
      <c r="H22" s="43">
        <v>1120</v>
      </c>
      <c r="I22" s="45">
        <v>1</v>
      </c>
      <c r="J22" s="45">
        <v>54156</v>
      </c>
      <c r="K22" s="45">
        <v>154730</v>
      </c>
      <c r="L22" s="46">
        <v>159297.35999999999</v>
      </c>
      <c r="M22" s="47"/>
      <c r="N22" s="42"/>
      <c r="O22" s="21"/>
      <c r="P22" s="47"/>
      <c r="Q22" s="41"/>
      <c r="R22" s="42"/>
      <c r="T22" s="44"/>
      <c r="V22" s="45"/>
      <c r="W22" s="45"/>
      <c r="X22" s="45"/>
      <c r="Y22" s="46"/>
    </row>
    <row r="23" spans="1:25" s="43" customFormat="1" ht="12.75" x14ac:dyDescent="0.2">
      <c r="A23" s="42">
        <v>22</v>
      </c>
      <c r="B23" s="21"/>
      <c r="C23" s="50">
        <v>43838</v>
      </c>
      <c r="D23" s="41" t="s">
        <v>275</v>
      </c>
      <c r="E23" s="42">
        <v>1.0851</v>
      </c>
      <c r="F23" s="43" t="s">
        <v>276</v>
      </c>
      <c r="G23" s="44" t="s">
        <v>277</v>
      </c>
      <c r="H23" s="43">
        <v>3010</v>
      </c>
      <c r="I23" s="45">
        <v>0.5</v>
      </c>
      <c r="J23" s="45">
        <v>44000</v>
      </c>
      <c r="K23" s="45">
        <v>125710</v>
      </c>
      <c r="L23" s="46">
        <v>170000</v>
      </c>
      <c r="M23" s="47"/>
      <c r="N23" s="42"/>
      <c r="O23" s="21"/>
      <c r="P23" s="47"/>
      <c r="Q23" s="41"/>
      <c r="R23" s="42"/>
      <c r="T23" s="44"/>
      <c r="V23" s="45"/>
      <c r="W23" s="45"/>
      <c r="X23" s="45"/>
      <c r="Y23" s="46"/>
    </row>
    <row r="24" spans="1:25" s="43" customFormat="1" ht="12.75" x14ac:dyDescent="0.2">
      <c r="A24" s="42">
        <v>23</v>
      </c>
      <c r="B24" s="21"/>
      <c r="C24" s="50">
        <v>43838</v>
      </c>
      <c r="D24" s="41" t="s">
        <v>278</v>
      </c>
      <c r="E24" s="42" t="s">
        <v>279</v>
      </c>
      <c r="F24" s="43" t="s">
        <v>280</v>
      </c>
      <c r="G24" s="44" t="s">
        <v>281</v>
      </c>
      <c r="H24" s="43">
        <v>3010</v>
      </c>
      <c r="I24" s="45">
        <v>0.5</v>
      </c>
      <c r="J24" s="45">
        <v>7640</v>
      </c>
      <c r="K24" s="45">
        <v>21830</v>
      </c>
      <c r="L24" s="46">
        <v>120000</v>
      </c>
      <c r="M24" s="47"/>
      <c r="N24" s="42"/>
      <c r="O24" s="21"/>
      <c r="P24" s="47"/>
      <c r="Q24" s="41"/>
      <c r="R24" s="42"/>
      <c r="T24" s="44"/>
      <c r="V24" s="45"/>
      <c r="W24" s="45"/>
      <c r="X24" s="45"/>
      <c r="Y24" s="46"/>
    </row>
    <row r="25" spans="1:25" s="43" customFormat="1" ht="12.75" x14ac:dyDescent="0.2">
      <c r="A25" s="42">
        <v>24</v>
      </c>
      <c r="B25" s="21"/>
      <c r="C25" s="50">
        <v>43838</v>
      </c>
      <c r="D25" s="41" t="s">
        <v>282</v>
      </c>
      <c r="E25" s="42">
        <v>21.404</v>
      </c>
      <c r="F25" s="43" t="s">
        <v>284</v>
      </c>
      <c r="G25" s="44" t="s">
        <v>285</v>
      </c>
      <c r="H25" s="43">
        <v>1070</v>
      </c>
      <c r="I25" s="45">
        <v>1</v>
      </c>
      <c r="J25" s="45">
        <v>77100</v>
      </c>
      <c r="K25" s="45">
        <v>220290</v>
      </c>
      <c r="L25" s="46">
        <v>110150</v>
      </c>
      <c r="M25" s="47"/>
      <c r="N25" s="42"/>
      <c r="O25" s="21"/>
      <c r="P25" s="47"/>
      <c r="Q25" s="41"/>
      <c r="R25" s="42"/>
      <c r="T25" s="44"/>
      <c r="V25" s="45"/>
      <c r="W25" s="45"/>
      <c r="X25" s="45"/>
      <c r="Y25" s="46"/>
    </row>
    <row r="26" spans="1:25" s="43" customFormat="1" ht="12.75" x14ac:dyDescent="0.2">
      <c r="A26" s="42">
        <v>25</v>
      </c>
      <c r="B26" s="21"/>
      <c r="C26" s="50">
        <v>43839</v>
      </c>
      <c r="D26" s="41" t="s">
        <v>286</v>
      </c>
      <c r="E26" s="42" t="s">
        <v>287</v>
      </c>
      <c r="F26" s="43" t="s">
        <v>290</v>
      </c>
      <c r="G26" s="44" t="s">
        <v>84</v>
      </c>
      <c r="H26" s="43">
        <v>3010</v>
      </c>
      <c r="I26" s="45">
        <v>1.5</v>
      </c>
      <c r="J26" s="45">
        <v>21160</v>
      </c>
      <c r="K26" s="45">
        <v>60460</v>
      </c>
      <c r="L26" s="46">
        <v>27000</v>
      </c>
      <c r="M26" s="47"/>
      <c r="N26" s="42"/>
      <c r="O26" s="21"/>
      <c r="P26" s="47"/>
      <c r="Q26" s="41"/>
      <c r="R26" s="42"/>
      <c r="T26" s="44"/>
      <c r="V26" s="45"/>
      <c r="W26" s="45"/>
      <c r="X26" s="45"/>
      <c r="Y26" s="46"/>
    </row>
    <row r="27" spans="1:25" s="43" customFormat="1" ht="12.75" x14ac:dyDescent="0.2">
      <c r="A27" s="42">
        <v>26</v>
      </c>
      <c r="B27" s="21"/>
      <c r="C27" s="50">
        <v>43839</v>
      </c>
      <c r="D27" s="41" t="s">
        <v>291</v>
      </c>
      <c r="E27" s="42">
        <v>5.0759999999999996</v>
      </c>
      <c r="F27" s="43" t="s">
        <v>292</v>
      </c>
      <c r="G27" s="44" t="s">
        <v>293</v>
      </c>
      <c r="H27" s="43">
        <v>1120</v>
      </c>
      <c r="I27" s="45">
        <v>0.5</v>
      </c>
      <c r="J27" s="45">
        <v>63750</v>
      </c>
      <c r="K27" s="45">
        <v>182140</v>
      </c>
      <c r="L27" s="46">
        <v>280500</v>
      </c>
      <c r="M27" s="47"/>
      <c r="N27" s="42"/>
      <c r="O27" s="21"/>
      <c r="P27" s="47"/>
      <c r="Q27" s="41"/>
      <c r="R27" s="42"/>
      <c r="T27" s="44"/>
      <c r="V27" s="45"/>
      <c r="W27" s="45"/>
      <c r="X27" s="45"/>
      <c r="Y27" s="46"/>
    </row>
    <row r="28" spans="1:25" s="43" customFormat="1" ht="12.75" x14ac:dyDescent="0.2">
      <c r="A28" s="42">
        <v>27</v>
      </c>
      <c r="B28" s="21"/>
      <c r="C28" s="50">
        <v>43839</v>
      </c>
      <c r="D28" s="41" t="s">
        <v>347</v>
      </c>
      <c r="E28" s="42" t="s">
        <v>348</v>
      </c>
      <c r="F28" s="43" t="s">
        <v>349</v>
      </c>
      <c r="G28" s="44" t="s">
        <v>350</v>
      </c>
      <c r="H28" s="43">
        <v>3010</v>
      </c>
      <c r="I28" s="45">
        <v>0.5</v>
      </c>
      <c r="J28" s="45">
        <v>59590</v>
      </c>
      <c r="K28" s="45">
        <v>170260</v>
      </c>
      <c r="L28" s="46">
        <v>129500</v>
      </c>
      <c r="M28" s="47"/>
      <c r="N28" s="42"/>
      <c r="O28" s="21"/>
      <c r="P28" s="47"/>
      <c r="Q28" s="41"/>
      <c r="R28" s="42"/>
      <c r="T28" s="44"/>
      <c r="V28" s="45"/>
      <c r="W28" s="45"/>
      <c r="X28" s="45"/>
      <c r="Y28" s="46"/>
    </row>
    <row r="29" spans="1:25" s="43" customFormat="1" ht="12.75" x14ac:dyDescent="0.2">
      <c r="A29" s="42">
        <v>28</v>
      </c>
      <c r="B29" s="21"/>
      <c r="C29" s="50">
        <v>43839</v>
      </c>
      <c r="D29" s="41" t="s">
        <v>351</v>
      </c>
      <c r="E29" s="42">
        <v>3.9051</v>
      </c>
      <c r="F29" s="43" t="s">
        <v>352</v>
      </c>
      <c r="G29" s="44" t="s">
        <v>353</v>
      </c>
      <c r="H29" s="43">
        <v>1170</v>
      </c>
      <c r="I29" s="45">
        <v>0.5</v>
      </c>
      <c r="J29" s="45">
        <v>34090</v>
      </c>
      <c r="K29" s="45">
        <v>97400</v>
      </c>
      <c r="L29" s="46">
        <v>126000</v>
      </c>
      <c r="M29" s="47"/>
      <c r="N29" s="42"/>
      <c r="O29" s="21"/>
      <c r="P29" s="47"/>
      <c r="Q29" s="41"/>
      <c r="R29" s="42"/>
      <c r="T29" s="44"/>
      <c r="V29" s="45"/>
      <c r="W29" s="45"/>
      <c r="X29" s="45"/>
      <c r="Y29" s="46"/>
    </row>
    <row r="30" spans="1:25" s="43" customFormat="1" ht="12.75" x14ac:dyDescent="0.2">
      <c r="A30" s="42">
        <v>29</v>
      </c>
      <c r="B30" s="21"/>
      <c r="C30" s="50">
        <v>43839</v>
      </c>
      <c r="D30" s="41" t="s">
        <v>301</v>
      </c>
      <c r="E30" s="42">
        <v>2.8809999999999998</v>
      </c>
      <c r="F30" s="43" t="s">
        <v>302</v>
      </c>
      <c r="G30" s="44" t="s">
        <v>303</v>
      </c>
      <c r="H30" s="43">
        <v>1090</v>
      </c>
      <c r="I30" s="45">
        <v>0.5</v>
      </c>
      <c r="J30" s="45">
        <v>3060</v>
      </c>
      <c r="K30" s="45">
        <v>8740</v>
      </c>
      <c r="L30" s="46">
        <v>15845.5</v>
      </c>
      <c r="M30" s="47"/>
      <c r="N30" s="42"/>
      <c r="O30" s="21"/>
      <c r="P30" s="47"/>
      <c r="Q30" s="41"/>
      <c r="R30" s="42"/>
      <c r="T30" s="44"/>
      <c r="V30" s="45"/>
      <c r="W30" s="45"/>
      <c r="X30" s="45"/>
      <c r="Y30" s="46"/>
    </row>
    <row r="31" spans="1:25" s="43" customFormat="1" ht="12.75" x14ac:dyDescent="0.2">
      <c r="A31" s="42">
        <v>30</v>
      </c>
      <c r="B31" s="21"/>
      <c r="C31" s="50">
        <v>43839</v>
      </c>
      <c r="D31" s="41" t="s">
        <v>304</v>
      </c>
      <c r="E31" s="42" t="s">
        <v>305</v>
      </c>
      <c r="F31" s="43" t="s">
        <v>306</v>
      </c>
      <c r="G31" s="44" t="s">
        <v>307</v>
      </c>
      <c r="H31" s="43">
        <v>1090</v>
      </c>
      <c r="I31" s="45">
        <v>0.5</v>
      </c>
      <c r="J31" s="45">
        <v>4140</v>
      </c>
      <c r="K31" s="45">
        <v>11830</v>
      </c>
      <c r="L31" s="46">
        <v>13000</v>
      </c>
      <c r="M31" s="47"/>
      <c r="N31" s="42"/>
      <c r="O31" s="21"/>
      <c r="P31" s="47"/>
      <c r="Q31" s="41"/>
      <c r="R31" s="42"/>
      <c r="T31" s="44"/>
      <c r="V31" s="45"/>
      <c r="W31" s="45"/>
      <c r="X31" s="45"/>
      <c r="Y31" s="46"/>
    </row>
    <row r="32" spans="1:25" s="43" customFormat="1" ht="12.75" x14ac:dyDescent="0.2">
      <c r="A32" s="42">
        <v>31</v>
      </c>
      <c r="B32" s="21"/>
      <c r="C32" s="50">
        <v>43839</v>
      </c>
      <c r="D32" s="41" t="s">
        <v>94</v>
      </c>
      <c r="E32" s="42" t="s">
        <v>95</v>
      </c>
      <c r="F32" s="43" t="s">
        <v>96</v>
      </c>
      <c r="G32" s="44" t="s">
        <v>308</v>
      </c>
      <c r="H32" s="43">
        <v>3010</v>
      </c>
      <c r="I32" s="45">
        <v>0.5</v>
      </c>
      <c r="J32" s="45">
        <v>18970</v>
      </c>
      <c r="K32" s="45">
        <v>54200</v>
      </c>
      <c r="L32" s="46">
        <v>27200</v>
      </c>
      <c r="M32" s="47"/>
      <c r="N32" s="42"/>
      <c r="O32" s="21"/>
      <c r="P32" s="47"/>
      <c r="Q32" s="41"/>
      <c r="R32" s="42"/>
      <c r="T32" s="44"/>
      <c r="V32" s="45"/>
      <c r="W32" s="45"/>
      <c r="X32" s="45"/>
      <c r="Y32" s="46"/>
    </row>
    <row r="33" spans="1:25" s="43" customFormat="1" ht="12.75" x14ac:dyDescent="0.2">
      <c r="A33" s="42">
        <v>32</v>
      </c>
      <c r="B33" s="21"/>
      <c r="C33" s="50">
        <v>43839</v>
      </c>
      <c r="D33" s="41" t="s">
        <v>309</v>
      </c>
      <c r="E33" s="42">
        <v>0.76</v>
      </c>
      <c r="F33" s="43" t="s">
        <v>310</v>
      </c>
      <c r="G33" s="44" t="s">
        <v>311</v>
      </c>
      <c r="H33" s="43">
        <v>1180</v>
      </c>
      <c r="I33" s="45">
        <v>0.5</v>
      </c>
      <c r="J33" s="45">
        <v>6100</v>
      </c>
      <c r="K33" s="45">
        <v>17430</v>
      </c>
      <c r="L33" s="46">
        <v>7500</v>
      </c>
      <c r="M33" s="47"/>
      <c r="N33" s="42"/>
      <c r="O33" s="21"/>
      <c r="P33" s="47"/>
      <c r="Q33" s="41"/>
      <c r="R33" s="42"/>
      <c r="T33" s="44"/>
      <c r="V33" s="45"/>
      <c r="W33" s="45"/>
      <c r="X33" s="45"/>
      <c r="Y33" s="46"/>
    </row>
    <row r="34" spans="1:25" s="43" customFormat="1" ht="12.75" x14ac:dyDescent="0.2">
      <c r="A34" s="42">
        <v>33</v>
      </c>
      <c r="B34" s="21"/>
      <c r="C34" s="50">
        <v>43840</v>
      </c>
      <c r="D34" s="41" t="s">
        <v>354</v>
      </c>
      <c r="E34" s="42">
        <v>0.94</v>
      </c>
      <c r="F34" s="43" t="s">
        <v>355</v>
      </c>
      <c r="G34" s="44" t="s">
        <v>356</v>
      </c>
      <c r="H34" s="43">
        <v>1060</v>
      </c>
      <c r="I34" s="45">
        <v>0.5</v>
      </c>
      <c r="J34" s="45">
        <v>16230</v>
      </c>
      <c r="K34" s="45">
        <v>46370</v>
      </c>
      <c r="L34" s="46">
        <v>30000</v>
      </c>
      <c r="M34" s="47"/>
      <c r="N34" s="42"/>
      <c r="O34" s="21"/>
      <c r="P34" s="47"/>
      <c r="Q34" s="41"/>
      <c r="R34" s="42"/>
      <c r="T34" s="44"/>
      <c r="V34" s="45"/>
      <c r="W34" s="45"/>
      <c r="X34" s="45"/>
      <c r="Y34" s="46"/>
    </row>
    <row r="35" spans="1:25" s="43" customFormat="1" ht="12.75" x14ac:dyDescent="0.2">
      <c r="A35" s="42">
        <v>34</v>
      </c>
      <c r="B35" s="21"/>
      <c r="C35" s="50">
        <v>43840</v>
      </c>
      <c r="D35" s="41" t="s">
        <v>321</v>
      </c>
      <c r="E35" s="42">
        <v>5.2232000000000003</v>
      </c>
      <c r="F35" s="43" t="s">
        <v>322</v>
      </c>
      <c r="G35" s="44" t="s">
        <v>323</v>
      </c>
      <c r="H35" s="43">
        <v>1070</v>
      </c>
      <c r="I35" s="45">
        <v>0.5</v>
      </c>
      <c r="J35" s="45">
        <v>102680</v>
      </c>
      <c r="K35" s="45">
        <v>293370</v>
      </c>
      <c r="L35" s="46">
        <v>300000</v>
      </c>
      <c r="M35" s="47"/>
      <c r="N35" s="42"/>
      <c r="O35" s="21"/>
      <c r="P35" s="47"/>
      <c r="Q35" s="41"/>
      <c r="R35" s="42"/>
      <c r="T35" s="44"/>
      <c r="V35" s="45"/>
      <c r="W35" s="45"/>
      <c r="X35" s="45"/>
      <c r="Y35" s="46"/>
    </row>
    <row r="36" spans="1:25" s="43" customFormat="1" ht="12.75" x14ac:dyDescent="0.2">
      <c r="A36" s="42">
        <v>35</v>
      </c>
      <c r="B36" s="21"/>
      <c r="C36" s="50">
        <v>43840</v>
      </c>
      <c r="D36" s="41" t="s">
        <v>324</v>
      </c>
      <c r="E36" s="42">
        <v>5.0999999999999996</v>
      </c>
      <c r="F36" s="43" t="s">
        <v>325</v>
      </c>
      <c r="G36" s="44" t="s">
        <v>326</v>
      </c>
      <c r="H36" s="43">
        <v>1120</v>
      </c>
      <c r="I36" s="45">
        <v>0.5</v>
      </c>
      <c r="J36" s="45">
        <v>62650</v>
      </c>
      <c r="K36" s="45">
        <v>179000</v>
      </c>
      <c r="L36" s="46">
        <v>140000</v>
      </c>
      <c r="M36" s="47"/>
      <c r="N36" s="42"/>
      <c r="O36" s="21"/>
      <c r="P36" s="47"/>
      <c r="Q36" s="41"/>
      <c r="R36" s="42"/>
      <c r="T36" s="44"/>
      <c r="V36" s="45"/>
      <c r="W36" s="45"/>
      <c r="X36" s="45"/>
      <c r="Y36" s="46"/>
    </row>
    <row r="37" spans="1:25" s="43" customFormat="1" ht="12.75" x14ac:dyDescent="0.2">
      <c r="A37" s="42">
        <v>36</v>
      </c>
      <c r="B37" s="21"/>
      <c r="C37" s="50">
        <v>43840</v>
      </c>
      <c r="D37" s="41" t="s">
        <v>327</v>
      </c>
      <c r="E37" s="42">
        <v>5.5</v>
      </c>
      <c r="F37" s="43" t="s">
        <v>325</v>
      </c>
      <c r="G37" s="44" t="s">
        <v>328</v>
      </c>
      <c r="H37" s="43">
        <v>1120</v>
      </c>
      <c r="I37" s="45">
        <v>0.5</v>
      </c>
      <c r="J37" s="45">
        <v>10160</v>
      </c>
      <c r="K37" s="45">
        <v>29030</v>
      </c>
      <c r="L37" s="46">
        <v>88000</v>
      </c>
      <c r="M37" s="47"/>
      <c r="N37" s="42"/>
      <c r="O37" s="21"/>
      <c r="P37" s="47"/>
      <c r="Q37" s="41"/>
      <c r="R37" s="42"/>
      <c r="T37" s="44"/>
      <c r="V37" s="45"/>
      <c r="W37" s="45"/>
      <c r="X37" s="45"/>
      <c r="Y37" s="46"/>
    </row>
    <row r="38" spans="1:25" s="43" customFormat="1" ht="12.75" x14ac:dyDescent="0.2">
      <c r="A38" s="42">
        <v>37</v>
      </c>
      <c r="B38" s="21"/>
      <c r="C38" s="50">
        <v>43840</v>
      </c>
      <c r="D38" s="41" t="s">
        <v>329</v>
      </c>
      <c r="E38" s="42">
        <v>31.015000000000001</v>
      </c>
      <c r="F38" s="43" t="s">
        <v>325</v>
      </c>
      <c r="G38" s="44" t="s">
        <v>331</v>
      </c>
      <c r="H38" s="43">
        <v>1120</v>
      </c>
      <c r="I38" s="45">
        <v>1</v>
      </c>
      <c r="J38" s="45">
        <v>128150</v>
      </c>
      <c r="K38" s="45">
        <v>366140</v>
      </c>
      <c r="L38" s="46">
        <v>416190</v>
      </c>
      <c r="M38" s="47"/>
      <c r="N38" s="42"/>
      <c r="O38" s="21"/>
      <c r="P38" s="47"/>
      <c r="Q38" s="41"/>
      <c r="R38" s="42"/>
      <c r="T38" s="44"/>
      <c r="V38" s="45"/>
      <c r="W38" s="45"/>
      <c r="X38" s="45"/>
      <c r="Y38" s="46"/>
    </row>
    <row r="39" spans="1:25" s="43" customFormat="1" ht="12.75" x14ac:dyDescent="0.2">
      <c r="A39" s="42">
        <v>38</v>
      </c>
      <c r="B39" s="21"/>
      <c r="C39" s="50">
        <v>43843</v>
      </c>
      <c r="D39" s="41" t="s">
        <v>372</v>
      </c>
      <c r="E39" s="42">
        <v>24.006</v>
      </c>
      <c r="F39" s="43" t="s">
        <v>373</v>
      </c>
      <c r="G39" s="44" t="s">
        <v>374</v>
      </c>
      <c r="H39" s="43">
        <v>1220</v>
      </c>
      <c r="I39" s="45">
        <v>0.5</v>
      </c>
      <c r="J39" s="45">
        <v>41260</v>
      </c>
      <c r="K39" s="45">
        <v>117890</v>
      </c>
      <c r="L39" s="46">
        <v>73000</v>
      </c>
      <c r="M39" s="47"/>
      <c r="N39" s="42"/>
      <c r="O39" s="21"/>
      <c r="P39" s="47"/>
      <c r="Q39" s="41"/>
      <c r="R39" s="42"/>
      <c r="T39" s="44"/>
      <c r="V39" s="45"/>
      <c r="W39" s="45"/>
      <c r="X39" s="45"/>
      <c r="Y39" s="46"/>
    </row>
    <row r="40" spans="1:25" s="43" customFormat="1" ht="12.75" x14ac:dyDescent="0.2">
      <c r="A40" s="42">
        <v>39</v>
      </c>
      <c r="B40" s="21"/>
      <c r="C40" s="50">
        <v>43844</v>
      </c>
      <c r="D40" s="41" t="s">
        <v>382</v>
      </c>
      <c r="E40" s="42">
        <v>0.15190000000000001</v>
      </c>
      <c r="F40" s="43" t="s">
        <v>383</v>
      </c>
      <c r="G40" s="44" t="s">
        <v>384</v>
      </c>
      <c r="H40" s="43">
        <v>3010</v>
      </c>
      <c r="I40" s="45">
        <v>0.5</v>
      </c>
      <c r="J40" s="45">
        <v>14970</v>
      </c>
      <c r="K40" s="45">
        <v>42770</v>
      </c>
      <c r="L40" s="46">
        <v>17000</v>
      </c>
      <c r="M40" s="47"/>
      <c r="N40" s="42"/>
      <c r="O40" s="21"/>
      <c r="P40" s="47"/>
      <c r="Q40" s="41"/>
      <c r="R40" s="42"/>
      <c r="T40" s="44"/>
      <c r="V40" s="45"/>
      <c r="W40" s="45"/>
      <c r="X40" s="45"/>
      <c r="Y40" s="46"/>
    </row>
    <row r="41" spans="1:25" s="43" customFormat="1" ht="12.75" x14ac:dyDescent="0.2">
      <c r="A41" s="42">
        <v>40</v>
      </c>
      <c r="B41" s="21"/>
      <c r="C41" s="50">
        <v>43844</v>
      </c>
      <c r="D41" s="41" t="s">
        <v>385</v>
      </c>
      <c r="E41" s="42">
        <v>2.1520000000000001</v>
      </c>
      <c r="F41" s="43" t="s">
        <v>386</v>
      </c>
      <c r="G41" s="44" t="s">
        <v>387</v>
      </c>
      <c r="H41" s="43">
        <v>1030</v>
      </c>
      <c r="I41" s="45">
        <v>0.5</v>
      </c>
      <c r="J41" s="45">
        <v>65660</v>
      </c>
      <c r="K41" s="45">
        <v>187600</v>
      </c>
      <c r="L41" s="46">
        <v>252000</v>
      </c>
      <c r="M41" s="47"/>
      <c r="N41" s="42"/>
      <c r="O41" s="21"/>
      <c r="P41" s="47"/>
      <c r="Q41" s="41"/>
      <c r="R41" s="42"/>
      <c r="T41" s="44"/>
      <c r="V41" s="45"/>
      <c r="W41" s="45"/>
      <c r="X41" s="45"/>
      <c r="Y41" s="46"/>
    </row>
    <row r="42" spans="1:25" s="43" customFormat="1" ht="12.75" x14ac:dyDescent="0.2">
      <c r="A42" s="42">
        <v>41</v>
      </c>
      <c r="B42" s="21"/>
      <c r="C42" s="50">
        <v>43844</v>
      </c>
      <c r="D42" s="41" t="s">
        <v>388</v>
      </c>
      <c r="E42" s="42">
        <v>0.85799999999999998</v>
      </c>
      <c r="F42" s="43" t="s">
        <v>389</v>
      </c>
      <c r="G42" s="44" t="s">
        <v>390</v>
      </c>
      <c r="H42" s="43">
        <v>3010</v>
      </c>
      <c r="I42" s="45">
        <v>0.5</v>
      </c>
      <c r="J42" s="45">
        <v>45670</v>
      </c>
      <c r="K42" s="45">
        <v>130490</v>
      </c>
      <c r="L42" s="46">
        <v>112000</v>
      </c>
      <c r="M42" s="47"/>
      <c r="N42" s="42"/>
      <c r="O42" s="21"/>
      <c r="P42" s="47"/>
      <c r="Q42" s="41"/>
      <c r="R42" s="42"/>
      <c r="T42" s="44"/>
      <c r="V42" s="45"/>
      <c r="W42" s="45"/>
      <c r="X42" s="45"/>
      <c r="Y42" s="46"/>
    </row>
    <row r="43" spans="1:25" s="43" customFormat="1" ht="12.75" x14ac:dyDescent="0.2">
      <c r="A43" s="42">
        <v>42</v>
      </c>
      <c r="B43" s="21"/>
      <c r="C43" s="50">
        <v>43844</v>
      </c>
      <c r="D43" s="41" t="s">
        <v>391</v>
      </c>
      <c r="E43" s="42">
        <v>0.82640000000000002</v>
      </c>
      <c r="F43" s="43" t="s">
        <v>392</v>
      </c>
      <c r="G43" s="44" t="s">
        <v>393</v>
      </c>
      <c r="H43" s="43">
        <v>1030</v>
      </c>
      <c r="I43" s="45">
        <v>0.5</v>
      </c>
      <c r="J43" s="45">
        <v>26160</v>
      </c>
      <c r="K43" s="45">
        <v>74740</v>
      </c>
      <c r="L43" s="46">
        <v>88000</v>
      </c>
      <c r="M43" s="47"/>
      <c r="N43" s="42"/>
      <c r="O43" s="21"/>
      <c r="P43" s="47"/>
      <c r="Q43" s="41"/>
      <c r="R43" s="42"/>
      <c r="T43" s="44"/>
      <c r="V43" s="45"/>
      <c r="W43" s="45"/>
      <c r="X43" s="45"/>
      <c r="Y43" s="46"/>
    </row>
    <row r="44" spans="1:25" s="43" customFormat="1" ht="12.75" x14ac:dyDescent="0.2">
      <c r="A44" s="42">
        <v>43</v>
      </c>
      <c r="B44" s="21"/>
      <c r="C44" s="50">
        <v>43844</v>
      </c>
      <c r="D44" s="41" t="s">
        <v>394</v>
      </c>
      <c r="E44" s="42">
        <v>9.64E-2</v>
      </c>
      <c r="F44" s="43" t="s">
        <v>395</v>
      </c>
      <c r="G44" s="44" t="s">
        <v>396</v>
      </c>
      <c r="H44" s="43">
        <v>3010</v>
      </c>
      <c r="I44" s="45">
        <v>0.5</v>
      </c>
      <c r="J44" s="45">
        <v>19820</v>
      </c>
      <c r="K44" s="45">
        <v>56630</v>
      </c>
      <c r="L44" s="46"/>
      <c r="M44" s="47"/>
      <c r="N44" s="42"/>
      <c r="O44" s="21"/>
      <c r="P44" s="47"/>
      <c r="Q44" s="41"/>
      <c r="R44" s="42"/>
      <c r="T44" s="44"/>
      <c r="V44" s="45"/>
      <c r="W44" s="45"/>
      <c r="X44" s="45"/>
      <c r="Y44" s="46"/>
    </row>
    <row r="45" spans="1:25" s="43" customFormat="1" x14ac:dyDescent="0.25">
      <c r="A45" s="54">
        <v>44</v>
      </c>
      <c r="B45" s="54"/>
      <c r="C45" s="122">
        <v>43844</v>
      </c>
      <c r="D45" s="54" t="s">
        <v>101</v>
      </c>
      <c r="E45" s="54">
        <v>6.4740000000000002</v>
      </c>
      <c r="F45" s="54" t="s">
        <v>397</v>
      </c>
      <c r="G45" s="54" t="s">
        <v>398</v>
      </c>
      <c r="H45" s="54">
        <v>1070</v>
      </c>
      <c r="I45" s="54">
        <v>0.5</v>
      </c>
      <c r="J45" s="55">
        <v>10460</v>
      </c>
      <c r="K45" s="56">
        <v>29890</v>
      </c>
      <c r="L45" s="56">
        <v>35000</v>
      </c>
      <c r="M45" s="47"/>
      <c r="N45" s="42"/>
      <c r="O45" s="21"/>
      <c r="P45" s="47"/>
      <c r="Q45" s="41"/>
      <c r="R45" s="42"/>
      <c r="T45" s="44"/>
      <c r="V45" s="45"/>
      <c r="W45" s="45"/>
      <c r="X45" s="45"/>
      <c r="Y45" s="46"/>
    </row>
    <row r="46" spans="1:25" s="43" customFormat="1" ht="12.75" x14ac:dyDescent="0.2">
      <c r="A46" s="42">
        <v>45</v>
      </c>
      <c r="B46" s="21"/>
      <c r="C46" s="50">
        <v>43479</v>
      </c>
      <c r="D46" s="41" t="s">
        <v>399</v>
      </c>
      <c r="E46" s="42">
        <v>89.092500000000001</v>
      </c>
      <c r="F46" s="43" t="s">
        <v>401</v>
      </c>
      <c r="G46" s="44" t="s">
        <v>402</v>
      </c>
      <c r="H46" s="43">
        <v>1050</v>
      </c>
      <c r="I46" s="45">
        <v>1</v>
      </c>
      <c r="J46" s="45">
        <v>316260</v>
      </c>
      <c r="K46" s="45">
        <v>903600</v>
      </c>
      <c r="L46" s="46">
        <v>200000</v>
      </c>
      <c r="M46" s="47"/>
      <c r="N46" s="42"/>
      <c r="O46" s="21"/>
      <c r="P46" s="47"/>
      <c r="Q46" s="41"/>
      <c r="R46" s="42"/>
      <c r="T46" s="44"/>
      <c r="V46" s="45"/>
      <c r="W46" s="45"/>
      <c r="X46" s="45"/>
      <c r="Y46" s="46"/>
    </row>
    <row r="47" spans="1:25" s="43" customFormat="1" ht="12.75" x14ac:dyDescent="0.2">
      <c r="A47" s="42">
        <v>46</v>
      </c>
      <c r="B47" s="21"/>
      <c r="C47" s="50">
        <v>43844</v>
      </c>
      <c r="D47" s="41" t="s">
        <v>432</v>
      </c>
      <c r="E47" s="42">
        <v>10.01</v>
      </c>
      <c r="F47" s="43" t="s">
        <v>325</v>
      </c>
      <c r="G47" s="44" t="s">
        <v>433</v>
      </c>
      <c r="H47" s="43">
        <v>1120</v>
      </c>
      <c r="I47" s="45">
        <v>0.5</v>
      </c>
      <c r="J47" s="45">
        <v>22220</v>
      </c>
      <c r="K47" s="45">
        <v>63490</v>
      </c>
      <c r="L47" s="46">
        <v>90090</v>
      </c>
      <c r="M47" s="47"/>
      <c r="N47" s="42"/>
      <c r="O47" s="21"/>
      <c r="P47" s="47"/>
      <c r="Q47" s="41"/>
      <c r="R47" s="42"/>
      <c r="T47" s="44"/>
      <c r="V47" s="45"/>
      <c r="W47" s="45"/>
      <c r="X47" s="45"/>
      <c r="Y47" s="46"/>
    </row>
    <row r="48" spans="1:25" s="43" customFormat="1" ht="12.75" x14ac:dyDescent="0.2">
      <c r="A48" s="42">
        <v>47</v>
      </c>
      <c r="B48" s="21"/>
      <c r="C48" s="50">
        <v>43845</v>
      </c>
      <c r="D48" s="41" t="s">
        <v>434</v>
      </c>
      <c r="E48" s="42">
        <v>0.48699999999999999</v>
      </c>
      <c r="F48" s="43" t="s">
        <v>435</v>
      </c>
      <c r="G48" s="44" t="s">
        <v>436</v>
      </c>
      <c r="H48" s="43">
        <v>1210</v>
      </c>
      <c r="I48" s="45">
        <v>0.5</v>
      </c>
      <c r="J48" s="45">
        <v>10070</v>
      </c>
      <c r="K48" s="45">
        <v>28770</v>
      </c>
      <c r="L48" s="46">
        <v>50000</v>
      </c>
      <c r="M48" s="47"/>
      <c r="N48" s="42"/>
      <c r="O48" s="21"/>
      <c r="P48" s="47"/>
      <c r="Q48" s="41"/>
      <c r="R48" s="42"/>
      <c r="T48" s="44"/>
      <c r="V48" s="45"/>
      <c r="W48" s="45"/>
      <c r="X48" s="45"/>
      <c r="Y48" s="46"/>
    </row>
    <row r="49" spans="1:25" s="43" customFormat="1" ht="12.75" x14ac:dyDescent="0.2">
      <c r="A49" s="42">
        <v>48</v>
      </c>
      <c r="B49" s="21"/>
      <c r="C49" s="50">
        <v>43845</v>
      </c>
      <c r="D49" s="41" t="s">
        <v>424</v>
      </c>
      <c r="E49" s="42">
        <v>2.1949999999999998</v>
      </c>
      <c r="F49" s="43" t="s">
        <v>425</v>
      </c>
      <c r="G49" s="44" t="s">
        <v>426</v>
      </c>
      <c r="H49" s="43">
        <v>1210</v>
      </c>
      <c r="I49" s="45">
        <v>0.5</v>
      </c>
      <c r="J49" s="45">
        <v>25720</v>
      </c>
      <c r="K49" s="45">
        <v>73490</v>
      </c>
      <c r="L49" s="46">
        <v>105000</v>
      </c>
      <c r="M49" s="47"/>
      <c r="N49" s="42"/>
      <c r="O49" s="21"/>
      <c r="P49" s="47"/>
      <c r="Q49" s="41"/>
      <c r="R49" s="42"/>
      <c r="T49" s="44"/>
      <c r="V49" s="45"/>
      <c r="W49" s="45"/>
      <c r="X49" s="45"/>
      <c r="Y49" s="46"/>
    </row>
    <row r="50" spans="1:25" s="43" customFormat="1" ht="12.75" x14ac:dyDescent="0.2">
      <c r="A50" s="42">
        <v>49</v>
      </c>
      <c r="B50" s="21"/>
      <c r="C50" s="50">
        <v>43845</v>
      </c>
      <c r="D50" s="41" t="s">
        <v>509</v>
      </c>
      <c r="E50" s="42">
        <v>5.1470000000000002</v>
      </c>
      <c r="F50" s="43" t="s">
        <v>511</v>
      </c>
      <c r="G50" s="44" t="s">
        <v>512</v>
      </c>
      <c r="H50" s="43">
        <v>1120</v>
      </c>
      <c r="I50" s="45">
        <v>1</v>
      </c>
      <c r="J50" s="45">
        <v>35940</v>
      </c>
      <c r="K50" s="45">
        <v>102690</v>
      </c>
      <c r="L50" s="46">
        <v>304853</v>
      </c>
      <c r="M50" s="47"/>
      <c r="N50" s="42"/>
      <c r="O50" s="21"/>
      <c r="P50" s="47"/>
      <c r="Q50" s="41"/>
      <c r="R50" s="42"/>
      <c r="T50" s="44"/>
      <c r="V50" s="45"/>
      <c r="W50" s="45"/>
      <c r="X50" s="45"/>
      <c r="Y50" s="46"/>
    </row>
    <row r="51" spans="1:25" s="43" customFormat="1" ht="12.75" x14ac:dyDescent="0.2">
      <c r="A51" s="42">
        <v>50</v>
      </c>
      <c r="B51" s="21"/>
      <c r="C51" s="50">
        <v>43845</v>
      </c>
      <c r="D51" s="41" t="s">
        <v>437</v>
      </c>
      <c r="E51" s="42">
        <v>3.1280000000000001</v>
      </c>
      <c r="F51" s="43" t="s">
        <v>440</v>
      </c>
      <c r="G51" s="44" t="s">
        <v>441</v>
      </c>
      <c r="H51" s="43">
        <v>1120</v>
      </c>
      <c r="I51" s="45">
        <v>1.5</v>
      </c>
      <c r="J51" s="45">
        <v>10200</v>
      </c>
      <c r="K51" s="45">
        <v>29140</v>
      </c>
      <c r="L51" s="46">
        <v>25000</v>
      </c>
      <c r="M51" s="47"/>
      <c r="N51" s="42"/>
      <c r="O51" s="21"/>
      <c r="P51" s="47"/>
      <c r="Q51" s="41"/>
      <c r="R51" s="42"/>
      <c r="T51" s="44"/>
      <c r="V51" s="45"/>
      <c r="W51" s="45"/>
      <c r="X51" s="45"/>
      <c r="Y51" s="46"/>
    </row>
    <row r="52" spans="1:25" s="43" customFormat="1" ht="12.75" x14ac:dyDescent="0.2">
      <c r="A52" s="42">
        <v>51</v>
      </c>
      <c r="B52" s="21"/>
      <c r="C52" s="50">
        <v>43845</v>
      </c>
      <c r="D52" s="41" t="s">
        <v>448</v>
      </c>
      <c r="E52" s="42">
        <v>5.5</v>
      </c>
      <c r="F52" s="43" t="s">
        <v>325</v>
      </c>
      <c r="G52" s="44" t="s">
        <v>449</v>
      </c>
      <c r="H52" s="43">
        <v>1120</v>
      </c>
      <c r="I52" s="45">
        <v>0.5</v>
      </c>
      <c r="J52" s="45">
        <v>10160</v>
      </c>
      <c r="K52" s="45">
        <v>29030</v>
      </c>
      <c r="L52" s="46">
        <v>66000</v>
      </c>
      <c r="M52" s="47"/>
      <c r="N52" s="42"/>
      <c r="O52" s="21"/>
      <c r="P52" s="47"/>
      <c r="Q52" s="41"/>
      <c r="R52" s="42"/>
      <c r="T52" s="44"/>
      <c r="V52" s="45"/>
      <c r="W52" s="45"/>
      <c r="X52" s="45"/>
      <c r="Y52" s="46"/>
    </row>
    <row r="53" spans="1:25" s="43" customFormat="1" ht="12.75" x14ac:dyDescent="0.2">
      <c r="A53" s="42">
        <v>52</v>
      </c>
      <c r="B53" s="21"/>
      <c r="C53" s="50">
        <v>43846</v>
      </c>
      <c r="D53" s="41" t="s">
        <v>450</v>
      </c>
      <c r="E53" s="42">
        <v>0.13980000000000001</v>
      </c>
      <c r="F53" s="43" t="s">
        <v>451</v>
      </c>
      <c r="G53" s="44" t="s">
        <v>452</v>
      </c>
      <c r="H53" s="43">
        <v>3010</v>
      </c>
      <c r="I53" s="45">
        <v>0.5</v>
      </c>
      <c r="J53" s="45">
        <v>16390</v>
      </c>
      <c r="K53" s="45">
        <v>46830</v>
      </c>
      <c r="L53" s="46">
        <v>106500</v>
      </c>
      <c r="M53" s="47"/>
      <c r="N53" s="42"/>
      <c r="O53" s="21"/>
      <c r="P53" s="47"/>
      <c r="Q53" s="41"/>
      <c r="R53" s="42"/>
      <c r="T53" s="44"/>
      <c r="V53" s="45"/>
      <c r="W53" s="45"/>
      <c r="X53" s="45"/>
      <c r="Y53" s="46"/>
    </row>
    <row r="54" spans="1:25" s="43" customFormat="1" ht="12.75" x14ac:dyDescent="0.2">
      <c r="A54" s="42">
        <v>53</v>
      </c>
      <c r="B54" s="21"/>
      <c r="C54" s="50">
        <v>43846</v>
      </c>
      <c r="D54" s="41" t="s">
        <v>453</v>
      </c>
      <c r="E54" s="42">
        <v>54.447000000000003</v>
      </c>
      <c r="F54" s="43" t="s">
        <v>454</v>
      </c>
      <c r="G54" s="44" t="s">
        <v>455</v>
      </c>
      <c r="H54" s="43">
        <v>1120</v>
      </c>
      <c r="I54" s="45">
        <v>0.5</v>
      </c>
      <c r="J54" s="45">
        <v>156020</v>
      </c>
      <c r="K54" s="45">
        <v>445770</v>
      </c>
      <c r="L54" s="46">
        <v>62795</v>
      </c>
      <c r="M54" s="47"/>
      <c r="N54" s="42"/>
      <c r="O54" s="21"/>
      <c r="P54" s="47"/>
      <c r="Q54" s="41"/>
      <c r="R54" s="42"/>
      <c r="T54" s="44"/>
      <c r="V54" s="45"/>
      <c r="W54" s="45"/>
      <c r="X54" s="45"/>
      <c r="Y54" s="46"/>
    </row>
    <row r="55" spans="1:25" s="43" customFormat="1" ht="12.75" x14ac:dyDescent="0.2">
      <c r="A55" s="42">
        <v>54</v>
      </c>
      <c r="B55" s="21"/>
      <c r="C55" s="50">
        <v>43846</v>
      </c>
      <c r="D55" s="41" t="s">
        <v>457</v>
      </c>
      <c r="E55" s="42">
        <v>59.780999999999999</v>
      </c>
      <c r="F55" s="43" t="s">
        <v>85</v>
      </c>
      <c r="G55" s="44" t="s">
        <v>458</v>
      </c>
      <c r="H55" s="43">
        <v>1220</v>
      </c>
      <c r="I55" s="45">
        <v>0.5</v>
      </c>
      <c r="J55" s="45">
        <v>65830</v>
      </c>
      <c r="K55" s="45">
        <v>188090</v>
      </c>
      <c r="L55" s="46">
        <v>329000</v>
      </c>
      <c r="M55" s="47"/>
      <c r="N55" s="42"/>
      <c r="O55" s="21"/>
      <c r="P55" s="47"/>
      <c r="Q55" s="41"/>
      <c r="R55" s="42"/>
      <c r="T55" s="44"/>
      <c r="V55" s="45"/>
      <c r="W55" s="45"/>
      <c r="X55" s="45"/>
      <c r="Y55" s="46"/>
    </row>
    <row r="56" spans="1:25" s="43" customFormat="1" ht="12.75" x14ac:dyDescent="0.2">
      <c r="A56" s="42">
        <v>55</v>
      </c>
      <c r="B56" s="21"/>
      <c r="C56" s="50">
        <v>43846</v>
      </c>
      <c r="D56" s="41" t="s">
        <v>459</v>
      </c>
      <c r="E56" s="42">
        <v>25</v>
      </c>
      <c r="F56" s="43" t="s">
        <v>325</v>
      </c>
      <c r="G56" s="44" t="s">
        <v>460</v>
      </c>
      <c r="H56" s="43">
        <v>1120</v>
      </c>
      <c r="I56" s="45">
        <v>0.5</v>
      </c>
      <c r="J56" s="45">
        <v>46190</v>
      </c>
      <c r="K56" s="45">
        <v>131970</v>
      </c>
      <c r="L56" s="46">
        <v>212500</v>
      </c>
      <c r="M56" s="47"/>
      <c r="N56" s="42"/>
      <c r="O56" s="21"/>
      <c r="P56" s="47"/>
      <c r="Q56" s="41"/>
      <c r="R56" s="42"/>
      <c r="T56" s="44"/>
      <c r="V56" s="45"/>
      <c r="W56" s="45"/>
      <c r="X56" s="45"/>
      <c r="Y56" s="46"/>
    </row>
    <row r="57" spans="1:25" s="43" customFormat="1" ht="12.75" x14ac:dyDescent="0.2">
      <c r="A57" s="42">
        <v>56</v>
      </c>
      <c r="B57" s="21"/>
      <c r="C57" s="50">
        <v>43847</v>
      </c>
      <c r="D57" s="41" t="s">
        <v>466</v>
      </c>
      <c r="E57" s="42">
        <v>14.148999999999999</v>
      </c>
      <c r="F57" s="43" t="s">
        <v>325</v>
      </c>
      <c r="G57" s="44" t="s">
        <v>467</v>
      </c>
      <c r="H57" s="43">
        <v>1120</v>
      </c>
      <c r="I57" s="45">
        <v>0.5</v>
      </c>
      <c r="J57" s="45">
        <v>74700</v>
      </c>
      <c r="K57" s="45">
        <v>213430</v>
      </c>
      <c r="L57" s="46">
        <v>120266.5</v>
      </c>
      <c r="M57" s="47"/>
      <c r="N57" s="42"/>
      <c r="O57" s="21"/>
      <c r="P57" s="47"/>
      <c r="Q57" s="41"/>
      <c r="R57" s="42"/>
      <c r="T57" s="44"/>
      <c r="V57" s="45"/>
      <c r="W57" s="45"/>
      <c r="X57" s="45"/>
      <c r="Y57" s="46"/>
    </row>
    <row r="58" spans="1:25" s="43" customFormat="1" ht="12.75" x14ac:dyDescent="0.2">
      <c r="A58" s="42">
        <v>57</v>
      </c>
      <c r="B58" s="21"/>
      <c r="C58" s="50">
        <v>43847</v>
      </c>
      <c r="D58" s="41" t="s">
        <v>468</v>
      </c>
      <c r="E58" s="42">
        <v>140.70699999999999</v>
      </c>
      <c r="F58" s="43" t="s">
        <v>325</v>
      </c>
      <c r="G58" s="44" t="s">
        <v>469</v>
      </c>
      <c r="H58" s="43">
        <v>1120</v>
      </c>
      <c r="I58" s="45">
        <v>0.5</v>
      </c>
      <c r="J58" s="45">
        <v>282310</v>
      </c>
      <c r="K58" s="45">
        <v>806600</v>
      </c>
      <c r="L58" s="46">
        <v>870000</v>
      </c>
      <c r="M58" s="47"/>
      <c r="N58" s="42"/>
      <c r="O58" s="21"/>
      <c r="P58" s="47"/>
      <c r="Q58" s="41"/>
      <c r="R58" s="42"/>
      <c r="T58" s="44"/>
      <c r="V58" s="45"/>
      <c r="W58" s="45"/>
      <c r="X58" s="45"/>
      <c r="Y58" s="46"/>
    </row>
    <row r="59" spans="1:25" s="43" customFormat="1" ht="12.75" x14ac:dyDescent="0.2">
      <c r="A59" s="42">
        <v>58</v>
      </c>
      <c r="B59" s="21"/>
      <c r="C59" s="50">
        <v>43851</v>
      </c>
      <c r="D59" s="41" t="s">
        <v>470</v>
      </c>
      <c r="E59" s="42">
        <v>6.7081</v>
      </c>
      <c r="F59" s="43" t="s">
        <v>471</v>
      </c>
      <c r="G59" s="44" t="s">
        <v>472</v>
      </c>
      <c r="H59" s="43">
        <v>1170</v>
      </c>
      <c r="I59" s="45">
        <v>0.5</v>
      </c>
      <c r="J59" s="45">
        <v>31860</v>
      </c>
      <c r="K59" s="45">
        <v>91030</v>
      </c>
      <c r="L59" s="46">
        <v>115000</v>
      </c>
      <c r="M59" s="47"/>
      <c r="N59" s="42"/>
      <c r="O59" s="21"/>
      <c r="P59" s="47"/>
      <c r="Q59" s="41"/>
      <c r="R59" s="42"/>
      <c r="T59" s="44"/>
      <c r="V59" s="45"/>
      <c r="W59" s="45"/>
      <c r="X59" s="45"/>
      <c r="Y59" s="46"/>
    </row>
    <row r="60" spans="1:25" s="43" customFormat="1" ht="12.75" x14ac:dyDescent="0.2">
      <c r="A60" s="42">
        <v>59</v>
      </c>
      <c r="B60" s="21"/>
      <c r="C60" s="50">
        <v>43851</v>
      </c>
      <c r="D60" s="41" t="s">
        <v>507</v>
      </c>
      <c r="E60" s="42">
        <v>21.266999999999999</v>
      </c>
      <c r="F60" s="43" t="s">
        <v>325</v>
      </c>
      <c r="G60" s="44" t="s">
        <v>508</v>
      </c>
      <c r="H60" s="43">
        <v>1120</v>
      </c>
      <c r="I60" s="45">
        <v>0.5</v>
      </c>
      <c r="J60" s="45">
        <v>39290</v>
      </c>
      <c r="K60" s="45">
        <v>112260</v>
      </c>
      <c r="L60" s="46">
        <v>191403</v>
      </c>
      <c r="M60" s="47"/>
      <c r="N60" s="42"/>
      <c r="O60" s="21"/>
      <c r="P60" s="47"/>
      <c r="Q60" s="41"/>
      <c r="R60" s="42"/>
      <c r="T60" s="44"/>
      <c r="V60" s="45"/>
      <c r="W60" s="45"/>
      <c r="X60" s="45"/>
      <c r="Y60" s="46"/>
    </row>
    <row r="61" spans="1:25" s="43" customFormat="1" ht="12.75" x14ac:dyDescent="0.2">
      <c r="A61" s="42">
        <v>60</v>
      </c>
      <c r="B61" s="21"/>
      <c r="C61" s="50">
        <v>43851</v>
      </c>
      <c r="D61" s="41" t="s">
        <v>473</v>
      </c>
      <c r="E61" s="42" t="s">
        <v>475</v>
      </c>
      <c r="F61" s="43" t="s">
        <v>476</v>
      </c>
      <c r="G61" s="44" t="s">
        <v>477</v>
      </c>
      <c r="H61" s="43">
        <v>1080</v>
      </c>
      <c r="I61" s="45">
        <v>1</v>
      </c>
      <c r="J61" s="45">
        <v>26000</v>
      </c>
      <c r="K61" s="45">
        <v>74290</v>
      </c>
      <c r="L61" s="46">
        <v>99000</v>
      </c>
      <c r="M61" s="47"/>
      <c r="N61" s="42"/>
      <c r="O61" s="21"/>
      <c r="P61" s="47"/>
      <c r="Q61" s="41"/>
      <c r="R61" s="42"/>
      <c r="T61" s="44"/>
      <c r="V61" s="45"/>
      <c r="W61" s="45"/>
      <c r="X61" s="45"/>
      <c r="Y61" s="46"/>
    </row>
    <row r="62" spans="1:25" s="43" customFormat="1" ht="12.75" x14ac:dyDescent="0.2">
      <c r="A62" s="42">
        <v>61</v>
      </c>
      <c r="B62" s="21"/>
      <c r="C62" s="50">
        <v>43852</v>
      </c>
      <c r="D62" s="41" t="s">
        <v>478</v>
      </c>
      <c r="E62" s="42">
        <v>9.4E-2</v>
      </c>
      <c r="F62" s="43" t="s">
        <v>480</v>
      </c>
      <c r="G62" s="44" t="s">
        <v>481</v>
      </c>
      <c r="H62" s="43">
        <v>3010</v>
      </c>
      <c r="I62" s="45">
        <v>1</v>
      </c>
      <c r="J62" s="45">
        <v>13610</v>
      </c>
      <c r="K62" s="45">
        <v>38890</v>
      </c>
      <c r="L62" s="46">
        <v>45000</v>
      </c>
      <c r="M62" s="47"/>
      <c r="N62" s="42"/>
      <c r="O62" s="21"/>
      <c r="P62" s="47"/>
      <c r="Q62" s="41"/>
      <c r="R62" s="42"/>
      <c r="T62" s="44"/>
      <c r="V62" s="45"/>
      <c r="W62" s="45"/>
      <c r="X62" s="45"/>
      <c r="Y62" s="46"/>
    </row>
    <row r="63" spans="1:25" s="43" customFormat="1" ht="12.75" x14ac:dyDescent="0.2">
      <c r="A63" s="42">
        <v>62</v>
      </c>
      <c r="B63" s="21" t="s">
        <v>79</v>
      </c>
      <c r="C63" s="50">
        <v>43852</v>
      </c>
      <c r="D63" s="41" t="s">
        <v>503</v>
      </c>
      <c r="E63" s="42" t="s">
        <v>504</v>
      </c>
      <c r="F63" s="43" t="s">
        <v>505</v>
      </c>
      <c r="G63" s="44" t="s">
        <v>506</v>
      </c>
      <c r="H63" s="43">
        <v>2010</v>
      </c>
      <c r="I63" s="45">
        <v>0.5</v>
      </c>
      <c r="J63" s="45">
        <v>18980</v>
      </c>
      <c r="K63" s="45">
        <v>54230</v>
      </c>
      <c r="L63" s="46">
        <v>49425</v>
      </c>
      <c r="M63" s="47"/>
      <c r="N63" s="42"/>
      <c r="O63" s="21"/>
      <c r="P63" s="47"/>
      <c r="Q63" s="41"/>
      <c r="R63" s="42"/>
      <c r="T63" s="44"/>
      <c r="V63" s="45"/>
      <c r="W63" s="45"/>
      <c r="X63" s="45"/>
      <c r="Y63" s="46"/>
    </row>
    <row r="64" spans="1:25" s="43" customFormat="1" ht="12.75" x14ac:dyDescent="0.2">
      <c r="A64" s="42">
        <v>63</v>
      </c>
      <c r="B64" s="21" t="s">
        <v>79</v>
      </c>
      <c r="C64" s="50">
        <v>43852</v>
      </c>
      <c r="D64" s="41" t="s">
        <v>499</v>
      </c>
      <c r="E64" s="42" t="s">
        <v>500</v>
      </c>
      <c r="F64" s="43" t="s">
        <v>502</v>
      </c>
      <c r="G64" s="44" t="s">
        <v>501</v>
      </c>
      <c r="H64" s="43">
        <v>1190</v>
      </c>
      <c r="I64" s="45">
        <v>0.5</v>
      </c>
      <c r="J64" s="45">
        <v>4680</v>
      </c>
      <c r="K64" s="45">
        <v>13370</v>
      </c>
      <c r="L64" s="46">
        <v>12000</v>
      </c>
      <c r="M64" s="47"/>
      <c r="N64" s="42"/>
      <c r="O64" s="21"/>
      <c r="P64" s="47"/>
      <c r="Q64" s="41"/>
      <c r="R64" s="42"/>
      <c r="T64" s="44"/>
      <c r="V64" s="45"/>
      <c r="W64" s="45"/>
      <c r="X64" s="45"/>
      <c r="Y64" s="46"/>
    </row>
    <row r="65" spans="1:25" s="43" customFormat="1" ht="12.75" x14ac:dyDescent="0.2">
      <c r="A65" s="42">
        <v>64</v>
      </c>
      <c r="B65" s="21"/>
      <c r="C65" s="50">
        <v>43852</v>
      </c>
      <c r="D65" s="41" t="s">
        <v>496</v>
      </c>
      <c r="E65" s="42">
        <v>6.9580000000000002</v>
      </c>
      <c r="F65" s="43" t="s">
        <v>325</v>
      </c>
      <c r="G65" s="44" t="s">
        <v>498</v>
      </c>
      <c r="H65" s="43">
        <v>1120</v>
      </c>
      <c r="I65" s="45">
        <v>1</v>
      </c>
      <c r="J65" s="45">
        <v>31630</v>
      </c>
      <c r="K65" s="45">
        <v>90370</v>
      </c>
      <c r="L65" s="46">
        <v>142058</v>
      </c>
      <c r="M65" s="47"/>
      <c r="N65" s="42"/>
      <c r="O65" s="21"/>
      <c r="P65" s="47"/>
      <c r="Q65" s="41"/>
      <c r="R65" s="42"/>
      <c r="T65" s="44"/>
      <c r="V65" s="45"/>
      <c r="W65" s="45"/>
      <c r="X65" s="45"/>
      <c r="Y65" s="46"/>
    </row>
    <row r="66" spans="1:25" s="43" customFormat="1" x14ac:dyDescent="0.25">
      <c r="A66" s="54">
        <v>65</v>
      </c>
      <c r="B66" s="54"/>
      <c r="C66" s="122">
        <v>43860</v>
      </c>
      <c r="D66" s="54" t="s">
        <v>639</v>
      </c>
      <c r="E66" s="54">
        <v>0.23699999999999999</v>
      </c>
      <c r="F66" s="54" t="s">
        <v>640</v>
      </c>
      <c r="G66" s="54" t="s">
        <v>641</v>
      </c>
      <c r="H66" s="54">
        <v>2050</v>
      </c>
      <c r="I66" s="54">
        <v>0.5</v>
      </c>
      <c r="J66" s="54">
        <v>38090</v>
      </c>
      <c r="K66" s="54">
        <v>108830</v>
      </c>
      <c r="L66" s="54">
        <v>115000</v>
      </c>
      <c r="M66" s="47"/>
      <c r="N66" s="42"/>
      <c r="O66" s="21"/>
      <c r="P66" s="47"/>
      <c r="Q66" s="41"/>
      <c r="R66" s="42"/>
      <c r="T66" s="44"/>
      <c r="V66" s="45"/>
      <c r="W66" s="45"/>
      <c r="X66" s="45"/>
      <c r="Y66" s="46"/>
    </row>
    <row r="67" spans="1:25" s="43" customFormat="1" ht="12.75" x14ac:dyDescent="0.2">
      <c r="A67" s="42">
        <v>66</v>
      </c>
      <c r="B67" s="21"/>
      <c r="C67" s="50">
        <v>43854</v>
      </c>
      <c r="D67" s="41" t="s">
        <v>539</v>
      </c>
      <c r="E67" s="42" t="s">
        <v>540</v>
      </c>
      <c r="F67" s="43" t="s">
        <v>541</v>
      </c>
      <c r="G67" s="44" t="s">
        <v>542</v>
      </c>
      <c r="H67" s="43">
        <v>3010</v>
      </c>
      <c r="I67" s="45">
        <v>0.5</v>
      </c>
      <c r="J67" s="45">
        <v>10130</v>
      </c>
      <c r="K67" s="45">
        <v>28940</v>
      </c>
      <c r="L67" s="46">
        <v>10130</v>
      </c>
      <c r="M67" s="47"/>
      <c r="N67" s="42"/>
      <c r="O67" s="21"/>
      <c r="P67" s="47"/>
      <c r="Q67" s="41"/>
      <c r="R67" s="42"/>
      <c r="T67" s="44"/>
      <c r="V67" s="45"/>
      <c r="W67" s="45"/>
      <c r="X67" s="45"/>
      <c r="Y67" s="46"/>
    </row>
    <row r="68" spans="1:25" s="43" customFormat="1" x14ac:dyDescent="0.25">
      <c r="A68" s="54">
        <v>67</v>
      </c>
      <c r="B68" s="54"/>
      <c r="C68" s="122">
        <v>43854</v>
      </c>
      <c r="D68" s="54" t="s">
        <v>550</v>
      </c>
      <c r="E68" s="54">
        <v>3.2410000000000001</v>
      </c>
      <c r="F68" s="54" t="s">
        <v>552</v>
      </c>
      <c r="G68" s="54" t="s">
        <v>553</v>
      </c>
      <c r="H68" s="54">
        <v>1060</v>
      </c>
      <c r="I68" s="54">
        <v>1</v>
      </c>
      <c r="J68" s="56">
        <v>59440</v>
      </c>
      <c r="K68" s="56">
        <v>169830</v>
      </c>
      <c r="L68" s="56">
        <v>155000</v>
      </c>
      <c r="M68" s="47"/>
      <c r="N68" s="42"/>
      <c r="O68" s="21"/>
      <c r="P68" s="47"/>
      <c r="Q68" s="41"/>
      <c r="R68" s="42"/>
      <c r="T68" s="44"/>
      <c r="V68" s="45"/>
      <c r="W68" s="45"/>
      <c r="X68" s="45"/>
      <c r="Y68" s="46"/>
    </row>
    <row r="69" spans="1:25" s="43" customFormat="1" x14ac:dyDescent="0.25">
      <c r="A69" s="54">
        <v>68</v>
      </c>
      <c r="B69" s="54"/>
      <c r="C69" s="122">
        <v>43854</v>
      </c>
      <c r="D69" s="54" t="s">
        <v>558</v>
      </c>
      <c r="E69" s="54">
        <v>13.004</v>
      </c>
      <c r="F69" s="54" t="s">
        <v>559</v>
      </c>
      <c r="G69" s="54" t="s">
        <v>560</v>
      </c>
      <c r="H69" s="54">
        <v>1170</v>
      </c>
      <c r="I69" s="54">
        <v>0.5</v>
      </c>
      <c r="J69" s="54">
        <v>59540</v>
      </c>
      <c r="K69" s="54">
        <v>170110</v>
      </c>
      <c r="L69" s="54">
        <v>196000</v>
      </c>
      <c r="M69" s="47"/>
      <c r="N69" s="42"/>
      <c r="O69" s="21"/>
      <c r="P69" s="47"/>
      <c r="Q69" s="41"/>
      <c r="R69" s="42"/>
      <c r="T69" s="44"/>
      <c r="V69" s="45"/>
      <c r="W69" s="45"/>
      <c r="X69" s="45"/>
      <c r="Y69" s="46"/>
    </row>
    <row r="70" spans="1:25" s="43" customFormat="1" x14ac:dyDescent="0.25">
      <c r="A70" s="54">
        <v>69</v>
      </c>
      <c r="B70" s="54"/>
      <c r="C70" s="122">
        <v>43854</v>
      </c>
      <c r="D70" s="54" t="s">
        <v>574</v>
      </c>
      <c r="E70" s="54">
        <v>0.3</v>
      </c>
      <c r="F70" s="54" t="s">
        <v>575</v>
      </c>
      <c r="G70" s="54" t="s">
        <v>576</v>
      </c>
      <c r="H70" s="54">
        <v>1220</v>
      </c>
      <c r="I70" s="54">
        <v>0.5</v>
      </c>
      <c r="J70" s="54">
        <v>530</v>
      </c>
      <c r="K70" s="54">
        <v>1510</v>
      </c>
      <c r="L70" s="54">
        <v>2413.29</v>
      </c>
      <c r="M70" s="47"/>
      <c r="N70" s="42"/>
      <c r="O70" s="21"/>
      <c r="P70" s="47"/>
      <c r="Q70" s="41"/>
      <c r="R70" s="42"/>
      <c r="T70" s="44"/>
      <c r="V70" s="45"/>
      <c r="W70" s="45"/>
      <c r="X70" s="45"/>
      <c r="Y70" s="46"/>
    </row>
    <row r="71" spans="1:25" s="43" customFormat="1" x14ac:dyDescent="0.25">
      <c r="A71" s="54">
        <v>70</v>
      </c>
      <c r="B71" s="54"/>
      <c r="C71" s="122">
        <v>43857</v>
      </c>
      <c r="D71" s="54" t="s">
        <v>561</v>
      </c>
      <c r="E71" s="54" t="s">
        <v>562</v>
      </c>
      <c r="F71" s="54" t="s">
        <v>563</v>
      </c>
      <c r="G71" s="54" t="s">
        <v>564</v>
      </c>
      <c r="H71" s="54">
        <v>3010</v>
      </c>
      <c r="I71" s="54">
        <v>0.5</v>
      </c>
      <c r="J71" s="54">
        <v>14130</v>
      </c>
      <c r="K71" s="54">
        <v>40370</v>
      </c>
      <c r="L71" s="54">
        <v>22500</v>
      </c>
      <c r="M71" s="47"/>
      <c r="N71" s="42"/>
      <c r="O71" s="21"/>
      <c r="P71" s="47"/>
      <c r="Q71" s="41"/>
      <c r="R71" s="42"/>
      <c r="T71" s="44"/>
      <c r="V71" s="45"/>
      <c r="W71" s="45"/>
      <c r="X71" s="45"/>
      <c r="Y71" s="46"/>
    </row>
    <row r="72" spans="1:25" s="43" customFormat="1" x14ac:dyDescent="0.25">
      <c r="A72" s="54">
        <v>71</v>
      </c>
      <c r="B72" s="54"/>
      <c r="C72" s="122">
        <v>43857</v>
      </c>
      <c r="D72" s="54" t="s">
        <v>565</v>
      </c>
      <c r="E72" s="54">
        <v>6.157</v>
      </c>
      <c r="F72" s="54" t="s">
        <v>566</v>
      </c>
      <c r="G72" s="54" t="s">
        <v>567</v>
      </c>
      <c r="H72" s="54">
        <v>1100</v>
      </c>
      <c r="I72" s="54">
        <v>0.5</v>
      </c>
      <c r="J72" s="54">
        <v>8120</v>
      </c>
      <c r="K72" s="54">
        <v>23200</v>
      </c>
      <c r="L72" s="54">
        <v>30000</v>
      </c>
      <c r="M72" s="47"/>
      <c r="N72" s="42"/>
      <c r="O72" s="21"/>
      <c r="P72" s="47"/>
      <c r="Q72" s="41"/>
      <c r="R72" s="42"/>
      <c r="T72" s="44"/>
      <c r="V72" s="45"/>
      <c r="W72" s="45"/>
      <c r="X72" s="45"/>
      <c r="Y72" s="46"/>
    </row>
    <row r="73" spans="1:25" s="43" customFormat="1" x14ac:dyDescent="0.25">
      <c r="A73" s="54">
        <v>72</v>
      </c>
      <c r="B73" s="54"/>
      <c r="C73" s="122">
        <v>43857</v>
      </c>
      <c r="D73" s="54" t="s">
        <v>572</v>
      </c>
      <c r="E73" s="54">
        <v>3.2000000000000001E-2</v>
      </c>
      <c r="F73" s="54" t="s">
        <v>105</v>
      </c>
      <c r="G73" s="54" t="s">
        <v>103</v>
      </c>
      <c r="H73" s="54">
        <v>1050</v>
      </c>
      <c r="I73" s="54">
        <v>0.5</v>
      </c>
      <c r="J73" s="54">
        <v>8580</v>
      </c>
      <c r="K73" s="54">
        <v>24510</v>
      </c>
      <c r="L73" s="54">
        <v>3000</v>
      </c>
      <c r="M73" s="47"/>
      <c r="N73" s="42"/>
      <c r="O73" s="21"/>
      <c r="P73" s="47"/>
      <c r="Q73" s="41"/>
      <c r="R73" s="42"/>
      <c r="T73" s="44"/>
      <c r="V73" s="45"/>
      <c r="W73" s="45"/>
      <c r="X73" s="45"/>
      <c r="Y73" s="46"/>
    </row>
    <row r="74" spans="1:25" s="43" customFormat="1" x14ac:dyDescent="0.25">
      <c r="A74" s="54">
        <v>73</v>
      </c>
      <c r="B74" s="54"/>
      <c r="C74" s="122">
        <v>43857</v>
      </c>
      <c r="D74" s="54" t="s">
        <v>577</v>
      </c>
      <c r="E74" s="54" t="s">
        <v>81</v>
      </c>
      <c r="F74" s="54" t="s">
        <v>578</v>
      </c>
      <c r="G74" s="54" t="s">
        <v>579</v>
      </c>
      <c r="H74" s="54">
        <v>3010</v>
      </c>
      <c r="I74" s="54">
        <v>0.5</v>
      </c>
      <c r="J74" s="54">
        <v>6650</v>
      </c>
      <c r="K74" s="54">
        <v>19000</v>
      </c>
      <c r="L74" s="54">
        <v>34100</v>
      </c>
      <c r="M74" s="47"/>
      <c r="N74" s="42"/>
      <c r="O74" s="21"/>
      <c r="P74" s="47"/>
      <c r="Q74" s="41"/>
      <c r="R74" s="42"/>
      <c r="T74" s="44"/>
      <c r="V74" s="45"/>
      <c r="W74" s="45"/>
      <c r="X74" s="45"/>
      <c r="Y74" s="46"/>
    </row>
    <row r="75" spans="1:25" s="43" customFormat="1" x14ac:dyDescent="0.25">
      <c r="A75" s="54">
        <v>74</v>
      </c>
      <c r="B75" s="54"/>
      <c r="C75" s="122">
        <v>43858</v>
      </c>
      <c r="D75" s="54" t="s">
        <v>585</v>
      </c>
      <c r="E75" s="54">
        <v>5.0353000000000003</v>
      </c>
      <c r="F75" s="54" t="s">
        <v>587</v>
      </c>
      <c r="G75" s="54" t="s">
        <v>588</v>
      </c>
      <c r="H75" s="54">
        <v>1070</v>
      </c>
      <c r="I75" s="54">
        <v>1</v>
      </c>
      <c r="J75" s="54">
        <v>19980</v>
      </c>
      <c r="K75" s="54">
        <v>57090</v>
      </c>
      <c r="L75" s="54">
        <v>98500</v>
      </c>
      <c r="M75" s="47"/>
      <c r="N75" s="42"/>
      <c r="O75" s="21"/>
      <c r="P75" s="47"/>
      <c r="Q75" s="41"/>
      <c r="R75" s="42"/>
      <c r="T75" s="44"/>
      <c r="V75" s="45"/>
      <c r="W75" s="45"/>
      <c r="X75" s="45"/>
      <c r="Y75" s="46"/>
    </row>
    <row r="76" spans="1:25" s="43" customFormat="1" x14ac:dyDescent="0.25">
      <c r="A76" s="54">
        <v>75</v>
      </c>
      <c r="B76" s="54"/>
      <c r="C76" s="122">
        <v>43858</v>
      </c>
      <c r="D76" s="54" t="s">
        <v>589</v>
      </c>
      <c r="E76" s="54">
        <v>2.0840000000000001</v>
      </c>
      <c r="F76" s="54" t="s">
        <v>590</v>
      </c>
      <c r="G76" s="54" t="s">
        <v>591</v>
      </c>
      <c r="H76" s="54">
        <v>1080</v>
      </c>
      <c r="I76" s="54">
        <v>0.5</v>
      </c>
      <c r="J76" s="54">
        <v>42980</v>
      </c>
      <c r="K76" s="54">
        <v>122800</v>
      </c>
      <c r="L76" s="54">
        <v>149000</v>
      </c>
      <c r="M76" s="47"/>
      <c r="N76" s="42"/>
      <c r="O76" s="21"/>
      <c r="P76" s="47"/>
      <c r="Q76" s="41"/>
      <c r="R76" s="42"/>
      <c r="T76" s="44"/>
      <c r="V76" s="45"/>
      <c r="W76" s="45"/>
      <c r="X76" s="45"/>
      <c r="Y76" s="46"/>
    </row>
    <row r="77" spans="1:25" s="43" customFormat="1" x14ac:dyDescent="0.25">
      <c r="A77" s="54">
        <v>76</v>
      </c>
      <c r="B77" s="54"/>
      <c r="C77" s="122">
        <v>43858</v>
      </c>
      <c r="D77" s="54" t="s">
        <v>602</v>
      </c>
      <c r="E77" s="54">
        <v>10</v>
      </c>
      <c r="F77" s="54" t="s">
        <v>603</v>
      </c>
      <c r="G77" s="54" t="s">
        <v>604</v>
      </c>
      <c r="H77" s="54">
        <v>1050</v>
      </c>
      <c r="I77" s="54">
        <v>0.5</v>
      </c>
      <c r="J77" s="54">
        <v>16920</v>
      </c>
      <c r="K77" s="54">
        <v>48340</v>
      </c>
      <c r="L77" s="54">
        <v>100000</v>
      </c>
      <c r="M77" s="47"/>
      <c r="N77" s="42"/>
      <c r="O77" s="21"/>
      <c r="P77" s="47"/>
      <c r="Q77" s="41"/>
      <c r="R77" s="42"/>
      <c r="T77" s="44"/>
      <c r="V77" s="45"/>
      <c r="W77" s="45"/>
      <c r="X77" s="45"/>
      <c r="Y77" s="46"/>
    </row>
    <row r="78" spans="1:25" s="43" customFormat="1" x14ac:dyDescent="0.25">
      <c r="A78" s="54">
        <v>77</v>
      </c>
      <c r="B78" s="54"/>
      <c r="C78" s="122">
        <v>43860</v>
      </c>
      <c r="D78" s="54" t="s">
        <v>631</v>
      </c>
      <c r="E78" s="54">
        <v>3.25</v>
      </c>
      <c r="F78" s="54" t="s">
        <v>638</v>
      </c>
      <c r="G78" s="54" t="s">
        <v>632</v>
      </c>
      <c r="H78" s="54">
        <v>1210</v>
      </c>
      <c r="I78" s="54">
        <v>0.5</v>
      </c>
      <c r="J78" s="54">
        <v>10770</v>
      </c>
      <c r="K78" s="54">
        <v>30770</v>
      </c>
      <c r="L78" s="54">
        <v>19000</v>
      </c>
      <c r="M78" s="47"/>
      <c r="N78" s="42"/>
      <c r="O78" s="21"/>
      <c r="P78" s="47"/>
      <c r="Q78" s="41"/>
      <c r="R78" s="42"/>
      <c r="T78" s="44"/>
      <c r="V78" s="45"/>
      <c r="W78" s="45"/>
      <c r="X78" s="45"/>
      <c r="Y78" s="46"/>
    </row>
    <row r="79" spans="1:25" s="43" customFormat="1" x14ac:dyDescent="0.25">
      <c r="A79" s="54">
        <v>78</v>
      </c>
      <c r="B79" s="54"/>
      <c r="C79" s="122">
        <v>43860</v>
      </c>
      <c r="D79" s="54" t="s">
        <v>635</v>
      </c>
      <c r="E79" s="54">
        <v>1.3340000000000001</v>
      </c>
      <c r="F79" s="54" t="s">
        <v>636</v>
      </c>
      <c r="G79" s="54" t="s">
        <v>637</v>
      </c>
      <c r="H79" s="54">
        <v>1100</v>
      </c>
      <c r="I79" s="54">
        <v>0.5</v>
      </c>
      <c r="J79" s="54">
        <v>42520</v>
      </c>
      <c r="K79" s="54">
        <v>121490</v>
      </c>
      <c r="L79" s="54">
        <v>150000</v>
      </c>
      <c r="M79" s="47"/>
      <c r="N79" s="42"/>
      <c r="O79" s="21"/>
      <c r="P79" s="47"/>
      <c r="Q79" s="41"/>
      <c r="R79" s="42"/>
      <c r="T79" s="44"/>
      <c r="V79" s="45"/>
      <c r="W79" s="45"/>
      <c r="X79" s="45"/>
      <c r="Y79" s="46"/>
    </row>
    <row r="80" spans="1:25" s="43" customFormat="1" x14ac:dyDescent="0.25">
      <c r="A80" s="54">
        <v>79</v>
      </c>
      <c r="B80" s="54"/>
      <c r="C80" s="122">
        <v>43860</v>
      </c>
      <c r="D80" s="54" t="s">
        <v>642</v>
      </c>
      <c r="E80" s="54">
        <v>15</v>
      </c>
      <c r="F80" s="54" t="s">
        <v>644</v>
      </c>
      <c r="G80" s="54" t="s">
        <v>99</v>
      </c>
      <c r="H80" s="54">
        <v>1050</v>
      </c>
      <c r="I80" s="54">
        <v>1</v>
      </c>
      <c r="J80" s="54">
        <v>49970</v>
      </c>
      <c r="K80" s="54">
        <v>142770</v>
      </c>
      <c r="L80" s="54">
        <v>260000</v>
      </c>
      <c r="M80" s="47"/>
      <c r="N80" s="42"/>
      <c r="O80" s="21"/>
      <c r="P80" s="47"/>
      <c r="Q80" s="41"/>
      <c r="R80" s="42"/>
      <c r="T80" s="44"/>
      <c r="V80" s="45"/>
      <c r="W80" s="45"/>
      <c r="X80" s="45"/>
      <c r="Y80" s="46"/>
    </row>
    <row r="81" spans="1:25" s="43" customFormat="1" x14ac:dyDescent="0.25">
      <c r="A81" s="54">
        <v>80</v>
      </c>
      <c r="B81" s="54"/>
      <c r="C81" s="122">
        <v>43860</v>
      </c>
      <c r="D81" s="54" t="s">
        <v>645</v>
      </c>
      <c r="E81" s="54" t="s">
        <v>646</v>
      </c>
      <c r="F81" s="54" t="s">
        <v>647</v>
      </c>
      <c r="G81" s="54" t="s">
        <v>648</v>
      </c>
      <c r="H81" s="54">
        <v>2030</v>
      </c>
      <c r="I81" s="54">
        <v>0.5</v>
      </c>
      <c r="J81" s="54">
        <v>26510</v>
      </c>
      <c r="K81" s="54">
        <v>75740</v>
      </c>
      <c r="L81" s="54">
        <v>100000</v>
      </c>
      <c r="M81" s="47"/>
      <c r="N81" s="42"/>
      <c r="O81" s="21"/>
      <c r="P81" s="47"/>
      <c r="Q81" s="41"/>
      <c r="R81" s="42"/>
      <c r="T81" s="44"/>
      <c r="V81" s="45"/>
      <c r="W81" s="45"/>
      <c r="X81" s="45"/>
      <c r="Y81" s="46"/>
    </row>
    <row r="82" spans="1:25" s="43" customFormat="1" x14ac:dyDescent="0.25">
      <c r="A82" s="54">
        <v>81</v>
      </c>
      <c r="B82" s="54" t="s">
        <v>79</v>
      </c>
      <c r="C82" s="122">
        <v>43861</v>
      </c>
      <c r="D82" s="54" t="s">
        <v>683</v>
      </c>
      <c r="E82" s="54" t="s">
        <v>685</v>
      </c>
      <c r="F82" s="54" t="s">
        <v>686</v>
      </c>
      <c r="G82" s="54" t="s">
        <v>115</v>
      </c>
      <c r="H82" s="54">
        <v>3010</v>
      </c>
      <c r="I82" s="54">
        <v>1</v>
      </c>
      <c r="J82" s="54">
        <v>25480</v>
      </c>
      <c r="K82" s="54">
        <v>72800</v>
      </c>
      <c r="L82" s="54">
        <v>36000</v>
      </c>
      <c r="M82" s="47"/>
      <c r="N82" s="42"/>
      <c r="O82" s="21"/>
      <c r="P82" s="47"/>
      <c r="Q82" s="41"/>
      <c r="R82" s="42"/>
      <c r="T82" s="44"/>
      <c r="V82" s="45"/>
      <c r="W82" s="45"/>
      <c r="X82" s="45"/>
      <c r="Y82" s="46"/>
    </row>
    <row r="83" spans="1:25" s="43" customFormat="1" x14ac:dyDescent="0.25">
      <c r="A83" s="54">
        <v>82</v>
      </c>
      <c r="B83" s="54"/>
      <c r="C83" s="122">
        <v>43861</v>
      </c>
      <c r="D83" s="54" t="s">
        <v>660</v>
      </c>
      <c r="E83" s="54">
        <v>66.564999999999998</v>
      </c>
      <c r="F83" s="54" t="s">
        <v>662</v>
      </c>
      <c r="G83" s="54" t="s">
        <v>664</v>
      </c>
      <c r="H83" s="54">
        <v>1110</v>
      </c>
      <c r="I83" s="54">
        <v>0.5</v>
      </c>
      <c r="J83" s="54">
        <v>47310</v>
      </c>
      <c r="K83" s="54">
        <v>135170</v>
      </c>
      <c r="L83" s="54">
        <v>150000</v>
      </c>
      <c r="M83" s="47"/>
      <c r="N83" s="42"/>
      <c r="O83" s="21"/>
      <c r="P83" s="47"/>
      <c r="Q83" s="41"/>
      <c r="R83" s="42"/>
      <c r="T83" s="44"/>
      <c r="V83" s="45"/>
      <c r="W83" s="45"/>
      <c r="X83" s="45"/>
      <c r="Y83" s="46"/>
    </row>
    <row r="84" spans="1:25" s="43" customFormat="1" x14ac:dyDescent="0.25">
      <c r="A84" s="54">
        <v>83</v>
      </c>
      <c r="B84" s="54"/>
      <c r="C84" s="122">
        <v>43864</v>
      </c>
      <c r="D84" s="54" t="s">
        <v>671</v>
      </c>
      <c r="E84" s="54">
        <v>10.579000000000001</v>
      </c>
      <c r="F84" s="54" t="s">
        <v>672</v>
      </c>
      <c r="G84" s="54" t="s">
        <v>669</v>
      </c>
      <c r="H84" s="54">
        <v>1130</v>
      </c>
      <c r="I84" s="54">
        <v>10.579000000000001</v>
      </c>
      <c r="J84" s="54">
        <v>12400</v>
      </c>
      <c r="K84" s="54">
        <v>35430</v>
      </c>
      <c r="L84" s="54">
        <v>52895</v>
      </c>
      <c r="M84" s="47"/>
      <c r="N84" s="42"/>
      <c r="O84" s="21"/>
      <c r="P84" s="47"/>
      <c r="Q84" s="41"/>
      <c r="R84" s="42"/>
      <c r="T84" s="44"/>
      <c r="V84" s="45"/>
      <c r="W84" s="45"/>
      <c r="X84" s="45"/>
      <c r="Y84" s="46"/>
    </row>
    <row r="85" spans="1:25" s="43" customFormat="1" x14ac:dyDescent="0.25">
      <c r="A85" s="54">
        <v>84</v>
      </c>
      <c r="B85" s="54"/>
      <c r="C85" s="122">
        <v>43864</v>
      </c>
      <c r="D85" s="54" t="s">
        <v>673</v>
      </c>
      <c r="E85" s="54">
        <v>2.7629999999999999</v>
      </c>
      <c r="F85" s="54" t="s">
        <v>674</v>
      </c>
      <c r="G85" s="54" t="s">
        <v>675</v>
      </c>
      <c r="H85" s="54">
        <v>1080</v>
      </c>
      <c r="I85" s="54">
        <v>0.5</v>
      </c>
      <c r="J85" s="54">
        <v>63120</v>
      </c>
      <c r="K85" s="54">
        <v>180340</v>
      </c>
      <c r="L85" s="54">
        <v>215000</v>
      </c>
      <c r="M85" s="47"/>
      <c r="N85" s="42"/>
      <c r="O85" s="21"/>
      <c r="P85" s="47"/>
      <c r="Q85" s="41"/>
      <c r="R85" s="42"/>
      <c r="T85" s="44"/>
      <c r="V85" s="45"/>
      <c r="W85" s="45"/>
      <c r="X85" s="45"/>
      <c r="Y85" s="46"/>
    </row>
    <row r="86" spans="1:25" s="43" customFormat="1" x14ac:dyDescent="0.25">
      <c r="A86" s="54">
        <v>85</v>
      </c>
      <c r="B86" s="54"/>
      <c r="C86" s="122">
        <v>43864</v>
      </c>
      <c r="D86" s="54" t="s">
        <v>676</v>
      </c>
      <c r="E86" s="54">
        <v>8.9410000000000007</v>
      </c>
      <c r="F86" s="54" t="s">
        <v>678</v>
      </c>
      <c r="G86" s="54" t="s">
        <v>679</v>
      </c>
      <c r="H86" s="54">
        <v>1210</v>
      </c>
      <c r="I86" s="54">
        <v>1</v>
      </c>
      <c r="J86" s="54">
        <v>24880</v>
      </c>
      <c r="K86" s="54">
        <v>71090</v>
      </c>
      <c r="L86" s="54">
        <v>109000</v>
      </c>
      <c r="M86" s="47"/>
      <c r="N86" s="42"/>
      <c r="O86" s="21"/>
      <c r="P86" s="47"/>
      <c r="Q86" s="41"/>
      <c r="R86" s="42"/>
      <c r="T86" s="44"/>
      <c r="V86" s="45"/>
      <c r="W86" s="45"/>
      <c r="X86" s="45"/>
      <c r="Y86" s="46"/>
    </row>
    <row r="87" spans="1:25" s="43" customFormat="1" x14ac:dyDescent="0.25">
      <c r="A87" s="54">
        <v>86</v>
      </c>
      <c r="B87" s="54"/>
      <c r="C87" s="122">
        <v>43865</v>
      </c>
      <c r="D87" s="54" t="s">
        <v>680</v>
      </c>
      <c r="E87" s="54">
        <v>0.11940000000000001</v>
      </c>
      <c r="F87" s="54" t="s">
        <v>681</v>
      </c>
      <c r="G87" s="54" t="s">
        <v>682</v>
      </c>
      <c r="H87" s="54">
        <v>3010</v>
      </c>
      <c r="I87" s="54">
        <v>0.5</v>
      </c>
      <c r="J87" s="54">
        <v>45700</v>
      </c>
      <c r="K87" s="54">
        <v>130570</v>
      </c>
      <c r="L87" s="54">
        <v>66000</v>
      </c>
      <c r="M87" s="47"/>
      <c r="N87" s="42"/>
      <c r="O87" s="21"/>
      <c r="P87" s="47"/>
      <c r="Q87" s="41"/>
      <c r="R87" s="42"/>
      <c r="T87" s="44"/>
      <c r="V87" s="45"/>
      <c r="W87" s="45"/>
      <c r="X87" s="45"/>
      <c r="Y87" s="46"/>
    </row>
    <row r="88" spans="1:25" s="43" customFormat="1" x14ac:dyDescent="0.25">
      <c r="A88" s="54">
        <v>87</v>
      </c>
      <c r="B88" s="54"/>
      <c r="C88" s="122">
        <v>43865</v>
      </c>
      <c r="D88" s="54" t="s">
        <v>687</v>
      </c>
      <c r="E88" s="54">
        <v>5.1449999999999996</v>
      </c>
      <c r="F88" s="54" t="s">
        <v>689</v>
      </c>
      <c r="G88" s="54" t="s">
        <v>690</v>
      </c>
      <c r="H88" s="54">
        <v>1210</v>
      </c>
      <c r="I88" s="54">
        <v>1</v>
      </c>
      <c r="J88" s="54">
        <v>52300</v>
      </c>
      <c r="K88" s="54">
        <v>149430</v>
      </c>
      <c r="L88" s="54">
        <v>60500</v>
      </c>
      <c r="M88" s="47"/>
      <c r="N88" s="42"/>
      <c r="O88" s="21"/>
      <c r="P88" s="47"/>
      <c r="Q88" s="41"/>
      <c r="R88" s="42"/>
      <c r="T88" s="44"/>
      <c r="V88" s="45"/>
      <c r="W88" s="45"/>
      <c r="X88" s="45"/>
      <c r="Y88" s="46"/>
    </row>
    <row r="89" spans="1:25" s="43" customFormat="1" x14ac:dyDescent="0.25">
      <c r="A89" s="54">
        <v>88</v>
      </c>
      <c r="B89" s="54"/>
      <c r="C89" s="122">
        <v>43867</v>
      </c>
      <c r="D89" s="54" t="s">
        <v>312</v>
      </c>
      <c r="E89" s="54">
        <v>0.20610000000000001</v>
      </c>
      <c r="F89" s="54" t="s">
        <v>314</v>
      </c>
      <c r="G89" s="54" t="s">
        <v>715</v>
      </c>
      <c r="H89" s="54">
        <v>2010</v>
      </c>
      <c r="I89" s="54">
        <v>0.5</v>
      </c>
      <c r="J89" s="54">
        <v>18460</v>
      </c>
      <c r="K89" s="54">
        <v>52740</v>
      </c>
      <c r="L89" s="54">
        <v>10000</v>
      </c>
      <c r="M89" s="47"/>
      <c r="N89" s="42"/>
      <c r="O89" s="21"/>
      <c r="P89" s="47"/>
      <c r="Q89" s="41"/>
      <c r="R89" s="42"/>
      <c r="T89" s="44"/>
      <c r="V89" s="45"/>
      <c r="W89" s="45"/>
      <c r="X89" s="45"/>
      <c r="Y89" s="46"/>
    </row>
    <row r="90" spans="1:25" s="43" customFormat="1" x14ac:dyDescent="0.25">
      <c r="A90" s="54">
        <v>89</v>
      </c>
      <c r="B90" s="54"/>
      <c r="C90" s="122">
        <v>43867</v>
      </c>
      <c r="D90" s="54" t="s">
        <v>716</v>
      </c>
      <c r="E90" s="54">
        <v>16.722200000000001</v>
      </c>
      <c r="F90" s="54" t="s">
        <v>717</v>
      </c>
      <c r="G90" s="54" t="s">
        <v>718</v>
      </c>
      <c r="H90" s="54">
        <v>1110</v>
      </c>
      <c r="I90" s="54">
        <v>0.5</v>
      </c>
      <c r="J90" s="54">
        <v>19830</v>
      </c>
      <c r="K90" s="54">
        <v>56660</v>
      </c>
      <c r="L90" s="54">
        <v>50000</v>
      </c>
      <c r="M90" s="47"/>
      <c r="N90" s="42"/>
      <c r="O90" s="21"/>
      <c r="P90" s="47"/>
      <c r="Q90" s="41"/>
      <c r="R90" s="42"/>
      <c r="T90" s="44"/>
      <c r="V90" s="45"/>
      <c r="W90" s="45"/>
      <c r="X90" s="45"/>
      <c r="Y90" s="46"/>
    </row>
    <row r="91" spans="1:25" s="43" customFormat="1" x14ac:dyDescent="0.25">
      <c r="A91" s="54">
        <v>90</v>
      </c>
      <c r="B91" s="54"/>
      <c r="C91" s="122">
        <v>43867</v>
      </c>
      <c r="D91" s="54" t="s">
        <v>719</v>
      </c>
      <c r="E91" s="54">
        <v>0.2135</v>
      </c>
      <c r="F91" s="54" t="s">
        <v>720</v>
      </c>
      <c r="G91" s="54" t="s">
        <v>721</v>
      </c>
      <c r="H91" s="54">
        <v>3010</v>
      </c>
      <c r="I91" s="54">
        <v>0.5</v>
      </c>
      <c r="J91" s="54">
        <v>16640</v>
      </c>
      <c r="K91" s="54">
        <v>47540</v>
      </c>
      <c r="L91" s="54">
        <v>55000</v>
      </c>
      <c r="M91" s="47"/>
      <c r="N91" s="42"/>
      <c r="O91" s="21"/>
      <c r="P91" s="47"/>
      <c r="Q91" s="41"/>
      <c r="R91" s="42"/>
      <c r="T91" s="44"/>
      <c r="V91" s="45"/>
      <c r="W91" s="45"/>
      <c r="X91" s="45"/>
      <c r="Y91" s="46"/>
    </row>
    <row r="92" spans="1:25" s="43" customFormat="1" x14ac:dyDescent="0.25">
      <c r="A92" s="54">
        <v>91</v>
      </c>
      <c r="B92" s="54"/>
      <c r="C92" s="122">
        <v>43867</v>
      </c>
      <c r="D92" s="54" t="s">
        <v>722</v>
      </c>
      <c r="E92" s="54">
        <v>2.0665</v>
      </c>
      <c r="F92" s="54" t="s">
        <v>723</v>
      </c>
      <c r="G92" s="54" t="s">
        <v>498</v>
      </c>
      <c r="H92" s="54">
        <v>1120</v>
      </c>
      <c r="I92" s="54">
        <v>0.5</v>
      </c>
      <c r="J92" s="54">
        <v>17970</v>
      </c>
      <c r="K92" s="54">
        <v>51340</v>
      </c>
      <c r="L92" s="54">
        <v>25000</v>
      </c>
      <c r="M92" s="47"/>
      <c r="N92" s="42"/>
      <c r="O92" s="21"/>
      <c r="P92" s="47"/>
      <c r="Q92" s="41"/>
      <c r="R92" s="42"/>
      <c r="T92" s="44"/>
      <c r="V92" s="45"/>
      <c r="W92" s="45"/>
      <c r="X92" s="45"/>
      <c r="Y92" s="46"/>
    </row>
    <row r="93" spans="1:25" s="43" customFormat="1" x14ac:dyDescent="0.25">
      <c r="A93" s="54">
        <v>92</v>
      </c>
      <c r="B93" s="54"/>
      <c r="C93" s="122">
        <v>43867</v>
      </c>
      <c r="D93" s="54" t="s">
        <v>724</v>
      </c>
      <c r="E93" s="54">
        <v>0.17219999999999999</v>
      </c>
      <c r="F93" s="54" t="s">
        <v>725</v>
      </c>
      <c r="G93" s="54" t="s">
        <v>726</v>
      </c>
      <c r="H93" s="54">
        <v>3010</v>
      </c>
      <c r="I93" s="54">
        <v>0.5</v>
      </c>
      <c r="J93" s="54">
        <v>30210</v>
      </c>
      <c r="K93" s="54">
        <v>86310</v>
      </c>
      <c r="L93" s="54">
        <v>56100</v>
      </c>
      <c r="M93" s="47"/>
      <c r="N93" s="42"/>
      <c r="O93" s="21"/>
      <c r="P93" s="47"/>
      <c r="Q93" s="41"/>
      <c r="R93" s="42"/>
      <c r="T93" s="44"/>
      <c r="V93" s="45"/>
      <c r="W93" s="45"/>
      <c r="X93" s="45"/>
      <c r="Y93" s="46"/>
    </row>
    <row r="94" spans="1:25" s="43" customFormat="1" ht="13.5" customHeight="1" x14ac:dyDescent="0.25">
      <c r="A94" s="54">
        <v>93</v>
      </c>
      <c r="B94" s="54"/>
      <c r="C94" s="122">
        <v>43867</v>
      </c>
      <c r="D94" s="54" t="s">
        <v>727</v>
      </c>
      <c r="E94" s="54">
        <v>5.2412000000000001</v>
      </c>
      <c r="F94" s="54" t="s">
        <v>728</v>
      </c>
      <c r="G94" s="54" t="s">
        <v>729</v>
      </c>
      <c r="H94" s="54">
        <v>1150</v>
      </c>
      <c r="I94" s="54">
        <v>0.5</v>
      </c>
      <c r="J94" s="54">
        <v>7940</v>
      </c>
      <c r="K94" s="54">
        <v>22690</v>
      </c>
      <c r="L94" s="54">
        <v>25000</v>
      </c>
      <c r="M94" s="47"/>
      <c r="N94" s="42"/>
      <c r="O94" s="21"/>
      <c r="P94" s="47"/>
      <c r="Q94" s="41"/>
      <c r="R94" s="42"/>
      <c r="T94" s="44"/>
      <c r="V94" s="45"/>
      <c r="W94" s="45"/>
      <c r="X94" s="45"/>
      <c r="Y94" s="46"/>
    </row>
    <row r="95" spans="1:25" s="43" customFormat="1" x14ac:dyDescent="0.25">
      <c r="A95" s="54">
        <v>94</v>
      </c>
      <c r="B95" s="54"/>
      <c r="C95" s="122">
        <v>43867</v>
      </c>
      <c r="D95" s="54" t="s">
        <v>756</v>
      </c>
      <c r="E95" s="54" t="s">
        <v>81</v>
      </c>
      <c r="F95" s="54" t="s">
        <v>757</v>
      </c>
      <c r="G95" s="54" t="s">
        <v>758</v>
      </c>
      <c r="H95" s="54">
        <v>3010</v>
      </c>
      <c r="I95" s="54">
        <v>0.5</v>
      </c>
      <c r="J95" s="54">
        <v>18600</v>
      </c>
      <c r="K95" s="54">
        <v>53140</v>
      </c>
      <c r="L95" s="54">
        <v>76500</v>
      </c>
      <c r="M95" s="47"/>
      <c r="N95" s="42"/>
      <c r="O95" s="21"/>
      <c r="P95" s="47"/>
      <c r="Q95" s="41"/>
      <c r="R95" s="42"/>
      <c r="T95" s="44"/>
      <c r="V95" s="45"/>
      <c r="W95" s="45"/>
      <c r="X95" s="45"/>
      <c r="Y95" s="46"/>
    </row>
    <row r="96" spans="1:25" s="43" customFormat="1" x14ac:dyDescent="0.25">
      <c r="A96" s="54">
        <v>95</v>
      </c>
      <c r="B96" s="54"/>
      <c r="C96" s="122">
        <v>43868</v>
      </c>
      <c r="D96" s="54" t="s">
        <v>760</v>
      </c>
      <c r="E96" s="54">
        <v>10.363</v>
      </c>
      <c r="F96" s="54" t="s">
        <v>764</v>
      </c>
      <c r="G96" s="54" t="s">
        <v>767</v>
      </c>
      <c r="H96" s="54">
        <v>1160</v>
      </c>
      <c r="I96" s="54">
        <v>2</v>
      </c>
      <c r="J96" s="54">
        <v>67910</v>
      </c>
      <c r="K96" s="54">
        <v>194030</v>
      </c>
      <c r="L96" s="54">
        <v>167200</v>
      </c>
      <c r="M96" s="47"/>
      <c r="N96" s="42"/>
      <c r="O96" s="21"/>
      <c r="P96" s="47"/>
      <c r="Q96" s="41"/>
      <c r="R96" s="42"/>
      <c r="T96" s="44"/>
      <c r="V96" s="45"/>
      <c r="W96" s="45"/>
      <c r="X96" s="45"/>
      <c r="Y96" s="46"/>
    </row>
    <row r="97" spans="1:25" s="43" customFormat="1" x14ac:dyDescent="0.25">
      <c r="A97" s="54">
        <v>96</v>
      </c>
      <c r="B97" s="54"/>
      <c r="C97" s="122">
        <v>43868</v>
      </c>
      <c r="D97" s="54" t="s">
        <v>769</v>
      </c>
      <c r="E97" s="54">
        <v>0.25509999999999999</v>
      </c>
      <c r="F97" s="54" t="s">
        <v>773</v>
      </c>
      <c r="G97" s="54" t="s">
        <v>774</v>
      </c>
      <c r="H97" s="54">
        <v>1170</v>
      </c>
      <c r="I97" s="54">
        <v>2</v>
      </c>
      <c r="J97" s="54">
        <v>22610</v>
      </c>
      <c r="K97" s="54">
        <v>64600</v>
      </c>
      <c r="L97" s="54">
        <v>13000</v>
      </c>
      <c r="M97" s="47"/>
      <c r="N97" s="42"/>
      <c r="O97" s="21"/>
      <c r="P97" s="47"/>
      <c r="Q97" s="41"/>
      <c r="R97" s="42"/>
      <c r="T97" s="44"/>
      <c r="V97" s="45"/>
      <c r="W97" s="45"/>
      <c r="X97" s="45"/>
      <c r="Y97" s="46"/>
    </row>
    <row r="98" spans="1:25" s="43" customFormat="1" x14ac:dyDescent="0.25">
      <c r="A98" s="54">
        <v>97</v>
      </c>
      <c r="B98" s="54"/>
      <c r="C98" s="122">
        <v>43868</v>
      </c>
      <c r="D98" s="54" t="s">
        <v>790</v>
      </c>
      <c r="E98" s="54">
        <v>0.2893</v>
      </c>
      <c r="F98" s="54" t="s">
        <v>791</v>
      </c>
      <c r="G98" s="54" t="s">
        <v>792</v>
      </c>
      <c r="H98" s="54">
        <v>3010</v>
      </c>
      <c r="I98" s="54">
        <v>0.5</v>
      </c>
      <c r="J98" s="54">
        <v>63580</v>
      </c>
      <c r="K98" s="54">
        <v>181660</v>
      </c>
      <c r="L98" s="54">
        <v>215000</v>
      </c>
      <c r="M98" s="47"/>
      <c r="N98" s="42"/>
      <c r="O98" s="21"/>
      <c r="P98" s="47"/>
      <c r="Q98" s="41"/>
      <c r="R98" s="42"/>
      <c r="T98" s="44"/>
      <c r="V98" s="45"/>
      <c r="W98" s="45"/>
      <c r="X98" s="45"/>
      <c r="Y98" s="46"/>
    </row>
    <row r="99" spans="1:25" s="43" customFormat="1" x14ac:dyDescent="0.25">
      <c r="A99" s="54">
        <v>98</v>
      </c>
      <c r="B99" s="54"/>
      <c r="C99" s="122">
        <v>43871</v>
      </c>
      <c r="D99" s="54" t="s">
        <v>781</v>
      </c>
      <c r="E99" s="54">
        <v>50.286999999999999</v>
      </c>
      <c r="F99" s="54" t="s">
        <v>782</v>
      </c>
      <c r="G99" s="54" t="s">
        <v>783</v>
      </c>
      <c r="H99" s="54">
        <v>1070</v>
      </c>
      <c r="I99" s="54">
        <v>0.5</v>
      </c>
      <c r="J99" s="54">
        <v>69200</v>
      </c>
      <c r="K99" s="54">
        <v>197710</v>
      </c>
      <c r="L99" s="54">
        <v>245500</v>
      </c>
      <c r="M99" s="47"/>
      <c r="N99" s="42"/>
      <c r="O99" s="21"/>
      <c r="P99" s="47"/>
      <c r="Q99" s="41"/>
      <c r="R99" s="42"/>
      <c r="T99" s="44"/>
      <c r="V99" s="45"/>
      <c r="W99" s="45"/>
      <c r="X99" s="45"/>
      <c r="Y99" s="46"/>
    </row>
    <row r="100" spans="1:25" s="43" customFormat="1" x14ac:dyDescent="0.25">
      <c r="A100" s="54">
        <v>99</v>
      </c>
      <c r="B100" s="54"/>
      <c r="C100" s="122">
        <v>43872</v>
      </c>
      <c r="D100" s="54" t="s">
        <v>784</v>
      </c>
      <c r="E100" s="54">
        <v>54.273000000000003</v>
      </c>
      <c r="F100" s="54" t="s">
        <v>785</v>
      </c>
      <c r="G100" s="54" t="s">
        <v>786</v>
      </c>
      <c r="H100" s="54">
        <v>1020</v>
      </c>
      <c r="I100" s="54">
        <v>0.5</v>
      </c>
      <c r="J100" s="54">
        <v>105450</v>
      </c>
      <c r="K100" s="54">
        <v>301290</v>
      </c>
      <c r="L100" s="54">
        <v>291500</v>
      </c>
      <c r="M100" s="47"/>
      <c r="N100" s="42"/>
      <c r="O100" s="21"/>
      <c r="P100" s="47"/>
      <c r="Q100" s="41"/>
      <c r="R100" s="42"/>
      <c r="T100" s="44"/>
      <c r="V100" s="45"/>
      <c r="W100" s="45"/>
      <c r="X100" s="45"/>
      <c r="Y100" s="46"/>
    </row>
    <row r="101" spans="1:25" s="43" customFormat="1" x14ac:dyDescent="0.25">
      <c r="A101" s="54">
        <v>100</v>
      </c>
      <c r="B101" s="54"/>
      <c r="C101" s="122">
        <v>43872</v>
      </c>
      <c r="D101" s="54" t="s">
        <v>787</v>
      </c>
      <c r="E101" s="54">
        <v>25.806000000000001</v>
      </c>
      <c r="F101" s="54" t="s">
        <v>788</v>
      </c>
      <c r="G101" s="54" t="s">
        <v>789</v>
      </c>
      <c r="H101" s="54">
        <v>1080</v>
      </c>
      <c r="I101" s="54">
        <v>0.5</v>
      </c>
      <c r="J101" s="54">
        <v>124530</v>
      </c>
      <c r="K101" s="54">
        <v>355800</v>
      </c>
      <c r="L101" s="54">
        <v>332000</v>
      </c>
      <c r="M101" s="47"/>
      <c r="N101" s="42"/>
      <c r="O101" s="21"/>
      <c r="P101" s="47"/>
      <c r="Q101" s="41"/>
      <c r="R101" s="42"/>
      <c r="T101" s="44"/>
      <c r="V101" s="45"/>
      <c r="W101" s="45"/>
      <c r="X101" s="45"/>
      <c r="Y101" s="46"/>
    </row>
    <row r="102" spans="1:25" s="43" customFormat="1" x14ac:dyDescent="0.25">
      <c r="A102" s="54">
        <v>101</v>
      </c>
      <c r="B102" s="54"/>
      <c r="C102" s="122">
        <v>43872</v>
      </c>
      <c r="D102" s="54" t="s">
        <v>805</v>
      </c>
      <c r="E102" s="54">
        <v>11.868</v>
      </c>
      <c r="F102" s="54" t="s">
        <v>806</v>
      </c>
      <c r="G102" s="54" t="s">
        <v>807</v>
      </c>
      <c r="H102" s="54">
        <v>1180</v>
      </c>
      <c r="I102" s="54">
        <v>0.5</v>
      </c>
      <c r="J102" s="54">
        <v>19980</v>
      </c>
      <c r="K102" s="54">
        <v>57090</v>
      </c>
      <c r="L102" s="54">
        <v>65274</v>
      </c>
      <c r="M102" s="47"/>
      <c r="N102" s="42"/>
      <c r="O102" s="21"/>
      <c r="P102" s="47"/>
      <c r="Q102" s="41"/>
      <c r="R102" s="42"/>
      <c r="T102" s="44"/>
      <c r="V102" s="45"/>
      <c r="W102" s="45"/>
      <c r="X102" s="45"/>
      <c r="Y102" s="46"/>
    </row>
    <row r="103" spans="1:25" s="43" customFormat="1" x14ac:dyDescent="0.25">
      <c r="A103" s="54">
        <v>102</v>
      </c>
      <c r="B103" s="54"/>
      <c r="C103" s="122">
        <v>43872</v>
      </c>
      <c r="D103" s="54" t="s">
        <v>808</v>
      </c>
      <c r="E103" s="54">
        <v>100</v>
      </c>
      <c r="F103" s="54" t="s">
        <v>806</v>
      </c>
      <c r="G103" s="54" t="s">
        <v>807</v>
      </c>
      <c r="H103" s="54">
        <v>1180</v>
      </c>
      <c r="I103" s="54">
        <v>1</v>
      </c>
      <c r="J103" s="54">
        <v>306480</v>
      </c>
      <c r="K103" s="54">
        <v>875660</v>
      </c>
      <c r="L103" s="54">
        <v>1350211.5</v>
      </c>
      <c r="M103" s="47"/>
      <c r="N103" s="42"/>
      <c r="O103" s="21"/>
      <c r="P103" s="47"/>
      <c r="Q103" s="41"/>
      <c r="R103" s="42"/>
      <c r="T103" s="44"/>
      <c r="V103" s="45"/>
      <c r="W103" s="45"/>
      <c r="X103" s="45"/>
      <c r="Y103" s="46"/>
    </row>
    <row r="104" spans="1:25" s="43" customFormat="1" x14ac:dyDescent="0.25">
      <c r="A104" s="54">
        <v>103</v>
      </c>
      <c r="B104" s="54"/>
      <c r="C104" s="122">
        <v>43872</v>
      </c>
      <c r="D104" s="54" t="s">
        <v>948</v>
      </c>
      <c r="E104" s="54">
        <v>0.23300000000000001</v>
      </c>
      <c r="F104" s="54" t="s">
        <v>949</v>
      </c>
      <c r="G104" s="54" t="s">
        <v>950</v>
      </c>
      <c r="H104" s="54">
        <v>2030</v>
      </c>
      <c r="I104" s="54">
        <v>0.5</v>
      </c>
      <c r="J104" s="54">
        <v>18720</v>
      </c>
      <c r="K104" s="54">
        <v>53490</v>
      </c>
      <c r="L104" s="54">
        <v>18000</v>
      </c>
      <c r="M104" s="47"/>
      <c r="N104" s="42"/>
      <c r="O104" s="21"/>
      <c r="P104" s="47"/>
      <c r="Q104" s="41"/>
      <c r="R104" s="42"/>
      <c r="T104" s="44"/>
      <c r="V104" s="45"/>
      <c r="W104" s="45"/>
      <c r="X104" s="45"/>
      <c r="Y104" s="46"/>
    </row>
    <row r="105" spans="1:25" s="43" customFormat="1" x14ac:dyDescent="0.25">
      <c r="A105" s="54">
        <v>104</v>
      </c>
      <c r="B105" s="54"/>
      <c r="C105" s="122">
        <v>43872</v>
      </c>
      <c r="D105" s="54" t="s">
        <v>951</v>
      </c>
      <c r="E105" s="54">
        <v>5.024</v>
      </c>
      <c r="F105" s="54" t="s">
        <v>953</v>
      </c>
      <c r="G105" s="54" t="s">
        <v>954</v>
      </c>
      <c r="H105" s="54">
        <v>1020</v>
      </c>
      <c r="I105" s="54">
        <v>1</v>
      </c>
      <c r="J105" s="54">
        <v>18970</v>
      </c>
      <c r="K105" s="54">
        <v>54200</v>
      </c>
      <c r="L105" s="54">
        <v>80000</v>
      </c>
      <c r="M105" s="47"/>
      <c r="N105" s="42"/>
      <c r="O105" s="21"/>
      <c r="P105" s="47"/>
      <c r="Q105" s="41"/>
      <c r="R105" s="42"/>
      <c r="T105" s="44"/>
      <c r="V105" s="45"/>
      <c r="W105" s="45"/>
      <c r="X105" s="45"/>
      <c r="Y105" s="46"/>
    </row>
    <row r="106" spans="1:25" s="43" customFormat="1" x14ac:dyDescent="0.25">
      <c r="A106" s="54">
        <v>105</v>
      </c>
      <c r="B106" s="54"/>
      <c r="C106" s="122">
        <v>43873</v>
      </c>
      <c r="D106" s="54" t="s">
        <v>820</v>
      </c>
      <c r="E106" s="54">
        <v>112.482</v>
      </c>
      <c r="F106" s="54" t="s">
        <v>822</v>
      </c>
      <c r="G106" s="54" t="s">
        <v>821</v>
      </c>
      <c r="H106" s="54">
        <v>1110</v>
      </c>
      <c r="I106" s="54">
        <v>0.5</v>
      </c>
      <c r="J106" s="54">
        <v>133260</v>
      </c>
      <c r="K106" s="54">
        <v>380740</v>
      </c>
      <c r="L106" s="54">
        <v>119982.14</v>
      </c>
      <c r="M106" s="47"/>
      <c r="N106" s="42"/>
      <c r="O106" s="21"/>
      <c r="P106" s="47"/>
      <c r="Q106" s="41"/>
      <c r="R106" s="42"/>
      <c r="T106" s="44"/>
      <c r="V106" s="45"/>
      <c r="W106" s="45"/>
      <c r="X106" s="45"/>
      <c r="Y106" s="46"/>
    </row>
    <row r="107" spans="1:25" s="43" customFormat="1" x14ac:dyDescent="0.25">
      <c r="A107" s="54">
        <v>106</v>
      </c>
      <c r="B107" s="54"/>
      <c r="C107" s="122">
        <v>43873</v>
      </c>
      <c r="D107" s="54" t="s">
        <v>824</v>
      </c>
      <c r="E107" s="54">
        <v>112.482</v>
      </c>
      <c r="F107" s="54" t="s">
        <v>823</v>
      </c>
      <c r="G107" s="54" t="s">
        <v>821</v>
      </c>
      <c r="H107" s="54">
        <v>1110</v>
      </c>
      <c r="I107" s="54">
        <v>0.5</v>
      </c>
      <c r="J107" s="54">
        <v>133260</v>
      </c>
      <c r="K107" s="54">
        <v>380740</v>
      </c>
      <c r="L107" s="54">
        <v>119982.14</v>
      </c>
      <c r="M107" s="47"/>
      <c r="N107" s="42"/>
      <c r="O107" s="21"/>
      <c r="P107" s="47"/>
      <c r="Q107" s="41"/>
      <c r="R107" s="42"/>
      <c r="T107" s="44"/>
      <c r="V107" s="45"/>
      <c r="W107" s="45"/>
      <c r="X107" s="45"/>
      <c r="Y107" s="46"/>
    </row>
    <row r="108" spans="1:25" s="43" customFormat="1" x14ac:dyDescent="0.25">
      <c r="A108" s="54">
        <v>107</v>
      </c>
      <c r="B108" s="54"/>
      <c r="C108" s="122">
        <v>43873</v>
      </c>
      <c r="D108" s="54" t="s">
        <v>825</v>
      </c>
      <c r="E108" s="54" t="s">
        <v>826</v>
      </c>
      <c r="F108" s="54" t="s">
        <v>827</v>
      </c>
      <c r="G108" s="54" t="s">
        <v>828</v>
      </c>
      <c r="H108" s="54">
        <v>3010</v>
      </c>
      <c r="I108" s="54">
        <v>0.5</v>
      </c>
      <c r="J108" s="54">
        <v>30600</v>
      </c>
      <c r="K108" s="54">
        <v>87430</v>
      </c>
      <c r="L108" s="54">
        <v>75000</v>
      </c>
      <c r="M108" s="47"/>
      <c r="N108" s="42"/>
      <c r="O108" s="21"/>
      <c r="P108" s="47"/>
      <c r="Q108" s="41"/>
      <c r="R108" s="42"/>
      <c r="T108" s="44"/>
      <c r="V108" s="45"/>
      <c r="W108" s="45"/>
      <c r="X108" s="45"/>
      <c r="Y108" s="46"/>
    </row>
    <row r="109" spans="1:25" s="43" customFormat="1" x14ac:dyDescent="0.25">
      <c r="A109" s="54">
        <v>108</v>
      </c>
      <c r="B109" s="54"/>
      <c r="C109" s="122">
        <v>43873</v>
      </c>
      <c r="D109" s="54" t="s">
        <v>834</v>
      </c>
      <c r="E109" s="54" t="s">
        <v>835</v>
      </c>
      <c r="F109" s="54" t="s">
        <v>836</v>
      </c>
      <c r="G109" s="54" t="s">
        <v>837</v>
      </c>
      <c r="H109" s="54">
        <v>3010</v>
      </c>
      <c r="I109" s="54">
        <v>0.5</v>
      </c>
      <c r="J109" s="54">
        <v>1730</v>
      </c>
      <c r="K109" s="54">
        <v>4940</v>
      </c>
      <c r="L109" s="54">
        <v>1200</v>
      </c>
      <c r="M109" s="47"/>
      <c r="N109" s="42"/>
      <c r="O109" s="21"/>
      <c r="P109" s="47"/>
      <c r="Q109" s="41"/>
      <c r="R109" s="42"/>
      <c r="T109" s="44"/>
      <c r="V109" s="45"/>
      <c r="W109" s="45"/>
      <c r="X109" s="45"/>
      <c r="Y109" s="46"/>
    </row>
    <row r="110" spans="1:25" s="43" customFormat="1" x14ac:dyDescent="0.25">
      <c r="A110" s="54">
        <v>109</v>
      </c>
      <c r="B110" s="54"/>
      <c r="C110" s="122">
        <v>43873</v>
      </c>
      <c r="D110" s="54" t="s">
        <v>838</v>
      </c>
      <c r="E110" s="54" t="s">
        <v>839</v>
      </c>
      <c r="F110" s="54" t="s">
        <v>97</v>
      </c>
      <c r="G110" s="54" t="s">
        <v>840</v>
      </c>
      <c r="H110" s="54">
        <v>3010</v>
      </c>
      <c r="I110" s="54">
        <v>0.5</v>
      </c>
      <c r="J110" s="54">
        <v>6310</v>
      </c>
      <c r="K110" s="54">
        <v>18030</v>
      </c>
      <c r="L110" s="54">
        <v>35000</v>
      </c>
      <c r="M110" s="47"/>
      <c r="N110" s="42"/>
      <c r="O110" s="21"/>
      <c r="P110" s="47"/>
      <c r="Q110" s="41"/>
      <c r="R110" s="42"/>
      <c r="T110" s="44"/>
      <c r="V110" s="45"/>
      <c r="W110" s="45"/>
      <c r="X110" s="45"/>
      <c r="Y110" s="46"/>
    </row>
    <row r="111" spans="1:25" s="43" customFormat="1" x14ac:dyDescent="0.25">
      <c r="A111" s="54">
        <v>110</v>
      </c>
      <c r="B111" s="54"/>
      <c r="C111" s="122">
        <v>43873</v>
      </c>
      <c r="D111" s="54" t="s">
        <v>841</v>
      </c>
      <c r="E111" s="54">
        <v>9.8100000000000007E-2</v>
      </c>
      <c r="F111" s="54" t="s">
        <v>842</v>
      </c>
      <c r="G111" s="54" t="s">
        <v>843</v>
      </c>
      <c r="H111" s="54">
        <v>3010</v>
      </c>
      <c r="I111" s="54">
        <v>0.5</v>
      </c>
      <c r="J111" s="54">
        <v>1450</v>
      </c>
      <c r="K111" s="54">
        <v>4140</v>
      </c>
      <c r="L111" s="54">
        <v>4130</v>
      </c>
      <c r="M111" s="47"/>
      <c r="N111" s="42"/>
      <c r="O111" s="21"/>
      <c r="P111" s="47"/>
      <c r="Q111" s="41"/>
      <c r="R111" s="42"/>
      <c r="T111" s="44"/>
      <c r="V111" s="45"/>
      <c r="W111" s="45"/>
      <c r="X111" s="45"/>
      <c r="Y111" s="46"/>
    </row>
    <row r="112" spans="1:25" s="43" customFormat="1" x14ac:dyDescent="0.25">
      <c r="A112" s="54">
        <v>111</v>
      </c>
      <c r="B112" s="54"/>
      <c r="C112" s="122">
        <v>43873</v>
      </c>
      <c r="D112" s="54" t="s">
        <v>845</v>
      </c>
      <c r="E112" s="54" t="s">
        <v>106</v>
      </c>
      <c r="F112" s="54" t="s">
        <v>847</v>
      </c>
      <c r="G112" s="54" t="s">
        <v>848</v>
      </c>
      <c r="H112" s="54">
        <v>2050</v>
      </c>
      <c r="I112" s="54">
        <v>1</v>
      </c>
      <c r="J112" s="54">
        <v>28770</v>
      </c>
      <c r="K112" s="54">
        <v>82200</v>
      </c>
      <c r="L112" s="54">
        <v>110000</v>
      </c>
      <c r="M112" s="47"/>
      <c r="N112" s="42"/>
      <c r="O112" s="21"/>
      <c r="P112" s="47"/>
      <c r="Q112" s="41"/>
      <c r="R112" s="42"/>
      <c r="T112" s="44"/>
      <c r="V112" s="45"/>
      <c r="W112" s="45"/>
      <c r="X112" s="45"/>
      <c r="Y112" s="46"/>
    </row>
    <row r="113" spans="1:25" s="43" customFormat="1" x14ac:dyDescent="0.25">
      <c r="A113" s="54">
        <v>112</v>
      </c>
      <c r="B113" s="54"/>
      <c r="C113" s="122">
        <v>43874</v>
      </c>
      <c r="D113" s="54" t="s">
        <v>857</v>
      </c>
      <c r="E113" s="54">
        <v>42.314999999999998</v>
      </c>
      <c r="F113" s="54" t="s">
        <v>858</v>
      </c>
      <c r="G113" s="54" t="s">
        <v>859</v>
      </c>
      <c r="H113" s="54">
        <v>1010</v>
      </c>
      <c r="I113" s="54">
        <v>0.5</v>
      </c>
      <c r="J113" s="54">
        <v>74140</v>
      </c>
      <c r="K113" s="54">
        <v>211830</v>
      </c>
      <c r="L113" s="54">
        <v>203112</v>
      </c>
      <c r="M113" s="47"/>
      <c r="N113" s="42"/>
      <c r="O113" s="21"/>
      <c r="P113" s="47"/>
      <c r="Q113" s="41"/>
      <c r="R113" s="42"/>
      <c r="T113" s="44"/>
      <c r="V113" s="45"/>
      <c r="W113" s="45"/>
      <c r="X113" s="45"/>
      <c r="Y113" s="46"/>
    </row>
    <row r="114" spans="1:25" s="43" customFormat="1" x14ac:dyDescent="0.25">
      <c r="A114" s="54">
        <v>113</v>
      </c>
      <c r="B114" s="54"/>
      <c r="C114" s="122">
        <v>43875</v>
      </c>
      <c r="D114" s="54" t="s">
        <v>955</v>
      </c>
      <c r="E114" s="54">
        <v>43.371000000000002</v>
      </c>
      <c r="F114" s="54" t="s">
        <v>956</v>
      </c>
      <c r="G114" s="54" t="s">
        <v>957</v>
      </c>
      <c r="H114" s="54">
        <v>1220</v>
      </c>
      <c r="I114" s="54">
        <v>0.5</v>
      </c>
      <c r="J114" s="124">
        <v>77120</v>
      </c>
      <c r="K114" s="124">
        <v>220360</v>
      </c>
      <c r="L114" s="124">
        <v>52000</v>
      </c>
      <c r="M114" s="31"/>
      <c r="N114" s="42"/>
      <c r="O114" s="21"/>
      <c r="P114" s="47"/>
      <c r="Q114" s="41"/>
      <c r="R114" s="42"/>
      <c r="T114" s="44"/>
      <c r="V114" s="45"/>
      <c r="W114" s="45"/>
      <c r="X114" s="45"/>
      <c r="Y114" s="46"/>
    </row>
    <row r="115" spans="1:25" x14ac:dyDescent="0.25">
      <c r="A115" s="54">
        <v>114</v>
      </c>
      <c r="C115" s="122">
        <v>43875</v>
      </c>
      <c r="D115" s="54" t="s">
        <v>869</v>
      </c>
      <c r="E115" s="54" t="s">
        <v>871</v>
      </c>
      <c r="F115" s="54" t="s">
        <v>872</v>
      </c>
      <c r="G115" s="54" t="s">
        <v>873</v>
      </c>
      <c r="H115" s="54">
        <v>2050</v>
      </c>
      <c r="I115" s="54">
        <v>1</v>
      </c>
      <c r="J115" s="54">
        <v>32130</v>
      </c>
      <c r="K115" s="54">
        <v>91800</v>
      </c>
      <c r="L115" s="54">
        <v>160000</v>
      </c>
      <c r="M115" s="54">
        <f>(L115-K115)/K115</f>
        <v>0.7429193899782135</v>
      </c>
      <c r="N115" s="42"/>
      <c r="O115" s="21"/>
      <c r="P115" s="47"/>
      <c r="Q115" s="41"/>
      <c r="R115" s="42"/>
      <c r="S115" s="43"/>
      <c r="T115" s="44"/>
      <c r="U115" s="43"/>
      <c r="V115" s="45"/>
      <c r="W115" s="45"/>
      <c r="X115" s="45"/>
      <c r="Y115" s="46"/>
    </row>
    <row r="116" spans="1:25" x14ac:dyDescent="0.25">
      <c r="A116" s="54">
        <v>115</v>
      </c>
      <c r="C116" s="122">
        <v>43875</v>
      </c>
      <c r="D116" s="54" t="s">
        <v>865</v>
      </c>
      <c r="E116" s="54" t="s">
        <v>866</v>
      </c>
      <c r="F116" s="54" t="s">
        <v>867</v>
      </c>
      <c r="G116" s="54" t="s">
        <v>868</v>
      </c>
      <c r="H116" s="54">
        <v>3010</v>
      </c>
      <c r="I116" s="54">
        <v>0.5</v>
      </c>
      <c r="J116" s="54">
        <v>25620</v>
      </c>
      <c r="K116" s="54">
        <v>73200</v>
      </c>
      <c r="L116" s="54">
        <v>30000</v>
      </c>
      <c r="N116" s="42"/>
      <c r="O116" s="21"/>
      <c r="P116" s="47"/>
      <c r="Q116" s="41"/>
      <c r="R116" s="42"/>
      <c r="S116" s="43"/>
      <c r="T116" s="44"/>
      <c r="U116" s="43"/>
      <c r="V116" s="45"/>
      <c r="W116" s="45"/>
      <c r="X116" s="45"/>
      <c r="Y116" s="46"/>
    </row>
    <row r="117" spans="1:25" ht="15.75" thickBot="1" x14ac:dyDescent="0.3">
      <c r="A117" s="57">
        <v>116</v>
      </c>
      <c r="B117" s="57"/>
      <c r="C117" s="123">
        <v>43875</v>
      </c>
      <c r="D117" s="57" t="s">
        <v>884</v>
      </c>
      <c r="E117" s="57">
        <v>5.7221000000000002</v>
      </c>
      <c r="F117" s="57" t="s">
        <v>885</v>
      </c>
      <c r="G117" s="57" t="s">
        <v>886</v>
      </c>
      <c r="H117" s="57">
        <v>1070</v>
      </c>
      <c r="I117" s="57">
        <v>0.5</v>
      </c>
      <c r="J117" s="57">
        <v>75590</v>
      </c>
      <c r="K117" s="57">
        <v>215970</v>
      </c>
      <c r="L117" s="57">
        <v>275000</v>
      </c>
      <c r="M117" s="57">
        <f>(L117-K117)/K117</f>
        <v>0.27332499884243183</v>
      </c>
      <c r="N117" s="42"/>
      <c r="O117" s="21"/>
      <c r="P117" s="47"/>
      <c r="Q117" s="41"/>
      <c r="R117" s="42"/>
      <c r="S117" s="43"/>
      <c r="T117" s="44"/>
      <c r="U117" s="43"/>
      <c r="V117" s="45"/>
      <c r="W117" s="45"/>
      <c r="X117" s="45"/>
      <c r="Y117" s="46"/>
    </row>
    <row r="118" spans="1:25" ht="15.75" thickTop="1" x14ac:dyDescent="0.25">
      <c r="A118" s="54">
        <v>117</v>
      </c>
      <c r="C118" s="122">
        <v>43875</v>
      </c>
      <c r="D118" s="54" t="s">
        <v>892</v>
      </c>
      <c r="E118" s="54">
        <v>20.169</v>
      </c>
      <c r="F118" s="54" t="s">
        <v>894</v>
      </c>
      <c r="G118" s="54" t="s">
        <v>895</v>
      </c>
      <c r="H118" s="54">
        <v>1150</v>
      </c>
      <c r="I118" s="54">
        <v>1</v>
      </c>
      <c r="J118" s="54">
        <v>34310</v>
      </c>
      <c r="K118" s="54">
        <v>98030</v>
      </c>
      <c r="L118" s="54">
        <v>107126.5</v>
      </c>
      <c r="N118" s="42"/>
      <c r="O118" s="21"/>
      <c r="P118" s="47"/>
      <c r="Q118" s="41"/>
      <c r="R118" s="42"/>
      <c r="S118" s="43"/>
      <c r="T118" s="44"/>
      <c r="U118" s="43"/>
      <c r="V118" s="45"/>
      <c r="W118" s="45"/>
      <c r="X118" s="45"/>
      <c r="Y118" s="46"/>
    </row>
    <row r="119" spans="1:25" x14ac:dyDescent="0.25">
      <c r="A119" s="54">
        <v>118</v>
      </c>
      <c r="C119" s="122">
        <v>43875</v>
      </c>
      <c r="D119" s="54" t="s">
        <v>901</v>
      </c>
      <c r="E119" s="54" t="s">
        <v>902</v>
      </c>
      <c r="F119" s="54" t="s">
        <v>903</v>
      </c>
      <c r="G119" s="54" t="s">
        <v>904</v>
      </c>
      <c r="H119" s="54">
        <v>3010</v>
      </c>
      <c r="I119" s="54">
        <v>0.5</v>
      </c>
      <c r="J119" s="54">
        <v>61830</v>
      </c>
      <c r="K119" s="54">
        <v>176660</v>
      </c>
      <c r="L119" s="54">
        <v>190000</v>
      </c>
      <c r="M119" s="45"/>
      <c r="N119" s="42"/>
      <c r="O119" s="21"/>
      <c r="P119" s="47"/>
      <c r="Q119" s="41"/>
      <c r="R119" s="42"/>
      <c r="S119" s="43"/>
      <c r="T119" s="44"/>
      <c r="U119" s="43"/>
      <c r="V119" s="45"/>
      <c r="W119" s="45"/>
      <c r="X119" s="45"/>
      <c r="Y119" s="46"/>
    </row>
    <row r="120" spans="1:25" x14ac:dyDescent="0.25">
      <c r="A120" s="54">
        <v>119</v>
      </c>
      <c r="C120" s="122">
        <v>43878</v>
      </c>
      <c r="D120" s="54" t="s">
        <v>923</v>
      </c>
      <c r="E120" s="54">
        <v>0.17219999999999999</v>
      </c>
      <c r="F120" s="54" t="s">
        <v>925</v>
      </c>
      <c r="G120" s="54" t="s">
        <v>926</v>
      </c>
      <c r="H120" s="54">
        <v>2050</v>
      </c>
      <c r="I120" s="54">
        <v>1</v>
      </c>
      <c r="J120" s="54">
        <v>24300</v>
      </c>
      <c r="K120" s="54">
        <v>69430</v>
      </c>
      <c r="L120" s="54">
        <v>11110</v>
      </c>
      <c r="M120" s="45"/>
      <c r="N120" s="42"/>
      <c r="O120" s="21"/>
      <c r="P120" s="47"/>
      <c r="Q120" s="41"/>
      <c r="R120" s="42"/>
      <c r="S120" s="43"/>
      <c r="T120" s="44"/>
      <c r="U120" s="43"/>
      <c r="V120" s="45"/>
      <c r="W120" s="45"/>
      <c r="X120" s="45"/>
      <c r="Y120" s="46"/>
    </row>
    <row r="121" spans="1:25" x14ac:dyDescent="0.25">
      <c r="A121" s="54">
        <v>120</v>
      </c>
      <c r="C121" s="122">
        <v>43879</v>
      </c>
      <c r="D121" s="54" t="s">
        <v>931</v>
      </c>
      <c r="E121" s="54" t="s">
        <v>932</v>
      </c>
      <c r="F121" s="54" t="s">
        <v>933</v>
      </c>
      <c r="G121" s="54" t="s">
        <v>934</v>
      </c>
      <c r="H121" s="54">
        <v>3010</v>
      </c>
      <c r="I121" s="54">
        <v>0.5</v>
      </c>
      <c r="J121" s="54">
        <v>41170</v>
      </c>
      <c r="K121" s="54">
        <v>117630</v>
      </c>
      <c r="L121" s="54">
        <v>119780</v>
      </c>
      <c r="M121" s="45"/>
      <c r="N121" s="42"/>
      <c r="O121" s="21"/>
      <c r="P121" s="47"/>
      <c r="Q121" s="41"/>
      <c r="R121" s="42"/>
      <c r="S121" s="43"/>
      <c r="T121" s="44"/>
      <c r="U121" s="43"/>
      <c r="V121" s="45"/>
      <c r="W121" s="45"/>
      <c r="X121" s="45"/>
      <c r="Y121" s="46"/>
    </row>
    <row r="122" spans="1:25" x14ac:dyDescent="0.25">
      <c r="A122" s="54">
        <v>121</v>
      </c>
      <c r="C122" s="122">
        <v>43879</v>
      </c>
      <c r="D122" s="54" t="s">
        <v>935</v>
      </c>
      <c r="E122" s="54" t="s">
        <v>936</v>
      </c>
      <c r="F122" s="54" t="s">
        <v>937</v>
      </c>
      <c r="G122" s="54" t="s">
        <v>938</v>
      </c>
      <c r="H122" s="54">
        <v>3010</v>
      </c>
      <c r="I122" s="54">
        <v>0.5</v>
      </c>
      <c r="J122" s="54">
        <v>16470</v>
      </c>
      <c r="K122" s="54">
        <v>47060</v>
      </c>
      <c r="L122" s="54">
        <v>37000</v>
      </c>
      <c r="M122" s="45"/>
      <c r="N122" s="42"/>
      <c r="O122" s="21"/>
      <c r="P122" s="47"/>
      <c r="Q122" s="41"/>
      <c r="R122" s="42"/>
      <c r="S122" s="43"/>
      <c r="T122" s="44"/>
      <c r="U122" s="43"/>
      <c r="V122" s="45"/>
      <c r="W122" s="45"/>
      <c r="X122" s="45"/>
      <c r="Y122" s="46"/>
    </row>
    <row r="123" spans="1:25" x14ac:dyDescent="0.25">
      <c r="A123" s="54">
        <v>122</v>
      </c>
      <c r="C123" s="122">
        <v>43879</v>
      </c>
      <c r="D123" s="54" t="s">
        <v>959</v>
      </c>
      <c r="E123" s="54">
        <v>6.8199999999999997E-2</v>
      </c>
      <c r="F123" s="54" t="s">
        <v>960</v>
      </c>
      <c r="G123" s="54" t="s">
        <v>961</v>
      </c>
      <c r="H123" s="54">
        <v>3010</v>
      </c>
      <c r="I123" s="54">
        <v>0.5</v>
      </c>
      <c r="J123" s="54">
        <v>14060</v>
      </c>
      <c r="K123" s="54">
        <v>40170</v>
      </c>
      <c r="L123" s="54">
        <v>47700</v>
      </c>
      <c r="M123" s="45"/>
      <c r="N123" s="42"/>
      <c r="O123" s="21"/>
      <c r="P123" s="47"/>
      <c r="Q123" s="41"/>
      <c r="R123" s="42"/>
      <c r="S123" s="43"/>
      <c r="T123" s="44"/>
      <c r="U123" s="43"/>
      <c r="V123" s="45"/>
      <c r="W123" s="45"/>
      <c r="X123" s="45"/>
      <c r="Y123" s="46"/>
    </row>
    <row r="124" spans="1:25" x14ac:dyDescent="0.25">
      <c r="A124" s="54">
        <v>123</v>
      </c>
      <c r="C124" s="122">
        <v>43879</v>
      </c>
      <c r="D124" s="54" t="s">
        <v>943</v>
      </c>
      <c r="E124" s="54">
        <v>6.8090000000000002</v>
      </c>
      <c r="F124" s="54" t="s">
        <v>293</v>
      </c>
      <c r="G124" s="54" t="s">
        <v>944</v>
      </c>
      <c r="H124" s="54">
        <v>1090</v>
      </c>
      <c r="I124" s="54">
        <v>0.5</v>
      </c>
      <c r="J124" s="54">
        <v>11830</v>
      </c>
      <c r="K124" s="54">
        <v>33800</v>
      </c>
      <c r="L124" s="54">
        <v>54472</v>
      </c>
      <c r="M124" s="45"/>
      <c r="N124" s="42"/>
      <c r="O124" s="21"/>
      <c r="P124" s="47"/>
      <c r="Q124" s="41"/>
      <c r="R124" s="42"/>
      <c r="S124" s="43"/>
      <c r="T124" s="44"/>
      <c r="U124" s="43"/>
      <c r="V124" s="45"/>
      <c r="W124" s="45"/>
      <c r="X124" s="45"/>
      <c r="Y124" s="46"/>
    </row>
    <row r="125" spans="1:25" x14ac:dyDescent="0.25">
      <c r="A125" s="54">
        <v>124</v>
      </c>
      <c r="C125" s="122">
        <v>43879</v>
      </c>
      <c r="D125" s="54" t="s">
        <v>962</v>
      </c>
      <c r="E125" s="54">
        <v>7.0919999999999996</v>
      </c>
      <c r="F125" s="54" t="s">
        <v>965</v>
      </c>
      <c r="G125" s="54" t="s">
        <v>966</v>
      </c>
      <c r="H125" s="54">
        <v>1160</v>
      </c>
      <c r="I125" s="54">
        <v>1.5</v>
      </c>
      <c r="J125" s="54">
        <v>27960</v>
      </c>
      <c r="K125" s="54">
        <v>79890</v>
      </c>
      <c r="L125" s="54">
        <v>100000</v>
      </c>
      <c r="M125" s="45"/>
      <c r="N125" s="42"/>
      <c r="O125" s="21"/>
      <c r="P125" s="47"/>
      <c r="Q125" s="41"/>
      <c r="R125" s="42"/>
      <c r="S125" s="43"/>
      <c r="T125" s="44"/>
      <c r="U125" s="43"/>
      <c r="V125" s="45"/>
      <c r="W125" s="45"/>
      <c r="X125" s="45"/>
      <c r="Y125" s="46"/>
    </row>
    <row r="126" spans="1:25" x14ac:dyDescent="0.25">
      <c r="A126" s="54">
        <v>125</v>
      </c>
      <c r="C126" s="122">
        <v>43881</v>
      </c>
      <c r="D126" s="54" t="s">
        <v>967</v>
      </c>
      <c r="E126" s="54">
        <v>5.0869999999999997</v>
      </c>
      <c r="F126" s="54" t="s">
        <v>968</v>
      </c>
      <c r="G126" s="54" t="s">
        <v>969</v>
      </c>
      <c r="H126" s="54">
        <v>1050</v>
      </c>
      <c r="I126" s="54">
        <v>0.5</v>
      </c>
      <c r="J126" s="54">
        <v>37780</v>
      </c>
      <c r="K126" s="54">
        <v>107940</v>
      </c>
      <c r="L126" s="54">
        <v>110000</v>
      </c>
      <c r="M126" s="45"/>
      <c r="N126" s="42"/>
      <c r="O126" s="21"/>
      <c r="P126" s="47"/>
      <c r="Q126" s="41"/>
      <c r="R126" s="42"/>
      <c r="S126" s="43"/>
      <c r="T126" s="44"/>
      <c r="U126" s="43"/>
      <c r="V126" s="45"/>
      <c r="W126" s="45"/>
      <c r="X126" s="45"/>
      <c r="Y126" s="46"/>
    </row>
    <row r="127" spans="1:25" x14ac:dyDescent="0.25">
      <c r="A127" s="54">
        <v>126</v>
      </c>
      <c r="C127" s="122">
        <v>43881</v>
      </c>
      <c r="D127" s="54" t="s">
        <v>970</v>
      </c>
      <c r="E127" s="54">
        <v>0.13769999999999999</v>
      </c>
      <c r="F127" s="54" t="s">
        <v>971</v>
      </c>
      <c r="G127" s="54" t="s">
        <v>972</v>
      </c>
      <c r="H127" s="54">
        <v>3010</v>
      </c>
      <c r="I127" s="54">
        <v>0.5</v>
      </c>
      <c r="J127" s="54">
        <v>17350</v>
      </c>
      <c r="K127" s="54">
        <v>49570</v>
      </c>
      <c r="L127" s="54">
        <v>50000</v>
      </c>
      <c r="M127" s="45"/>
      <c r="N127" s="42"/>
      <c r="O127" s="21"/>
      <c r="P127" s="47"/>
      <c r="Q127" s="41"/>
      <c r="R127" s="42"/>
      <c r="S127" s="43"/>
      <c r="T127" s="44"/>
      <c r="U127" s="43"/>
      <c r="V127" s="45"/>
      <c r="W127" s="45"/>
      <c r="X127" s="45"/>
      <c r="Y127" s="46"/>
    </row>
    <row r="128" spans="1:25" x14ac:dyDescent="0.25">
      <c r="A128" s="54">
        <v>127</v>
      </c>
      <c r="C128" s="122">
        <v>43881</v>
      </c>
      <c r="D128" s="54" t="s">
        <v>973</v>
      </c>
      <c r="E128" s="54">
        <v>36.125</v>
      </c>
      <c r="F128" s="54" t="s">
        <v>974</v>
      </c>
      <c r="G128" s="54" t="s">
        <v>975</v>
      </c>
      <c r="H128" s="54">
        <v>1070</v>
      </c>
      <c r="I128" s="54">
        <v>0.5</v>
      </c>
      <c r="J128" s="54">
        <v>48960</v>
      </c>
      <c r="K128" s="54">
        <v>139890</v>
      </c>
      <c r="L128" s="54">
        <v>204500</v>
      </c>
      <c r="M128" s="45"/>
      <c r="N128" s="42"/>
      <c r="O128" s="21"/>
      <c r="P128" s="47"/>
      <c r="Q128" s="41"/>
      <c r="R128" s="42"/>
      <c r="S128" s="43"/>
      <c r="T128" s="44"/>
      <c r="U128" s="43"/>
      <c r="V128" s="45"/>
      <c r="W128" s="45"/>
      <c r="X128" s="45"/>
      <c r="Y128" s="46"/>
    </row>
    <row r="129" spans="1:25" x14ac:dyDescent="0.25">
      <c r="A129" s="54">
        <v>128</v>
      </c>
      <c r="C129" s="122">
        <v>43881</v>
      </c>
      <c r="D129" s="54" t="s">
        <v>976</v>
      </c>
      <c r="E129" s="54" t="s">
        <v>977</v>
      </c>
      <c r="F129" s="54" t="s">
        <v>982</v>
      </c>
      <c r="G129" s="54" t="s">
        <v>983</v>
      </c>
      <c r="H129" s="54">
        <v>3010</v>
      </c>
      <c r="I129" s="54">
        <v>1.5</v>
      </c>
      <c r="J129" s="54">
        <v>74770</v>
      </c>
      <c r="K129" s="54">
        <v>213630</v>
      </c>
      <c r="L129" s="54">
        <v>180000</v>
      </c>
      <c r="M129" s="45"/>
      <c r="N129" s="42"/>
      <c r="O129" s="21"/>
      <c r="P129" s="47"/>
      <c r="Q129" s="41"/>
      <c r="R129" s="42"/>
      <c r="S129" s="43"/>
      <c r="T129" s="44"/>
      <c r="U129" s="43"/>
      <c r="V129" s="45"/>
      <c r="W129" s="45"/>
      <c r="X129" s="45"/>
      <c r="Y129" s="46"/>
    </row>
    <row r="130" spans="1:25" x14ac:dyDescent="0.25">
      <c r="A130" s="54">
        <v>129</v>
      </c>
      <c r="C130" s="122">
        <v>43881</v>
      </c>
      <c r="D130" s="54" t="s">
        <v>984</v>
      </c>
      <c r="E130" s="54">
        <v>37.356999999999999</v>
      </c>
      <c r="F130" s="54" t="s">
        <v>985</v>
      </c>
      <c r="G130" s="54" t="s">
        <v>986</v>
      </c>
      <c r="H130" s="54">
        <v>1160</v>
      </c>
      <c r="I130" s="54">
        <v>0.5</v>
      </c>
      <c r="J130" s="54">
        <v>50160</v>
      </c>
      <c r="K130" s="54">
        <v>143310</v>
      </c>
      <c r="L130" s="54">
        <v>170000</v>
      </c>
      <c r="M130" s="45"/>
      <c r="N130" s="42"/>
      <c r="O130" s="21"/>
      <c r="P130" s="47"/>
      <c r="Q130" s="41"/>
      <c r="R130" s="42"/>
      <c r="S130" s="43"/>
      <c r="T130" s="44"/>
      <c r="U130" s="43"/>
      <c r="V130" s="45"/>
      <c r="W130" s="45"/>
      <c r="X130" s="45"/>
      <c r="Y130" s="46"/>
    </row>
    <row r="131" spans="1:25" x14ac:dyDescent="0.25">
      <c r="A131" s="54">
        <v>130</v>
      </c>
      <c r="C131" s="122">
        <v>43881</v>
      </c>
      <c r="D131" s="54" t="s">
        <v>991</v>
      </c>
      <c r="E131" s="54" t="s">
        <v>992</v>
      </c>
      <c r="F131" s="54" t="s">
        <v>993</v>
      </c>
      <c r="G131" s="54" t="s">
        <v>994</v>
      </c>
      <c r="H131" s="54">
        <v>3010</v>
      </c>
      <c r="I131" s="54">
        <v>0.5</v>
      </c>
      <c r="J131" s="54">
        <v>8450</v>
      </c>
      <c r="K131" s="54">
        <v>24140</v>
      </c>
      <c r="L131" s="54">
        <v>7500</v>
      </c>
      <c r="M131" s="45"/>
      <c r="N131" s="42"/>
      <c r="O131" s="21"/>
      <c r="P131" s="47"/>
      <c r="Q131" s="41"/>
      <c r="R131" s="42"/>
      <c r="S131" s="43"/>
      <c r="T131" s="44"/>
      <c r="U131" s="43"/>
      <c r="V131" s="45"/>
      <c r="W131" s="45"/>
      <c r="X131" s="45"/>
      <c r="Y131" s="46"/>
    </row>
    <row r="132" spans="1:25" x14ac:dyDescent="0.25">
      <c r="A132" s="54">
        <v>131</v>
      </c>
      <c r="C132" s="122">
        <v>43882</v>
      </c>
      <c r="D132" s="54" t="s">
        <v>1008</v>
      </c>
      <c r="E132" s="54">
        <v>1.01</v>
      </c>
      <c r="F132" s="54" t="s">
        <v>1009</v>
      </c>
      <c r="G132" s="54" t="s">
        <v>1010</v>
      </c>
      <c r="H132" s="54">
        <v>1220</v>
      </c>
      <c r="I132" s="54">
        <v>0.5</v>
      </c>
      <c r="J132" s="54">
        <v>7830</v>
      </c>
      <c r="K132" s="54">
        <v>22370</v>
      </c>
      <c r="L132" s="54">
        <v>20000</v>
      </c>
      <c r="M132" s="45"/>
      <c r="N132" s="42"/>
      <c r="O132" s="21"/>
      <c r="P132" s="47"/>
      <c r="Q132" s="41"/>
      <c r="R132" s="42"/>
      <c r="S132" s="43"/>
      <c r="T132" s="44"/>
      <c r="U132" s="43"/>
      <c r="V132" s="45"/>
      <c r="W132" s="45"/>
      <c r="X132" s="45"/>
      <c r="Y132" s="46"/>
    </row>
    <row r="133" spans="1:25" x14ac:dyDescent="0.25">
      <c r="A133" s="54">
        <v>132</v>
      </c>
      <c r="C133" s="122">
        <v>43882</v>
      </c>
      <c r="D133" s="54" t="s">
        <v>1002</v>
      </c>
      <c r="E133" s="54" t="s">
        <v>475</v>
      </c>
      <c r="F133" s="54" t="s">
        <v>1006</v>
      </c>
      <c r="G133" s="54" t="s">
        <v>1007</v>
      </c>
      <c r="H133" s="54">
        <v>1190</v>
      </c>
      <c r="I133" s="54">
        <v>1.5</v>
      </c>
      <c r="J133" s="54">
        <v>44610</v>
      </c>
      <c r="K133" s="54">
        <v>127460</v>
      </c>
      <c r="L133" s="54">
        <v>165000</v>
      </c>
      <c r="M133" s="45"/>
      <c r="N133" s="42"/>
      <c r="O133" s="21"/>
      <c r="P133" s="47"/>
      <c r="Q133" s="41"/>
      <c r="R133" s="42"/>
      <c r="S133" s="43"/>
      <c r="T133" s="44"/>
      <c r="U133" s="43"/>
      <c r="V133" s="45"/>
      <c r="W133" s="45"/>
      <c r="X133" s="45"/>
      <c r="Y133" s="46"/>
    </row>
    <row r="134" spans="1:25" x14ac:dyDescent="0.25">
      <c r="A134" s="54">
        <v>133</v>
      </c>
      <c r="C134" s="122">
        <v>43879</v>
      </c>
      <c r="D134" s="54" t="s">
        <v>999</v>
      </c>
      <c r="E134" s="54">
        <v>6.6100000000000006E-2</v>
      </c>
      <c r="F134" s="54" t="s">
        <v>1000</v>
      </c>
      <c r="G134" s="54" t="s">
        <v>1001</v>
      </c>
      <c r="H134" s="54">
        <v>2050</v>
      </c>
      <c r="I134" s="54">
        <v>0.5</v>
      </c>
      <c r="J134" s="54">
        <v>32800</v>
      </c>
      <c r="K134" s="54">
        <v>93710</v>
      </c>
      <c r="L134" s="54">
        <v>144900</v>
      </c>
      <c r="M134" s="45"/>
      <c r="N134" s="42"/>
      <c r="O134" s="21"/>
      <c r="P134" s="47"/>
      <c r="Q134" s="41"/>
      <c r="R134" s="42"/>
      <c r="S134" s="43"/>
      <c r="T134" s="44"/>
      <c r="U134" s="43"/>
      <c r="V134" s="45"/>
      <c r="W134" s="45"/>
      <c r="X134" s="45"/>
      <c r="Y134" s="46"/>
    </row>
    <row r="135" spans="1:25" x14ac:dyDescent="0.25">
      <c r="A135" s="54">
        <v>134</v>
      </c>
      <c r="C135" s="122">
        <v>43882</v>
      </c>
      <c r="D135" s="54" t="s">
        <v>1011</v>
      </c>
      <c r="E135" s="54" t="s">
        <v>1012</v>
      </c>
      <c r="F135" s="54" t="s">
        <v>1013</v>
      </c>
      <c r="G135" s="54" t="s">
        <v>1014</v>
      </c>
      <c r="H135" s="54">
        <v>3010</v>
      </c>
      <c r="I135" s="54">
        <v>0.5</v>
      </c>
      <c r="J135" s="54">
        <v>18000</v>
      </c>
      <c r="K135" s="54">
        <v>51430</v>
      </c>
      <c r="L135" s="54">
        <v>47500</v>
      </c>
      <c r="M135" s="45"/>
      <c r="N135" s="42"/>
      <c r="O135" s="21"/>
      <c r="P135" s="47"/>
      <c r="Q135" s="41"/>
      <c r="R135" s="42"/>
      <c r="S135" s="43"/>
      <c r="T135" s="44"/>
      <c r="U135" s="43"/>
      <c r="V135" s="45"/>
      <c r="W135" s="45"/>
      <c r="X135" s="45"/>
      <c r="Y135" s="46"/>
    </row>
    <row r="136" spans="1:25" x14ac:dyDescent="0.25">
      <c r="A136" s="54">
        <v>135</v>
      </c>
      <c r="C136" s="122">
        <v>43885</v>
      </c>
      <c r="D136" s="54" t="s">
        <v>341</v>
      </c>
      <c r="E136" s="54">
        <v>6.3890000000000002</v>
      </c>
      <c r="F136" s="54" t="s">
        <v>343</v>
      </c>
      <c r="G136" s="54" t="s">
        <v>1022</v>
      </c>
      <c r="H136" s="54">
        <v>1140</v>
      </c>
      <c r="I136" s="54">
        <v>0.5</v>
      </c>
      <c r="J136" s="54">
        <v>7190</v>
      </c>
      <c r="K136" s="54">
        <v>20540</v>
      </c>
      <c r="L136" s="54">
        <v>30000</v>
      </c>
      <c r="M136" s="45"/>
      <c r="N136" s="42"/>
      <c r="O136" s="21"/>
      <c r="P136" s="47"/>
      <c r="Q136" s="41"/>
      <c r="R136" s="42"/>
      <c r="S136" s="43"/>
      <c r="T136" s="44"/>
      <c r="U136" s="43"/>
      <c r="V136" s="45"/>
      <c r="W136" s="45"/>
      <c r="X136" s="45"/>
      <c r="Y136" s="46"/>
    </row>
    <row r="137" spans="1:25" x14ac:dyDescent="0.25">
      <c r="A137" s="54">
        <v>136</v>
      </c>
      <c r="C137" s="122">
        <v>43885</v>
      </c>
      <c r="D137" s="54" t="s">
        <v>1023</v>
      </c>
      <c r="E137" s="54" t="s">
        <v>1024</v>
      </c>
      <c r="F137" s="54" t="s">
        <v>1025</v>
      </c>
      <c r="G137" s="54" t="s">
        <v>1026</v>
      </c>
      <c r="H137" s="54">
        <v>3010</v>
      </c>
      <c r="I137" s="54">
        <v>0.5</v>
      </c>
      <c r="J137" s="54">
        <v>26780</v>
      </c>
      <c r="K137" s="54">
        <v>76510</v>
      </c>
      <c r="L137" s="54">
        <v>82900</v>
      </c>
      <c r="M137" s="45"/>
      <c r="N137" s="42"/>
      <c r="O137" s="21"/>
      <c r="P137" s="47"/>
      <c r="Q137" s="41"/>
      <c r="R137" s="42"/>
      <c r="S137" s="43"/>
      <c r="T137" s="44"/>
      <c r="U137" s="43"/>
      <c r="V137" s="45"/>
      <c r="W137" s="45"/>
      <c r="X137" s="45"/>
      <c r="Y137" s="46"/>
    </row>
    <row r="138" spans="1:25" x14ac:dyDescent="0.25">
      <c r="A138" s="54">
        <v>137</v>
      </c>
      <c r="C138" s="122">
        <v>43885</v>
      </c>
      <c r="D138" s="54" t="s">
        <v>1027</v>
      </c>
      <c r="E138" s="54">
        <v>5.0999999999999996</v>
      </c>
      <c r="F138" s="54" t="s">
        <v>1028</v>
      </c>
      <c r="G138" s="54" t="s">
        <v>1029</v>
      </c>
      <c r="H138" s="54">
        <v>1010</v>
      </c>
      <c r="I138" s="54">
        <v>0.5</v>
      </c>
      <c r="J138" s="54">
        <v>10300</v>
      </c>
      <c r="K138" s="54">
        <v>29430</v>
      </c>
      <c r="L138" s="54">
        <v>12000</v>
      </c>
      <c r="M138" s="45"/>
      <c r="N138" s="42"/>
      <c r="O138" s="21"/>
      <c r="P138" s="47"/>
      <c r="Q138" s="41"/>
      <c r="R138" s="42"/>
      <c r="S138" s="43"/>
      <c r="T138" s="44"/>
      <c r="U138" s="43"/>
      <c r="V138" s="45"/>
      <c r="W138" s="45"/>
      <c r="X138" s="45"/>
      <c r="Y138" s="46"/>
    </row>
    <row r="139" spans="1:25" x14ac:dyDescent="0.25">
      <c r="A139" s="54">
        <v>138</v>
      </c>
      <c r="C139" s="122">
        <v>43885</v>
      </c>
      <c r="D139" s="54" t="s">
        <v>375</v>
      </c>
      <c r="E139" s="54">
        <v>0.52</v>
      </c>
      <c r="F139" s="54" t="s">
        <v>376</v>
      </c>
      <c r="G139" s="54" t="s">
        <v>1030</v>
      </c>
      <c r="H139" s="54">
        <v>1090</v>
      </c>
      <c r="I139" s="54">
        <v>0.5</v>
      </c>
      <c r="J139" s="54">
        <v>11710</v>
      </c>
      <c r="K139" s="54">
        <v>33460</v>
      </c>
      <c r="L139" s="54">
        <v>24000</v>
      </c>
      <c r="M139" s="45"/>
      <c r="N139" s="42"/>
      <c r="O139" s="21"/>
      <c r="P139" s="47"/>
      <c r="Q139" s="41"/>
      <c r="R139" s="42"/>
      <c r="S139" s="43"/>
      <c r="T139" s="44"/>
      <c r="U139" s="43"/>
      <c r="V139" s="45"/>
      <c r="W139" s="45"/>
      <c r="X139" s="45"/>
      <c r="Y139" s="46"/>
    </row>
    <row r="140" spans="1:25" x14ac:dyDescent="0.25">
      <c r="A140" s="54">
        <v>139</v>
      </c>
      <c r="C140" s="122">
        <v>43886</v>
      </c>
      <c r="D140" s="54" t="s">
        <v>1031</v>
      </c>
      <c r="E140" s="54">
        <v>13.689</v>
      </c>
      <c r="F140" s="54" t="s">
        <v>1032</v>
      </c>
      <c r="G140" s="54" t="s">
        <v>1033</v>
      </c>
      <c r="H140" s="54">
        <v>1100</v>
      </c>
      <c r="I140" s="54">
        <v>0.5</v>
      </c>
      <c r="J140" s="54">
        <v>16000</v>
      </c>
      <c r="K140" s="54">
        <v>45710</v>
      </c>
      <c r="L140" s="54">
        <v>29773.57</v>
      </c>
      <c r="M140" s="45"/>
      <c r="N140" s="42"/>
      <c r="O140" s="21"/>
      <c r="P140" s="47"/>
      <c r="Q140" s="41"/>
      <c r="R140" s="42"/>
      <c r="S140" s="43"/>
      <c r="T140" s="44"/>
      <c r="U140" s="43"/>
      <c r="V140" s="45"/>
      <c r="W140" s="45"/>
      <c r="X140" s="45"/>
      <c r="Y140" s="46"/>
    </row>
    <row r="141" spans="1:25" x14ac:dyDescent="0.25">
      <c r="A141" s="54">
        <v>140</v>
      </c>
      <c r="C141" s="122">
        <v>43886</v>
      </c>
      <c r="D141" s="54" t="s">
        <v>1035</v>
      </c>
      <c r="E141" s="54">
        <v>13.689</v>
      </c>
      <c r="F141" s="54" t="s">
        <v>1034</v>
      </c>
      <c r="G141" s="54" t="s">
        <v>1033</v>
      </c>
      <c r="H141" s="54">
        <v>1100</v>
      </c>
      <c r="I141" s="54">
        <v>0.5</v>
      </c>
      <c r="J141" s="54">
        <v>16000</v>
      </c>
      <c r="K141" s="54">
        <v>45710</v>
      </c>
      <c r="L141" s="54">
        <v>29773.57</v>
      </c>
      <c r="M141" s="45"/>
      <c r="N141" s="42"/>
      <c r="O141" s="21"/>
      <c r="P141" s="47"/>
      <c r="Q141" s="41"/>
      <c r="R141" s="42"/>
      <c r="S141" s="43"/>
      <c r="T141" s="44"/>
      <c r="U141" s="43"/>
      <c r="V141" s="45"/>
      <c r="W141" s="45"/>
      <c r="X141" s="45"/>
      <c r="Y141" s="46"/>
    </row>
    <row r="142" spans="1:25" x14ac:dyDescent="0.25">
      <c r="A142" s="54">
        <v>141</v>
      </c>
      <c r="C142" s="122">
        <v>43886</v>
      </c>
      <c r="D142" s="54" t="s">
        <v>1045</v>
      </c>
      <c r="E142" s="54">
        <v>1</v>
      </c>
      <c r="F142" s="54" t="s">
        <v>1046</v>
      </c>
      <c r="G142" s="54" t="s">
        <v>1047</v>
      </c>
      <c r="H142" s="54">
        <v>1090</v>
      </c>
      <c r="I142" s="54">
        <v>0.5</v>
      </c>
      <c r="J142" s="54">
        <v>16220</v>
      </c>
      <c r="K142" s="54">
        <v>46340</v>
      </c>
      <c r="L142" s="54">
        <v>25000</v>
      </c>
      <c r="M142" s="45"/>
      <c r="N142" s="42"/>
      <c r="O142" s="21"/>
      <c r="P142" s="47"/>
      <c r="Q142" s="41"/>
      <c r="R142" s="42"/>
      <c r="S142" s="43"/>
      <c r="T142" s="44"/>
      <c r="U142" s="43"/>
      <c r="V142" s="45"/>
      <c r="W142" s="45"/>
      <c r="X142" s="45"/>
      <c r="Y142" s="46"/>
    </row>
    <row r="143" spans="1:25" x14ac:dyDescent="0.25">
      <c r="A143" s="54">
        <v>142</v>
      </c>
      <c r="C143" s="122">
        <v>43886</v>
      </c>
      <c r="D143" s="54" t="s">
        <v>1067</v>
      </c>
      <c r="E143" s="54">
        <v>3.81</v>
      </c>
      <c r="F143" s="54" t="s">
        <v>1068</v>
      </c>
      <c r="G143" s="54" t="s">
        <v>1069</v>
      </c>
      <c r="H143" s="54">
        <v>1010</v>
      </c>
      <c r="I143" s="54">
        <v>0.5</v>
      </c>
      <c r="J143" s="54">
        <v>6730</v>
      </c>
      <c r="K143" s="54">
        <v>19230</v>
      </c>
      <c r="L143" s="54">
        <v>84900</v>
      </c>
      <c r="M143" s="45"/>
      <c r="N143" s="42"/>
      <c r="O143" s="21"/>
      <c r="P143" s="47"/>
      <c r="Q143" s="41"/>
      <c r="R143" s="42"/>
      <c r="S143" s="43"/>
      <c r="T143" s="44"/>
      <c r="U143" s="43"/>
      <c r="V143" s="45"/>
      <c r="W143" s="45"/>
      <c r="X143" s="45"/>
      <c r="Y143" s="46"/>
    </row>
    <row r="144" spans="1:25" x14ac:dyDescent="0.25">
      <c r="A144" s="54">
        <v>143</v>
      </c>
      <c r="C144" s="122">
        <v>43886</v>
      </c>
      <c r="D144" s="54" t="s">
        <v>1078</v>
      </c>
      <c r="E144" s="54">
        <v>7.1050000000000004</v>
      </c>
      <c r="F144" s="54" t="s">
        <v>1079</v>
      </c>
      <c r="G144" s="54" t="s">
        <v>1080</v>
      </c>
      <c r="H144" s="54">
        <v>1110</v>
      </c>
      <c r="I144" s="54">
        <v>0.5</v>
      </c>
      <c r="J144" s="54">
        <v>39330</v>
      </c>
      <c r="K144" s="54">
        <v>112370</v>
      </c>
      <c r="L144" s="54">
        <v>200000</v>
      </c>
      <c r="M144" s="45"/>
      <c r="N144" s="42"/>
      <c r="O144" s="21"/>
      <c r="P144" s="47"/>
      <c r="Q144" s="41"/>
      <c r="R144" s="42"/>
      <c r="S144" s="43"/>
      <c r="T144" s="44"/>
      <c r="U144" s="43"/>
      <c r="V144" s="45"/>
      <c r="W144" s="45"/>
      <c r="X144" s="45"/>
      <c r="Y144" s="46"/>
    </row>
    <row r="145" spans="1:25" x14ac:dyDescent="0.25">
      <c r="A145" s="54">
        <v>144</v>
      </c>
      <c r="C145" s="122">
        <v>43887</v>
      </c>
      <c r="D145" s="54" t="s">
        <v>1081</v>
      </c>
      <c r="E145" s="54">
        <v>0.54290000000000005</v>
      </c>
      <c r="F145" s="54" t="s">
        <v>1082</v>
      </c>
      <c r="G145" s="54" t="s">
        <v>1083</v>
      </c>
      <c r="H145" s="54">
        <v>3010</v>
      </c>
      <c r="I145" s="54">
        <v>0.5</v>
      </c>
      <c r="J145" s="54">
        <v>69420</v>
      </c>
      <c r="K145" s="54">
        <v>198340</v>
      </c>
      <c r="L145" s="54">
        <v>201000</v>
      </c>
      <c r="M145" s="45"/>
      <c r="N145" s="42"/>
      <c r="O145" s="21"/>
      <c r="P145" s="47"/>
      <c r="Q145" s="41"/>
      <c r="R145" s="42"/>
      <c r="S145" s="43"/>
      <c r="T145" s="44"/>
      <c r="U145" s="43"/>
      <c r="V145" s="45"/>
      <c r="W145" s="45"/>
      <c r="X145" s="45"/>
      <c r="Y145" s="46"/>
    </row>
    <row r="146" spans="1:25" x14ac:dyDescent="0.25">
      <c r="A146" s="54">
        <v>145</v>
      </c>
      <c r="C146" s="122">
        <v>43887</v>
      </c>
      <c r="D146" s="54" t="s">
        <v>694</v>
      </c>
      <c r="E146" s="54" t="s">
        <v>80</v>
      </c>
      <c r="F146" s="54" t="s">
        <v>698</v>
      </c>
      <c r="G146" s="54" t="s">
        <v>1092</v>
      </c>
      <c r="H146" s="54">
        <v>3010</v>
      </c>
      <c r="I146" s="54">
        <v>1</v>
      </c>
      <c r="J146" s="54">
        <v>38190</v>
      </c>
      <c r="K146" s="54">
        <v>109110</v>
      </c>
      <c r="L146" s="54">
        <v>88900</v>
      </c>
      <c r="M146" s="45"/>
      <c r="N146" s="42"/>
      <c r="O146" s="21"/>
      <c r="P146" s="47"/>
      <c r="Q146" s="41"/>
      <c r="R146" s="42"/>
      <c r="S146" s="43"/>
      <c r="T146" s="44"/>
      <c r="U146" s="43"/>
      <c r="V146" s="45"/>
      <c r="W146" s="45"/>
      <c r="X146" s="45"/>
      <c r="Y146" s="46"/>
    </row>
    <row r="147" spans="1:25" x14ac:dyDescent="0.25">
      <c r="A147" s="54">
        <v>146</v>
      </c>
      <c r="C147" s="122">
        <v>43887</v>
      </c>
      <c r="D147" s="54" t="s">
        <v>1095</v>
      </c>
      <c r="E147" s="54">
        <v>0.34439999999999998</v>
      </c>
      <c r="F147" s="54" t="s">
        <v>1096</v>
      </c>
      <c r="G147" s="54" t="s">
        <v>1097</v>
      </c>
      <c r="H147" s="54">
        <v>1100</v>
      </c>
      <c r="I147" s="54">
        <v>0.5</v>
      </c>
      <c r="J147" s="54">
        <v>3820</v>
      </c>
      <c r="K147" s="54">
        <v>10910</v>
      </c>
      <c r="L147" s="54">
        <v>10900</v>
      </c>
      <c r="M147" s="45"/>
    </row>
    <row r="148" spans="1:25" x14ac:dyDescent="0.25">
      <c r="A148" s="54">
        <v>146</v>
      </c>
      <c r="C148" s="122">
        <v>43887</v>
      </c>
      <c r="D148" s="54" t="s">
        <v>1129</v>
      </c>
      <c r="E148" s="54" t="s">
        <v>1131</v>
      </c>
      <c r="F148" s="54" t="s">
        <v>1133</v>
      </c>
      <c r="G148" s="54" t="s">
        <v>1134</v>
      </c>
      <c r="H148" s="54">
        <v>2040</v>
      </c>
      <c r="I148" s="54">
        <v>1</v>
      </c>
      <c r="J148" s="54">
        <v>36970</v>
      </c>
      <c r="L148" s="54">
        <v>105630</v>
      </c>
      <c r="M148" s="45"/>
    </row>
    <row r="149" spans="1:25" x14ac:dyDescent="0.25">
      <c r="A149" s="54">
        <v>147</v>
      </c>
      <c r="C149" s="122">
        <v>43887</v>
      </c>
      <c r="D149" s="54" t="s">
        <v>1135</v>
      </c>
      <c r="E149" s="54">
        <v>28.556000000000001</v>
      </c>
      <c r="F149" s="54" t="s">
        <v>1136</v>
      </c>
      <c r="G149" s="54" t="s">
        <v>1137</v>
      </c>
      <c r="H149" s="54">
        <v>1090</v>
      </c>
      <c r="I149" s="54">
        <v>0.5</v>
      </c>
      <c r="J149" s="54">
        <v>85670</v>
      </c>
      <c r="K149" s="54">
        <v>244770</v>
      </c>
      <c r="L149" s="54">
        <v>390000</v>
      </c>
      <c r="M149" s="45"/>
    </row>
    <row r="150" spans="1:25" x14ac:dyDescent="0.25">
      <c r="A150" s="54">
        <v>148</v>
      </c>
      <c r="B150" s="54" t="s">
        <v>86</v>
      </c>
      <c r="C150" s="122">
        <v>43887</v>
      </c>
      <c r="D150" s="54" t="s">
        <v>1102</v>
      </c>
      <c r="E150" s="54" t="s">
        <v>1103</v>
      </c>
      <c r="F150" s="54" t="s">
        <v>1104</v>
      </c>
      <c r="G150" s="54" t="s">
        <v>1105</v>
      </c>
      <c r="H150" s="54">
        <v>3010</v>
      </c>
      <c r="I150" s="54">
        <v>0.5</v>
      </c>
      <c r="J150" s="54">
        <v>27770</v>
      </c>
      <c r="K150" s="54">
        <v>79340</v>
      </c>
      <c r="L150" s="54">
        <v>49500</v>
      </c>
      <c r="M150" s="45"/>
    </row>
    <row r="151" spans="1:25" x14ac:dyDescent="0.25">
      <c r="A151" s="54">
        <v>149</v>
      </c>
      <c r="C151" s="122">
        <v>43888</v>
      </c>
      <c r="D151" s="54" t="s">
        <v>1113</v>
      </c>
      <c r="E151" s="54" t="s">
        <v>1114</v>
      </c>
      <c r="F151" s="54" t="s">
        <v>1115</v>
      </c>
      <c r="G151" s="54" t="s">
        <v>1116</v>
      </c>
      <c r="H151" s="54">
        <v>3010</v>
      </c>
      <c r="I151" s="54">
        <v>0.5</v>
      </c>
      <c r="J151" s="54">
        <v>50490</v>
      </c>
      <c r="K151" s="54">
        <v>144260</v>
      </c>
      <c r="L151" s="54">
        <v>147000</v>
      </c>
      <c r="M151" s="45"/>
    </row>
    <row r="152" spans="1:25" x14ac:dyDescent="0.25">
      <c r="A152" s="54">
        <v>150</v>
      </c>
      <c r="C152" s="122">
        <v>43888</v>
      </c>
      <c r="D152" s="54" t="s">
        <v>1138</v>
      </c>
      <c r="E152" s="54" t="s">
        <v>1139</v>
      </c>
      <c r="F152" s="54" t="s">
        <v>1140</v>
      </c>
      <c r="G152" s="54" t="s">
        <v>1141</v>
      </c>
      <c r="H152" s="54">
        <v>3010</v>
      </c>
      <c r="I152" s="54">
        <v>1</v>
      </c>
      <c r="J152" s="54">
        <v>13400</v>
      </c>
      <c r="K152" s="54">
        <v>38290</v>
      </c>
      <c r="L152" s="54">
        <v>30000</v>
      </c>
      <c r="M152" s="45"/>
    </row>
    <row r="153" spans="1:25" x14ac:dyDescent="0.25">
      <c r="A153" s="54">
        <v>151</v>
      </c>
      <c r="C153" s="122">
        <v>43888</v>
      </c>
      <c r="D153" s="54" t="s">
        <v>1144</v>
      </c>
      <c r="E153" s="54">
        <v>15.061</v>
      </c>
      <c r="F153" s="54" t="s">
        <v>1146</v>
      </c>
      <c r="G153" s="54" t="s">
        <v>1147</v>
      </c>
      <c r="H153" s="54">
        <v>1200</v>
      </c>
      <c r="I153" s="54">
        <v>1</v>
      </c>
      <c r="J153" s="54">
        <v>417200</v>
      </c>
      <c r="K153" s="54">
        <v>1192000</v>
      </c>
      <c r="L153" s="54">
        <v>150000</v>
      </c>
      <c r="M153" s="45"/>
    </row>
    <row r="154" spans="1:25" x14ac:dyDescent="0.25">
      <c r="A154" s="54">
        <v>152</v>
      </c>
      <c r="C154" s="122">
        <v>43889</v>
      </c>
      <c r="D154" s="54" t="s">
        <v>1148</v>
      </c>
      <c r="E154" s="54">
        <v>5</v>
      </c>
      <c r="F154" s="54" t="s">
        <v>1149</v>
      </c>
      <c r="G154" s="54" t="s">
        <v>1150</v>
      </c>
      <c r="H154" s="54">
        <v>1080</v>
      </c>
      <c r="I154" s="54">
        <v>0.5</v>
      </c>
      <c r="J154" s="54">
        <v>34140</v>
      </c>
      <c r="K154" s="54">
        <v>97540</v>
      </c>
      <c r="L154" s="54">
        <v>148000</v>
      </c>
      <c r="M154" s="45"/>
    </row>
    <row r="155" spans="1:25" x14ac:dyDescent="0.25">
      <c r="A155" s="54">
        <v>153</v>
      </c>
      <c r="C155" s="122">
        <v>43889</v>
      </c>
      <c r="D155" s="54" t="s">
        <v>1151</v>
      </c>
      <c r="E155" s="54">
        <v>3.2522000000000002</v>
      </c>
      <c r="F155" s="54" t="s">
        <v>1152</v>
      </c>
      <c r="G155" s="54" t="s">
        <v>1153</v>
      </c>
      <c r="H155" s="54">
        <v>1080</v>
      </c>
      <c r="I155" s="54">
        <v>0.5</v>
      </c>
      <c r="J155" s="54">
        <v>28630</v>
      </c>
      <c r="K155" s="54">
        <v>81800</v>
      </c>
      <c r="L155" s="54">
        <v>210000</v>
      </c>
      <c r="M155" s="45"/>
    </row>
    <row r="156" spans="1:25" x14ac:dyDescent="0.25">
      <c r="A156" s="54">
        <v>154</v>
      </c>
      <c r="C156" s="122">
        <v>43889</v>
      </c>
      <c r="D156" s="54" t="s">
        <v>1122</v>
      </c>
      <c r="E156" s="54">
        <v>0.17480000000000001</v>
      </c>
      <c r="F156" s="54" t="s">
        <v>1123</v>
      </c>
      <c r="G156" s="54" t="s">
        <v>1124</v>
      </c>
      <c r="H156" s="54">
        <v>2050</v>
      </c>
      <c r="I156" s="54">
        <v>0.5</v>
      </c>
      <c r="J156" s="54">
        <v>3900</v>
      </c>
      <c r="K156" s="54">
        <v>11140</v>
      </c>
      <c r="L156" s="54">
        <v>20000</v>
      </c>
      <c r="M156" s="45"/>
    </row>
    <row r="157" spans="1:25" x14ac:dyDescent="0.25">
      <c r="A157" s="54">
        <v>155</v>
      </c>
      <c r="C157" s="122">
        <v>43892</v>
      </c>
      <c r="D157" s="54" t="s">
        <v>1168</v>
      </c>
      <c r="E157" s="54">
        <v>1.339</v>
      </c>
      <c r="F157" s="54" t="s">
        <v>1169</v>
      </c>
      <c r="G157" s="54" t="s">
        <v>1170</v>
      </c>
      <c r="H157" s="54">
        <v>1060</v>
      </c>
      <c r="I157" s="54">
        <v>0.5</v>
      </c>
      <c r="J157" s="54">
        <v>1580</v>
      </c>
      <c r="K157" s="54">
        <v>4510</v>
      </c>
      <c r="L157" s="54">
        <v>26140</v>
      </c>
      <c r="M157" s="45"/>
    </row>
    <row r="158" spans="1:25" x14ac:dyDescent="0.25">
      <c r="A158" s="54">
        <v>156</v>
      </c>
      <c r="C158" s="122">
        <v>43892</v>
      </c>
      <c r="D158" s="54" t="s">
        <v>1186</v>
      </c>
      <c r="E158" s="54">
        <v>8.7390000000000008</v>
      </c>
      <c r="F158" s="54" t="s">
        <v>1187</v>
      </c>
      <c r="G158" s="54" t="s">
        <v>1188</v>
      </c>
      <c r="H158" s="54">
        <v>1100</v>
      </c>
      <c r="I158" s="54">
        <v>0.5</v>
      </c>
      <c r="J158" s="54">
        <v>47490</v>
      </c>
      <c r="K158" s="54">
        <v>135690</v>
      </c>
      <c r="L158" s="54">
        <v>155570</v>
      </c>
      <c r="M158" s="45"/>
    </row>
    <row r="159" spans="1:25" x14ac:dyDescent="0.25">
      <c r="A159" s="54">
        <v>157</v>
      </c>
      <c r="C159" s="122">
        <v>43892</v>
      </c>
      <c r="D159" s="54" t="s">
        <v>1189</v>
      </c>
      <c r="E159" s="54">
        <v>37.325000000000003</v>
      </c>
      <c r="F159" s="54" t="s">
        <v>1190</v>
      </c>
      <c r="G159" s="54" t="s">
        <v>1191</v>
      </c>
      <c r="H159" s="54">
        <v>1170</v>
      </c>
      <c r="I159" s="54">
        <v>0.5</v>
      </c>
      <c r="J159" s="54">
        <v>89820</v>
      </c>
      <c r="K159" s="54">
        <v>256630</v>
      </c>
      <c r="L159" s="54">
        <v>290000</v>
      </c>
      <c r="M159" s="45"/>
    </row>
    <row r="160" spans="1:25" x14ac:dyDescent="0.25">
      <c r="A160" s="54">
        <v>158</v>
      </c>
      <c r="C160" s="122">
        <v>43892</v>
      </c>
      <c r="D160" s="54" t="s">
        <v>179</v>
      </c>
      <c r="E160" s="54" t="s">
        <v>1192</v>
      </c>
      <c r="F160" s="54" t="s">
        <v>1193</v>
      </c>
      <c r="G160" s="54" t="s">
        <v>1194</v>
      </c>
      <c r="H160" s="54">
        <v>1190</v>
      </c>
      <c r="I160" s="54">
        <v>0.5</v>
      </c>
      <c r="J160" s="54">
        <v>12650</v>
      </c>
      <c r="K160" s="54">
        <v>36140</v>
      </c>
      <c r="L160" s="54">
        <v>30000</v>
      </c>
      <c r="M160" s="45"/>
    </row>
    <row r="161" spans="1:13" x14ac:dyDescent="0.25">
      <c r="A161" s="54">
        <v>159</v>
      </c>
      <c r="C161" s="122">
        <v>43892</v>
      </c>
      <c r="D161" s="54" t="s">
        <v>1195</v>
      </c>
      <c r="E161" s="54">
        <v>15.574</v>
      </c>
      <c r="F161" s="54" t="s">
        <v>1196</v>
      </c>
      <c r="G161" s="54" t="s">
        <v>1197</v>
      </c>
      <c r="H161" s="54">
        <v>1130</v>
      </c>
      <c r="I161" s="54">
        <v>0.5</v>
      </c>
      <c r="J161" s="54">
        <v>18800</v>
      </c>
      <c r="K161" s="54">
        <v>53710</v>
      </c>
      <c r="L161" s="54">
        <v>75000</v>
      </c>
      <c r="M161" s="45"/>
    </row>
    <row r="162" spans="1:13" x14ac:dyDescent="0.25">
      <c r="A162" s="54">
        <v>160</v>
      </c>
      <c r="C162" s="122">
        <v>43892</v>
      </c>
      <c r="D162" s="54" t="s">
        <v>1198</v>
      </c>
      <c r="E162" s="54">
        <v>7.16</v>
      </c>
      <c r="F162" s="54" t="s">
        <v>1200</v>
      </c>
      <c r="G162" s="54" t="s">
        <v>1201</v>
      </c>
      <c r="H162" s="54">
        <v>3010</v>
      </c>
      <c r="I162" s="54">
        <v>1</v>
      </c>
      <c r="J162" s="54">
        <v>81640</v>
      </c>
      <c r="K162" s="54">
        <v>233260</v>
      </c>
      <c r="L162" s="54">
        <v>147500</v>
      </c>
      <c r="M162" s="45"/>
    </row>
    <row r="163" spans="1:13" x14ac:dyDescent="0.25">
      <c r="A163" s="54">
        <v>161</v>
      </c>
      <c r="C163" s="122">
        <v>43893</v>
      </c>
      <c r="D163" s="54" t="s">
        <v>1209</v>
      </c>
      <c r="E163" s="54">
        <v>6.8599999999999994E-2</v>
      </c>
      <c r="F163" s="54" t="s">
        <v>1210</v>
      </c>
      <c r="G163" s="54" t="s">
        <v>1211</v>
      </c>
      <c r="H163" s="54">
        <v>3010</v>
      </c>
      <c r="I163" s="54">
        <v>0.5</v>
      </c>
      <c r="J163" s="54">
        <v>12930</v>
      </c>
      <c r="K163" s="54">
        <v>36940</v>
      </c>
      <c r="L163" s="54">
        <v>54000</v>
      </c>
      <c r="M163" s="45"/>
    </row>
    <row r="164" spans="1:13" x14ac:dyDescent="0.25">
      <c r="A164" s="54">
        <v>162</v>
      </c>
      <c r="C164" s="122">
        <v>43893</v>
      </c>
      <c r="D164" s="54" t="s">
        <v>1221</v>
      </c>
      <c r="E164" s="54" t="s">
        <v>1223</v>
      </c>
      <c r="F164" s="54" t="s">
        <v>1225</v>
      </c>
      <c r="G164" s="54" t="s">
        <v>1226</v>
      </c>
      <c r="H164" s="54">
        <v>3010</v>
      </c>
      <c r="I164" s="54">
        <v>1</v>
      </c>
      <c r="J164" s="54">
        <v>18380</v>
      </c>
      <c r="K164" s="54">
        <v>52510</v>
      </c>
      <c r="L164" s="54">
        <v>64500</v>
      </c>
      <c r="M164" s="45"/>
    </row>
    <row r="165" spans="1:13" x14ac:dyDescent="0.25">
      <c r="A165" s="54">
        <v>163</v>
      </c>
      <c r="C165" s="122">
        <v>43893</v>
      </c>
      <c r="D165" s="54" t="s">
        <v>1218</v>
      </c>
      <c r="E165" s="54" t="s">
        <v>1219</v>
      </c>
      <c r="F165" s="54" t="s">
        <v>1220</v>
      </c>
      <c r="G165" s="54" t="s">
        <v>120</v>
      </c>
      <c r="H165" s="54">
        <v>3010</v>
      </c>
      <c r="I165" s="54">
        <v>0.5</v>
      </c>
      <c r="J165" s="54">
        <v>21300</v>
      </c>
      <c r="K165" s="54">
        <v>60860</v>
      </c>
      <c r="L165" s="54">
        <v>36533</v>
      </c>
      <c r="M165" s="45"/>
    </row>
    <row r="166" spans="1:13" x14ac:dyDescent="0.25">
      <c r="A166" s="54">
        <v>164</v>
      </c>
      <c r="C166" s="122">
        <v>43893</v>
      </c>
      <c r="D166" s="54" t="s">
        <v>1227</v>
      </c>
      <c r="E166" s="54">
        <v>11.244</v>
      </c>
      <c r="F166" s="54" t="s">
        <v>1228</v>
      </c>
      <c r="G166" s="54" t="s">
        <v>1229</v>
      </c>
      <c r="H166" s="54">
        <v>1190</v>
      </c>
      <c r="I166" s="54">
        <v>0.5</v>
      </c>
      <c r="J166" s="54">
        <v>86630</v>
      </c>
      <c r="K166" s="54">
        <v>247510</v>
      </c>
      <c r="L166" s="54">
        <v>490000</v>
      </c>
      <c r="M166" s="45"/>
    </row>
    <row r="167" spans="1:13" x14ac:dyDescent="0.25">
      <c r="A167" s="54">
        <v>165</v>
      </c>
      <c r="C167" s="122">
        <v>43893</v>
      </c>
      <c r="D167" s="54" t="s">
        <v>1230</v>
      </c>
      <c r="E167" s="54" t="s">
        <v>81</v>
      </c>
      <c r="F167" s="54" t="s">
        <v>1231</v>
      </c>
      <c r="G167" s="54" t="s">
        <v>1232</v>
      </c>
      <c r="H167" s="54">
        <v>1190</v>
      </c>
      <c r="I167" s="54">
        <v>0.5</v>
      </c>
      <c r="J167" s="54">
        <v>11930</v>
      </c>
      <c r="K167" s="54">
        <v>34090</v>
      </c>
      <c r="L167" s="54">
        <v>30000</v>
      </c>
      <c r="M167" s="45"/>
    </row>
    <row r="168" spans="1:13" x14ac:dyDescent="0.25">
      <c r="A168" s="54">
        <v>166</v>
      </c>
      <c r="B168" s="54" t="s">
        <v>79</v>
      </c>
      <c r="C168" s="122">
        <v>43893</v>
      </c>
      <c r="D168" s="54" t="s">
        <v>1233</v>
      </c>
      <c r="E168" s="54" t="s">
        <v>1234</v>
      </c>
      <c r="F168" s="54" t="s">
        <v>1236</v>
      </c>
      <c r="G168" s="54" t="s">
        <v>1235</v>
      </c>
      <c r="H168" s="54">
        <v>1190</v>
      </c>
      <c r="I168" s="54">
        <v>0.5</v>
      </c>
      <c r="J168" s="54">
        <v>2290</v>
      </c>
      <c r="K168" s="54">
        <v>6540</v>
      </c>
      <c r="L168" s="54">
        <v>4500</v>
      </c>
      <c r="M168" s="45"/>
    </row>
    <row r="169" spans="1:13" x14ac:dyDescent="0.25">
      <c r="A169" s="54">
        <v>167</v>
      </c>
      <c r="B169" s="54" t="s">
        <v>79</v>
      </c>
      <c r="C169" s="122">
        <v>43893</v>
      </c>
      <c r="D169" s="54" t="s">
        <v>1237</v>
      </c>
      <c r="E169" s="54" t="s">
        <v>1238</v>
      </c>
      <c r="F169" s="54" t="s">
        <v>1239</v>
      </c>
      <c r="G169" s="54" t="s">
        <v>115</v>
      </c>
      <c r="H169" s="54">
        <v>3010</v>
      </c>
      <c r="I169" s="54">
        <v>0.5</v>
      </c>
      <c r="J169" s="54">
        <v>10080</v>
      </c>
      <c r="K169" s="54">
        <v>28800</v>
      </c>
      <c r="L169" s="54">
        <v>8000</v>
      </c>
      <c r="M169" s="45"/>
    </row>
    <row r="170" spans="1:13" x14ac:dyDescent="0.25">
      <c r="A170" s="54">
        <v>168</v>
      </c>
      <c r="C170" s="122">
        <v>43894</v>
      </c>
      <c r="D170" s="54" t="s">
        <v>1278</v>
      </c>
      <c r="E170" s="54">
        <v>14.068</v>
      </c>
      <c r="F170" s="54" t="s">
        <v>1279</v>
      </c>
      <c r="G170" s="54" t="s">
        <v>1280</v>
      </c>
      <c r="H170" s="54">
        <v>1010</v>
      </c>
      <c r="I170" s="54">
        <v>1</v>
      </c>
      <c r="J170" s="54">
        <v>50360</v>
      </c>
      <c r="K170" s="54">
        <v>143890</v>
      </c>
      <c r="L170" s="54">
        <v>115500</v>
      </c>
      <c r="M170" s="45"/>
    </row>
    <row r="171" spans="1:13" x14ac:dyDescent="0.25">
      <c r="A171" s="54">
        <v>169</v>
      </c>
      <c r="C171" s="122">
        <v>43894</v>
      </c>
      <c r="D171" s="54" t="s">
        <v>1245</v>
      </c>
      <c r="E171" s="54">
        <v>0.2</v>
      </c>
      <c r="F171" s="54" t="s">
        <v>1246</v>
      </c>
      <c r="G171" s="54" t="s">
        <v>1247</v>
      </c>
      <c r="H171" s="54">
        <v>1190</v>
      </c>
      <c r="I171" s="54">
        <v>0.5</v>
      </c>
      <c r="J171" s="54">
        <v>20560</v>
      </c>
      <c r="K171" s="54">
        <v>58740</v>
      </c>
      <c r="L171" s="54">
        <v>20000</v>
      </c>
      <c r="M171" s="45"/>
    </row>
    <row r="172" spans="1:13" x14ac:dyDescent="0.25">
      <c r="A172" s="54">
        <v>170</v>
      </c>
      <c r="C172" s="122">
        <v>43894</v>
      </c>
      <c r="D172" s="54" t="s">
        <v>1248</v>
      </c>
      <c r="E172" s="54">
        <v>0.2888</v>
      </c>
      <c r="F172" s="54" t="s">
        <v>1249</v>
      </c>
      <c r="G172" s="54" t="s">
        <v>1250</v>
      </c>
      <c r="H172" s="54">
        <v>3010</v>
      </c>
      <c r="I172" s="54">
        <v>0.5</v>
      </c>
      <c r="J172" s="54">
        <v>24240</v>
      </c>
      <c r="K172" s="54">
        <v>69260</v>
      </c>
      <c r="L172" s="54">
        <v>125000</v>
      </c>
      <c r="M172" s="45"/>
    </row>
    <row r="173" spans="1:13" x14ac:dyDescent="0.25">
      <c r="A173" s="54">
        <v>171</v>
      </c>
      <c r="C173" s="122">
        <v>43894</v>
      </c>
      <c r="D173" s="54" t="s">
        <v>1252</v>
      </c>
      <c r="E173" s="54">
        <v>1.8362000000000001</v>
      </c>
      <c r="F173" s="54" t="s">
        <v>1253</v>
      </c>
      <c r="G173" s="54" t="s">
        <v>1254</v>
      </c>
      <c r="H173" s="54">
        <v>3010</v>
      </c>
      <c r="I173" s="54">
        <v>1</v>
      </c>
      <c r="J173" s="54">
        <v>127330</v>
      </c>
      <c r="K173" s="54">
        <v>363800</v>
      </c>
      <c r="L173" s="54">
        <v>337500</v>
      </c>
      <c r="M173" s="45"/>
    </row>
    <row r="174" spans="1:13" x14ac:dyDescent="0.25">
      <c r="A174" s="54">
        <v>172</v>
      </c>
      <c r="C174" s="122">
        <v>43894</v>
      </c>
      <c r="D174" s="54" t="s">
        <v>1255</v>
      </c>
      <c r="E174" s="54">
        <v>0.15</v>
      </c>
      <c r="F174" s="54" t="s">
        <v>1258</v>
      </c>
      <c r="G174" s="54" t="s">
        <v>1259</v>
      </c>
      <c r="H174" s="54">
        <v>1190</v>
      </c>
      <c r="I174" s="54">
        <v>1.5</v>
      </c>
      <c r="J174" s="54">
        <v>34040</v>
      </c>
      <c r="K174" s="54">
        <v>97260</v>
      </c>
      <c r="L174" s="54">
        <v>60000</v>
      </c>
      <c r="M174" s="45"/>
    </row>
    <row r="175" spans="1:13" x14ac:dyDescent="0.25">
      <c r="A175" s="54">
        <v>173</v>
      </c>
      <c r="B175" s="54" t="s">
        <v>79</v>
      </c>
      <c r="C175" s="122">
        <v>43894</v>
      </c>
      <c r="D175" s="54" t="s">
        <v>1264</v>
      </c>
      <c r="E175" s="54">
        <v>8.0039999999999996</v>
      </c>
      <c r="F175" s="54" t="s">
        <v>1265</v>
      </c>
      <c r="G175" s="54" t="s">
        <v>1266</v>
      </c>
      <c r="H175" s="54">
        <v>1050</v>
      </c>
      <c r="I175" s="54">
        <v>0.5</v>
      </c>
      <c r="J175" s="54">
        <v>52540</v>
      </c>
      <c r="K175" s="54">
        <v>150110</v>
      </c>
      <c r="L175" s="54">
        <v>133000</v>
      </c>
      <c r="M175" s="45"/>
    </row>
    <row r="176" spans="1:13" x14ac:dyDescent="0.25">
      <c r="A176" s="54">
        <v>174</v>
      </c>
      <c r="C176" s="122">
        <v>43894</v>
      </c>
      <c r="D176" s="54" t="s">
        <v>1267</v>
      </c>
      <c r="E176" s="54">
        <v>8.6620000000000008</v>
      </c>
      <c r="F176" s="54" t="s">
        <v>1032</v>
      </c>
      <c r="G176" s="54" t="s">
        <v>1268</v>
      </c>
      <c r="H176" s="54">
        <v>1100</v>
      </c>
      <c r="I176" s="54">
        <v>0.5</v>
      </c>
      <c r="J176" s="54">
        <v>10170</v>
      </c>
      <c r="K176" s="54">
        <v>29060</v>
      </c>
      <c r="L176" s="54">
        <v>12993</v>
      </c>
      <c r="M176" s="45"/>
    </row>
    <row r="177" spans="1:13" x14ac:dyDescent="0.25">
      <c r="A177" s="54">
        <v>175</v>
      </c>
      <c r="C177" s="122">
        <v>43894</v>
      </c>
      <c r="D177" s="54" t="s">
        <v>1269</v>
      </c>
      <c r="E177" s="54">
        <v>8.6620000000000008</v>
      </c>
      <c r="F177" s="54" t="s">
        <v>1270</v>
      </c>
      <c r="G177" s="54" t="s">
        <v>1268</v>
      </c>
      <c r="H177" s="54">
        <v>1100</v>
      </c>
      <c r="I177" s="54">
        <v>0.5</v>
      </c>
      <c r="J177" s="54">
        <v>10170</v>
      </c>
      <c r="K177" s="54">
        <v>29060</v>
      </c>
      <c r="L177" s="54">
        <v>12993</v>
      </c>
      <c r="M177" s="45"/>
    </row>
    <row r="178" spans="1:13" x14ac:dyDescent="0.25">
      <c r="A178" s="54">
        <v>176</v>
      </c>
      <c r="C178" s="122">
        <v>43895</v>
      </c>
      <c r="D178" s="54" t="s">
        <v>1282</v>
      </c>
      <c r="E178" s="54">
        <v>5.1189999999999998</v>
      </c>
      <c r="F178" s="54" t="s">
        <v>1283</v>
      </c>
      <c r="G178" s="54" t="s">
        <v>1284</v>
      </c>
      <c r="H178" s="54">
        <v>1030</v>
      </c>
      <c r="I178" s="54">
        <v>0.5</v>
      </c>
      <c r="J178" s="54">
        <v>9390</v>
      </c>
      <c r="K178" s="54">
        <v>26830</v>
      </c>
      <c r="L178" s="54">
        <v>38000</v>
      </c>
      <c r="M178" s="45"/>
    </row>
    <row r="179" spans="1:13" x14ac:dyDescent="0.25">
      <c r="A179" s="54">
        <v>177</v>
      </c>
      <c r="C179" s="122">
        <v>43895</v>
      </c>
      <c r="D179" s="54" t="s">
        <v>1285</v>
      </c>
      <c r="E179" s="54">
        <v>0.54800000000000004</v>
      </c>
      <c r="F179" s="54" t="s">
        <v>1286</v>
      </c>
      <c r="G179" s="54" t="s">
        <v>1287</v>
      </c>
      <c r="H179" s="54">
        <v>1060</v>
      </c>
      <c r="I179" s="54">
        <v>0.5</v>
      </c>
      <c r="J179" s="54">
        <v>25680</v>
      </c>
      <c r="K179" s="54">
        <v>73370</v>
      </c>
      <c r="L179" s="54">
        <v>57000</v>
      </c>
      <c r="M179" s="45"/>
    </row>
    <row r="180" spans="1:13" x14ac:dyDescent="0.25">
      <c r="A180" s="54">
        <v>178</v>
      </c>
      <c r="C180" s="122">
        <v>43896</v>
      </c>
      <c r="D180" s="54" t="s">
        <v>1288</v>
      </c>
      <c r="E180" s="54">
        <v>52.741</v>
      </c>
      <c r="F180" s="54" t="s">
        <v>1289</v>
      </c>
      <c r="G180" s="54" t="s">
        <v>1290</v>
      </c>
      <c r="H180" s="54">
        <v>1220</v>
      </c>
      <c r="I180" s="54">
        <v>0.5</v>
      </c>
      <c r="J180" s="54">
        <v>92410</v>
      </c>
      <c r="K180" s="54">
        <v>264030</v>
      </c>
      <c r="L180" s="54">
        <v>275000</v>
      </c>
      <c r="M180" s="45"/>
    </row>
    <row r="181" spans="1:13" x14ac:dyDescent="0.25">
      <c r="A181" s="54">
        <v>179</v>
      </c>
      <c r="C181" s="122">
        <v>43897</v>
      </c>
      <c r="D181" s="54" t="s">
        <v>1336</v>
      </c>
      <c r="E181" s="54">
        <v>2.1230000000000002</v>
      </c>
      <c r="F181" s="54" t="s">
        <v>1337</v>
      </c>
      <c r="G181" s="54" t="s">
        <v>1338</v>
      </c>
      <c r="H181" s="54">
        <v>3010</v>
      </c>
      <c r="I181" s="54">
        <v>0.5</v>
      </c>
      <c r="J181" s="54">
        <v>5970</v>
      </c>
      <c r="K181" s="54">
        <v>0</v>
      </c>
      <c r="L181" s="54">
        <v>8000</v>
      </c>
      <c r="M181" s="45"/>
    </row>
    <row r="182" spans="1:13" x14ac:dyDescent="0.25">
      <c r="A182" s="54">
        <v>180</v>
      </c>
      <c r="C182" s="122">
        <v>43896</v>
      </c>
      <c r="D182" s="54" t="s">
        <v>1339</v>
      </c>
      <c r="E182" s="54">
        <v>34.658999999999999</v>
      </c>
      <c r="F182" s="54" t="s">
        <v>1340</v>
      </c>
      <c r="G182" s="54" t="s">
        <v>1341</v>
      </c>
      <c r="H182" s="54">
        <v>1070</v>
      </c>
      <c r="I182" s="54">
        <v>0.5</v>
      </c>
      <c r="J182" s="54">
        <v>47640</v>
      </c>
      <c r="K182" s="54">
        <v>136110</v>
      </c>
      <c r="L182" s="54">
        <v>235000</v>
      </c>
      <c r="M182" s="45"/>
    </row>
    <row r="183" spans="1:13" x14ac:dyDescent="0.25">
      <c r="A183" s="54">
        <v>181</v>
      </c>
      <c r="C183" s="122">
        <v>43896</v>
      </c>
      <c r="D183" s="54" t="s">
        <v>1291</v>
      </c>
      <c r="E183" s="54" t="s">
        <v>1293</v>
      </c>
      <c r="F183" s="54" t="s">
        <v>1295</v>
      </c>
      <c r="G183" s="54" t="s">
        <v>1296</v>
      </c>
      <c r="H183" s="54">
        <v>3010</v>
      </c>
      <c r="I183" s="54">
        <v>1</v>
      </c>
      <c r="J183" s="54">
        <v>26640</v>
      </c>
      <c r="K183" s="54">
        <v>76110</v>
      </c>
      <c r="L183" s="54">
        <v>50100</v>
      </c>
      <c r="M183" s="45"/>
    </row>
    <row r="184" spans="1:13" x14ac:dyDescent="0.25">
      <c r="A184" s="54">
        <v>182</v>
      </c>
      <c r="C184" s="122">
        <v>43896</v>
      </c>
      <c r="D184" s="54" t="s">
        <v>1342</v>
      </c>
      <c r="E184" s="54">
        <v>0.108</v>
      </c>
      <c r="F184" s="54" t="s">
        <v>1343</v>
      </c>
      <c r="G184" s="54" t="s">
        <v>1344</v>
      </c>
      <c r="H184" s="54">
        <v>3010</v>
      </c>
      <c r="I184" s="54">
        <v>0.5</v>
      </c>
      <c r="J184" s="124">
        <v>11540</v>
      </c>
      <c r="K184" s="124">
        <v>32970</v>
      </c>
      <c r="L184" s="124">
        <v>27000</v>
      </c>
      <c r="M184" s="32"/>
    </row>
    <row r="185" spans="1:13" x14ac:dyDescent="0.25">
      <c r="A185" s="54">
        <v>183</v>
      </c>
      <c r="C185" s="122">
        <v>43899</v>
      </c>
      <c r="D185" s="54" t="s">
        <v>1297</v>
      </c>
      <c r="E185" s="54">
        <v>0.55700000000000005</v>
      </c>
      <c r="F185" s="54" t="s">
        <v>1299</v>
      </c>
      <c r="G185" s="54" t="s">
        <v>1300</v>
      </c>
      <c r="H185" s="54">
        <v>3010</v>
      </c>
      <c r="I185" s="54">
        <v>1</v>
      </c>
      <c r="J185" s="54">
        <v>18420</v>
      </c>
      <c r="K185" s="54">
        <v>52630</v>
      </c>
      <c r="L185" s="54">
        <v>57000</v>
      </c>
      <c r="M185" s="58">
        <f>(L185-K185)/K185</f>
        <v>8.3032490974729242E-2</v>
      </c>
    </row>
    <row r="186" spans="1:13" x14ac:dyDescent="0.25">
      <c r="A186" s="54">
        <v>184</v>
      </c>
      <c r="C186" s="122">
        <v>43899</v>
      </c>
      <c r="D186" s="54" t="s">
        <v>1301</v>
      </c>
      <c r="E186" s="54">
        <v>4.9850000000000003</v>
      </c>
      <c r="F186" s="54" t="s">
        <v>1302</v>
      </c>
      <c r="G186" s="54" t="s">
        <v>1303</v>
      </c>
      <c r="H186" s="54">
        <v>1160</v>
      </c>
      <c r="I186" s="54">
        <v>0.5</v>
      </c>
      <c r="J186" s="54">
        <v>50690</v>
      </c>
      <c r="K186" s="54">
        <v>144830</v>
      </c>
      <c r="L186" s="54">
        <v>93831</v>
      </c>
      <c r="M186" s="58"/>
    </row>
    <row r="187" spans="1:13" ht="15.75" thickBot="1" x14ac:dyDescent="0.3">
      <c r="A187" s="57">
        <v>185</v>
      </c>
      <c r="B187" s="57"/>
      <c r="C187" s="123">
        <v>43899</v>
      </c>
      <c r="D187" s="57" t="s">
        <v>1309</v>
      </c>
      <c r="E187" s="57">
        <v>100</v>
      </c>
      <c r="F187" s="57" t="s">
        <v>1311</v>
      </c>
      <c r="G187" s="57" t="s">
        <v>1312</v>
      </c>
      <c r="H187" s="57">
        <v>1120</v>
      </c>
      <c r="I187" s="57">
        <v>1</v>
      </c>
      <c r="J187" s="57">
        <v>277900</v>
      </c>
      <c r="K187" s="57">
        <v>794000</v>
      </c>
      <c r="L187" s="57">
        <v>254100</v>
      </c>
      <c r="M187" s="59">
        <f>(L187-K187)/K187</f>
        <v>-0.67997481108312341</v>
      </c>
    </row>
    <row r="188" spans="1:13" ht="15.75" thickTop="1" x14ac:dyDescent="0.25">
      <c r="A188" s="54">
        <v>186</v>
      </c>
      <c r="C188" s="122">
        <v>43899</v>
      </c>
      <c r="D188" s="54" t="s">
        <v>1325</v>
      </c>
      <c r="E188" s="54">
        <v>2.5099999999999998</v>
      </c>
      <c r="F188" s="54" t="s">
        <v>1326</v>
      </c>
      <c r="G188" s="54" t="s">
        <v>1327</v>
      </c>
      <c r="H188" s="54">
        <v>1010</v>
      </c>
      <c r="I188" s="54">
        <v>0.5</v>
      </c>
      <c r="J188" s="54">
        <v>2830</v>
      </c>
      <c r="K188" s="54">
        <v>8090</v>
      </c>
      <c r="L188" s="54">
        <v>25000</v>
      </c>
    </row>
    <row r="189" spans="1:13" x14ac:dyDescent="0.25">
      <c r="A189" s="54">
        <v>187</v>
      </c>
      <c r="C189" s="122">
        <v>43899</v>
      </c>
      <c r="D189" s="54" t="s">
        <v>1333</v>
      </c>
      <c r="E189" s="54">
        <v>5.0999999999999996</v>
      </c>
      <c r="F189" s="54" t="s">
        <v>1334</v>
      </c>
      <c r="G189" s="54" t="s">
        <v>1335</v>
      </c>
      <c r="H189" s="54">
        <v>1090</v>
      </c>
      <c r="I189" s="54">
        <v>0.5</v>
      </c>
      <c r="J189" s="54">
        <v>8060</v>
      </c>
      <c r="K189" s="54">
        <v>23030</v>
      </c>
      <c r="L189" s="54">
        <v>35000</v>
      </c>
    </row>
    <row r="190" spans="1:13" x14ac:dyDescent="0.25">
      <c r="A190" s="54">
        <v>188</v>
      </c>
      <c r="C190" s="122">
        <v>43900</v>
      </c>
      <c r="D190" s="54" t="s">
        <v>1421</v>
      </c>
      <c r="E190" s="54">
        <v>0.38800000000000001</v>
      </c>
      <c r="F190" s="54" t="s">
        <v>1422</v>
      </c>
      <c r="G190" s="54" t="s">
        <v>1423</v>
      </c>
      <c r="H190" s="54">
        <v>3010</v>
      </c>
      <c r="I190" s="54">
        <v>0.5</v>
      </c>
      <c r="J190" s="54">
        <v>46640</v>
      </c>
      <c r="K190" s="54">
        <v>133260</v>
      </c>
      <c r="L190" s="54">
        <v>166500</v>
      </c>
    </row>
    <row r="191" spans="1:13" x14ac:dyDescent="0.25">
      <c r="A191" s="54">
        <v>189</v>
      </c>
      <c r="C191" s="122">
        <v>43900</v>
      </c>
      <c r="D191" s="54" t="s">
        <v>110</v>
      </c>
      <c r="E191" s="54">
        <v>0.23649999999999999</v>
      </c>
      <c r="F191" s="54" t="s">
        <v>1424</v>
      </c>
      <c r="G191" s="54" t="s">
        <v>111</v>
      </c>
      <c r="H191" s="54">
        <v>3010</v>
      </c>
      <c r="I191" s="54">
        <v>0.5</v>
      </c>
      <c r="J191" s="54">
        <v>43070</v>
      </c>
      <c r="K191" s="54">
        <v>123060</v>
      </c>
      <c r="L191" s="54">
        <v>126000</v>
      </c>
    </row>
    <row r="192" spans="1:13" x14ac:dyDescent="0.25">
      <c r="A192" s="54">
        <v>190</v>
      </c>
      <c r="C192" s="122">
        <v>43901</v>
      </c>
      <c r="D192" s="54" t="s">
        <v>1351</v>
      </c>
      <c r="E192" s="54" t="s">
        <v>1352</v>
      </c>
      <c r="F192" s="54" t="s">
        <v>1360</v>
      </c>
      <c r="G192" s="54" t="s">
        <v>1361</v>
      </c>
      <c r="H192" s="54">
        <v>1100</v>
      </c>
      <c r="I192" s="54">
        <v>3</v>
      </c>
      <c r="J192" s="54">
        <v>62450</v>
      </c>
      <c r="K192" s="54">
        <v>178430</v>
      </c>
      <c r="L192" s="54">
        <v>179000</v>
      </c>
    </row>
    <row r="193" spans="1:12" x14ac:dyDescent="0.25">
      <c r="A193" s="54">
        <v>191</v>
      </c>
      <c r="C193" s="122">
        <v>43901</v>
      </c>
      <c r="D193" s="54" t="s">
        <v>1398</v>
      </c>
      <c r="E193" s="54">
        <v>1.6</v>
      </c>
      <c r="F193" s="54" t="s">
        <v>1399</v>
      </c>
      <c r="G193" s="54" t="s">
        <v>1400</v>
      </c>
      <c r="H193" s="54">
        <v>1060</v>
      </c>
      <c r="I193" s="54">
        <v>0.5</v>
      </c>
      <c r="J193" s="54">
        <v>1270</v>
      </c>
      <c r="K193" s="54">
        <v>3630</v>
      </c>
      <c r="L193" s="54">
        <v>5</v>
      </c>
    </row>
    <row r="194" spans="1:12" x14ac:dyDescent="0.25">
      <c r="A194" s="54">
        <v>192</v>
      </c>
      <c r="C194" s="122">
        <v>43901</v>
      </c>
      <c r="D194" s="54" t="s">
        <v>121</v>
      </c>
      <c r="E194" s="54" t="s">
        <v>1366</v>
      </c>
      <c r="F194" s="54" t="s">
        <v>1367</v>
      </c>
      <c r="G194" s="54" t="s">
        <v>1368</v>
      </c>
      <c r="H194" s="54">
        <v>3010</v>
      </c>
      <c r="I194" s="54">
        <v>0.5</v>
      </c>
      <c r="J194" s="54">
        <v>27820</v>
      </c>
      <c r="K194" s="54">
        <v>79490</v>
      </c>
      <c r="L194" s="54">
        <v>101000</v>
      </c>
    </row>
    <row r="195" spans="1:12" x14ac:dyDescent="0.25">
      <c r="A195" s="54">
        <v>193</v>
      </c>
      <c r="C195" s="122">
        <v>43901</v>
      </c>
      <c r="D195" s="54" t="s">
        <v>1369</v>
      </c>
      <c r="E195" s="54">
        <v>0.13769999999999999</v>
      </c>
      <c r="F195" s="54" t="s">
        <v>1370</v>
      </c>
      <c r="G195" s="54" t="s">
        <v>1371</v>
      </c>
      <c r="H195" s="54">
        <v>3010</v>
      </c>
      <c r="I195" s="54">
        <v>0.5</v>
      </c>
      <c r="J195" s="54">
        <v>23330</v>
      </c>
      <c r="K195" s="54">
        <v>66660</v>
      </c>
      <c r="L195" s="54">
        <v>66660</v>
      </c>
    </row>
    <row r="196" spans="1:12" x14ac:dyDescent="0.25">
      <c r="A196" s="54">
        <v>194</v>
      </c>
      <c r="C196" s="122">
        <v>43902</v>
      </c>
      <c r="D196" s="54" t="s">
        <v>1392</v>
      </c>
      <c r="E196" s="54">
        <v>18.874500000000001</v>
      </c>
      <c r="F196" s="54" t="s">
        <v>648</v>
      </c>
      <c r="G196" s="54" t="s">
        <v>1393</v>
      </c>
      <c r="H196" s="54">
        <v>1110</v>
      </c>
      <c r="I196" s="54">
        <v>0.5</v>
      </c>
      <c r="J196" s="54">
        <v>17200</v>
      </c>
      <c r="K196" s="54">
        <v>49140</v>
      </c>
      <c r="L196" s="54">
        <v>80000</v>
      </c>
    </row>
    <row r="197" spans="1:12" x14ac:dyDescent="0.25">
      <c r="A197" s="54">
        <v>195</v>
      </c>
      <c r="C197" s="122">
        <v>43902</v>
      </c>
      <c r="D197" s="54" t="s">
        <v>1376</v>
      </c>
      <c r="E197" s="54" t="s">
        <v>1377</v>
      </c>
      <c r="F197" s="54" t="s">
        <v>1378</v>
      </c>
      <c r="G197" s="54" t="s">
        <v>1379</v>
      </c>
      <c r="H197" s="54">
        <v>3010</v>
      </c>
      <c r="I197" s="54">
        <v>0.5</v>
      </c>
      <c r="J197" s="54">
        <v>16350</v>
      </c>
      <c r="K197" s="54">
        <v>46710</v>
      </c>
      <c r="L197" s="54">
        <v>56400</v>
      </c>
    </row>
    <row r="198" spans="1:12" x14ac:dyDescent="0.25">
      <c r="A198" s="54">
        <v>196</v>
      </c>
      <c r="C198" s="122">
        <v>43902</v>
      </c>
      <c r="D198" s="54" t="s">
        <v>1385</v>
      </c>
      <c r="E198" s="54">
        <v>0.315</v>
      </c>
      <c r="F198" s="54" t="s">
        <v>1386</v>
      </c>
      <c r="G198" s="54" t="s">
        <v>1387</v>
      </c>
      <c r="H198" s="54">
        <v>1150</v>
      </c>
      <c r="I198" s="54">
        <v>0.5</v>
      </c>
      <c r="J198" s="54">
        <v>1060</v>
      </c>
      <c r="K198" s="54">
        <v>3030</v>
      </c>
      <c r="L198" s="54">
        <v>500</v>
      </c>
    </row>
    <row r="199" spans="1:12" x14ac:dyDescent="0.25">
      <c r="A199" s="54">
        <v>197</v>
      </c>
      <c r="C199" s="122">
        <v>43901</v>
      </c>
      <c r="D199" s="54" t="s">
        <v>1401</v>
      </c>
      <c r="E199" s="54">
        <v>5.05</v>
      </c>
      <c r="F199" s="54" t="s">
        <v>1402</v>
      </c>
      <c r="G199" s="54" t="s">
        <v>1403</v>
      </c>
      <c r="H199" s="54">
        <v>1170</v>
      </c>
      <c r="I199" s="54">
        <v>0.5</v>
      </c>
      <c r="J199" s="54">
        <v>8620</v>
      </c>
      <c r="K199" s="54">
        <v>24630</v>
      </c>
      <c r="L199" s="54">
        <v>22900</v>
      </c>
    </row>
    <row r="200" spans="1:12" x14ac:dyDescent="0.25">
      <c r="A200" s="54">
        <v>198</v>
      </c>
      <c r="C200" s="122">
        <v>43902</v>
      </c>
      <c r="D200" s="54" t="s">
        <v>1407</v>
      </c>
      <c r="E200" s="54">
        <v>3.9950000000000001</v>
      </c>
      <c r="F200" s="54" t="s">
        <v>91</v>
      </c>
      <c r="G200" s="54" t="s">
        <v>1406</v>
      </c>
      <c r="H200" s="54">
        <v>1010</v>
      </c>
      <c r="I200" s="54">
        <v>1</v>
      </c>
      <c r="J200" s="54">
        <v>24470</v>
      </c>
      <c r="K200" s="54">
        <v>69910</v>
      </c>
      <c r="L200" s="54">
        <v>81000</v>
      </c>
    </row>
    <row r="201" spans="1:12" x14ac:dyDescent="0.25">
      <c r="A201" s="54">
        <v>199</v>
      </c>
      <c r="C201" s="122">
        <v>43903</v>
      </c>
      <c r="D201" s="54" t="s">
        <v>1410</v>
      </c>
      <c r="E201" s="54">
        <v>8.8550000000000004</v>
      </c>
      <c r="F201" s="54" t="s">
        <v>1412</v>
      </c>
      <c r="G201" s="54" t="s">
        <v>1413</v>
      </c>
      <c r="H201" s="54">
        <v>1130</v>
      </c>
      <c r="I201" s="54">
        <v>1</v>
      </c>
      <c r="J201" s="54">
        <v>38560</v>
      </c>
      <c r="K201" s="54">
        <v>110170</v>
      </c>
      <c r="L201" s="54">
        <v>131500</v>
      </c>
    </row>
    <row r="202" spans="1:12" x14ac:dyDescent="0.25">
      <c r="A202" s="54">
        <v>200</v>
      </c>
      <c r="C202" s="122">
        <v>43903</v>
      </c>
      <c r="D202" s="54" t="s">
        <v>1414</v>
      </c>
      <c r="E202" s="54" t="s">
        <v>1415</v>
      </c>
      <c r="F202" s="54" t="s">
        <v>1416</v>
      </c>
      <c r="G202" s="54" t="s">
        <v>726</v>
      </c>
      <c r="H202" s="54">
        <v>3010</v>
      </c>
      <c r="I202" s="54">
        <v>0.5</v>
      </c>
      <c r="J202" s="54">
        <v>19120</v>
      </c>
      <c r="K202" s="54">
        <v>54630</v>
      </c>
      <c r="L202" s="54">
        <v>43000</v>
      </c>
    </row>
    <row r="203" spans="1:12" x14ac:dyDescent="0.25">
      <c r="A203" s="54">
        <v>201</v>
      </c>
      <c r="C203" s="122">
        <v>43906</v>
      </c>
      <c r="D203" s="54" t="s">
        <v>1425</v>
      </c>
      <c r="E203" s="54">
        <v>30.082999999999998</v>
      </c>
      <c r="F203" s="54" t="s">
        <v>1427</v>
      </c>
      <c r="G203" s="54" t="s">
        <v>1428</v>
      </c>
      <c r="H203" s="54">
        <v>1070</v>
      </c>
      <c r="I203" s="54">
        <v>1</v>
      </c>
      <c r="J203" s="54">
        <v>47550</v>
      </c>
      <c r="K203" s="54">
        <v>135860</v>
      </c>
      <c r="L203" s="54">
        <v>132500</v>
      </c>
    </row>
    <row r="204" spans="1:12" x14ac:dyDescent="0.25">
      <c r="A204" s="54">
        <v>202</v>
      </c>
      <c r="C204" s="122">
        <v>43906</v>
      </c>
      <c r="D204" s="54" t="s">
        <v>1417</v>
      </c>
      <c r="E204" s="54">
        <v>4.7156000000000002</v>
      </c>
      <c r="F204" s="54" t="s">
        <v>1418</v>
      </c>
      <c r="G204" s="54" t="s">
        <v>1419</v>
      </c>
      <c r="H204" s="54">
        <v>1090</v>
      </c>
      <c r="I204" s="54">
        <v>0.5</v>
      </c>
      <c r="J204" s="54">
        <v>69130</v>
      </c>
      <c r="K204" s="54">
        <v>197510</v>
      </c>
      <c r="L204" s="54">
        <v>125000</v>
      </c>
    </row>
    <row r="205" spans="1:12" x14ac:dyDescent="0.25">
      <c r="A205" s="54">
        <v>203</v>
      </c>
      <c r="B205" s="54" t="s">
        <v>79</v>
      </c>
      <c r="C205" s="122">
        <v>43906</v>
      </c>
      <c r="D205" s="54" t="s">
        <v>1429</v>
      </c>
      <c r="E205" s="54">
        <v>0.2419</v>
      </c>
      <c r="F205" s="54" t="s">
        <v>1430</v>
      </c>
      <c r="G205" s="54" t="s">
        <v>1431</v>
      </c>
      <c r="H205" s="54">
        <v>3010</v>
      </c>
      <c r="I205" s="54">
        <v>0.5</v>
      </c>
      <c r="J205" s="54">
        <v>31570</v>
      </c>
      <c r="K205" s="54">
        <v>90200</v>
      </c>
      <c r="L205" s="54">
        <v>7000</v>
      </c>
    </row>
    <row r="206" spans="1:12" x14ac:dyDescent="0.25">
      <c r="A206" s="54">
        <v>204</v>
      </c>
      <c r="C206" s="122">
        <v>43907</v>
      </c>
      <c r="D206" s="54" t="s">
        <v>1448</v>
      </c>
      <c r="E206" s="54">
        <v>41.591000000000001</v>
      </c>
      <c r="F206" s="54" t="s">
        <v>1449</v>
      </c>
      <c r="G206" s="54" t="s">
        <v>1450</v>
      </c>
      <c r="H206" s="54">
        <v>1170</v>
      </c>
      <c r="I206" s="54">
        <v>0.5</v>
      </c>
      <c r="J206" s="54">
        <v>122590</v>
      </c>
      <c r="K206" s="54">
        <v>350260</v>
      </c>
      <c r="L206" s="54">
        <v>429000</v>
      </c>
    </row>
    <row r="207" spans="1:12" x14ac:dyDescent="0.25">
      <c r="A207" s="54">
        <v>205</v>
      </c>
      <c r="C207" s="122">
        <v>43909</v>
      </c>
      <c r="D207" s="54" t="s">
        <v>1456</v>
      </c>
      <c r="E207" s="54">
        <v>0.99199999999999999</v>
      </c>
      <c r="F207" s="54" t="s">
        <v>1458</v>
      </c>
      <c r="G207" s="54" t="s">
        <v>1459</v>
      </c>
      <c r="H207" s="54">
        <v>1090</v>
      </c>
      <c r="I207" s="54">
        <v>1</v>
      </c>
      <c r="J207" s="54">
        <v>11640</v>
      </c>
      <c r="K207" s="54">
        <v>33260</v>
      </c>
      <c r="L207" s="54">
        <v>33270</v>
      </c>
    </row>
    <row r="208" spans="1:12" x14ac:dyDescent="0.25">
      <c r="A208" s="54">
        <v>206</v>
      </c>
      <c r="C208" s="122">
        <v>43909</v>
      </c>
      <c r="D208" s="54" t="s">
        <v>1465</v>
      </c>
      <c r="E208" s="54">
        <v>12.199</v>
      </c>
      <c r="F208" s="54" t="s">
        <v>1467</v>
      </c>
      <c r="G208" s="54" t="s">
        <v>1463</v>
      </c>
      <c r="H208" s="54">
        <v>1050</v>
      </c>
      <c r="I208" s="54">
        <v>1</v>
      </c>
      <c r="J208" s="54">
        <v>21630</v>
      </c>
      <c r="K208" s="54">
        <v>61800</v>
      </c>
      <c r="L208" s="54">
        <v>123660</v>
      </c>
    </row>
    <row r="209" spans="1:12" x14ac:dyDescent="0.25">
      <c r="A209" s="54">
        <v>207</v>
      </c>
      <c r="C209" s="122">
        <v>43910</v>
      </c>
      <c r="D209" s="54" t="s">
        <v>1476</v>
      </c>
      <c r="E209" s="54" t="s">
        <v>81</v>
      </c>
      <c r="F209" s="54" t="s">
        <v>1478</v>
      </c>
      <c r="G209" s="54" t="s">
        <v>1479</v>
      </c>
      <c r="H209" s="54">
        <v>1190</v>
      </c>
      <c r="I209" s="54">
        <v>1</v>
      </c>
      <c r="J209" s="54">
        <v>22670</v>
      </c>
      <c r="K209" s="54">
        <v>64770</v>
      </c>
      <c r="L209" s="54">
        <v>114000</v>
      </c>
    </row>
    <row r="210" spans="1:12" x14ac:dyDescent="0.25">
      <c r="A210" s="54">
        <v>208</v>
      </c>
      <c r="C210" s="122">
        <v>43910</v>
      </c>
      <c r="D210" s="54" t="s">
        <v>1634</v>
      </c>
      <c r="E210" s="54">
        <v>0.23780000000000001</v>
      </c>
      <c r="F210" s="54" t="s">
        <v>1635</v>
      </c>
      <c r="G210" s="54" t="s">
        <v>1636</v>
      </c>
      <c r="H210" s="54">
        <v>3010</v>
      </c>
      <c r="I210" s="54">
        <v>0.5</v>
      </c>
      <c r="J210" s="54">
        <v>61480</v>
      </c>
      <c r="K210" s="54">
        <v>175660</v>
      </c>
      <c r="L210" s="54">
        <v>128000</v>
      </c>
    </row>
    <row r="211" spans="1:12" x14ac:dyDescent="0.25">
      <c r="A211" s="54">
        <v>209</v>
      </c>
      <c r="C211" s="122">
        <v>43910</v>
      </c>
      <c r="D211" s="54" t="s">
        <v>1480</v>
      </c>
      <c r="E211" s="54" t="s">
        <v>1481</v>
      </c>
      <c r="F211" s="54" t="s">
        <v>1482</v>
      </c>
      <c r="G211" s="54" t="s">
        <v>1483</v>
      </c>
      <c r="H211" s="54">
        <v>3010</v>
      </c>
      <c r="I211" s="54">
        <v>0.5</v>
      </c>
      <c r="J211" s="54">
        <v>8710</v>
      </c>
      <c r="K211" s="54">
        <v>24890</v>
      </c>
      <c r="L211" s="54">
        <v>38000</v>
      </c>
    </row>
    <row r="212" spans="1:12" x14ac:dyDescent="0.25">
      <c r="A212" s="54">
        <v>210</v>
      </c>
      <c r="C212" s="122">
        <v>43910</v>
      </c>
      <c r="D212" s="54" t="s">
        <v>1484</v>
      </c>
      <c r="E212" s="54" t="s">
        <v>1485</v>
      </c>
      <c r="F212" s="54" t="s">
        <v>1486</v>
      </c>
      <c r="G212" s="54" t="s">
        <v>1487</v>
      </c>
      <c r="H212" s="54">
        <v>3010</v>
      </c>
      <c r="I212" s="54">
        <v>0.5</v>
      </c>
      <c r="J212" s="54">
        <v>13570</v>
      </c>
      <c r="K212" s="54">
        <v>38770</v>
      </c>
      <c r="L212" s="54">
        <v>5500</v>
      </c>
    </row>
    <row r="213" spans="1:12" x14ac:dyDescent="0.25">
      <c r="A213" s="54">
        <v>211</v>
      </c>
      <c r="C213" s="122">
        <v>43910</v>
      </c>
      <c r="D213" s="54" t="s">
        <v>1488</v>
      </c>
      <c r="E213" s="54">
        <v>28.625</v>
      </c>
      <c r="F213" s="54" t="s">
        <v>1489</v>
      </c>
      <c r="G213" s="54" t="s">
        <v>1490</v>
      </c>
      <c r="H213" s="54">
        <v>1130</v>
      </c>
      <c r="I213" s="54">
        <v>0.5</v>
      </c>
      <c r="J213" s="54">
        <v>41980</v>
      </c>
      <c r="K213" s="54">
        <v>119940</v>
      </c>
      <c r="L213" s="54">
        <v>205000</v>
      </c>
    </row>
    <row r="214" spans="1:12" x14ac:dyDescent="0.25">
      <c r="A214" s="54">
        <v>212</v>
      </c>
      <c r="C214" s="122">
        <v>43913</v>
      </c>
      <c r="D214" s="54" t="s">
        <v>1495</v>
      </c>
      <c r="E214" s="54" t="s">
        <v>1496</v>
      </c>
      <c r="F214" s="54" t="s">
        <v>1497</v>
      </c>
      <c r="G214" s="54" t="s">
        <v>1498</v>
      </c>
      <c r="H214" s="54">
        <v>3010</v>
      </c>
      <c r="I214" s="54">
        <v>0.5</v>
      </c>
      <c r="J214" s="54">
        <v>10790</v>
      </c>
      <c r="K214" s="54">
        <v>30830</v>
      </c>
      <c r="L214" s="54">
        <v>11500</v>
      </c>
    </row>
    <row r="215" spans="1:12" x14ac:dyDescent="0.25">
      <c r="A215" s="54">
        <v>213</v>
      </c>
      <c r="C215" s="122">
        <v>43913</v>
      </c>
      <c r="D215" s="54" t="s">
        <v>1499</v>
      </c>
      <c r="E215" s="54">
        <v>2.5</v>
      </c>
      <c r="F215" s="54" t="s">
        <v>1500</v>
      </c>
      <c r="G215" s="54" t="s">
        <v>1501</v>
      </c>
      <c r="H215" s="54">
        <v>1050</v>
      </c>
      <c r="I215" s="54">
        <v>0.5</v>
      </c>
      <c r="J215" s="54">
        <v>42750</v>
      </c>
      <c r="K215" s="54">
        <v>122140</v>
      </c>
      <c r="L215" s="54">
        <v>155000</v>
      </c>
    </row>
    <row r="216" spans="1:12" x14ac:dyDescent="0.25">
      <c r="A216" s="54">
        <v>214</v>
      </c>
      <c r="C216" s="122">
        <v>43914</v>
      </c>
      <c r="D216" s="54" t="s">
        <v>1510</v>
      </c>
      <c r="E216" s="54">
        <v>5.62E-2</v>
      </c>
      <c r="F216" s="54" t="s">
        <v>1511</v>
      </c>
      <c r="G216" s="54" t="s">
        <v>1512</v>
      </c>
      <c r="H216" s="54">
        <v>3010</v>
      </c>
      <c r="I216" s="54">
        <v>5.5</v>
      </c>
      <c r="J216" s="54">
        <v>17740</v>
      </c>
      <c r="K216" s="54">
        <v>50690</v>
      </c>
      <c r="L216" s="54">
        <v>45000</v>
      </c>
    </row>
    <row r="217" spans="1:12" x14ac:dyDescent="0.25">
      <c r="A217" s="54">
        <v>215</v>
      </c>
      <c r="C217" s="122">
        <v>43914</v>
      </c>
      <c r="D217" s="54" t="s">
        <v>1527</v>
      </c>
      <c r="E217" s="54" t="s">
        <v>1528</v>
      </c>
      <c r="F217" s="54" t="s">
        <v>1531</v>
      </c>
      <c r="G217" s="54" t="s">
        <v>1532</v>
      </c>
      <c r="H217" s="54">
        <v>3010</v>
      </c>
      <c r="I217" s="54">
        <v>1</v>
      </c>
      <c r="J217" s="54">
        <v>20120</v>
      </c>
      <c r="K217" s="54">
        <v>57490</v>
      </c>
      <c r="L217" s="54">
        <v>74200</v>
      </c>
    </row>
    <row r="218" spans="1:12" x14ac:dyDescent="0.25">
      <c r="A218" s="54">
        <v>216</v>
      </c>
      <c r="C218" s="122">
        <v>43914</v>
      </c>
      <c r="D218" s="54" t="s">
        <v>1533</v>
      </c>
      <c r="E218" s="54" t="s">
        <v>1534</v>
      </c>
      <c r="F218" s="54" t="s">
        <v>1535</v>
      </c>
      <c r="G218" s="54" t="s">
        <v>1536</v>
      </c>
      <c r="H218" s="54">
        <v>2010</v>
      </c>
      <c r="I218" s="54">
        <v>0.5</v>
      </c>
      <c r="J218" s="54">
        <v>14640</v>
      </c>
      <c r="K218" s="54">
        <v>41830</v>
      </c>
      <c r="L218" s="54">
        <v>143500</v>
      </c>
    </row>
    <row r="219" spans="1:12" x14ac:dyDescent="0.25">
      <c r="A219" s="54">
        <v>217</v>
      </c>
      <c r="C219" s="122">
        <v>43914</v>
      </c>
      <c r="D219" s="54" t="s">
        <v>1537</v>
      </c>
      <c r="E219" s="54">
        <v>0.23480000000000001</v>
      </c>
      <c r="F219" s="54" t="s">
        <v>1538</v>
      </c>
      <c r="G219" s="54" t="s">
        <v>1539</v>
      </c>
      <c r="H219" s="54">
        <v>3010</v>
      </c>
      <c r="I219" s="54">
        <v>0.5</v>
      </c>
      <c r="J219" s="54">
        <v>26960</v>
      </c>
      <c r="K219" s="54">
        <v>77030</v>
      </c>
      <c r="L219" s="54">
        <v>75000</v>
      </c>
    </row>
    <row r="220" spans="1:12" x14ac:dyDescent="0.25">
      <c r="A220" s="54">
        <v>218</v>
      </c>
      <c r="C220" s="122">
        <v>43915</v>
      </c>
      <c r="D220" s="54" t="s">
        <v>1551</v>
      </c>
      <c r="E220" s="54">
        <v>2.5991</v>
      </c>
      <c r="F220" s="54" t="s">
        <v>1553</v>
      </c>
      <c r="G220" s="54" t="s">
        <v>1554</v>
      </c>
      <c r="H220" s="54">
        <v>1180</v>
      </c>
      <c r="I220" s="54">
        <v>1</v>
      </c>
      <c r="J220" s="54">
        <v>27120</v>
      </c>
      <c r="K220" s="54">
        <v>77490</v>
      </c>
      <c r="L220" s="54">
        <v>105000</v>
      </c>
    </row>
    <row r="221" spans="1:12" x14ac:dyDescent="0.25">
      <c r="A221" s="54">
        <v>219</v>
      </c>
      <c r="C221" s="122">
        <v>43915</v>
      </c>
      <c r="D221" s="54" t="s">
        <v>123</v>
      </c>
      <c r="E221" s="54">
        <v>2.6581000000000001</v>
      </c>
      <c r="F221" s="54" t="s">
        <v>1390</v>
      </c>
      <c r="G221" s="54" t="s">
        <v>1555</v>
      </c>
      <c r="H221" s="54">
        <v>1070</v>
      </c>
      <c r="I221" s="54">
        <v>0.5</v>
      </c>
      <c r="J221" s="54">
        <v>32510</v>
      </c>
      <c r="K221" s="54">
        <v>92890</v>
      </c>
      <c r="L221" s="54">
        <v>37700</v>
      </c>
    </row>
    <row r="222" spans="1:12" x14ac:dyDescent="0.25">
      <c r="A222" s="54">
        <v>220</v>
      </c>
      <c r="C222" s="122">
        <v>43915</v>
      </c>
      <c r="D222" s="54" t="s">
        <v>1556</v>
      </c>
      <c r="E222" s="54">
        <v>0.30359999999999998</v>
      </c>
      <c r="F222" s="54" t="s">
        <v>1557</v>
      </c>
      <c r="G222" s="54" t="s">
        <v>1558</v>
      </c>
      <c r="H222" s="54">
        <v>3010</v>
      </c>
      <c r="I222" s="54">
        <v>0.5</v>
      </c>
      <c r="J222" s="54">
        <v>33450</v>
      </c>
      <c r="K222" s="54">
        <v>95570</v>
      </c>
      <c r="L222" s="54">
        <v>128000</v>
      </c>
    </row>
    <row r="223" spans="1:12" x14ac:dyDescent="0.25">
      <c r="A223" s="54">
        <v>221</v>
      </c>
      <c r="C223" s="122">
        <v>43915</v>
      </c>
      <c r="D223" s="54" t="s">
        <v>92</v>
      </c>
      <c r="E223" s="54" t="s">
        <v>81</v>
      </c>
      <c r="F223" s="54" t="s">
        <v>87</v>
      </c>
      <c r="G223" s="54" t="s">
        <v>1559</v>
      </c>
      <c r="H223" s="54">
        <v>2050</v>
      </c>
      <c r="I223" s="54">
        <v>1</v>
      </c>
      <c r="J223" s="54">
        <v>36830</v>
      </c>
      <c r="K223" s="54">
        <v>105230</v>
      </c>
      <c r="L223" s="54">
        <v>173000</v>
      </c>
    </row>
    <row r="224" spans="1:12" x14ac:dyDescent="0.25">
      <c r="A224" s="54">
        <v>222</v>
      </c>
      <c r="B224" s="54" t="s">
        <v>79</v>
      </c>
      <c r="C224" s="122">
        <v>43916</v>
      </c>
      <c r="D224" s="54" t="s">
        <v>1572</v>
      </c>
      <c r="E224" s="54">
        <v>5.0010000000000003</v>
      </c>
      <c r="F224" s="54" t="s">
        <v>1573</v>
      </c>
      <c r="G224" s="54" t="s">
        <v>1574</v>
      </c>
      <c r="H224" s="54">
        <v>1210</v>
      </c>
      <c r="I224" s="54">
        <v>0.5</v>
      </c>
      <c r="J224" s="54">
        <v>9680</v>
      </c>
      <c r="K224" s="54">
        <v>27660</v>
      </c>
      <c r="L224" s="54">
        <v>17000</v>
      </c>
    </row>
    <row r="225" spans="1:12" x14ac:dyDescent="0.25">
      <c r="A225" s="54">
        <v>223</v>
      </c>
      <c r="B225" s="54" t="s">
        <v>79</v>
      </c>
      <c r="C225" s="122">
        <v>43916</v>
      </c>
      <c r="D225" s="54" t="s">
        <v>1570</v>
      </c>
      <c r="E225" s="54" t="s">
        <v>936</v>
      </c>
      <c r="F225" s="54" t="s">
        <v>1565</v>
      </c>
      <c r="G225" s="54" t="s">
        <v>1571</v>
      </c>
      <c r="H225" s="54">
        <v>3010</v>
      </c>
      <c r="I225" s="54">
        <v>0.5</v>
      </c>
      <c r="J225" s="54">
        <v>8980</v>
      </c>
      <c r="K225" s="54">
        <v>25660</v>
      </c>
      <c r="L225" s="54">
        <v>10000</v>
      </c>
    </row>
    <row r="226" spans="1:12" x14ac:dyDescent="0.25">
      <c r="A226" s="54">
        <v>224</v>
      </c>
      <c r="B226" s="54" t="s">
        <v>79</v>
      </c>
      <c r="C226" s="122">
        <v>43916</v>
      </c>
      <c r="D226" s="54" t="s">
        <v>1567</v>
      </c>
      <c r="E226" s="54" t="s">
        <v>1568</v>
      </c>
      <c r="F226" s="54" t="s">
        <v>1565</v>
      </c>
      <c r="G226" s="54" t="s">
        <v>1569</v>
      </c>
      <c r="H226" s="54">
        <v>3010</v>
      </c>
      <c r="I226" s="54">
        <v>0.5</v>
      </c>
      <c r="J226" s="54">
        <v>18890</v>
      </c>
      <c r="K226" s="54">
        <v>53970</v>
      </c>
      <c r="L226" s="54">
        <v>5500</v>
      </c>
    </row>
    <row r="227" spans="1:12" x14ac:dyDescent="0.25">
      <c r="A227" s="54">
        <v>225</v>
      </c>
      <c r="B227" s="54" t="s">
        <v>79</v>
      </c>
      <c r="C227" s="122">
        <v>43916</v>
      </c>
      <c r="D227" s="54" t="s">
        <v>1563</v>
      </c>
      <c r="E227" s="54" t="s">
        <v>1564</v>
      </c>
      <c r="F227" s="54" t="s">
        <v>1565</v>
      </c>
      <c r="G227" s="54" t="s">
        <v>1566</v>
      </c>
      <c r="H227" s="54">
        <v>3010</v>
      </c>
      <c r="I227" s="54">
        <v>0.5</v>
      </c>
      <c r="J227" s="54">
        <v>12920</v>
      </c>
      <c r="K227" s="54">
        <v>36910</v>
      </c>
      <c r="L227" s="54">
        <v>3100</v>
      </c>
    </row>
    <row r="228" spans="1:12" x14ac:dyDescent="0.25">
      <c r="A228" s="54">
        <v>226</v>
      </c>
      <c r="B228" s="54" t="s">
        <v>79</v>
      </c>
      <c r="C228" s="122">
        <v>43916</v>
      </c>
      <c r="D228" s="54" t="s">
        <v>1560</v>
      </c>
      <c r="E228" s="54" t="s">
        <v>81</v>
      </c>
      <c r="F228" s="54" t="s">
        <v>1561</v>
      </c>
      <c r="G228" s="54" t="s">
        <v>1562</v>
      </c>
      <c r="H228" s="54">
        <v>3010</v>
      </c>
      <c r="I228" s="54">
        <v>0.5</v>
      </c>
      <c r="J228" s="54">
        <v>33070</v>
      </c>
      <c r="K228" s="54">
        <v>94490</v>
      </c>
      <c r="L228" s="54">
        <v>49958</v>
      </c>
    </row>
    <row r="229" spans="1:12" x14ac:dyDescent="0.25">
      <c r="A229" s="54">
        <v>227</v>
      </c>
      <c r="B229" s="54" t="s">
        <v>79</v>
      </c>
      <c r="C229" s="122">
        <v>43916</v>
      </c>
      <c r="D229" s="54" t="s">
        <v>1613</v>
      </c>
      <c r="E229" s="54">
        <v>0.16070000000000001</v>
      </c>
      <c r="F229" s="54" t="s">
        <v>1236</v>
      </c>
      <c r="G229" s="54" t="s">
        <v>1571</v>
      </c>
      <c r="H229" s="54">
        <v>3010</v>
      </c>
      <c r="I229" s="54">
        <v>0.5</v>
      </c>
      <c r="J229" s="54">
        <v>12740</v>
      </c>
      <c r="K229" s="54">
        <v>36400</v>
      </c>
      <c r="L229" s="54">
        <v>100</v>
      </c>
    </row>
    <row r="230" spans="1:12" x14ac:dyDescent="0.25">
      <c r="A230" s="54">
        <v>228</v>
      </c>
      <c r="B230" s="54" t="s">
        <v>79</v>
      </c>
      <c r="C230" s="122">
        <v>43916</v>
      </c>
      <c r="D230" s="54" t="s">
        <v>1610</v>
      </c>
      <c r="E230" s="54" t="s">
        <v>1611</v>
      </c>
      <c r="F230" s="54" t="s">
        <v>1236</v>
      </c>
      <c r="G230" s="54" t="s">
        <v>1612</v>
      </c>
      <c r="H230" s="54">
        <v>3010</v>
      </c>
      <c r="I230" s="54">
        <v>0.5</v>
      </c>
      <c r="J230" s="54">
        <v>28700</v>
      </c>
      <c r="K230" s="54">
        <v>82000</v>
      </c>
      <c r="L230" s="54">
        <v>100</v>
      </c>
    </row>
    <row r="231" spans="1:12" x14ac:dyDescent="0.25">
      <c r="A231" s="54">
        <v>229</v>
      </c>
      <c r="B231" s="54" t="s">
        <v>79</v>
      </c>
      <c r="C231" s="122">
        <v>43916</v>
      </c>
      <c r="D231" s="54" t="s">
        <v>1617</v>
      </c>
      <c r="E231" s="54" t="s">
        <v>1618</v>
      </c>
      <c r="F231" s="54" t="s">
        <v>1619</v>
      </c>
      <c r="G231" s="54" t="s">
        <v>107</v>
      </c>
      <c r="H231" s="54">
        <v>3010</v>
      </c>
      <c r="I231" s="54">
        <v>0.5</v>
      </c>
      <c r="J231" s="54">
        <v>33350</v>
      </c>
      <c r="K231" s="54">
        <v>95290</v>
      </c>
      <c r="L231" s="54">
        <v>30000</v>
      </c>
    </row>
    <row r="232" spans="1:12" x14ac:dyDescent="0.25">
      <c r="A232" s="54">
        <v>230</v>
      </c>
      <c r="B232" s="54" t="s">
        <v>79</v>
      </c>
      <c r="C232" s="122">
        <v>43916</v>
      </c>
      <c r="D232" s="54" t="s">
        <v>1615</v>
      </c>
      <c r="E232" s="54">
        <v>1.835</v>
      </c>
      <c r="F232" s="54" t="s">
        <v>1614</v>
      </c>
      <c r="G232" s="54" t="s">
        <v>1574</v>
      </c>
      <c r="H232" s="54">
        <v>1100</v>
      </c>
      <c r="I232" s="54">
        <v>1</v>
      </c>
      <c r="J232" s="54">
        <v>17150</v>
      </c>
      <c r="K232" s="54">
        <v>49000</v>
      </c>
      <c r="L232" s="54">
        <v>12600</v>
      </c>
    </row>
    <row r="233" spans="1:12" x14ac:dyDescent="0.25">
      <c r="A233" s="54">
        <v>231</v>
      </c>
      <c r="B233" s="54" t="s">
        <v>79</v>
      </c>
      <c r="C233" s="122">
        <v>43916</v>
      </c>
      <c r="D233" s="54" t="s">
        <v>1620</v>
      </c>
      <c r="E233" s="54" t="s">
        <v>1621</v>
      </c>
      <c r="F233" s="54" t="s">
        <v>1236</v>
      </c>
      <c r="G233" s="54" t="s">
        <v>1569</v>
      </c>
      <c r="H233" s="54">
        <v>3010</v>
      </c>
      <c r="I233" s="54">
        <v>0.5</v>
      </c>
      <c r="J233" s="54">
        <v>16090</v>
      </c>
      <c r="K233" s="54">
        <v>45970</v>
      </c>
      <c r="L233" s="54">
        <v>14000</v>
      </c>
    </row>
    <row r="234" spans="1:12" x14ac:dyDescent="0.25">
      <c r="A234" s="54">
        <v>232</v>
      </c>
      <c r="C234" s="122">
        <v>43916</v>
      </c>
      <c r="D234" s="54" t="s">
        <v>1575</v>
      </c>
      <c r="E234" s="54">
        <v>9.4130000000000003</v>
      </c>
      <c r="F234" s="54" t="s">
        <v>1577</v>
      </c>
      <c r="G234" s="54" t="s">
        <v>1578</v>
      </c>
      <c r="H234" s="54">
        <v>1050</v>
      </c>
      <c r="I234" s="54">
        <v>1</v>
      </c>
      <c r="J234" s="54">
        <v>82460</v>
      </c>
      <c r="K234" s="54">
        <v>235600</v>
      </c>
      <c r="L234" s="54">
        <v>150000</v>
      </c>
    </row>
    <row r="235" spans="1:12" x14ac:dyDescent="0.25">
      <c r="A235" s="54">
        <v>233</v>
      </c>
      <c r="C235" s="122">
        <v>43917</v>
      </c>
      <c r="D235" s="54" t="s">
        <v>1597</v>
      </c>
      <c r="E235" s="54">
        <v>0.19670000000000001</v>
      </c>
      <c r="F235" s="54" t="s">
        <v>1598</v>
      </c>
      <c r="G235" s="54" t="s">
        <v>1599</v>
      </c>
      <c r="H235" s="54">
        <v>3010</v>
      </c>
      <c r="I235" s="54">
        <v>0.5</v>
      </c>
      <c r="J235" s="54">
        <v>31460</v>
      </c>
      <c r="K235" s="54">
        <v>89890</v>
      </c>
      <c r="L235" s="54">
        <v>125000</v>
      </c>
    </row>
    <row r="236" spans="1:12" x14ac:dyDescent="0.25">
      <c r="A236" s="54">
        <v>234</v>
      </c>
      <c r="C236" s="122">
        <v>43917</v>
      </c>
      <c r="D236" s="54" t="s">
        <v>1600</v>
      </c>
      <c r="E236" s="54" t="s">
        <v>82</v>
      </c>
      <c r="F236" s="54" t="s">
        <v>1601</v>
      </c>
      <c r="G236" s="54" t="s">
        <v>1602</v>
      </c>
      <c r="H236" s="54">
        <v>1190</v>
      </c>
      <c r="I236" s="54">
        <v>0.5</v>
      </c>
      <c r="J236" s="54">
        <v>21380</v>
      </c>
      <c r="K236" s="54">
        <v>61090</v>
      </c>
      <c r="L236" s="54">
        <v>30000</v>
      </c>
    </row>
    <row r="237" spans="1:12" x14ac:dyDescent="0.25">
      <c r="A237" s="54">
        <v>235</v>
      </c>
      <c r="C237" s="122">
        <v>43917</v>
      </c>
      <c r="D237" s="54" t="s">
        <v>1603</v>
      </c>
      <c r="E237" s="54" t="s">
        <v>1604</v>
      </c>
      <c r="F237" s="54" t="s">
        <v>1605</v>
      </c>
      <c r="G237" s="54" t="s">
        <v>1606</v>
      </c>
      <c r="H237" s="54">
        <v>1190</v>
      </c>
      <c r="I237" s="54">
        <v>0.5</v>
      </c>
      <c r="J237" s="54">
        <v>14040</v>
      </c>
      <c r="K237" s="54">
        <v>40110</v>
      </c>
      <c r="L237" s="54">
        <v>20060</v>
      </c>
    </row>
    <row r="238" spans="1:12" x14ac:dyDescent="0.25">
      <c r="A238" s="54">
        <v>236</v>
      </c>
      <c r="C238" s="122">
        <v>43917</v>
      </c>
      <c r="D238" s="54" t="s">
        <v>1607</v>
      </c>
      <c r="E238" s="54">
        <v>0.39100000000000001</v>
      </c>
      <c r="F238" s="54" t="s">
        <v>1608</v>
      </c>
      <c r="G238" s="54" t="s">
        <v>1609</v>
      </c>
      <c r="H238" s="54">
        <v>1150</v>
      </c>
      <c r="I238" s="54">
        <v>0.5</v>
      </c>
      <c r="J238" s="54">
        <v>270</v>
      </c>
      <c r="K238" s="54">
        <v>770</v>
      </c>
      <c r="L238" s="54">
        <v>1173</v>
      </c>
    </row>
    <row r="239" spans="1:12" x14ac:dyDescent="0.25">
      <c r="A239" s="54">
        <v>237</v>
      </c>
      <c r="C239" s="122">
        <v>43917</v>
      </c>
      <c r="D239" s="54" t="s">
        <v>1623</v>
      </c>
      <c r="E239" s="54">
        <v>13.613</v>
      </c>
      <c r="F239" s="54" t="s">
        <v>1624</v>
      </c>
      <c r="G239" s="54" t="s">
        <v>1625</v>
      </c>
      <c r="H239" s="54">
        <v>1020</v>
      </c>
      <c r="I239" s="54">
        <v>0.5</v>
      </c>
      <c r="J239" s="54">
        <v>49970</v>
      </c>
      <c r="K239" s="54">
        <v>142770</v>
      </c>
      <c r="L239" s="54">
        <v>146000</v>
      </c>
    </row>
    <row r="240" spans="1:12" x14ac:dyDescent="0.25">
      <c r="A240" s="54">
        <v>238</v>
      </c>
      <c r="C240" s="122">
        <v>43917</v>
      </c>
      <c r="D240" s="54" t="s">
        <v>1626</v>
      </c>
      <c r="E240" s="54">
        <v>42</v>
      </c>
      <c r="F240" s="54" t="s">
        <v>1627</v>
      </c>
      <c r="G240" s="54" t="s">
        <v>1628</v>
      </c>
      <c r="H240" s="54">
        <v>1180</v>
      </c>
      <c r="I240" s="54">
        <v>0.5</v>
      </c>
      <c r="J240" s="54">
        <v>48250</v>
      </c>
      <c r="K240" s="54">
        <v>137860</v>
      </c>
      <c r="L240" s="54">
        <v>265000</v>
      </c>
    </row>
    <row r="241" spans="1:12" x14ac:dyDescent="0.25">
      <c r="A241" s="54">
        <v>239</v>
      </c>
      <c r="C241" s="122">
        <v>43920</v>
      </c>
      <c r="D241" s="54" t="s">
        <v>1638</v>
      </c>
      <c r="E241" s="54">
        <v>0.18940000000000001</v>
      </c>
      <c r="F241" s="54" t="s">
        <v>1639</v>
      </c>
      <c r="G241" s="54" t="s">
        <v>1640</v>
      </c>
      <c r="H241" s="54">
        <v>2010</v>
      </c>
      <c r="I241" s="54">
        <v>0.5</v>
      </c>
      <c r="J241" s="54">
        <v>25860</v>
      </c>
      <c r="K241" s="54">
        <v>73890</v>
      </c>
      <c r="L241" s="54">
        <v>108000</v>
      </c>
    </row>
    <row r="242" spans="1:12" x14ac:dyDescent="0.25">
      <c r="A242" s="54">
        <v>240</v>
      </c>
      <c r="C242" s="122">
        <v>43924</v>
      </c>
      <c r="D242" s="54" t="s">
        <v>1649</v>
      </c>
      <c r="E242" s="54">
        <v>0.11020000000000001</v>
      </c>
      <c r="F242" s="54" t="s">
        <v>1650</v>
      </c>
      <c r="G242" s="54" t="s">
        <v>1651</v>
      </c>
      <c r="H242" s="54">
        <v>2050</v>
      </c>
      <c r="I242" s="54">
        <v>0.5</v>
      </c>
      <c r="J242" s="54">
        <v>16270</v>
      </c>
      <c r="K242" s="54">
        <v>46490</v>
      </c>
      <c r="L242" s="54">
        <v>79000</v>
      </c>
    </row>
    <row r="243" spans="1:12" x14ac:dyDescent="0.25">
      <c r="A243" s="54">
        <v>241</v>
      </c>
      <c r="C243" s="122">
        <v>43924</v>
      </c>
      <c r="D243" s="54" t="s">
        <v>1652</v>
      </c>
      <c r="E243" s="54">
        <v>0.45910000000000001</v>
      </c>
      <c r="F243" s="54" t="s">
        <v>1653</v>
      </c>
      <c r="G243" s="54" t="s">
        <v>1654</v>
      </c>
      <c r="H243" s="54">
        <v>3010</v>
      </c>
      <c r="I243" s="54">
        <v>0.5</v>
      </c>
      <c r="J243" s="54">
        <v>39490</v>
      </c>
      <c r="K243" s="54">
        <v>112830</v>
      </c>
      <c r="L243" s="54">
        <v>140000</v>
      </c>
    </row>
    <row r="244" spans="1:12" x14ac:dyDescent="0.25">
      <c r="A244" s="54">
        <v>242</v>
      </c>
      <c r="C244" s="122">
        <v>43924</v>
      </c>
      <c r="D244" s="54" t="s">
        <v>1655</v>
      </c>
      <c r="E244" s="54">
        <v>29.509</v>
      </c>
      <c r="F244" s="54" t="s">
        <v>1656</v>
      </c>
      <c r="G244" s="54" t="s">
        <v>1657</v>
      </c>
      <c r="H244" s="54">
        <v>1220</v>
      </c>
      <c r="I244" s="54">
        <v>0.5</v>
      </c>
      <c r="J244" s="54">
        <v>90130</v>
      </c>
      <c r="K244" s="54">
        <v>257510</v>
      </c>
      <c r="L244" s="54">
        <v>295000</v>
      </c>
    </row>
    <row r="245" spans="1:12" x14ac:dyDescent="0.25">
      <c r="A245" s="54">
        <v>243</v>
      </c>
      <c r="C245" s="122">
        <v>43924</v>
      </c>
      <c r="D245" s="54" t="s">
        <v>1658</v>
      </c>
      <c r="E245" s="54">
        <v>0.2</v>
      </c>
      <c r="F245" s="54" t="s">
        <v>1661</v>
      </c>
      <c r="G245" s="54" t="s">
        <v>1659</v>
      </c>
      <c r="H245" s="54">
        <v>2040</v>
      </c>
      <c r="I245" s="54">
        <v>0.5</v>
      </c>
      <c r="J245" s="54">
        <v>24800</v>
      </c>
      <c r="K245" s="54">
        <v>70860</v>
      </c>
      <c r="L245" s="54">
        <v>66500</v>
      </c>
    </row>
    <row r="246" spans="1:12" x14ac:dyDescent="0.25">
      <c r="A246" s="54">
        <v>244</v>
      </c>
      <c r="C246" s="122">
        <v>43924</v>
      </c>
      <c r="D246" s="54" t="s">
        <v>1660</v>
      </c>
      <c r="E246" s="54">
        <v>0.1573</v>
      </c>
      <c r="F246" s="54" t="s">
        <v>1662</v>
      </c>
      <c r="G246" s="54" t="s">
        <v>1663</v>
      </c>
      <c r="H246" s="54">
        <v>3010</v>
      </c>
      <c r="I246" s="54">
        <v>0.5</v>
      </c>
      <c r="J246" s="54">
        <v>15740</v>
      </c>
      <c r="K246" s="54">
        <v>44970</v>
      </c>
      <c r="L246" s="54">
        <v>25000</v>
      </c>
    </row>
    <row r="247" spans="1:12" x14ac:dyDescent="0.25">
      <c r="A247" s="54">
        <v>245</v>
      </c>
      <c r="C247" s="122">
        <v>43929</v>
      </c>
      <c r="D247" s="54" t="s">
        <v>1683</v>
      </c>
      <c r="E247" s="54">
        <v>1.099</v>
      </c>
      <c r="F247" s="54" t="s">
        <v>1684</v>
      </c>
      <c r="G247" s="54" t="s">
        <v>1685</v>
      </c>
      <c r="H247" s="54">
        <v>1070</v>
      </c>
      <c r="I247" s="54">
        <v>0.5</v>
      </c>
      <c r="J247" s="54">
        <v>23160</v>
      </c>
      <c r="K247" s="54">
        <v>66170</v>
      </c>
      <c r="L247" s="54">
        <v>87900</v>
      </c>
    </row>
    <row r="248" spans="1:12" x14ac:dyDescent="0.25">
      <c r="A248" s="54">
        <v>246</v>
      </c>
      <c r="C248" s="122">
        <v>43929</v>
      </c>
      <c r="D248" s="54" t="s">
        <v>1691</v>
      </c>
      <c r="E248" s="54">
        <v>21.385999999999999</v>
      </c>
      <c r="F248" s="54" t="s">
        <v>1693</v>
      </c>
      <c r="G248" s="54" t="s">
        <v>1694</v>
      </c>
      <c r="H248" s="54">
        <v>1200</v>
      </c>
      <c r="I248" s="54">
        <v>1</v>
      </c>
      <c r="J248" s="54">
        <v>30330</v>
      </c>
      <c r="K248" s="54">
        <v>86660</v>
      </c>
      <c r="L248" s="54">
        <v>145000</v>
      </c>
    </row>
    <row r="249" spans="1:12" x14ac:dyDescent="0.25">
      <c r="A249" s="54">
        <v>247</v>
      </c>
      <c r="C249" s="122">
        <v>43930</v>
      </c>
      <c r="D249" s="54" t="s">
        <v>1695</v>
      </c>
      <c r="E249" s="54" t="s">
        <v>1697</v>
      </c>
      <c r="F249" s="54" t="s">
        <v>1698</v>
      </c>
      <c r="G249" s="54" t="s">
        <v>1699</v>
      </c>
      <c r="H249" s="54">
        <v>3010</v>
      </c>
      <c r="I249" s="54">
        <v>1</v>
      </c>
      <c r="J249" s="54">
        <v>55550</v>
      </c>
      <c r="K249" s="54">
        <v>158710</v>
      </c>
      <c r="L249" s="54">
        <v>165000</v>
      </c>
    </row>
    <row r="250" spans="1:12" x14ac:dyDescent="0.25">
      <c r="A250" s="54">
        <v>248</v>
      </c>
      <c r="C250" s="122">
        <v>43930</v>
      </c>
      <c r="D250" s="54" t="s">
        <v>1706</v>
      </c>
      <c r="E250" s="54" t="s">
        <v>81</v>
      </c>
      <c r="F250" s="54" t="s">
        <v>1707</v>
      </c>
      <c r="G250" s="54" t="s">
        <v>1708</v>
      </c>
      <c r="H250" s="54">
        <v>3010</v>
      </c>
      <c r="I250" s="54">
        <v>0.5</v>
      </c>
      <c r="J250" s="54">
        <v>12580</v>
      </c>
      <c r="K250" s="54">
        <v>35940</v>
      </c>
      <c r="L250" s="54">
        <v>27000</v>
      </c>
    </row>
    <row r="251" spans="1:12" x14ac:dyDescent="0.25">
      <c r="A251" s="54">
        <v>249</v>
      </c>
      <c r="C251" s="122">
        <v>43931</v>
      </c>
      <c r="D251" s="54" t="s">
        <v>1720</v>
      </c>
      <c r="E251" s="54">
        <v>31.06</v>
      </c>
      <c r="F251" s="54" t="s">
        <v>1722</v>
      </c>
      <c r="G251" s="54" t="s">
        <v>1723</v>
      </c>
      <c r="H251" s="54">
        <v>1080</v>
      </c>
      <c r="I251" s="54">
        <v>1</v>
      </c>
      <c r="J251" s="54">
        <v>61360</v>
      </c>
      <c r="K251" s="54">
        <v>175310</v>
      </c>
      <c r="L251" s="54">
        <v>167132.07999999999</v>
      </c>
    </row>
    <row r="252" spans="1:12" x14ac:dyDescent="0.25">
      <c r="A252" s="54">
        <v>250</v>
      </c>
      <c r="C252" s="122">
        <v>43931</v>
      </c>
      <c r="D252" s="54" t="s">
        <v>1724</v>
      </c>
      <c r="E252" s="54" t="s">
        <v>1725</v>
      </c>
      <c r="F252" s="54" t="s">
        <v>1728</v>
      </c>
      <c r="G252" s="54" t="s">
        <v>1729</v>
      </c>
      <c r="H252" s="54">
        <v>3010</v>
      </c>
      <c r="I252" s="54">
        <v>1</v>
      </c>
      <c r="J252" s="54">
        <v>16220</v>
      </c>
      <c r="K252" s="54">
        <v>46340</v>
      </c>
      <c r="L252" s="54">
        <v>35000</v>
      </c>
    </row>
    <row r="253" spans="1:12" x14ac:dyDescent="0.25">
      <c r="A253" s="54">
        <v>251</v>
      </c>
      <c r="C253" s="122">
        <v>43931</v>
      </c>
      <c r="D253" s="54" t="s">
        <v>1730</v>
      </c>
      <c r="E253" s="54">
        <v>0.28699999999999998</v>
      </c>
      <c r="F253" s="54" t="s">
        <v>1731</v>
      </c>
      <c r="G253" s="54" t="s">
        <v>1732</v>
      </c>
      <c r="H253" s="54">
        <v>3010</v>
      </c>
      <c r="I253" s="54">
        <v>0.5</v>
      </c>
      <c r="J253" s="54">
        <v>31230</v>
      </c>
      <c r="K253" s="54">
        <v>89230</v>
      </c>
      <c r="L253" s="54">
        <v>103500</v>
      </c>
    </row>
    <row r="254" spans="1:12" x14ac:dyDescent="0.25">
      <c r="A254" s="54">
        <v>252</v>
      </c>
      <c r="C254" s="122">
        <v>43931</v>
      </c>
      <c r="D254" s="54" t="s">
        <v>1741</v>
      </c>
      <c r="E254" s="54">
        <v>3.5499999999999997E-2</v>
      </c>
      <c r="F254" s="54" t="s">
        <v>1743</v>
      </c>
      <c r="G254" s="54" t="s">
        <v>1744</v>
      </c>
      <c r="H254" s="54">
        <v>1070</v>
      </c>
      <c r="I254" s="54">
        <v>1</v>
      </c>
      <c r="J254" s="54">
        <v>46660</v>
      </c>
      <c r="K254" s="54">
        <v>133310</v>
      </c>
      <c r="L254" s="54">
        <v>137500</v>
      </c>
    </row>
    <row r="255" spans="1:12" x14ac:dyDescent="0.25">
      <c r="A255" s="54">
        <v>253</v>
      </c>
      <c r="B255" s="54" t="s">
        <v>79</v>
      </c>
      <c r="C255" s="122">
        <v>43931</v>
      </c>
      <c r="D255" s="54" t="s">
        <v>1745</v>
      </c>
      <c r="E255" s="54" t="s">
        <v>1746</v>
      </c>
      <c r="F255" s="54" t="s">
        <v>1239</v>
      </c>
      <c r="G255" s="54" t="s">
        <v>1747</v>
      </c>
      <c r="H255" s="54">
        <v>3010</v>
      </c>
      <c r="I255" s="54">
        <v>0.5</v>
      </c>
      <c r="J255" s="54">
        <v>14030</v>
      </c>
      <c r="K255" s="54">
        <v>40090</v>
      </c>
      <c r="L255" s="54">
        <v>12700</v>
      </c>
    </row>
    <row r="256" spans="1:12" x14ac:dyDescent="0.25">
      <c r="A256" s="54">
        <v>254</v>
      </c>
      <c r="C256" s="122">
        <v>43931</v>
      </c>
      <c r="D256" s="54" t="s">
        <v>1748</v>
      </c>
      <c r="E256" s="54" t="s">
        <v>1751</v>
      </c>
      <c r="F256" s="54" t="s">
        <v>1753</v>
      </c>
      <c r="G256" s="54" t="s">
        <v>1754</v>
      </c>
      <c r="H256" s="54">
        <v>1090</v>
      </c>
      <c r="I256" s="54">
        <v>1.5</v>
      </c>
      <c r="J256" s="54">
        <v>50510</v>
      </c>
      <c r="K256" s="54">
        <v>144310</v>
      </c>
      <c r="L256" s="54">
        <v>150000</v>
      </c>
    </row>
    <row r="257" spans="1:12" x14ac:dyDescent="0.25">
      <c r="A257" s="54">
        <v>255</v>
      </c>
      <c r="C257" s="122">
        <v>43931</v>
      </c>
      <c r="D257" s="54" t="s">
        <v>1759</v>
      </c>
      <c r="E257" s="54" t="s">
        <v>1760</v>
      </c>
      <c r="F257" s="54" t="s">
        <v>1761</v>
      </c>
      <c r="G257" s="54" t="s">
        <v>1762</v>
      </c>
      <c r="H257" s="54">
        <v>3010</v>
      </c>
      <c r="I257" s="54">
        <v>0.5</v>
      </c>
      <c r="J257" s="54">
        <v>13680</v>
      </c>
      <c r="K257" s="54">
        <v>39090</v>
      </c>
      <c r="L257" s="54">
        <v>75500</v>
      </c>
    </row>
    <row r="258" spans="1:12" x14ac:dyDescent="0.25">
      <c r="A258" s="54">
        <v>256</v>
      </c>
      <c r="C258" s="122">
        <v>43936</v>
      </c>
      <c r="D258" s="54" t="s">
        <v>1763</v>
      </c>
      <c r="E258" s="54">
        <v>31.411000000000001</v>
      </c>
      <c r="F258" s="54" t="s">
        <v>1764</v>
      </c>
      <c r="G258" s="54" t="s">
        <v>1765</v>
      </c>
      <c r="H258" s="54">
        <v>1080</v>
      </c>
      <c r="I258" s="54">
        <v>0.5</v>
      </c>
      <c r="J258" s="54">
        <v>49340</v>
      </c>
      <c r="K258" s="54">
        <v>140970</v>
      </c>
      <c r="L258" s="54">
        <v>175367.92</v>
      </c>
    </row>
    <row r="259" spans="1:12" x14ac:dyDescent="0.25">
      <c r="A259" s="54">
        <v>257</v>
      </c>
      <c r="C259" s="122">
        <v>43936</v>
      </c>
      <c r="D259" s="54" t="s">
        <v>1770</v>
      </c>
      <c r="E259" s="54">
        <v>0.1</v>
      </c>
      <c r="F259" s="54" t="s">
        <v>1497</v>
      </c>
      <c r="G259" s="54" t="s">
        <v>1771</v>
      </c>
      <c r="H259" s="54">
        <v>2040</v>
      </c>
      <c r="I259" s="54">
        <v>0.5</v>
      </c>
      <c r="J259" s="54">
        <v>10340</v>
      </c>
      <c r="K259" s="54">
        <v>29540</v>
      </c>
      <c r="L259" s="54">
        <v>12000</v>
      </c>
    </row>
    <row r="260" spans="1:12" x14ac:dyDescent="0.25">
      <c r="A260" s="54">
        <v>258</v>
      </c>
      <c r="C260" s="122">
        <v>43936</v>
      </c>
      <c r="D260" s="54" t="s">
        <v>1772</v>
      </c>
      <c r="E260" s="54">
        <v>0.43099999999999999</v>
      </c>
      <c r="F260" s="54" t="s">
        <v>1773</v>
      </c>
      <c r="G260" s="54" t="s">
        <v>1775</v>
      </c>
      <c r="H260" s="54">
        <v>1030</v>
      </c>
      <c r="I260" s="54">
        <v>0.5</v>
      </c>
      <c r="J260" s="54">
        <v>20300</v>
      </c>
      <c r="K260" s="54">
        <v>58000</v>
      </c>
      <c r="L260" s="54">
        <v>125000</v>
      </c>
    </row>
    <row r="261" spans="1:12" x14ac:dyDescent="0.25">
      <c r="A261" s="54">
        <v>259</v>
      </c>
      <c r="C261" s="122">
        <v>43936</v>
      </c>
      <c r="D261" s="54" t="s">
        <v>1774</v>
      </c>
      <c r="E261" s="54">
        <v>0.21690000000000001</v>
      </c>
      <c r="F261" s="54" t="s">
        <v>726</v>
      </c>
      <c r="G261" s="54" t="s">
        <v>1776</v>
      </c>
      <c r="H261" s="54">
        <v>2050</v>
      </c>
      <c r="I261" s="54">
        <v>0.5</v>
      </c>
      <c r="J261" s="54">
        <v>28150</v>
      </c>
      <c r="K261" s="54">
        <v>80430</v>
      </c>
      <c r="L261" s="54">
        <v>149900</v>
      </c>
    </row>
    <row r="262" spans="1:12" x14ac:dyDescent="0.25">
      <c r="A262" s="54">
        <v>260</v>
      </c>
      <c r="C262" s="122">
        <v>43936</v>
      </c>
      <c r="D262" s="54" t="s">
        <v>1782</v>
      </c>
      <c r="E262" s="54" t="s">
        <v>1784</v>
      </c>
      <c r="F262" s="54" t="s">
        <v>1786</v>
      </c>
      <c r="G262" s="54" t="s">
        <v>1787</v>
      </c>
      <c r="H262" s="54">
        <v>2050</v>
      </c>
      <c r="I262" s="54">
        <v>1</v>
      </c>
      <c r="J262" s="54">
        <v>34330</v>
      </c>
      <c r="K262" s="54">
        <v>98090</v>
      </c>
      <c r="L262" s="54">
        <v>100000</v>
      </c>
    </row>
    <row r="263" spans="1:12" x14ac:dyDescent="0.25">
      <c r="A263" s="54">
        <v>261</v>
      </c>
      <c r="C263" s="122">
        <v>43936</v>
      </c>
      <c r="D263" s="54" t="s">
        <v>1788</v>
      </c>
      <c r="E263" s="54">
        <v>0.23880000000000001</v>
      </c>
      <c r="F263" s="54" t="s">
        <v>1789</v>
      </c>
      <c r="G263" s="54" t="s">
        <v>1790</v>
      </c>
      <c r="H263" s="54">
        <v>3010</v>
      </c>
      <c r="I263" s="54">
        <v>0.5</v>
      </c>
      <c r="J263" s="54">
        <v>28390</v>
      </c>
      <c r="K263" s="54">
        <v>81110</v>
      </c>
      <c r="L263" s="54">
        <v>47500</v>
      </c>
    </row>
    <row r="264" spans="1:12" x14ac:dyDescent="0.25">
      <c r="A264" s="54">
        <v>262</v>
      </c>
      <c r="C264" s="122">
        <v>43936</v>
      </c>
      <c r="D264" s="54" t="s">
        <v>1797</v>
      </c>
      <c r="E264" s="54">
        <v>0.17910000000000001</v>
      </c>
      <c r="F264" s="54" t="s">
        <v>1798</v>
      </c>
      <c r="G264" s="54" t="s">
        <v>1799</v>
      </c>
      <c r="H264" s="54">
        <v>3010</v>
      </c>
      <c r="I264" s="54">
        <v>0.5</v>
      </c>
      <c r="J264" s="54">
        <v>20050</v>
      </c>
      <c r="K264" s="54">
        <v>57290</v>
      </c>
      <c r="L264" s="54">
        <v>80000</v>
      </c>
    </row>
    <row r="265" spans="1:12" x14ac:dyDescent="0.25">
      <c r="A265" s="54">
        <v>263</v>
      </c>
      <c r="C265" s="122">
        <v>43936</v>
      </c>
      <c r="D265" s="54" t="s">
        <v>1818</v>
      </c>
      <c r="E265" s="54">
        <v>9.1800000000000007E-2</v>
      </c>
      <c r="F265" s="54" t="s">
        <v>1819</v>
      </c>
      <c r="G265" s="54" t="s">
        <v>1820</v>
      </c>
      <c r="H265" s="54">
        <v>3010</v>
      </c>
      <c r="I265" s="54">
        <v>0.5</v>
      </c>
      <c r="J265" s="54">
        <v>10520</v>
      </c>
      <c r="K265" s="54">
        <v>30060</v>
      </c>
      <c r="L265" s="54">
        <v>25000</v>
      </c>
    </row>
    <row r="266" spans="1:12" x14ac:dyDescent="0.25">
      <c r="A266" s="54">
        <v>264</v>
      </c>
      <c r="B266" s="54" t="s">
        <v>79</v>
      </c>
      <c r="C266" s="122">
        <v>43936</v>
      </c>
      <c r="D266" s="54" t="s">
        <v>1821</v>
      </c>
      <c r="E266" s="54">
        <v>0.1573</v>
      </c>
      <c r="F266" s="54" t="s">
        <v>1565</v>
      </c>
      <c r="G266" s="54" t="s">
        <v>1487</v>
      </c>
      <c r="H266" s="54">
        <v>3010</v>
      </c>
      <c r="I266" s="54">
        <v>0.5</v>
      </c>
      <c r="J266" s="54">
        <v>23250</v>
      </c>
      <c r="K266" s="54">
        <v>66430</v>
      </c>
      <c r="L266" s="54">
        <v>13000</v>
      </c>
    </row>
    <row r="267" spans="1:12" x14ac:dyDescent="0.25">
      <c r="A267" s="54">
        <v>265</v>
      </c>
      <c r="C267" s="122">
        <v>43936</v>
      </c>
      <c r="D267" s="54" t="s">
        <v>1803</v>
      </c>
      <c r="E267" s="54">
        <v>18.248000000000001</v>
      </c>
      <c r="F267" s="54" t="s">
        <v>1822</v>
      </c>
      <c r="G267" s="54" t="s">
        <v>1823</v>
      </c>
      <c r="H267" s="54">
        <v>1070</v>
      </c>
      <c r="I267" s="54">
        <v>0.5</v>
      </c>
      <c r="J267" s="54">
        <v>45230</v>
      </c>
      <c r="K267" s="54">
        <v>129230</v>
      </c>
      <c r="L267" s="54">
        <v>90000</v>
      </c>
    </row>
    <row r="268" spans="1:12" x14ac:dyDescent="0.25">
      <c r="A268" s="54">
        <v>266</v>
      </c>
      <c r="C268" s="122">
        <v>43936</v>
      </c>
      <c r="D268" s="54" t="s">
        <v>1824</v>
      </c>
      <c r="E268" s="54">
        <v>84.113</v>
      </c>
      <c r="F268" s="54" t="s">
        <v>1825</v>
      </c>
      <c r="G268" s="54" t="s">
        <v>1826</v>
      </c>
      <c r="H268" s="54">
        <v>1210</v>
      </c>
      <c r="I268" s="54">
        <v>0.5</v>
      </c>
      <c r="J268" s="54">
        <v>105600</v>
      </c>
      <c r="K268" s="54">
        <v>301710</v>
      </c>
      <c r="L268" s="54">
        <v>336452</v>
      </c>
    </row>
    <row r="269" spans="1:12" x14ac:dyDescent="0.25">
      <c r="A269" s="54">
        <v>267</v>
      </c>
      <c r="C269" s="122">
        <v>43936</v>
      </c>
      <c r="D269" s="54" t="s">
        <v>1827</v>
      </c>
      <c r="E269" s="54">
        <v>8.6</v>
      </c>
      <c r="F269" s="54" t="s">
        <v>293</v>
      </c>
      <c r="G269" s="54" t="s">
        <v>85</v>
      </c>
      <c r="H269" s="54">
        <v>1090</v>
      </c>
      <c r="I269" s="54">
        <v>0.5</v>
      </c>
      <c r="J269" s="54">
        <v>54280</v>
      </c>
      <c r="K269" s="54">
        <v>155090</v>
      </c>
      <c r="L269" s="54">
        <v>125000</v>
      </c>
    </row>
    <row r="270" spans="1:12" x14ac:dyDescent="0.25">
      <c r="A270" s="54">
        <v>268</v>
      </c>
      <c r="C270" s="122">
        <v>43936</v>
      </c>
      <c r="D270" s="54" t="s">
        <v>1828</v>
      </c>
      <c r="E270" s="54">
        <v>25.75</v>
      </c>
      <c r="F270" s="54" t="s">
        <v>293</v>
      </c>
      <c r="G270" s="54" t="s">
        <v>85</v>
      </c>
      <c r="H270" s="54">
        <v>1090</v>
      </c>
      <c r="I270" s="54">
        <v>0.5</v>
      </c>
      <c r="J270" s="54">
        <v>44730</v>
      </c>
      <c r="K270" s="54">
        <v>127800</v>
      </c>
      <c r="L270" s="54">
        <v>105575</v>
      </c>
    </row>
    <row r="271" spans="1:12" x14ac:dyDescent="0.25">
      <c r="A271" s="54">
        <v>269</v>
      </c>
      <c r="C271" s="122">
        <v>43936</v>
      </c>
      <c r="D271" s="54" t="s">
        <v>1829</v>
      </c>
      <c r="E271" s="54">
        <v>29.629000000000001</v>
      </c>
      <c r="F271" s="54" t="s">
        <v>293</v>
      </c>
      <c r="G271" s="54" t="s">
        <v>1830</v>
      </c>
      <c r="H271" s="54">
        <v>1090</v>
      </c>
      <c r="I271" s="54">
        <v>0.5</v>
      </c>
      <c r="J271" s="54">
        <v>51470</v>
      </c>
      <c r="K271" s="54">
        <v>147060</v>
      </c>
      <c r="L271" s="54">
        <v>162884</v>
      </c>
    </row>
    <row r="272" spans="1:12" x14ac:dyDescent="0.25">
      <c r="A272" s="54">
        <v>269</v>
      </c>
      <c r="C272" s="122">
        <v>43941</v>
      </c>
      <c r="D272" s="54" t="s">
        <v>1839</v>
      </c>
      <c r="E272" s="54" t="s">
        <v>1840</v>
      </c>
      <c r="F272" s="54" t="s">
        <v>1841</v>
      </c>
      <c r="G272" s="54" t="s">
        <v>1842</v>
      </c>
      <c r="H272" s="54">
        <v>3010</v>
      </c>
      <c r="I272" s="54">
        <v>0.5</v>
      </c>
      <c r="J272" s="54">
        <v>21790</v>
      </c>
      <c r="K272" s="54">
        <v>62260</v>
      </c>
      <c r="L272" s="54">
        <v>45000</v>
      </c>
    </row>
    <row r="273" spans="1:12" x14ac:dyDescent="0.25">
      <c r="A273" s="54">
        <v>270</v>
      </c>
      <c r="C273" s="122">
        <v>43942</v>
      </c>
      <c r="D273" s="54" t="s">
        <v>1849</v>
      </c>
      <c r="E273" s="54">
        <v>0.53200000000000003</v>
      </c>
      <c r="F273" s="54" t="s">
        <v>1850</v>
      </c>
      <c r="G273" s="54" t="s">
        <v>1851</v>
      </c>
      <c r="H273" s="54">
        <v>1070</v>
      </c>
      <c r="I273" s="54">
        <v>0.5</v>
      </c>
      <c r="J273" s="54">
        <v>17340</v>
      </c>
      <c r="K273" s="54">
        <v>49540</v>
      </c>
      <c r="L273" s="54">
        <v>40000</v>
      </c>
    </row>
    <row r="274" spans="1:12" x14ac:dyDescent="0.25">
      <c r="A274" s="54">
        <v>271</v>
      </c>
      <c r="C274" s="122">
        <v>43942</v>
      </c>
      <c r="D274" s="54" t="s">
        <v>1852</v>
      </c>
      <c r="E274" s="54" t="s">
        <v>1853</v>
      </c>
      <c r="F274" s="54" t="s">
        <v>1854</v>
      </c>
      <c r="G274" s="54" t="s">
        <v>1855</v>
      </c>
      <c r="H274" s="54">
        <v>3010</v>
      </c>
      <c r="I274" s="54">
        <v>0.5</v>
      </c>
      <c r="J274" s="54">
        <v>3090</v>
      </c>
      <c r="K274" s="54">
        <v>8830</v>
      </c>
      <c r="L274" s="54">
        <v>8830</v>
      </c>
    </row>
    <row r="275" spans="1:12" x14ac:dyDescent="0.25">
      <c r="A275" s="54">
        <v>272</v>
      </c>
      <c r="C275" s="122">
        <v>43942</v>
      </c>
      <c r="D275" s="54" t="s">
        <v>1856</v>
      </c>
      <c r="E275" s="54">
        <v>15.608000000000001</v>
      </c>
      <c r="F275" s="54" t="s">
        <v>1857</v>
      </c>
      <c r="G275" s="54" t="s">
        <v>1858</v>
      </c>
      <c r="H275" s="54">
        <v>1170</v>
      </c>
      <c r="I275" s="54">
        <v>0.5</v>
      </c>
      <c r="J275" s="54">
        <v>17930</v>
      </c>
      <c r="K275" s="54">
        <v>51230</v>
      </c>
      <c r="L275" s="54">
        <v>31200</v>
      </c>
    </row>
    <row r="276" spans="1:12" x14ac:dyDescent="0.25">
      <c r="A276" s="54">
        <v>273</v>
      </c>
      <c r="C276" s="122">
        <v>43942</v>
      </c>
      <c r="D276" s="54" t="s">
        <v>1863</v>
      </c>
      <c r="E276" s="54">
        <v>2.6177999999999999</v>
      </c>
      <c r="F276" s="54" t="s">
        <v>1864</v>
      </c>
      <c r="G276" s="54" t="s">
        <v>1865</v>
      </c>
      <c r="H276" s="54">
        <v>1190</v>
      </c>
      <c r="I276" s="54">
        <v>0.5</v>
      </c>
      <c r="J276" s="54">
        <v>29010</v>
      </c>
      <c r="K276" s="54">
        <v>82890</v>
      </c>
      <c r="L276" s="54">
        <v>143500</v>
      </c>
    </row>
    <row r="277" spans="1:12" x14ac:dyDescent="0.25">
      <c r="A277" s="54">
        <v>274</v>
      </c>
      <c r="C277" s="122">
        <v>43943</v>
      </c>
      <c r="D277" s="54" t="s">
        <v>382</v>
      </c>
      <c r="E277" s="54" t="s">
        <v>81</v>
      </c>
      <c r="F277" s="54" t="s">
        <v>384</v>
      </c>
      <c r="G277" s="54" t="s">
        <v>1883</v>
      </c>
      <c r="H277" s="54">
        <v>3010</v>
      </c>
      <c r="I277" s="54">
        <v>0.5</v>
      </c>
      <c r="J277" s="54">
        <v>14970</v>
      </c>
      <c r="K277" s="54">
        <v>42770</v>
      </c>
      <c r="L277" s="54">
        <v>43000</v>
      </c>
    </row>
    <row r="278" spans="1:12" x14ac:dyDescent="0.25">
      <c r="A278" s="54">
        <v>275</v>
      </c>
      <c r="C278" s="122">
        <v>43944</v>
      </c>
      <c r="D278" s="54" t="s">
        <v>1892</v>
      </c>
      <c r="E278" s="54">
        <v>60</v>
      </c>
      <c r="F278" s="54" t="s">
        <v>1894</v>
      </c>
      <c r="G278" s="54" t="s">
        <v>1895</v>
      </c>
      <c r="H278" s="54">
        <v>1020</v>
      </c>
      <c r="I278" s="54">
        <v>1</v>
      </c>
      <c r="J278" s="54">
        <v>167410</v>
      </c>
      <c r="K278" s="54">
        <v>478310</v>
      </c>
      <c r="L278" s="54">
        <v>454750</v>
      </c>
    </row>
    <row r="279" spans="1:12" x14ac:dyDescent="0.25">
      <c r="A279" s="54">
        <v>276</v>
      </c>
      <c r="C279" s="122">
        <v>43944</v>
      </c>
      <c r="D279" s="54" t="s">
        <v>1429</v>
      </c>
      <c r="E279" s="54" t="s">
        <v>1896</v>
      </c>
      <c r="F279" s="54" t="s">
        <v>1897</v>
      </c>
      <c r="G279" s="54" t="s">
        <v>726</v>
      </c>
      <c r="H279" s="54">
        <v>3010</v>
      </c>
      <c r="I279" s="54">
        <v>0.5</v>
      </c>
      <c r="J279" s="54">
        <v>31570</v>
      </c>
      <c r="K279" s="54">
        <v>90200</v>
      </c>
      <c r="L279" s="54">
        <v>12000</v>
      </c>
    </row>
    <row r="280" spans="1:12" x14ac:dyDescent="0.25">
      <c r="A280" s="54">
        <v>277</v>
      </c>
      <c r="C280" s="122">
        <v>43945</v>
      </c>
      <c r="D280" s="54" t="s">
        <v>1930</v>
      </c>
      <c r="E280" s="54">
        <v>1.0329999999999999</v>
      </c>
      <c r="F280" s="54" t="s">
        <v>1932</v>
      </c>
      <c r="G280" s="54" t="s">
        <v>1933</v>
      </c>
      <c r="H280" s="54">
        <v>1070</v>
      </c>
      <c r="I280" s="54">
        <v>1</v>
      </c>
      <c r="J280" s="54">
        <v>42520</v>
      </c>
      <c r="K280" s="54">
        <v>121490</v>
      </c>
      <c r="L280" s="54">
        <v>175700</v>
      </c>
    </row>
    <row r="281" spans="1:12" x14ac:dyDescent="0.25">
      <c r="A281" s="54">
        <v>278</v>
      </c>
      <c r="C281" s="122">
        <v>43945</v>
      </c>
      <c r="D281" s="54" t="s">
        <v>1934</v>
      </c>
      <c r="E281" s="54">
        <v>18.888000000000002</v>
      </c>
      <c r="F281" s="54" t="s">
        <v>1935</v>
      </c>
      <c r="G281" s="54" t="s">
        <v>1864</v>
      </c>
      <c r="H281" s="54">
        <v>1190</v>
      </c>
      <c r="I281" s="54">
        <v>0.5</v>
      </c>
      <c r="J281" s="54">
        <v>65520</v>
      </c>
      <c r="K281" s="54">
        <v>187200</v>
      </c>
      <c r="L281" s="54">
        <v>281000</v>
      </c>
    </row>
    <row r="282" spans="1:12" x14ac:dyDescent="0.25">
      <c r="A282" s="54">
        <v>279</v>
      </c>
      <c r="C282" s="122">
        <v>43945</v>
      </c>
      <c r="D282" s="54" t="s">
        <v>197</v>
      </c>
      <c r="E282" s="54" t="s">
        <v>1937</v>
      </c>
      <c r="F282" s="54" t="s">
        <v>1939</v>
      </c>
      <c r="G282" s="54" t="s">
        <v>1940</v>
      </c>
      <c r="H282" s="54">
        <v>3010</v>
      </c>
      <c r="I282" s="54">
        <v>0.5</v>
      </c>
      <c r="J282" s="54">
        <v>31340</v>
      </c>
      <c r="K282" s="54">
        <v>89540</v>
      </c>
      <c r="L282" s="54">
        <v>121500</v>
      </c>
    </row>
    <row r="283" spans="1:12" x14ac:dyDescent="0.25">
      <c r="A283" s="54">
        <v>280</v>
      </c>
      <c r="C283" s="122">
        <v>43945</v>
      </c>
      <c r="D283" s="54" t="s">
        <v>1941</v>
      </c>
      <c r="E283" s="54">
        <v>47.829000000000001</v>
      </c>
      <c r="F283" s="54" t="s">
        <v>1943</v>
      </c>
      <c r="G283" s="54" t="s">
        <v>1944</v>
      </c>
      <c r="H283" s="54">
        <v>1210</v>
      </c>
      <c r="I283" s="54">
        <v>1</v>
      </c>
      <c r="J283" s="54">
        <v>66190</v>
      </c>
      <c r="K283" s="54">
        <v>189110</v>
      </c>
      <c r="L283" s="54">
        <v>190800</v>
      </c>
    </row>
    <row r="284" spans="1:12" x14ac:dyDescent="0.25">
      <c r="A284" s="54">
        <v>281</v>
      </c>
      <c r="C284" s="122">
        <v>43945</v>
      </c>
      <c r="D284" s="54" t="s">
        <v>1945</v>
      </c>
      <c r="E284" s="54" t="s">
        <v>1946</v>
      </c>
      <c r="F284" s="54" t="s">
        <v>1947</v>
      </c>
      <c r="G284" s="54" t="s">
        <v>1948</v>
      </c>
      <c r="H284" s="54">
        <v>2050</v>
      </c>
      <c r="I284" s="54">
        <v>0.5</v>
      </c>
      <c r="J284" s="54">
        <v>3150</v>
      </c>
      <c r="K284" s="54">
        <v>9000</v>
      </c>
      <c r="L284" s="54">
        <v>5000</v>
      </c>
    </row>
    <row r="285" spans="1:12" x14ac:dyDescent="0.25">
      <c r="A285" s="54">
        <v>282</v>
      </c>
      <c r="C285" s="122">
        <v>43945</v>
      </c>
      <c r="D285" s="54" t="s">
        <v>1949</v>
      </c>
      <c r="E285" s="54">
        <v>1.298</v>
      </c>
      <c r="F285" s="54" t="s">
        <v>1950</v>
      </c>
      <c r="G285" s="54" t="s">
        <v>1951</v>
      </c>
      <c r="H285" s="54">
        <v>1110</v>
      </c>
      <c r="I285" s="54">
        <v>0.5</v>
      </c>
      <c r="J285" s="54">
        <v>230</v>
      </c>
      <c r="K285" s="54">
        <v>660</v>
      </c>
      <c r="L285" s="54">
        <v>4543</v>
      </c>
    </row>
    <row r="286" spans="1:12" x14ac:dyDescent="0.25">
      <c r="A286" s="54">
        <v>283</v>
      </c>
      <c r="C286" s="122">
        <v>43945</v>
      </c>
      <c r="D286" s="54" t="s">
        <v>1952</v>
      </c>
      <c r="E286" s="54">
        <v>9.5000000000000001E-2</v>
      </c>
      <c r="F286" s="54" t="s">
        <v>1954</v>
      </c>
      <c r="G286" s="54" t="s">
        <v>1955</v>
      </c>
      <c r="H286" s="54">
        <v>1050</v>
      </c>
      <c r="I286" s="54">
        <v>1</v>
      </c>
      <c r="J286" s="54">
        <v>980</v>
      </c>
      <c r="K286" s="54">
        <v>2800</v>
      </c>
      <c r="L286" s="54">
        <v>4000</v>
      </c>
    </row>
    <row r="287" spans="1:12" x14ac:dyDescent="0.25">
      <c r="A287" s="54">
        <v>284</v>
      </c>
      <c r="C287" s="122">
        <v>43949</v>
      </c>
      <c r="D287" s="54" t="s">
        <v>90</v>
      </c>
      <c r="E287" s="54">
        <v>0.1832</v>
      </c>
      <c r="F287" s="54" t="s">
        <v>1958</v>
      </c>
      <c r="G287" s="54" t="s">
        <v>1959</v>
      </c>
      <c r="H287" s="54">
        <v>3010</v>
      </c>
      <c r="I287" s="54">
        <v>0.5</v>
      </c>
      <c r="J287" s="54">
        <v>35610</v>
      </c>
      <c r="K287" s="54">
        <v>101740</v>
      </c>
      <c r="L287" s="54">
        <v>145</v>
      </c>
    </row>
    <row r="288" spans="1:12" x14ac:dyDescent="0.25">
      <c r="A288" s="54">
        <v>285</v>
      </c>
      <c r="C288" s="122">
        <v>43949</v>
      </c>
      <c r="D288" s="54" t="s">
        <v>1960</v>
      </c>
      <c r="E288" s="54">
        <v>0.55379999999999996</v>
      </c>
      <c r="F288" s="54" t="s">
        <v>1962</v>
      </c>
      <c r="G288" s="54" t="s">
        <v>1961</v>
      </c>
      <c r="H288" s="54">
        <v>3010</v>
      </c>
      <c r="I288" s="54">
        <v>0.5</v>
      </c>
      <c r="J288" s="54">
        <v>64370</v>
      </c>
      <c r="K288" s="54">
        <v>183910</v>
      </c>
      <c r="L288" s="54">
        <v>75000</v>
      </c>
    </row>
    <row r="289" spans="1:12" x14ac:dyDescent="0.25">
      <c r="A289" s="54">
        <v>286</v>
      </c>
      <c r="C289" s="122">
        <v>43949</v>
      </c>
      <c r="D289" s="54" t="s">
        <v>1960</v>
      </c>
      <c r="E289" s="54">
        <v>0.55379999999999996</v>
      </c>
      <c r="F289" s="54" t="s">
        <v>1963</v>
      </c>
      <c r="G289" s="54" t="s">
        <v>1961</v>
      </c>
      <c r="H289" s="54">
        <v>3010</v>
      </c>
      <c r="I289" s="54">
        <v>0.5</v>
      </c>
      <c r="J289" s="54">
        <v>64370</v>
      </c>
      <c r="K289" s="54">
        <v>183910</v>
      </c>
      <c r="L289" s="54">
        <v>75000</v>
      </c>
    </row>
    <row r="290" spans="1:12" x14ac:dyDescent="0.25">
      <c r="A290" s="54">
        <v>287</v>
      </c>
      <c r="C290" s="122">
        <v>43949</v>
      </c>
      <c r="D290" s="54" t="s">
        <v>1964</v>
      </c>
      <c r="E290" s="54" t="s">
        <v>1966</v>
      </c>
      <c r="F290" s="54" t="s">
        <v>1968</v>
      </c>
      <c r="G290" s="54" t="s">
        <v>1969</v>
      </c>
      <c r="H290" s="54">
        <v>1050</v>
      </c>
      <c r="I290" s="54">
        <v>1</v>
      </c>
      <c r="J290" s="54">
        <v>5310</v>
      </c>
      <c r="K290" s="54">
        <v>15170</v>
      </c>
      <c r="L290" s="54">
        <v>14000</v>
      </c>
    </row>
    <row r="291" spans="1:12" x14ac:dyDescent="0.25">
      <c r="A291" s="54">
        <v>288</v>
      </c>
      <c r="B291" s="54" t="s">
        <v>79</v>
      </c>
      <c r="C291" s="122">
        <v>43951</v>
      </c>
      <c r="D291" s="54" t="s">
        <v>1974</v>
      </c>
      <c r="E291" s="54">
        <v>0.1492</v>
      </c>
      <c r="F291" s="54" t="s">
        <v>1977</v>
      </c>
      <c r="G291" s="54" t="s">
        <v>107</v>
      </c>
      <c r="H291" s="54">
        <v>3010</v>
      </c>
      <c r="I291" s="54">
        <v>1.5</v>
      </c>
      <c r="J291" s="54">
        <v>161400</v>
      </c>
      <c r="K291" s="54">
        <v>461140</v>
      </c>
      <c r="L291" s="54">
        <v>20000</v>
      </c>
    </row>
    <row r="292" spans="1:12" x14ac:dyDescent="0.25">
      <c r="A292" s="54">
        <v>289</v>
      </c>
      <c r="B292" s="54" t="s">
        <v>79</v>
      </c>
      <c r="C292" s="122">
        <v>43951</v>
      </c>
      <c r="D292" s="54" t="s">
        <v>1978</v>
      </c>
      <c r="E292" s="54">
        <v>0.2</v>
      </c>
      <c r="F292" s="54" t="s">
        <v>1980</v>
      </c>
      <c r="G292" s="54" t="s">
        <v>107</v>
      </c>
      <c r="H292" s="54">
        <v>3010</v>
      </c>
      <c r="I292" s="54">
        <v>1</v>
      </c>
      <c r="J292" s="54">
        <v>6510</v>
      </c>
      <c r="K292" s="54">
        <v>18600</v>
      </c>
      <c r="L292" s="54">
        <v>100</v>
      </c>
    </row>
    <row r="293" spans="1:12" x14ac:dyDescent="0.25">
      <c r="A293" s="54">
        <v>290</v>
      </c>
      <c r="B293" s="54" t="s">
        <v>79</v>
      </c>
      <c r="C293" s="122">
        <v>43951</v>
      </c>
      <c r="D293" s="54" t="s">
        <v>1981</v>
      </c>
      <c r="E293" s="54">
        <v>0.1242</v>
      </c>
      <c r="F293" s="54" t="s">
        <v>1984</v>
      </c>
      <c r="G293" s="54" t="s">
        <v>107</v>
      </c>
      <c r="H293" s="54">
        <v>3010</v>
      </c>
      <c r="I293" s="54">
        <v>2</v>
      </c>
      <c r="J293" s="54">
        <v>23430</v>
      </c>
      <c r="K293" s="54">
        <v>66940</v>
      </c>
      <c r="L293" s="54">
        <v>20000</v>
      </c>
    </row>
    <row r="294" spans="1:12" x14ac:dyDescent="0.25">
      <c r="A294" s="54">
        <v>291</v>
      </c>
      <c r="B294" s="54" t="s">
        <v>79</v>
      </c>
      <c r="C294" s="122">
        <v>43951</v>
      </c>
      <c r="D294" s="54" t="s">
        <v>1985</v>
      </c>
      <c r="E294" s="54">
        <v>0.16070000000000001</v>
      </c>
      <c r="F294" s="54" t="s">
        <v>1977</v>
      </c>
      <c r="G294" s="54" t="s">
        <v>107</v>
      </c>
      <c r="H294" s="54">
        <v>3010</v>
      </c>
      <c r="I294" s="54">
        <v>6</v>
      </c>
      <c r="J294" s="54">
        <v>24730</v>
      </c>
      <c r="K294" s="54">
        <v>70660</v>
      </c>
      <c r="L294" s="54">
        <v>80000</v>
      </c>
    </row>
    <row r="295" spans="1:12" x14ac:dyDescent="0.25">
      <c r="A295" s="54">
        <v>292</v>
      </c>
      <c r="C295" s="122">
        <v>43951</v>
      </c>
      <c r="D295" s="54" t="s">
        <v>1997</v>
      </c>
      <c r="E295" s="54">
        <v>1.0389999999999999</v>
      </c>
      <c r="F295" s="54" t="s">
        <v>1998</v>
      </c>
      <c r="G295" s="54" t="s">
        <v>1999</v>
      </c>
      <c r="H295" s="54">
        <v>1150</v>
      </c>
      <c r="I295" s="54">
        <v>0.5</v>
      </c>
      <c r="J295" s="54">
        <v>49010</v>
      </c>
      <c r="K295" s="54">
        <v>140030</v>
      </c>
      <c r="L295" s="54">
        <v>190000</v>
      </c>
    </row>
    <row r="296" spans="1:12" x14ac:dyDescent="0.25">
      <c r="A296" s="54">
        <v>293</v>
      </c>
      <c r="C296" s="122">
        <v>43951</v>
      </c>
      <c r="D296" s="54" t="s">
        <v>2000</v>
      </c>
      <c r="E296" s="54">
        <v>5.3090000000000002</v>
      </c>
      <c r="F296" s="54" t="s">
        <v>2001</v>
      </c>
      <c r="G296" s="54" t="s">
        <v>2002</v>
      </c>
      <c r="H296" s="54">
        <v>1020</v>
      </c>
      <c r="I296" s="54">
        <v>0.5</v>
      </c>
      <c r="J296" s="54">
        <v>26940</v>
      </c>
      <c r="K296" s="54">
        <v>76970</v>
      </c>
      <c r="L296" s="54">
        <v>141900</v>
      </c>
    </row>
    <row r="297" spans="1:12" x14ac:dyDescent="0.25">
      <c r="A297" s="54">
        <v>294</v>
      </c>
      <c r="C297" s="122">
        <v>43951</v>
      </c>
      <c r="D297" s="54" t="s">
        <v>2004</v>
      </c>
      <c r="E297" s="54">
        <v>0.158</v>
      </c>
      <c r="F297" s="54" t="s">
        <v>2007</v>
      </c>
      <c r="G297" s="54" t="s">
        <v>2008</v>
      </c>
      <c r="H297" s="54">
        <v>3010</v>
      </c>
      <c r="I297" s="54">
        <v>1.5</v>
      </c>
      <c r="J297" s="54">
        <v>87910</v>
      </c>
      <c r="K297" s="54">
        <v>251170</v>
      </c>
      <c r="L297" s="54">
        <v>200000</v>
      </c>
    </row>
    <row r="298" spans="1:12" x14ac:dyDescent="0.25">
      <c r="A298" s="54">
        <v>295</v>
      </c>
      <c r="C298" s="122">
        <v>43951</v>
      </c>
      <c r="D298" s="54" t="s">
        <v>2009</v>
      </c>
      <c r="E298" s="54">
        <v>40.743000000000002</v>
      </c>
      <c r="F298" s="54" t="s">
        <v>2010</v>
      </c>
      <c r="G298" s="54" t="s">
        <v>2011</v>
      </c>
      <c r="H298" s="54">
        <v>1110</v>
      </c>
      <c r="I298" s="54">
        <v>0.5</v>
      </c>
      <c r="J298" s="54">
        <v>28860</v>
      </c>
      <c r="K298" s="54">
        <v>82460</v>
      </c>
      <c r="L298" s="54">
        <v>172500</v>
      </c>
    </row>
    <row r="299" spans="1:12" x14ac:dyDescent="0.25">
      <c r="A299" s="54">
        <v>296</v>
      </c>
      <c r="C299" s="122">
        <v>43952</v>
      </c>
      <c r="D299" s="54" t="s">
        <v>2035</v>
      </c>
      <c r="E299" s="54">
        <v>28.2225</v>
      </c>
      <c r="F299" s="54" t="s">
        <v>2012</v>
      </c>
      <c r="G299" s="54" t="s">
        <v>2013</v>
      </c>
      <c r="H299" s="54">
        <v>1010</v>
      </c>
      <c r="I299" s="54">
        <v>0.5</v>
      </c>
      <c r="J299" s="54">
        <v>49160</v>
      </c>
      <c r="K299" s="54">
        <v>140460</v>
      </c>
      <c r="L299" s="54">
        <v>165000</v>
      </c>
    </row>
    <row r="300" spans="1:12" x14ac:dyDescent="0.25">
      <c r="A300" s="54">
        <v>297</v>
      </c>
      <c r="C300" s="122">
        <v>43952</v>
      </c>
      <c r="D300" s="54" t="s">
        <v>2014</v>
      </c>
      <c r="E300" s="54">
        <v>29.414999999999999</v>
      </c>
      <c r="F300" s="54" t="s">
        <v>2015</v>
      </c>
      <c r="G300" s="54" t="s">
        <v>2016</v>
      </c>
      <c r="H300" s="54">
        <v>1080</v>
      </c>
      <c r="I300" s="54">
        <v>0.5</v>
      </c>
      <c r="J300" s="54">
        <v>98850</v>
      </c>
      <c r="K300" s="54">
        <v>282430</v>
      </c>
      <c r="L300" s="54">
        <v>400000</v>
      </c>
    </row>
    <row r="301" spans="1:12" x14ac:dyDescent="0.25">
      <c r="A301" s="54">
        <v>298</v>
      </c>
      <c r="C301" s="122">
        <v>43952</v>
      </c>
      <c r="D301" s="54" t="s">
        <v>2017</v>
      </c>
      <c r="E301" s="54">
        <v>0.21299999999999999</v>
      </c>
      <c r="F301" s="54" t="s">
        <v>2018</v>
      </c>
      <c r="G301" s="54" t="s">
        <v>2019</v>
      </c>
      <c r="H301" s="54">
        <v>2050</v>
      </c>
      <c r="I301" s="54">
        <v>0.5</v>
      </c>
      <c r="J301" s="54">
        <v>17310</v>
      </c>
      <c r="K301" s="54">
        <v>49460</v>
      </c>
      <c r="L301" s="54">
        <v>79500</v>
      </c>
    </row>
    <row r="302" spans="1:12" x14ac:dyDescent="0.25">
      <c r="A302" s="54">
        <v>299</v>
      </c>
      <c r="C302" s="122">
        <v>43955</v>
      </c>
      <c r="D302" s="54" t="s">
        <v>2036</v>
      </c>
      <c r="E302" s="54">
        <v>0.1792</v>
      </c>
      <c r="F302" s="54" t="s">
        <v>2037</v>
      </c>
      <c r="G302" s="54" t="s">
        <v>2038</v>
      </c>
      <c r="H302" s="54">
        <v>3010</v>
      </c>
      <c r="I302" s="54">
        <v>0.5</v>
      </c>
      <c r="J302" s="54">
        <v>28910</v>
      </c>
      <c r="K302" s="54">
        <v>82600</v>
      </c>
      <c r="L302" s="54">
        <v>125000</v>
      </c>
    </row>
    <row r="303" spans="1:12" x14ac:dyDescent="0.25">
      <c r="A303" s="54">
        <v>300</v>
      </c>
      <c r="C303" s="122">
        <v>43956</v>
      </c>
      <c r="D303" s="54" t="s">
        <v>2046</v>
      </c>
      <c r="E303" s="54">
        <v>4.9630000000000001</v>
      </c>
      <c r="F303" s="54" t="s">
        <v>2047</v>
      </c>
      <c r="G303" s="54" t="s">
        <v>2048</v>
      </c>
      <c r="H303" s="54">
        <v>1010</v>
      </c>
      <c r="I303" s="54">
        <v>0.5</v>
      </c>
      <c r="J303" s="54">
        <v>13680</v>
      </c>
      <c r="K303" s="54">
        <v>39090</v>
      </c>
      <c r="L303" s="54">
        <v>33000</v>
      </c>
    </row>
    <row r="304" spans="1:12" x14ac:dyDescent="0.25">
      <c r="A304" s="54">
        <v>301</v>
      </c>
      <c r="C304" s="122">
        <v>43956</v>
      </c>
      <c r="D304" s="54" t="s">
        <v>2049</v>
      </c>
      <c r="E304" s="54">
        <v>0.12</v>
      </c>
      <c r="F304" s="54" t="s">
        <v>2052</v>
      </c>
      <c r="G304" s="54" t="s">
        <v>2053</v>
      </c>
      <c r="H304" s="54">
        <v>1100</v>
      </c>
      <c r="I304" s="54">
        <v>1.5</v>
      </c>
      <c r="J304" s="54">
        <v>38200</v>
      </c>
      <c r="K304" s="54">
        <v>109140</v>
      </c>
      <c r="L304" s="54">
        <v>183500</v>
      </c>
    </row>
    <row r="305" spans="1:12" x14ac:dyDescent="0.25">
      <c r="A305" s="54">
        <v>302</v>
      </c>
      <c r="C305" s="122">
        <v>43956</v>
      </c>
      <c r="D305" s="54" t="s">
        <v>2054</v>
      </c>
      <c r="E305" s="54">
        <v>2.5000000000000001E-2</v>
      </c>
      <c r="F305" s="54" t="s">
        <v>2056</v>
      </c>
      <c r="G305" s="54" t="s">
        <v>2057</v>
      </c>
      <c r="H305" s="54">
        <v>1040</v>
      </c>
      <c r="I305" s="54">
        <v>1</v>
      </c>
      <c r="J305" s="54">
        <v>60</v>
      </c>
      <c r="K305" s="54">
        <v>170</v>
      </c>
      <c r="L305" s="54">
        <v>200</v>
      </c>
    </row>
    <row r="306" spans="1:12" x14ac:dyDescent="0.25">
      <c r="A306" s="54">
        <v>303</v>
      </c>
      <c r="C306" s="122">
        <v>43956</v>
      </c>
      <c r="D306" s="54" t="s">
        <v>2058</v>
      </c>
      <c r="E306" s="54">
        <v>4.1470000000000002</v>
      </c>
      <c r="F306" s="54" t="s">
        <v>2059</v>
      </c>
      <c r="G306" s="54" t="s">
        <v>2060</v>
      </c>
      <c r="H306" s="54">
        <v>3010</v>
      </c>
      <c r="I306" s="54">
        <v>0.5</v>
      </c>
      <c r="J306" s="54">
        <v>393820</v>
      </c>
      <c r="K306" s="54">
        <v>1125200</v>
      </c>
      <c r="L306" s="54">
        <v>420000</v>
      </c>
    </row>
    <row r="307" spans="1:12" x14ac:dyDescent="0.25">
      <c r="A307" s="54">
        <v>304</v>
      </c>
      <c r="C307" s="122">
        <v>43956</v>
      </c>
      <c r="D307" s="54" t="s">
        <v>2061</v>
      </c>
      <c r="E307" s="54" t="s">
        <v>2062</v>
      </c>
      <c r="F307" s="54" t="s">
        <v>2063</v>
      </c>
      <c r="G307" s="54" t="s">
        <v>2064</v>
      </c>
      <c r="H307" s="54">
        <v>3010</v>
      </c>
      <c r="I307" s="54">
        <v>0.5</v>
      </c>
      <c r="J307" s="54">
        <v>26240</v>
      </c>
      <c r="K307" s="54">
        <v>74970</v>
      </c>
      <c r="L307" s="54">
        <v>53000</v>
      </c>
    </row>
    <row r="308" spans="1:12" x14ac:dyDescent="0.25">
      <c r="A308" s="54">
        <v>305</v>
      </c>
      <c r="B308" s="54" t="s">
        <v>79</v>
      </c>
      <c r="C308" s="122">
        <v>43956</v>
      </c>
      <c r="D308" s="54" t="s">
        <v>2065</v>
      </c>
      <c r="E308" s="54">
        <v>1.5</v>
      </c>
      <c r="F308" s="54" t="s">
        <v>2067</v>
      </c>
      <c r="G308" s="54" t="s">
        <v>2069</v>
      </c>
      <c r="H308" s="54">
        <v>3010</v>
      </c>
      <c r="I308" s="54">
        <v>0.5</v>
      </c>
      <c r="J308" s="54">
        <v>53570</v>
      </c>
      <c r="K308" s="54">
        <v>153060</v>
      </c>
      <c r="L308" s="54">
        <v>112100</v>
      </c>
    </row>
    <row r="309" spans="1:12" x14ac:dyDescent="0.25">
      <c r="A309" s="54">
        <v>306</v>
      </c>
      <c r="B309" s="54" t="s">
        <v>79</v>
      </c>
      <c r="C309" s="122">
        <v>43956</v>
      </c>
      <c r="D309" s="54" t="s">
        <v>2066</v>
      </c>
      <c r="E309" s="54">
        <v>0.11940000000000001</v>
      </c>
      <c r="F309" s="54" t="s">
        <v>2068</v>
      </c>
      <c r="G309" s="54" t="s">
        <v>2070</v>
      </c>
      <c r="H309" s="54">
        <v>2050</v>
      </c>
      <c r="I309" s="54">
        <v>0.5</v>
      </c>
      <c r="J309" s="54">
        <v>8430</v>
      </c>
      <c r="K309" s="54">
        <v>24090</v>
      </c>
      <c r="L309" s="54">
        <v>3507.48</v>
      </c>
    </row>
    <row r="310" spans="1:12" x14ac:dyDescent="0.25">
      <c r="A310" s="54">
        <v>307</v>
      </c>
      <c r="C310" s="122">
        <v>43956</v>
      </c>
      <c r="D310" s="54" t="s">
        <v>2074</v>
      </c>
      <c r="E310" s="54" t="s">
        <v>2075</v>
      </c>
      <c r="F310" s="54" t="s">
        <v>2076</v>
      </c>
      <c r="G310" s="54" t="s">
        <v>2077</v>
      </c>
      <c r="H310" s="54">
        <v>3010</v>
      </c>
      <c r="I310" s="54">
        <v>0.5</v>
      </c>
      <c r="J310" s="54">
        <v>41220</v>
      </c>
      <c r="K310" s="54">
        <v>117770</v>
      </c>
      <c r="L310" s="54">
        <v>150000</v>
      </c>
    </row>
    <row r="311" spans="1:12" x14ac:dyDescent="0.25">
      <c r="A311" s="54">
        <v>308</v>
      </c>
      <c r="C311" s="122">
        <v>43956</v>
      </c>
      <c r="D311" s="54" t="s">
        <v>2071</v>
      </c>
      <c r="E311" s="54">
        <v>5.3887999999999998</v>
      </c>
      <c r="F311" s="54" t="s">
        <v>2072</v>
      </c>
      <c r="G311" s="54" t="s">
        <v>2073</v>
      </c>
      <c r="H311" s="54">
        <v>1100</v>
      </c>
      <c r="I311" s="54">
        <v>0.5</v>
      </c>
      <c r="J311" s="54">
        <v>52250</v>
      </c>
      <c r="K311" s="54">
        <v>149290</v>
      </c>
      <c r="L311" s="54">
        <v>160000</v>
      </c>
    </row>
    <row r="312" spans="1:12" x14ac:dyDescent="0.25">
      <c r="A312" s="54">
        <v>309</v>
      </c>
      <c r="B312" s="54" t="s">
        <v>79</v>
      </c>
      <c r="C312" s="122">
        <v>43956</v>
      </c>
      <c r="D312" s="54" t="s">
        <v>2078</v>
      </c>
      <c r="E312" s="54">
        <v>1.208</v>
      </c>
      <c r="F312" s="54" t="s">
        <v>2081</v>
      </c>
      <c r="G312" s="54" t="s">
        <v>2082</v>
      </c>
      <c r="H312" s="54">
        <v>2040</v>
      </c>
      <c r="I312" s="54">
        <v>1</v>
      </c>
      <c r="J312" s="54">
        <v>77290</v>
      </c>
      <c r="K312" s="54">
        <v>220830</v>
      </c>
      <c r="L312" s="54">
        <v>1066000</v>
      </c>
    </row>
    <row r="313" spans="1:12" x14ac:dyDescent="0.25">
      <c r="A313" s="54">
        <v>310</v>
      </c>
      <c r="C313" s="122">
        <v>43956</v>
      </c>
      <c r="D313" s="54" t="s">
        <v>2083</v>
      </c>
      <c r="E313" s="54">
        <v>0.1116</v>
      </c>
      <c r="F313" s="54" t="s">
        <v>2084</v>
      </c>
      <c r="G313" s="54" t="s">
        <v>868</v>
      </c>
      <c r="H313" s="54">
        <v>3010</v>
      </c>
      <c r="I313" s="54">
        <v>0.5</v>
      </c>
      <c r="J313" s="54">
        <v>15450</v>
      </c>
      <c r="K313" s="54">
        <v>44140</v>
      </c>
      <c r="L313" s="54">
        <v>51000</v>
      </c>
    </row>
    <row r="314" spans="1:12" x14ac:dyDescent="0.25">
      <c r="A314" s="54">
        <v>311</v>
      </c>
      <c r="C314" s="122">
        <v>43956</v>
      </c>
      <c r="D314" s="54" t="s">
        <v>2085</v>
      </c>
      <c r="E314" s="54">
        <v>0.2</v>
      </c>
      <c r="F314" s="54" t="s">
        <v>1246</v>
      </c>
      <c r="G314" s="54" t="s">
        <v>2086</v>
      </c>
      <c r="H314" s="54">
        <v>1190</v>
      </c>
      <c r="I314" s="54">
        <v>0.5</v>
      </c>
      <c r="J314" s="54">
        <v>22500</v>
      </c>
      <c r="K314" s="54">
        <v>64290</v>
      </c>
      <c r="L314" s="54">
        <v>55000</v>
      </c>
    </row>
    <row r="315" spans="1:12" x14ac:dyDescent="0.25">
      <c r="A315" s="54">
        <v>312</v>
      </c>
      <c r="C315" s="122">
        <v>43957</v>
      </c>
      <c r="D315" s="54" t="s">
        <v>2088</v>
      </c>
      <c r="E315" s="54">
        <v>40.1</v>
      </c>
      <c r="F315" s="54" t="s">
        <v>2089</v>
      </c>
      <c r="G315" s="54" t="s">
        <v>2090</v>
      </c>
      <c r="H315" s="54">
        <v>1120</v>
      </c>
      <c r="I315" s="54">
        <v>0.5</v>
      </c>
      <c r="J315" s="54">
        <v>74080</v>
      </c>
      <c r="K315" s="54">
        <v>211660</v>
      </c>
      <c r="L315" s="54">
        <v>192480</v>
      </c>
    </row>
    <row r="316" spans="1:12" x14ac:dyDescent="0.25">
      <c r="A316" s="54">
        <v>313</v>
      </c>
      <c r="C316" s="122">
        <v>43957</v>
      </c>
      <c r="D316" s="54" t="s">
        <v>2095</v>
      </c>
      <c r="E316" s="54">
        <v>0.34439999999999998</v>
      </c>
      <c r="F316" s="54" t="s">
        <v>2096</v>
      </c>
      <c r="G316" s="54" t="s">
        <v>2097</v>
      </c>
      <c r="H316" s="54">
        <v>1100</v>
      </c>
      <c r="I316" s="54">
        <v>0.5</v>
      </c>
      <c r="J316" s="54">
        <v>3820</v>
      </c>
      <c r="K316" s="54">
        <v>10910</v>
      </c>
      <c r="L316" s="54">
        <v>10000</v>
      </c>
    </row>
    <row r="317" spans="1:12" x14ac:dyDescent="0.25">
      <c r="A317" s="54">
        <v>314</v>
      </c>
      <c r="C317" s="122">
        <v>43957</v>
      </c>
      <c r="D317" s="54" t="s">
        <v>2098</v>
      </c>
      <c r="E317" s="54">
        <v>0.36499999999999999</v>
      </c>
      <c r="F317" s="54" t="s">
        <v>2108</v>
      </c>
      <c r="G317" s="54" t="s">
        <v>2109</v>
      </c>
      <c r="H317" s="54">
        <v>1180</v>
      </c>
      <c r="I317" s="54">
        <v>5</v>
      </c>
      <c r="J317" s="54">
        <v>582010</v>
      </c>
      <c r="K317" s="54">
        <v>1662890</v>
      </c>
      <c r="L317" s="54">
        <v>2763000</v>
      </c>
    </row>
    <row r="318" spans="1:12" x14ac:dyDescent="0.25">
      <c r="A318" s="54">
        <v>315</v>
      </c>
      <c r="C318" s="122">
        <v>43957</v>
      </c>
      <c r="D318" s="54" t="s">
        <v>2110</v>
      </c>
      <c r="E318" s="54">
        <v>47.307000000000002</v>
      </c>
      <c r="F318" s="54" t="s">
        <v>2108</v>
      </c>
      <c r="G318" s="54" t="s">
        <v>2109</v>
      </c>
      <c r="H318" s="54">
        <v>1180</v>
      </c>
      <c r="I318" s="54">
        <v>0.5</v>
      </c>
      <c r="J318" s="54">
        <v>57510</v>
      </c>
      <c r="K318" s="54">
        <v>164310</v>
      </c>
      <c r="L318" s="54">
        <v>237000</v>
      </c>
    </row>
    <row r="319" spans="1:12" x14ac:dyDescent="0.25">
      <c r="A319" s="54">
        <v>316</v>
      </c>
      <c r="C319" s="122">
        <v>43957</v>
      </c>
      <c r="D319" s="54" t="s">
        <v>2115</v>
      </c>
      <c r="E319" s="54">
        <v>0.55479999999999996</v>
      </c>
      <c r="F319" s="54" t="s">
        <v>2117</v>
      </c>
      <c r="G319" s="54" t="s">
        <v>2118</v>
      </c>
      <c r="H319" s="54">
        <v>3010</v>
      </c>
      <c r="I319" s="54">
        <v>1</v>
      </c>
      <c r="J319" s="54">
        <v>80160</v>
      </c>
      <c r="K319" s="54">
        <v>229030</v>
      </c>
      <c r="L319" s="54">
        <v>175000</v>
      </c>
    </row>
    <row r="320" spans="1:12" x14ac:dyDescent="0.25">
      <c r="A320" s="54">
        <v>317</v>
      </c>
      <c r="C320" s="122">
        <v>43958</v>
      </c>
      <c r="D320" s="54" t="s">
        <v>1793</v>
      </c>
      <c r="E320" s="54">
        <v>16.831</v>
      </c>
      <c r="F320" s="54" t="s">
        <v>2127</v>
      </c>
      <c r="G320" s="54" t="s">
        <v>2128</v>
      </c>
      <c r="H320" s="54">
        <v>1030</v>
      </c>
      <c r="I320" s="54">
        <v>1</v>
      </c>
      <c r="J320" s="54">
        <v>213760</v>
      </c>
      <c r="K320" s="54">
        <v>610740</v>
      </c>
      <c r="L320" s="54">
        <v>203333.33</v>
      </c>
    </row>
    <row r="321" spans="1:12" x14ac:dyDescent="0.25">
      <c r="A321" s="54">
        <v>318</v>
      </c>
      <c r="D321" s="54" t="s">
        <v>1793</v>
      </c>
      <c r="E321" s="54">
        <v>16.831</v>
      </c>
      <c r="F321" s="54" t="s">
        <v>2127</v>
      </c>
      <c r="G321" s="54" t="s">
        <v>2128</v>
      </c>
      <c r="H321" s="54">
        <v>1030</v>
      </c>
      <c r="I321" s="54">
        <v>1</v>
      </c>
      <c r="J321" s="54">
        <v>213760</v>
      </c>
      <c r="K321" s="54">
        <v>610740</v>
      </c>
      <c r="L321" s="54">
        <v>406667</v>
      </c>
    </row>
    <row r="322" spans="1:12" x14ac:dyDescent="0.25">
      <c r="A322" s="54">
        <v>319</v>
      </c>
      <c r="C322" s="122">
        <v>43958</v>
      </c>
      <c r="D322" s="54" t="s">
        <v>2122</v>
      </c>
      <c r="E322" s="54">
        <v>4.2000000000000003E-2</v>
      </c>
      <c r="F322" s="54" t="s">
        <v>2123</v>
      </c>
      <c r="G322" s="54" t="s">
        <v>2124</v>
      </c>
      <c r="H322" s="54">
        <v>3010</v>
      </c>
      <c r="I322" s="54">
        <v>0.5</v>
      </c>
      <c r="J322" s="54">
        <v>8590</v>
      </c>
      <c r="K322" s="54">
        <v>24540</v>
      </c>
      <c r="L322" s="54">
        <v>30000</v>
      </c>
    </row>
    <row r="323" spans="1:12" x14ac:dyDescent="0.25">
      <c r="A323" s="54">
        <v>320</v>
      </c>
      <c r="C323" s="122">
        <v>43958</v>
      </c>
      <c r="D323" s="54" t="s">
        <v>2137</v>
      </c>
      <c r="E323" s="54">
        <v>21.867999999999999</v>
      </c>
      <c r="F323" s="54" t="s">
        <v>2138</v>
      </c>
      <c r="G323" s="54" t="s">
        <v>2139</v>
      </c>
      <c r="H323" s="54">
        <v>1050</v>
      </c>
      <c r="I323" s="54">
        <v>0.5</v>
      </c>
      <c r="J323" s="54">
        <v>39960</v>
      </c>
      <c r="K323" s="54">
        <v>114170</v>
      </c>
      <c r="L323" s="54">
        <v>250000</v>
      </c>
    </row>
    <row r="324" spans="1:12" x14ac:dyDescent="0.25">
      <c r="A324" s="54">
        <v>321</v>
      </c>
      <c r="C324" s="122">
        <v>43959</v>
      </c>
      <c r="D324" s="54" t="s">
        <v>2146</v>
      </c>
      <c r="E324" s="54">
        <v>10</v>
      </c>
      <c r="F324" s="54" t="s">
        <v>2147</v>
      </c>
      <c r="G324" s="54" t="s">
        <v>2148</v>
      </c>
      <c r="H324" s="54">
        <v>1100</v>
      </c>
      <c r="I324" s="54">
        <v>0.5</v>
      </c>
      <c r="J324" s="54">
        <v>23270</v>
      </c>
      <c r="K324" s="54">
        <v>66490</v>
      </c>
      <c r="L324" s="54">
        <v>45000</v>
      </c>
    </row>
    <row r="325" spans="1:12" x14ac:dyDescent="0.25">
      <c r="A325" s="54">
        <v>322</v>
      </c>
      <c r="C325" s="122">
        <v>43959</v>
      </c>
      <c r="D325" s="54" t="s">
        <v>2149</v>
      </c>
      <c r="E325" s="54">
        <v>0.32500000000000001</v>
      </c>
      <c r="F325" s="54" t="s">
        <v>2152</v>
      </c>
      <c r="G325" s="54" t="s">
        <v>2153</v>
      </c>
      <c r="H325" s="54">
        <v>2050</v>
      </c>
      <c r="I325" s="54">
        <v>1.5</v>
      </c>
      <c r="J325" s="54">
        <v>37000</v>
      </c>
      <c r="K325" s="54">
        <v>105710</v>
      </c>
      <c r="L325" s="54">
        <v>125000</v>
      </c>
    </row>
    <row r="326" spans="1:12" x14ac:dyDescent="0.25">
      <c r="A326" s="54">
        <v>323</v>
      </c>
      <c r="C326" s="122">
        <v>43959</v>
      </c>
      <c r="D326" s="54" t="s">
        <v>2156</v>
      </c>
      <c r="E326" s="54">
        <v>0.17219999999999999</v>
      </c>
      <c r="F326" s="54" t="s">
        <v>2157</v>
      </c>
      <c r="G326" s="54" t="s">
        <v>2158</v>
      </c>
      <c r="H326" s="54">
        <v>3010</v>
      </c>
      <c r="I326" s="54">
        <v>0.5</v>
      </c>
      <c r="J326" s="54">
        <v>17210</v>
      </c>
      <c r="K326" s="54">
        <v>49170</v>
      </c>
      <c r="L326" s="54">
        <v>34000</v>
      </c>
    </row>
    <row r="327" spans="1:12" x14ac:dyDescent="0.25">
      <c r="A327" s="54">
        <v>324</v>
      </c>
      <c r="C327" s="122">
        <v>43959</v>
      </c>
      <c r="D327" s="54" t="s">
        <v>2154</v>
      </c>
      <c r="E327" s="54">
        <v>0.23780000000000001</v>
      </c>
      <c r="F327" s="54" t="s">
        <v>1235</v>
      </c>
      <c r="G327" s="54" t="s">
        <v>2155</v>
      </c>
      <c r="H327" s="54">
        <v>3010</v>
      </c>
      <c r="I327" s="54">
        <v>0.5</v>
      </c>
      <c r="J327" s="54">
        <v>28120</v>
      </c>
      <c r="K327" s="54">
        <v>80340</v>
      </c>
      <c r="L327" s="54">
        <v>140000</v>
      </c>
    </row>
    <row r="328" spans="1:12" x14ac:dyDescent="0.25">
      <c r="A328" s="54">
        <v>325</v>
      </c>
      <c r="C328" s="122">
        <v>43959</v>
      </c>
      <c r="D328" s="54" t="s">
        <v>2159</v>
      </c>
      <c r="E328" s="54">
        <v>4.5119999999999996</v>
      </c>
      <c r="F328" s="54" t="s">
        <v>2160</v>
      </c>
      <c r="G328" s="54" t="s">
        <v>2161</v>
      </c>
      <c r="H328" s="54">
        <v>1120</v>
      </c>
      <c r="I328" s="54">
        <v>0.5</v>
      </c>
      <c r="J328" s="54">
        <v>67780</v>
      </c>
      <c r="K328" s="54">
        <v>193660</v>
      </c>
      <c r="L328" s="54">
        <v>290000</v>
      </c>
    </row>
    <row r="329" spans="1:12" x14ac:dyDescent="0.25">
      <c r="A329" s="54">
        <v>326</v>
      </c>
      <c r="C329" s="122">
        <v>43963</v>
      </c>
      <c r="D329" s="54" t="s">
        <v>2163</v>
      </c>
      <c r="E329" s="54">
        <v>2.3090000000000002</v>
      </c>
      <c r="F329" s="54" t="s">
        <v>2164</v>
      </c>
      <c r="G329" s="54" t="s">
        <v>2165</v>
      </c>
      <c r="H329" s="54">
        <v>1010</v>
      </c>
      <c r="I329" s="54">
        <v>0.5</v>
      </c>
      <c r="J329" s="54">
        <v>11660</v>
      </c>
      <c r="K329" s="54">
        <v>33310</v>
      </c>
      <c r="L329" s="54">
        <v>12699.5</v>
      </c>
    </row>
    <row r="330" spans="1:12" x14ac:dyDescent="0.25">
      <c r="A330" s="54">
        <v>327</v>
      </c>
      <c r="C330" s="122">
        <v>43963</v>
      </c>
      <c r="D330" s="54" t="s">
        <v>2166</v>
      </c>
      <c r="E330" s="54">
        <v>13.808999999999999</v>
      </c>
      <c r="F330" s="54" t="s">
        <v>2167</v>
      </c>
      <c r="G330" s="54" t="s">
        <v>2168</v>
      </c>
      <c r="H330" s="54">
        <v>1050</v>
      </c>
      <c r="I330" s="54">
        <v>0.5</v>
      </c>
      <c r="J330" s="54">
        <v>24730</v>
      </c>
      <c r="K330" s="54">
        <v>70660</v>
      </c>
      <c r="L330" s="54">
        <v>110472</v>
      </c>
    </row>
    <row r="331" spans="1:12" x14ac:dyDescent="0.25">
      <c r="A331" s="54">
        <v>328</v>
      </c>
      <c r="C331" s="122">
        <v>43963</v>
      </c>
      <c r="D331" s="54" t="s">
        <v>1572</v>
      </c>
      <c r="E331" s="54">
        <v>5.0010000000000003</v>
      </c>
      <c r="F331" s="54" t="s">
        <v>99</v>
      </c>
      <c r="G331" s="54" t="s">
        <v>2173</v>
      </c>
      <c r="H331" s="54">
        <v>1210</v>
      </c>
      <c r="I331" s="54">
        <v>0.5</v>
      </c>
      <c r="J331" s="54">
        <v>9680</v>
      </c>
      <c r="K331" s="54">
        <v>27660</v>
      </c>
      <c r="L331" s="54">
        <v>20500</v>
      </c>
    </row>
    <row r="332" spans="1:12" x14ac:dyDescent="0.25">
      <c r="A332" s="54">
        <v>329</v>
      </c>
      <c r="C332" s="122">
        <v>43964</v>
      </c>
      <c r="D332" s="54" t="s">
        <v>2174</v>
      </c>
      <c r="E332" s="54">
        <v>0.2525</v>
      </c>
      <c r="F332" s="54" t="s">
        <v>1562</v>
      </c>
      <c r="G332" s="54" t="s">
        <v>2175</v>
      </c>
      <c r="H332" s="54">
        <v>3010</v>
      </c>
      <c r="I332" s="54">
        <v>0.5</v>
      </c>
      <c r="J332" s="54">
        <v>25980</v>
      </c>
      <c r="K332" s="54">
        <v>74230</v>
      </c>
      <c r="L332" s="54">
        <v>45000</v>
      </c>
    </row>
    <row r="333" spans="1:12" x14ac:dyDescent="0.25">
      <c r="A333" s="54">
        <v>330</v>
      </c>
      <c r="C333" s="122">
        <v>43964</v>
      </c>
      <c r="D333" s="54" t="s">
        <v>2176</v>
      </c>
      <c r="E333" s="54">
        <v>13.814</v>
      </c>
      <c r="F333" s="54" t="s">
        <v>2177</v>
      </c>
      <c r="G333" s="54" t="s">
        <v>2178</v>
      </c>
      <c r="H333" s="54">
        <v>1110</v>
      </c>
      <c r="I333" s="54">
        <v>0.5</v>
      </c>
      <c r="J333" s="54">
        <v>33900</v>
      </c>
      <c r="K333" s="54">
        <v>96860</v>
      </c>
      <c r="L333" s="54">
        <v>165000</v>
      </c>
    </row>
    <row r="334" spans="1:12" x14ac:dyDescent="0.25">
      <c r="A334" s="54">
        <v>331</v>
      </c>
      <c r="C334" s="122">
        <v>43964</v>
      </c>
      <c r="D334" s="54" t="s">
        <v>2179</v>
      </c>
      <c r="E334" s="54">
        <v>0.1653</v>
      </c>
      <c r="F334" s="54" t="s">
        <v>2182</v>
      </c>
      <c r="G334" s="54" t="s">
        <v>2183</v>
      </c>
      <c r="H334" s="54">
        <v>3010</v>
      </c>
      <c r="I334" s="54">
        <v>1.5</v>
      </c>
      <c r="J334" s="54">
        <v>61820</v>
      </c>
      <c r="K334" s="54">
        <v>176630</v>
      </c>
      <c r="L334" s="54">
        <v>222000</v>
      </c>
    </row>
    <row r="335" spans="1:12" x14ac:dyDescent="0.25">
      <c r="A335" s="54">
        <v>332</v>
      </c>
      <c r="C335" s="122">
        <v>43964</v>
      </c>
      <c r="D335" s="54" t="s">
        <v>2184</v>
      </c>
      <c r="E335" s="54">
        <v>27.981999999999999</v>
      </c>
      <c r="F335" s="54" t="s">
        <v>2185</v>
      </c>
      <c r="G335" s="54" t="s">
        <v>2186</v>
      </c>
      <c r="H335" s="54">
        <v>1170</v>
      </c>
      <c r="I335" s="54">
        <v>0.5</v>
      </c>
      <c r="J335" s="54">
        <v>84450</v>
      </c>
      <c r="K335" s="54">
        <v>241290</v>
      </c>
      <c r="L335" s="54">
        <v>148000</v>
      </c>
    </row>
    <row r="336" spans="1:12" x14ac:dyDescent="0.25">
      <c r="A336" s="54">
        <v>333</v>
      </c>
      <c r="C336" s="122">
        <v>43964</v>
      </c>
      <c r="D336" s="54" t="s">
        <v>2204</v>
      </c>
      <c r="E336" s="54">
        <v>6.3639999999999999</v>
      </c>
      <c r="F336" s="54" t="s">
        <v>2206</v>
      </c>
      <c r="G336" s="54" t="s">
        <v>2207</v>
      </c>
      <c r="H336" s="54">
        <v>1220</v>
      </c>
      <c r="I336" s="54">
        <v>1</v>
      </c>
      <c r="J336" s="54">
        <v>39650</v>
      </c>
      <c r="K336" s="54">
        <v>113290</v>
      </c>
      <c r="L336" s="54">
        <v>250000</v>
      </c>
    </row>
    <row r="337" spans="1:12" x14ac:dyDescent="0.25">
      <c r="A337" s="54">
        <v>334</v>
      </c>
      <c r="C337" s="122">
        <v>43966</v>
      </c>
      <c r="D337" s="54" t="s">
        <v>2228</v>
      </c>
      <c r="E337" s="54">
        <v>79</v>
      </c>
      <c r="F337" s="54" t="s">
        <v>2229</v>
      </c>
      <c r="G337" s="54" t="s">
        <v>2230</v>
      </c>
      <c r="H337" s="54">
        <v>1040</v>
      </c>
      <c r="I337" s="54">
        <v>0.5</v>
      </c>
      <c r="J337" s="54">
        <v>129400</v>
      </c>
      <c r="K337" s="54">
        <v>369710</v>
      </c>
      <c r="L337" s="54">
        <v>500000</v>
      </c>
    </row>
    <row r="338" spans="1:12" x14ac:dyDescent="0.25">
      <c r="A338" s="54">
        <v>335</v>
      </c>
      <c r="C338" s="122">
        <v>43966</v>
      </c>
      <c r="D338" s="54" t="s">
        <v>2231</v>
      </c>
      <c r="E338" s="54">
        <v>0.47499999999999998</v>
      </c>
      <c r="F338" s="54" t="s">
        <v>2229</v>
      </c>
      <c r="G338" s="54" t="s">
        <v>2232</v>
      </c>
      <c r="H338" s="54">
        <v>1040</v>
      </c>
      <c r="I338" s="54">
        <v>0.5</v>
      </c>
      <c r="J338" s="54">
        <v>3400</v>
      </c>
      <c r="K338" s="54">
        <v>9710</v>
      </c>
      <c r="L338" s="54">
        <v>5320</v>
      </c>
    </row>
    <row r="339" spans="1:12" x14ac:dyDescent="0.25">
      <c r="A339" s="54">
        <v>336</v>
      </c>
      <c r="C339" s="122">
        <v>43966</v>
      </c>
      <c r="D339" s="54" t="s">
        <v>2233</v>
      </c>
      <c r="E339" s="54">
        <v>16.164100000000001</v>
      </c>
      <c r="F339" s="54" t="s">
        <v>2235</v>
      </c>
      <c r="G339" s="54" t="s">
        <v>2236</v>
      </c>
      <c r="H339" s="54">
        <v>1110</v>
      </c>
      <c r="I339" s="54">
        <v>1</v>
      </c>
      <c r="J339" s="54">
        <v>28220</v>
      </c>
      <c r="K339" s="54">
        <v>80630</v>
      </c>
      <c r="L339" s="54">
        <v>55000</v>
      </c>
    </row>
    <row r="340" spans="1:12" x14ac:dyDescent="0.25">
      <c r="A340" s="54">
        <v>337</v>
      </c>
      <c r="C340" s="122">
        <v>43966</v>
      </c>
      <c r="D340" s="54" t="s">
        <v>2237</v>
      </c>
      <c r="E340" s="54">
        <v>0.81399999999999995</v>
      </c>
      <c r="F340" s="54" t="s">
        <v>2239</v>
      </c>
      <c r="G340" s="54" t="s">
        <v>2240</v>
      </c>
      <c r="H340" s="54">
        <v>3010</v>
      </c>
      <c r="I340" s="54">
        <v>1</v>
      </c>
      <c r="J340" s="54">
        <v>27560</v>
      </c>
      <c r="K340" s="54">
        <v>78740</v>
      </c>
      <c r="L340" s="54">
        <v>145000</v>
      </c>
    </row>
    <row r="341" spans="1:12" x14ac:dyDescent="0.25">
      <c r="A341" s="54">
        <v>338</v>
      </c>
      <c r="C341" s="122">
        <v>43966</v>
      </c>
      <c r="D341" s="54" t="s">
        <v>2241</v>
      </c>
      <c r="E341" s="54">
        <v>5.0170000000000003</v>
      </c>
      <c r="F341" s="54" t="s">
        <v>2242</v>
      </c>
      <c r="G341" s="54" t="s">
        <v>2243</v>
      </c>
      <c r="H341" s="54">
        <v>1100</v>
      </c>
      <c r="I341" s="54">
        <v>0.5</v>
      </c>
      <c r="J341" s="54">
        <v>64610</v>
      </c>
      <c r="K341" s="54">
        <v>184600</v>
      </c>
      <c r="L341" s="54">
        <v>310000</v>
      </c>
    </row>
    <row r="342" spans="1:12" x14ac:dyDescent="0.25">
      <c r="A342" s="54">
        <v>339</v>
      </c>
      <c r="C342" s="122">
        <v>43966</v>
      </c>
      <c r="D342" s="54" t="s">
        <v>2225</v>
      </c>
      <c r="E342" s="54">
        <v>0.997</v>
      </c>
      <c r="F342" s="54" t="s">
        <v>2226</v>
      </c>
      <c r="G342" s="54" t="s">
        <v>2244</v>
      </c>
      <c r="H342" s="54">
        <v>1090</v>
      </c>
      <c r="I342" s="54">
        <v>0.5</v>
      </c>
      <c r="J342" s="54">
        <v>45980</v>
      </c>
      <c r="K342" s="54">
        <v>131370</v>
      </c>
      <c r="L342" s="54">
        <v>110000</v>
      </c>
    </row>
    <row r="343" spans="1:12" x14ac:dyDescent="0.25">
      <c r="A343" s="54">
        <v>340</v>
      </c>
      <c r="C343" s="122">
        <v>43966</v>
      </c>
      <c r="D343" s="54" t="s">
        <v>2245</v>
      </c>
      <c r="E343" s="54">
        <v>0.70469999999999999</v>
      </c>
      <c r="F343" s="54" t="s">
        <v>2246</v>
      </c>
      <c r="G343" s="54" t="s">
        <v>2247</v>
      </c>
      <c r="H343" s="54">
        <v>3010</v>
      </c>
      <c r="I343" s="54">
        <v>0.5</v>
      </c>
      <c r="J343" s="54">
        <v>16120</v>
      </c>
      <c r="K343" s="54">
        <v>46060</v>
      </c>
      <c r="L343" s="54">
        <v>40000</v>
      </c>
    </row>
    <row r="344" spans="1:12" x14ac:dyDescent="0.25">
      <c r="A344" s="54">
        <v>341</v>
      </c>
      <c r="C344" s="122">
        <v>43966</v>
      </c>
      <c r="D344" s="54" t="s">
        <v>2248</v>
      </c>
      <c r="E344" s="54">
        <v>0.17219999999999999</v>
      </c>
      <c r="F344" s="54" t="s">
        <v>2249</v>
      </c>
      <c r="G344" s="54" t="s">
        <v>2250</v>
      </c>
      <c r="H344" s="54">
        <v>2050</v>
      </c>
      <c r="I344" s="54">
        <v>0.5</v>
      </c>
      <c r="J344" s="54">
        <v>14000</v>
      </c>
      <c r="K344" s="54">
        <v>40000</v>
      </c>
      <c r="L344" s="54">
        <v>105000</v>
      </c>
    </row>
    <row r="345" spans="1:12" x14ac:dyDescent="0.25">
      <c r="A345" s="54">
        <v>342</v>
      </c>
      <c r="C345" s="122">
        <v>43966</v>
      </c>
      <c r="D345" s="54" t="s">
        <v>2251</v>
      </c>
      <c r="E345" s="54">
        <v>0.35730000000000001</v>
      </c>
      <c r="F345" s="54" t="s">
        <v>2255</v>
      </c>
      <c r="G345" s="54" t="s">
        <v>2257</v>
      </c>
      <c r="H345" s="54">
        <v>1060</v>
      </c>
      <c r="I345" s="54">
        <v>1.5</v>
      </c>
      <c r="J345" s="54">
        <v>48270</v>
      </c>
      <c r="K345" s="54">
        <v>137910</v>
      </c>
      <c r="L345" s="54">
        <v>182300</v>
      </c>
    </row>
    <row r="346" spans="1:12" x14ac:dyDescent="0.25">
      <c r="A346" s="54">
        <v>343</v>
      </c>
      <c r="C346" s="122">
        <v>43966</v>
      </c>
      <c r="D346" s="54" t="s">
        <v>2258</v>
      </c>
      <c r="E346" s="54">
        <v>0.12239999999999999</v>
      </c>
      <c r="F346" s="54" t="s">
        <v>2259</v>
      </c>
      <c r="G346" s="54" t="s">
        <v>2260</v>
      </c>
      <c r="H346" s="54">
        <v>3010</v>
      </c>
      <c r="I346" s="54">
        <v>0.5</v>
      </c>
      <c r="J346" s="54">
        <v>12050</v>
      </c>
      <c r="K346" s="54">
        <v>34430</v>
      </c>
      <c r="L346" s="54">
        <v>35000</v>
      </c>
    </row>
    <row r="347" spans="1:12" x14ac:dyDescent="0.25">
      <c r="A347" s="54">
        <v>344</v>
      </c>
      <c r="C347" s="122">
        <v>43966</v>
      </c>
      <c r="D347" s="54" t="s">
        <v>2261</v>
      </c>
      <c r="E347" s="54">
        <v>4.8331999999999997</v>
      </c>
      <c r="F347" s="54" t="s">
        <v>2262</v>
      </c>
      <c r="G347" s="54" t="s">
        <v>2263</v>
      </c>
      <c r="H347" s="54">
        <v>1080</v>
      </c>
      <c r="I347" s="54">
        <v>0.5</v>
      </c>
      <c r="J347" s="54">
        <v>7110</v>
      </c>
      <c r="K347" s="54">
        <v>20310</v>
      </c>
      <c r="L347" s="54">
        <v>26000</v>
      </c>
    </row>
    <row r="348" spans="1:12" x14ac:dyDescent="0.25">
      <c r="A348" s="54">
        <v>345</v>
      </c>
      <c r="C348" s="122">
        <v>43966</v>
      </c>
      <c r="D348" s="54" t="s">
        <v>2345</v>
      </c>
      <c r="E348" s="54">
        <v>0.1331</v>
      </c>
      <c r="F348" s="54" t="s">
        <v>2346</v>
      </c>
      <c r="G348" s="54" t="s">
        <v>2347</v>
      </c>
      <c r="H348" s="54">
        <v>3010</v>
      </c>
      <c r="I348" s="54">
        <v>0.5</v>
      </c>
      <c r="J348" s="54">
        <v>15950</v>
      </c>
      <c r="K348" s="54">
        <v>45570</v>
      </c>
      <c r="L348" s="54">
        <v>99000</v>
      </c>
    </row>
    <row r="349" spans="1:12" x14ac:dyDescent="0.25">
      <c r="A349" s="54">
        <v>346</v>
      </c>
      <c r="C349" s="122">
        <v>43969</v>
      </c>
      <c r="D349" s="54" t="s">
        <v>2272</v>
      </c>
      <c r="E349" s="54">
        <v>42.055999999999997</v>
      </c>
      <c r="F349" s="54" t="s">
        <v>2273</v>
      </c>
      <c r="G349" s="54" t="s">
        <v>2274</v>
      </c>
      <c r="H349" s="54">
        <v>1210</v>
      </c>
      <c r="I349" s="54">
        <v>0.5</v>
      </c>
      <c r="J349" s="54">
        <v>60600</v>
      </c>
      <c r="K349" s="54">
        <v>173140</v>
      </c>
      <c r="L349" s="54">
        <v>222000</v>
      </c>
    </row>
    <row r="350" spans="1:12" x14ac:dyDescent="0.25">
      <c r="A350" s="54">
        <v>347</v>
      </c>
      <c r="C350" s="122">
        <v>43969</v>
      </c>
      <c r="D350" s="54" t="s">
        <v>2275</v>
      </c>
      <c r="E350" s="54">
        <v>30.3506</v>
      </c>
      <c r="F350" s="54" t="s">
        <v>2276</v>
      </c>
      <c r="G350" s="54" t="s">
        <v>2277</v>
      </c>
      <c r="H350" s="54">
        <v>1020</v>
      </c>
      <c r="I350" s="54">
        <v>0.5</v>
      </c>
      <c r="J350" s="54">
        <v>75590</v>
      </c>
      <c r="K350" s="54">
        <v>215970</v>
      </c>
      <c r="L350" s="54">
        <v>205000</v>
      </c>
    </row>
    <row r="351" spans="1:12" x14ac:dyDescent="0.25">
      <c r="A351" s="54">
        <v>348</v>
      </c>
      <c r="C351" s="122">
        <v>43969</v>
      </c>
      <c r="D351" s="54" t="s">
        <v>2278</v>
      </c>
      <c r="E351" s="54">
        <v>20.202999999999999</v>
      </c>
      <c r="F351" s="54" t="s">
        <v>2279</v>
      </c>
      <c r="G351" s="54" t="s">
        <v>2280</v>
      </c>
      <c r="H351" s="54">
        <v>1010</v>
      </c>
      <c r="I351" s="54">
        <v>0.5</v>
      </c>
      <c r="J351" s="54">
        <v>35260</v>
      </c>
      <c r="K351" s="54">
        <v>100740</v>
      </c>
      <c r="L351" s="54">
        <v>95000</v>
      </c>
    </row>
    <row r="352" spans="1:12" x14ac:dyDescent="0.25">
      <c r="A352" s="54">
        <v>349</v>
      </c>
      <c r="C352" s="122">
        <v>43969</v>
      </c>
      <c r="D352" s="54" t="s">
        <v>2281</v>
      </c>
      <c r="E352" s="54">
        <v>1.5189999999999999</v>
      </c>
      <c r="F352" s="54" t="s">
        <v>2282</v>
      </c>
      <c r="G352" s="54" t="s">
        <v>2283</v>
      </c>
      <c r="H352" s="54">
        <v>1140</v>
      </c>
      <c r="I352" s="54">
        <v>0.5</v>
      </c>
      <c r="J352" s="54">
        <v>2260</v>
      </c>
      <c r="K352" s="54">
        <v>6460</v>
      </c>
      <c r="L352" s="54">
        <v>65000</v>
      </c>
    </row>
    <row r="353" spans="1:12" x14ac:dyDescent="0.25">
      <c r="A353" s="54">
        <v>350</v>
      </c>
      <c r="C353" s="122">
        <v>43969</v>
      </c>
      <c r="D353" s="54" t="s">
        <v>1909</v>
      </c>
      <c r="E353" s="54">
        <v>0.47749999999999998</v>
      </c>
      <c r="F353" s="54" t="s">
        <v>1929</v>
      </c>
      <c r="G353" s="54" t="s">
        <v>2284</v>
      </c>
      <c r="H353" s="54">
        <v>3010</v>
      </c>
      <c r="I353" s="54">
        <v>0.5</v>
      </c>
      <c r="J353" s="54">
        <v>2230</v>
      </c>
      <c r="K353" s="54">
        <v>6370</v>
      </c>
      <c r="L353" s="54">
        <v>7000</v>
      </c>
    </row>
    <row r="354" spans="1:12" x14ac:dyDescent="0.25">
      <c r="A354" s="54">
        <v>351</v>
      </c>
      <c r="C354" s="122">
        <v>43970</v>
      </c>
      <c r="D354" s="54" t="s">
        <v>2289</v>
      </c>
      <c r="E354" s="54">
        <v>2.2879999999999998</v>
      </c>
      <c r="F354" s="54" t="s">
        <v>2290</v>
      </c>
      <c r="G354" s="54" t="s">
        <v>2291</v>
      </c>
      <c r="H354" s="54">
        <v>1110</v>
      </c>
      <c r="I354" s="54">
        <v>0.5</v>
      </c>
      <c r="J354" s="54">
        <v>34070</v>
      </c>
      <c r="K354" s="54">
        <v>97340</v>
      </c>
      <c r="L354" s="54">
        <v>104036</v>
      </c>
    </row>
    <row r="355" spans="1:12" x14ac:dyDescent="0.25">
      <c r="A355" s="54">
        <v>352</v>
      </c>
      <c r="C355" s="122">
        <v>43971</v>
      </c>
      <c r="D355" s="54" t="s">
        <v>2304</v>
      </c>
      <c r="E355" s="54">
        <v>0.77700000000000002</v>
      </c>
      <c r="F355" s="54" t="s">
        <v>2305</v>
      </c>
      <c r="G355" s="54" t="s">
        <v>726</v>
      </c>
      <c r="H355" s="54">
        <v>1100</v>
      </c>
      <c r="I355" s="54">
        <v>0.5</v>
      </c>
      <c r="J355" s="54">
        <v>7440</v>
      </c>
      <c r="K355" s="54">
        <v>21260</v>
      </c>
      <c r="L355" s="54">
        <v>28000</v>
      </c>
    </row>
    <row r="356" spans="1:12" x14ac:dyDescent="0.25">
      <c r="A356" s="54">
        <v>353</v>
      </c>
      <c r="C356" s="122">
        <v>43971</v>
      </c>
      <c r="D356" s="54" t="s">
        <v>2306</v>
      </c>
      <c r="E356" s="54">
        <v>0.89</v>
      </c>
      <c r="F356" s="54" t="s">
        <v>2307</v>
      </c>
      <c r="G356" s="54" t="s">
        <v>2308</v>
      </c>
      <c r="H356" s="54">
        <v>3010</v>
      </c>
      <c r="I356" s="54">
        <v>0.5</v>
      </c>
      <c r="J356" s="54">
        <v>34850</v>
      </c>
      <c r="K356" s="54">
        <v>99570</v>
      </c>
      <c r="L356" s="54">
        <v>131000</v>
      </c>
    </row>
    <row r="357" spans="1:12" x14ac:dyDescent="0.25">
      <c r="A357" s="54">
        <v>354</v>
      </c>
      <c r="C357" s="122">
        <v>43971</v>
      </c>
      <c r="D357" s="54" t="s">
        <v>1108</v>
      </c>
      <c r="E357" s="54">
        <v>0.51300000000000001</v>
      </c>
      <c r="F357" s="54" t="s">
        <v>2309</v>
      </c>
      <c r="G357" s="54" t="s">
        <v>2310</v>
      </c>
      <c r="H357" s="54">
        <v>3010</v>
      </c>
      <c r="I357" s="54">
        <v>0.5</v>
      </c>
      <c r="J357" s="54">
        <v>66880</v>
      </c>
      <c r="K357" s="54">
        <v>191090</v>
      </c>
      <c r="L357" s="54">
        <v>215000</v>
      </c>
    </row>
    <row r="358" spans="1:12" x14ac:dyDescent="0.25">
      <c r="A358" s="54">
        <v>355</v>
      </c>
      <c r="C358" s="122">
        <v>43971</v>
      </c>
      <c r="D358" s="54" t="s">
        <v>2311</v>
      </c>
      <c r="E358" s="54" t="s">
        <v>2312</v>
      </c>
      <c r="F358" s="54" t="s">
        <v>2313</v>
      </c>
      <c r="G358" s="54" t="s">
        <v>2314</v>
      </c>
      <c r="H358" s="54">
        <v>3010</v>
      </c>
      <c r="I358" s="54">
        <v>0.5</v>
      </c>
      <c r="J358" s="54">
        <v>59810</v>
      </c>
      <c r="K358" s="54">
        <v>170890</v>
      </c>
      <c r="L358" s="54">
        <v>174400</v>
      </c>
    </row>
    <row r="359" spans="1:12" x14ac:dyDescent="0.25">
      <c r="A359" s="54">
        <v>356</v>
      </c>
      <c r="C359" s="122">
        <v>43971</v>
      </c>
      <c r="D359" s="54" t="s">
        <v>2315</v>
      </c>
      <c r="E359" s="54">
        <v>3.996</v>
      </c>
      <c r="F359" s="54" t="s">
        <v>2316</v>
      </c>
      <c r="G359" s="54" t="s">
        <v>2317</v>
      </c>
      <c r="H359" s="54">
        <v>1090</v>
      </c>
      <c r="I359" s="54">
        <v>0.5</v>
      </c>
      <c r="J359" s="54">
        <v>14030</v>
      </c>
      <c r="K359" s="54">
        <v>40090</v>
      </c>
      <c r="L359" s="54">
        <v>90000</v>
      </c>
    </row>
    <row r="360" spans="1:12" x14ac:dyDescent="0.25">
      <c r="A360" s="54">
        <v>357</v>
      </c>
      <c r="C360" s="122">
        <v>43971</v>
      </c>
      <c r="D360" s="54" t="s">
        <v>2325</v>
      </c>
      <c r="E360" s="54" t="s">
        <v>2328</v>
      </c>
      <c r="F360" s="54" t="s">
        <v>2330</v>
      </c>
      <c r="G360" s="54" t="s">
        <v>2331</v>
      </c>
      <c r="H360" s="54">
        <v>1040</v>
      </c>
      <c r="I360" s="54">
        <v>1.5</v>
      </c>
      <c r="J360" s="54">
        <v>29440</v>
      </c>
      <c r="K360" s="54">
        <v>84110</v>
      </c>
      <c r="L360" s="54">
        <v>73500</v>
      </c>
    </row>
    <row r="361" spans="1:12" x14ac:dyDescent="0.25">
      <c r="A361" s="54">
        <v>358</v>
      </c>
      <c r="C361" s="122">
        <v>43971</v>
      </c>
      <c r="D361" s="54" t="s">
        <v>2338</v>
      </c>
      <c r="E361" s="54">
        <v>0.1469</v>
      </c>
      <c r="F361" s="54" t="s">
        <v>2339</v>
      </c>
      <c r="G361" s="54" t="s">
        <v>2340</v>
      </c>
      <c r="H361" s="54">
        <v>1190</v>
      </c>
      <c r="I361" s="54">
        <v>0.5</v>
      </c>
      <c r="J361" s="54">
        <v>1820</v>
      </c>
      <c r="K361" s="54">
        <v>5200</v>
      </c>
      <c r="L361" s="54">
        <v>11000</v>
      </c>
    </row>
    <row r="362" spans="1:12" x14ac:dyDescent="0.25">
      <c r="A362" s="54">
        <v>359</v>
      </c>
      <c r="C362" s="122">
        <v>43972</v>
      </c>
      <c r="D362" s="54" t="s">
        <v>2353</v>
      </c>
      <c r="E362" s="54">
        <v>1.149</v>
      </c>
      <c r="F362" s="54" t="s">
        <v>2357</v>
      </c>
      <c r="G362" s="54" t="s">
        <v>2358</v>
      </c>
      <c r="H362" s="54">
        <v>1120</v>
      </c>
      <c r="I362" s="54">
        <v>2</v>
      </c>
      <c r="J362" s="54">
        <v>70400</v>
      </c>
      <c r="K362" s="54">
        <v>201140</v>
      </c>
      <c r="L362" s="54">
        <v>265000</v>
      </c>
    </row>
    <row r="363" spans="1:12" x14ac:dyDescent="0.25">
      <c r="A363" s="54">
        <v>360</v>
      </c>
      <c r="C363" s="122">
        <v>43972</v>
      </c>
      <c r="D363" s="54" t="s">
        <v>2359</v>
      </c>
      <c r="E363" s="54">
        <v>7.1130000000000004</v>
      </c>
      <c r="F363" s="54" t="s">
        <v>2362</v>
      </c>
      <c r="G363" s="54" t="s">
        <v>2363</v>
      </c>
      <c r="H363" s="54">
        <v>1120</v>
      </c>
      <c r="I363" s="54">
        <v>1.5</v>
      </c>
      <c r="J363" s="54">
        <v>24860</v>
      </c>
      <c r="K363" s="54">
        <v>71030</v>
      </c>
      <c r="L363" s="54">
        <v>35000</v>
      </c>
    </row>
    <row r="364" spans="1:12" x14ac:dyDescent="0.25">
      <c r="A364" s="54">
        <v>361</v>
      </c>
      <c r="C364" s="122">
        <v>43972</v>
      </c>
      <c r="D364" s="54" t="s">
        <v>2368</v>
      </c>
      <c r="E364" s="54">
        <v>0.52900000000000003</v>
      </c>
      <c r="F364" s="54" t="s">
        <v>2371</v>
      </c>
      <c r="G364" s="54" t="s">
        <v>2372</v>
      </c>
      <c r="H364" s="54">
        <v>1010</v>
      </c>
      <c r="I364" s="54">
        <v>1.5</v>
      </c>
      <c r="J364" s="54">
        <v>29720</v>
      </c>
      <c r="K364" s="54">
        <v>84910</v>
      </c>
      <c r="L364" s="54">
        <v>140000</v>
      </c>
    </row>
    <row r="365" spans="1:12" x14ac:dyDescent="0.25">
      <c r="A365" s="54">
        <v>362</v>
      </c>
      <c r="C365" s="122">
        <v>43973</v>
      </c>
      <c r="D365" s="54" t="s">
        <v>410</v>
      </c>
      <c r="E365" s="54" t="s">
        <v>412</v>
      </c>
      <c r="F365" s="54" t="s">
        <v>413</v>
      </c>
      <c r="G365" s="54" t="s">
        <v>2373</v>
      </c>
      <c r="H365" s="54">
        <v>1060</v>
      </c>
      <c r="I365" s="54">
        <v>1</v>
      </c>
      <c r="J365" s="54">
        <v>23070</v>
      </c>
      <c r="K365" s="54">
        <v>65910</v>
      </c>
      <c r="L365" s="54">
        <v>124900</v>
      </c>
    </row>
    <row r="366" spans="1:12" x14ac:dyDescent="0.25">
      <c r="A366" s="54">
        <v>363</v>
      </c>
      <c r="C366" s="122">
        <v>43973</v>
      </c>
      <c r="D366" s="54" t="s">
        <v>2374</v>
      </c>
      <c r="E366" s="54">
        <v>2.1707000000000001</v>
      </c>
      <c r="F366" s="54" t="s">
        <v>2375</v>
      </c>
      <c r="G366" s="54" t="s">
        <v>2376</v>
      </c>
      <c r="H366" s="54">
        <v>1010</v>
      </c>
      <c r="I366" s="54">
        <v>0.5</v>
      </c>
      <c r="J366" s="54">
        <v>8440</v>
      </c>
      <c r="K366" s="54">
        <v>24110</v>
      </c>
      <c r="L366" s="54">
        <v>19700</v>
      </c>
    </row>
    <row r="367" spans="1:12" x14ac:dyDescent="0.25">
      <c r="A367" s="54">
        <v>364</v>
      </c>
      <c r="C367" s="122">
        <v>43973</v>
      </c>
      <c r="D367" s="54" t="s">
        <v>2377</v>
      </c>
      <c r="E367" s="54">
        <v>3.9980000000000002</v>
      </c>
      <c r="F367" s="54" t="s">
        <v>2380</v>
      </c>
      <c r="G367" s="54" t="s">
        <v>2381</v>
      </c>
      <c r="H367" s="54">
        <v>1200</v>
      </c>
      <c r="I367" s="54">
        <v>1.5</v>
      </c>
      <c r="J367" s="54">
        <v>56120</v>
      </c>
      <c r="K367" s="54">
        <v>160340</v>
      </c>
      <c r="L367" s="54">
        <v>160320</v>
      </c>
    </row>
    <row r="368" spans="1:12" x14ac:dyDescent="0.25">
      <c r="A368" s="54">
        <v>365</v>
      </c>
      <c r="C368" s="122">
        <v>43973</v>
      </c>
      <c r="D368" s="54" t="s">
        <v>2390</v>
      </c>
      <c r="E368" s="54">
        <v>26.734999999999999</v>
      </c>
      <c r="F368" s="54" t="s">
        <v>2391</v>
      </c>
      <c r="G368" s="54" t="s">
        <v>2392</v>
      </c>
      <c r="H368" s="54">
        <v>1210</v>
      </c>
      <c r="I368" s="54">
        <v>0.5</v>
      </c>
      <c r="J368" s="54">
        <v>80205</v>
      </c>
      <c r="K368" s="54">
        <v>229160</v>
      </c>
      <c r="L368" s="54">
        <v>80205</v>
      </c>
    </row>
    <row r="369" spans="1:12" x14ac:dyDescent="0.25">
      <c r="A369" s="54">
        <v>366</v>
      </c>
      <c r="C369" s="122">
        <v>43973</v>
      </c>
      <c r="D369" s="54" t="s">
        <v>2397</v>
      </c>
      <c r="E369" s="54">
        <v>3.133</v>
      </c>
      <c r="F369" s="54" t="s">
        <v>2398</v>
      </c>
      <c r="G369" s="54" t="s">
        <v>2372</v>
      </c>
      <c r="H369" s="54">
        <v>1010</v>
      </c>
      <c r="I369" s="54">
        <v>0.5</v>
      </c>
      <c r="J369" s="54">
        <v>4810</v>
      </c>
      <c r="K369" s="54">
        <v>13740</v>
      </c>
      <c r="L369" s="54">
        <v>6875</v>
      </c>
    </row>
    <row r="370" spans="1:12" x14ac:dyDescent="0.25">
      <c r="A370" s="54">
        <v>367</v>
      </c>
      <c r="C370" s="122">
        <v>43973</v>
      </c>
      <c r="D370" s="54" t="s">
        <v>2399</v>
      </c>
      <c r="E370" s="54">
        <v>19.895</v>
      </c>
      <c r="F370" s="54" t="s">
        <v>2400</v>
      </c>
      <c r="G370" s="54" t="s">
        <v>2401</v>
      </c>
      <c r="H370" s="54">
        <v>1180</v>
      </c>
      <c r="I370" s="54">
        <v>0.5</v>
      </c>
      <c r="J370" s="54">
        <v>55780</v>
      </c>
      <c r="K370" s="54">
        <v>159370</v>
      </c>
      <c r="L370" s="54">
        <v>305000</v>
      </c>
    </row>
    <row r="371" spans="1:12" x14ac:dyDescent="0.25">
      <c r="A371" s="54">
        <v>368</v>
      </c>
      <c r="C371" s="122">
        <v>43973</v>
      </c>
      <c r="D371" s="54" t="s">
        <v>2406</v>
      </c>
      <c r="E371" s="54" t="s">
        <v>2407</v>
      </c>
      <c r="F371" s="54" t="s">
        <v>2408</v>
      </c>
      <c r="G371" s="54" t="s">
        <v>2409</v>
      </c>
      <c r="H371" s="54">
        <v>3010</v>
      </c>
      <c r="I371" s="54">
        <v>0.5</v>
      </c>
      <c r="J371" s="54">
        <v>34240</v>
      </c>
      <c r="K371" s="54">
        <v>97830</v>
      </c>
      <c r="L371" s="54">
        <v>46628.21</v>
      </c>
    </row>
    <row r="372" spans="1:12" x14ac:dyDescent="0.25">
      <c r="A372" s="54">
        <v>369</v>
      </c>
      <c r="C372" s="122">
        <v>43977</v>
      </c>
      <c r="D372" s="54" t="s">
        <v>2419</v>
      </c>
      <c r="E372" s="54">
        <v>6.6100000000000006E-2</v>
      </c>
      <c r="F372" s="54" t="s">
        <v>2420</v>
      </c>
      <c r="G372" s="54" t="s">
        <v>2421</v>
      </c>
      <c r="H372" s="54">
        <v>3010</v>
      </c>
      <c r="I372" s="54">
        <v>0.5</v>
      </c>
      <c r="J372" s="54">
        <v>28710</v>
      </c>
      <c r="K372" s="54">
        <v>82030</v>
      </c>
      <c r="L372" s="54">
        <v>30000</v>
      </c>
    </row>
    <row r="373" spans="1:12" x14ac:dyDescent="0.25">
      <c r="A373" s="54">
        <v>370</v>
      </c>
      <c r="C373" s="122">
        <v>43978</v>
      </c>
      <c r="D373" s="54" t="s">
        <v>611</v>
      </c>
      <c r="E373" s="54">
        <v>7.0000000000000007E-2</v>
      </c>
      <c r="F373" s="54" t="s">
        <v>2422</v>
      </c>
      <c r="G373" s="54" t="s">
        <v>2423</v>
      </c>
      <c r="H373" s="54">
        <v>1150</v>
      </c>
      <c r="I373" s="54">
        <v>2.5</v>
      </c>
      <c r="J373" s="54">
        <v>13400</v>
      </c>
      <c r="K373" s="54">
        <v>38290</v>
      </c>
      <c r="L373" s="54">
        <v>45000</v>
      </c>
    </row>
    <row r="374" spans="1:12" x14ac:dyDescent="0.25">
      <c r="A374" s="54">
        <v>371</v>
      </c>
      <c r="C374" s="122">
        <v>43978</v>
      </c>
      <c r="D374" s="54" t="s">
        <v>2424</v>
      </c>
      <c r="E374" s="54">
        <v>66.564999999999998</v>
      </c>
      <c r="F374" s="54" t="s">
        <v>2425</v>
      </c>
      <c r="G374" s="54" t="s">
        <v>2426</v>
      </c>
      <c r="H374" s="54">
        <v>1110</v>
      </c>
      <c r="I374" s="54">
        <v>0.5</v>
      </c>
      <c r="J374" s="54">
        <v>47310</v>
      </c>
      <c r="K374" s="54">
        <v>135170</v>
      </c>
      <c r="L374" s="54">
        <v>210000</v>
      </c>
    </row>
    <row r="375" spans="1:12" x14ac:dyDescent="0.25">
      <c r="A375" s="54">
        <v>372</v>
      </c>
      <c r="C375" s="122">
        <v>43979</v>
      </c>
      <c r="D375" s="54" t="s">
        <v>2450</v>
      </c>
      <c r="E375" s="54">
        <v>151.358</v>
      </c>
      <c r="F375" s="54" t="s">
        <v>2454</v>
      </c>
      <c r="G375" s="54" t="s">
        <v>2455</v>
      </c>
      <c r="H375" s="54">
        <v>1160</v>
      </c>
      <c r="K375" s="54">
        <v>0</v>
      </c>
    </row>
    <row r="376" spans="1:12" x14ac:dyDescent="0.25">
      <c r="A376" s="54">
        <v>373</v>
      </c>
      <c r="C376" s="122">
        <v>43980</v>
      </c>
      <c r="D376" s="54" t="s">
        <v>2466</v>
      </c>
      <c r="E376" s="54">
        <v>0.19289999999999999</v>
      </c>
      <c r="F376" s="54" t="s">
        <v>2467</v>
      </c>
      <c r="G376" s="54" t="s">
        <v>2468</v>
      </c>
      <c r="H376" s="54">
        <v>3010</v>
      </c>
      <c r="I376" s="54">
        <v>0.5</v>
      </c>
      <c r="J376" s="54">
        <v>18380</v>
      </c>
      <c r="K376" s="54">
        <v>52510</v>
      </c>
      <c r="L376" s="54">
        <v>105000</v>
      </c>
    </row>
    <row r="377" spans="1:12" x14ac:dyDescent="0.25">
      <c r="A377" s="54">
        <v>374</v>
      </c>
      <c r="C377" s="122">
        <v>43983</v>
      </c>
      <c r="D377" s="54" t="s">
        <v>2472</v>
      </c>
      <c r="E377" s="54">
        <v>3.847</v>
      </c>
      <c r="F377" s="54" t="s">
        <v>2473</v>
      </c>
      <c r="G377" s="54" t="s">
        <v>2474</v>
      </c>
      <c r="H377" s="54">
        <v>1040</v>
      </c>
      <c r="I377" s="54">
        <v>0.5</v>
      </c>
      <c r="J377" s="54">
        <v>11620</v>
      </c>
      <c r="K377" s="54">
        <v>33200</v>
      </c>
      <c r="L377" s="54">
        <v>41000</v>
      </c>
    </row>
    <row r="378" spans="1:12" x14ac:dyDescent="0.25">
      <c r="A378" s="54">
        <v>375</v>
      </c>
      <c r="C378" s="122">
        <v>43983</v>
      </c>
      <c r="D378" s="54" t="s">
        <v>2481</v>
      </c>
      <c r="E378" s="54">
        <v>17.471</v>
      </c>
      <c r="F378" s="54" t="s">
        <v>2482</v>
      </c>
      <c r="G378" s="54" t="s">
        <v>2483</v>
      </c>
      <c r="H378" s="54">
        <v>1060</v>
      </c>
      <c r="I378" s="54">
        <v>0.5</v>
      </c>
      <c r="J378" s="54">
        <v>13300</v>
      </c>
      <c r="K378" s="54">
        <v>38000</v>
      </c>
      <c r="L378" s="54">
        <v>69884</v>
      </c>
    </row>
    <row r="379" spans="1:12" x14ac:dyDescent="0.25">
      <c r="A379" s="54">
        <v>376</v>
      </c>
      <c r="C379" s="122">
        <v>43983</v>
      </c>
      <c r="D379" s="54" t="s">
        <v>2475</v>
      </c>
      <c r="E379" s="54">
        <v>0.25290000000000001</v>
      </c>
      <c r="F379" s="54" t="s">
        <v>2476</v>
      </c>
      <c r="G379" s="54" t="s">
        <v>2477</v>
      </c>
      <c r="H379" s="54">
        <v>1090</v>
      </c>
      <c r="I379" s="54">
        <v>0.5</v>
      </c>
      <c r="J379" s="54">
        <v>16670</v>
      </c>
      <c r="K379" s="54">
        <v>47630</v>
      </c>
      <c r="L379" s="54">
        <v>33000</v>
      </c>
    </row>
    <row r="380" spans="1:12" x14ac:dyDescent="0.25">
      <c r="A380" s="54">
        <v>377</v>
      </c>
      <c r="C380" s="122">
        <v>43983</v>
      </c>
      <c r="D380" s="54" t="s">
        <v>2478</v>
      </c>
      <c r="E380" s="54">
        <v>2.2473999999999998</v>
      </c>
      <c r="F380" s="54" t="s">
        <v>2479</v>
      </c>
      <c r="G380" s="54" t="s">
        <v>2480</v>
      </c>
      <c r="H380" s="54">
        <v>1040</v>
      </c>
      <c r="I380" s="54">
        <v>0.5</v>
      </c>
      <c r="J380" s="54">
        <v>32180</v>
      </c>
      <c r="K380" s="54">
        <v>91940</v>
      </c>
      <c r="L380" s="54">
        <v>106000</v>
      </c>
    </row>
    <row r="381" spans="1:12" x14ac:dyDescent="0.25">
      <c r="A381" s="54">
        <v>378</v>
      </c>
      <c r="C381" s="122">
        <v>43983</v>
      </c>
      <c r="D381" s="54" t="s">
        <v>2469</v>
      </c>
      <c r="E381" s="54">
        <v>3.94</v>
      </c>
      <c r="F381" s="54" t="s">
        <v>2470</v>
      </c>
      <c r="G381" s="54" t="s">
        <v>2471</v>
      </c>
      <c r="H381" s="54">
        <v>1220</v>
      </c>
      <c r="I381" s="54">
        <v>1</v>
      </c>
      <c r="J381" s="54">
        <v>50240</v>
      </c>
      <c r="K381" s="54">
        <v>143540</v>
      </c>
      <c r="L381" s="54">
        <v>191500</v>
      </c>
    </row>
    <row r="382" spans="1:12" x14ac:dyDescent="0.25">
      <c r="A382" s="54">
        <v>379</v>
      </c>
      <c r="C382" s="122">
        <v>43984</v>
      </c>
      <c r="D382" s="54" t="s">
        <v>2595</v>
      </c>
      <c r="E382" s="54">
        <v>0.19089999999999999</v>
      </c>
      <c r="F382" s="54" t="s">
        <v>2596</v>
      </c>
      <c r="G382" s="54" t="s">
        <v>2597</v>
      </c>
      <c r="H382" s="54">
        <v>3010</v>
      </c>
      <c r="I382" s="54">
        <v>0.5</v>
      </c>
      <c r="J382" s="54">
        <v>25460</v>
      </c>
      <c r="K382" s="54">
        <v>72740</v>
      </c>
      <c r="L382" s="54">
        <v>36360</v>
      </c>
    </row>
    <row r="383" spans="1:12" x14ac:dyDescent="0.25">
      <c r="A383" s="54">
        <v>380</v>
      </c>
      <c r="C383" s="122">
        <v>43984</v>
      </c>
      <c r="D383" s="54" t="s">
        <v>2485</v>
      </c>
      <c r="E383" s="54">
        <v>0.63700000000000001</v>
      </c>
      <c r="F383" s="54" t="s">
        <v>2487</v>
      </c>
      <c r="G383" s="54" t="s">
        <v>2488</v>
      </c>
      <c r="H383" s="54">
        <v>1090</v>
      </c>
      <c r="I383" s="54">
        <v>0.5</v>
      </c>
      <c r="J383" s="54">
        <v>63160</v>
      </c>
      <c r="K383" s="54">
        <v>180460</v>
      </c>
      <c r="L383" s="54">
        <v>225000</v>
      </c>
    </row>
    <row r="384" spans="1:12" x14ac:dyDescent="0.25">
      <c r="A384" s="54">
        <v>381</v>
      </c>
      <c r="C384" s="122">
        <v>43984</v>
      </c>
      <c r="D384" s="54" t="s">
        <v>2492</v>
      </c>
      <c r="E384" s="54">
        <v>4.6029999999999998</v>
      </c>
      <c r="F384" s="54" t="s">
        <v>2494</v>
      </c>
      <c r="G384" s="54" t="s">
        <v>2495</v>
      </c>
      <c r="H384" s="54">
        <v>1090</v>
      </c>
      <c r="I384" s="54">
        <v>1</v>
      </c>
      <c r="J384" s="54">
        <v>42750</v>
      </c>
      <c r="K384" s="54">
        <v>122140</v>
      </c>
      <c r="L384" s="54">
        <v>150000</v>
      </c>
    </row>
    <row r="385" spans="1:12" x14ac:dyDescent="0.25">
      <c r="A385" s="54">
        <v>382</v>
      </c>
      <c r="C385" s="122">
        <v>43984</v>
      </c>
      <c r="D385" s="54" t="s">
        <v>2489</v>
      </c>
      <c r="E385" s="54" t="s">
        <v>305</v>
      </c>
      <c r="F385" s="54" t="s">
        <v>2490</v>
      </c>
      <c r="G385" s="54" t="s">
        <v>2491</v>
      </c>
      <c r="H385" s="54">
        <v>1090</v>
      </c>
      <c r="I385" s="54">
        <v>0.5</v>
      </c>
      <c r="J385" s="54">
        <v>48770</v>
      </c>
      <c r="K385" s="54">
        <v>139340</v>
      </c>
      <c r="L385" s="54">
        <v>167000</v>
      </c>
    </row>
    <row r="386" spans="1:12" x14ac:dyDescent="0.25">
      <c r="A386" s="54">
        <v>383</v>
      </c>
      <c r="C386" s="122">
        <v>43984</v>
      </c>
      <c r="D386" s="54" t="s">
        <v>2500</v>
      </c>
      <c r="E386" s="54" t="s">
        <v>504</v>
      </c>
      <c r="F386" s="54" t="s">
        <v>2501</v>
      </c>
      <c r="G386" s="54" t="s">
        <v>2502</v>
      </c>
      <c r="H386" s="54">
        <v>2010</v>
      </c>
      <c r="I386" s="54">
        <v>0.5</v>
      </c>
      <c r="J386" s="54">
        <v>15630</v>
      </c>
      <c r="K386" s="54">
        <v>44660</v>
      </c>
      <c r="L386" s="54">
        <v>32500</v>
      </c>
    </row>
    <row r="387" spans="1:12" x14ac:dyDescent="0.25">
      <c r="A387" s="54">
        <v>384</v>
      </c>
      <c r="C387" s="122">
        <v>43984</v>
      </c>
      <c r="D387" s="54" t="s">
        <v>2513</v>
      </c>
      <c r="E387" s="54" t="s">
        <v>81</v>
      </c>
      <c r="F387" s="54" t="s">
        <v>2514</v>
      </c>
      <c r="G387" s="54" t="s">
        <v>2515</v>
      </c>
      <c r="H387" s="54">
        <v>3010</v>
      </c>
      <c r="I387" s="54">
        <v>0.5</v>
      </c>
      <c r="J387" s="54">
        <v>15070</v>
      </c>
      <c r="K387" s="54">
        <v>43060</v>
      </c>
      <c r="L387" s="54">
        <v>43050</v>
      </c>
    </row>
    <row r="388" spans="1:12" x14ac:dyDescent="0.25">
      <c r="A388" s="54">
        <v>385</v>
      </c>
      <c r="C388" s="122">
        <v>43984</v>
      </c>
      <c r="D388" s="54" t="s">
        <v>2516</v>
      </c>
      <c r="E388" s="54" t="s">
        <v>898</v>
      </c>
      <c r="F388" s="54" t="s">
        <v>2514</v>
      </c>
      <c r="G388" s="54" t="s">
        <v>2518</v>
      </c>
      <c r="H388" s="54">
        <v>1190</v>
      </c>
      <c r="I388" s="54">
        <v>1</v>
      </c>
      <c r="J388" s="54">
        <v>11770</v>
      </c>
      <c r="K388" s="54">
        <v>33630</v>
      </c>
      <c r="L388" s="54">
        <v>25220</v>
      </c>
    </row>
    <row r="389" spans="1:12" x14ac:dyDescent="0.25">
      <c r="A389" s="54">
        <v>386</v>
      </c>
      <c r="C389" s="122">
        <v>43984</v>
      </c>
      <c r="D389" s="54" t="s">
        <v>2531</v>
      </c>
      <c r="E389" s="54" t="s">
        <v>898</v>
      </c>
      <c r="F389" s="54" t="s">
        <v>2514</v>
      </c>
      <c r="G389" s="54" t="s">
        <v>2532</v>
      </c>
      <c r="H389" s="54">
        <v>1190</v>
      </c>
      <c r="I389" s="54">
        <v>0.5</v>
      </c>
      <c r="J389" s="54">
        <v>7990</v>
      </c>
      <c r="K389" s="54">
        <v>22830</v>
      </c>
      <c r="L389" s="54">
        <v>22830</v>
      </c>
    </row>
    <row r="390" spans="1:12" x14ac:dyDescent="0.25">
      <c r="A390" s="54">
        <v>387</v>
      </c>
      <c r="C390" s="122">
        <v>43984</v>
      </c>
      <c r="D390" s="54" t="s">
        <v>2529</v>
      </c>
      <c r="E390" s="54" t="s">
        <v>898</v>
      </c>
      <c r="F390" s="54" t="s">
        <v>2514</v>
      </c>
      <c r="G390" s="54" t="s">
        <v>2530</v>
      </c>
      <c r="H390" s="54">
        <v>1190</v>
      </c>
      <c r="I390" s="54">
        <v>0.5</v>
      </c>
      <c r="J390" s="54">
        <v>5950</v>
      </c>
      <c r="K390" s="54">
        <v>17000</v>
      </c>
      <c r="L390" s="54">
        <v>16990</v>
      </c>
    </row>
    <row r="391" spans="1:12" x14ac:dyDescent="0.25">
      <c r="A391" s="54">
        <v>388</v>
      </c>
      <c r="C391" s="122">
        <v>43984</v>
      </c>
      <c r="D391" s="54" t="s">
        <v>2533</v>
      </c>
      <c r="E391" s="54" t="s">
        <v>1920</v>
      </c>
      <c r="F391" s="54" t="s">
        <v>2554</v>
      </c>
      <c r="G391" s="54" t="s">
        <v>2555</v>
      </c>
      <c r="H391" s="54">
        <v>3010</v>
      </c>
      <c r="I391" s="54">
        <v>6.5</v>
      </c>
      <c r="J391" s="54">
        <v>137350</v>
      </c>
      <c r="K391" s="54">
        <v>392430</v>
      </c>
      <c r="L391" s="54">
        <v>380000</v>
      </c>
    </row>
    <row r="392" spans="1:12" x14ac:dyDescent="0.25">
      <c r="A392" s="54">
        <v>389</v>
      </c>
      <c r="C392" s="122">
        <v>43984</v>
      </c>
      <c r="D392" s="54" t="s">
        <v>2556</v>
      </c>
      <c r="E392" s="54">
        <v>1.7569999999999999</v>
      </c>
      <c r="F392" s="54" t="s">
        <v>2558</v>
      </c>
      <c r="G392" s="54" t="s">
        <v>2559</v>
      </c>
      <c r="H392" s="54">
        <v>1050</v>
      </c>
      <c r="I392" s="54">
        <v>1</v>
      </c>
      <c r="J392" s="54">
        <v>73080</v>
      </c>
      <c r="K392" s="54">
        <v>208800</v>
      </c>
      <c r="L392" s="54">
        <v>350000</v>
      </c>
    </row>
    <row r="393" spans="1:12" x14ac:dyDescent="0.25">
      <c r="A393" s="54">
        <v>390</v>
      </c>
      <c r="C393" s="122">
        <v>43984</v>
      </c>
      <c r="D393" s="54" t="s">
        <v>2560</v>
      </c>
      <c r="E393" s="54">
        <v>5.0700000000000002E-2</v>
      </c>
      <c r="F393" s="54" t="s">
        <v>2561</v>
      </c>
      <c r="G393" s="54" t="s">
        <v>2562</v>
      </c>
      <c r="H393" s="54">
        <v>3010</v>
      </c>
      <c r="I393" s="54">
        <v>0.5</v>
      </c>
      <c r="J393" s="54">
        <v>17680</v>
      </c>
      <c r="K393" s="54">
        <v>50510</v>
      </c>
      <c r="L393" s="54">
        <v>40000</v>
      </c>
    </row>
    <row r="394" spans="1:12" x14ac:dyDescent="0.25">
      <c r="A394" s="54">
        <v>391</v>
      </c>
      <c r="C394" s="122">
        <v>43984</v>
      </c>
      <c r="D394" s="54" t="s">
        <v>2567</v>
      </c>
      <c r="E394" s="54">
        <v>4.74</v>
      </c>
      <c r="F394" s="54" t="s">
        <v>2568</v>
      </c>
      <c r="G394" s="54" t="s">
        <v>2569</v>
      </c>
      <c r="H394" s="54">
        <v>1090</v>
      </c>
      <c r="I394" s="54">
        <v>0.5</v>
      </c>
      <c r="J394" s="54">
        <v>8380</v>
      </c>
      <c r="K394" s="54">
        <v>23940</v>
      </c>
      <c r="L394" s="54">
        <v>10000</v>
      </c>
    </row>
    <row r="395" spans="1:12" x14ac:dyDescent="0.25">
      <c r="A395" s="54">
        <v>392</v>
      </c>
      <c r="C395" s="122">
        <v>43984</v>
      </c>
      <c r="D395" s="54" t="s">
        <v>2570</v>
      </c>
      <c r="E395" s="54">
        <v>16.100000000000001</v>
      </c>
      <c r="F395" s="54" t="s">
        <v>2571</v>
      </c>
      <c r="G395" s="54" t="s">
        <v>2572</v>
      </c>
      <c r="H395" s="54">
        <v>1150</v>
      </c>
      <c r="I395" s="54">
        <v>0.5</v>
      </c>
      <c r="J395" s="54">
        <v>21980</v>
      </c>
      <c r="K395" s="54">
        <v>62800</v>
      </c>
      <c r="L395" s="54">
        <v>72000</v>
      </c>
    </row>
    <row r="396" spans="1:12" x14ac:dyDescent="0.25">
      <c r="A396" s="54">
        <v>393</v>
      </c>
      <c r="C396" s="122">
        <v>43985</v>
      </c>
      <c r="D396" s="54" t="s">
        <v>2573</v>
      </c>
      <c r="E396" s="54">
        <v>10.74</v>
      </c>
      <c r="F396" s="54" t="s">
        <v>2575</v>
      </c>
      <c r="G396" s="54" t="s">
        <v>2576</v>
      </c>
      <c r="H396" s="54">
        <v>1210</v>
      </c>
      <c r="I396" s="54">
        <v>1</v>
      </c>
      <c r="J396" s="54">
        <v>57040</v>
      </c>
      <c r="K396" s="54">
        <v>162970</v>
      </c>
      <c r="L396" s="54">
        <v>275000</v>
      </c>
    </row>
    <row r="397" spans="1:12" x14ac:dyDescent="0.25">
      <c r="A397" s="54">
        <v>394</v>
      </c>
      <c r="C397" s="122">
        <v>43985</v>
      </c>
      <c r="D397" s="54" t="s">
        <v>585</v>
      </c>
      <c r="E397" s="54">
        <v>0.93520000000000003</v>
      </c>
      <c r="F397" s="54" t="s">
        <v>2590</v>
      </c>
      <c r="G397" s="54" t="s">
        <v>2591</v>
      </c>
      <c r="H397" s="54">
        <v>1070</v>
      </c>
      <c r="I397" s="54">
        <v>1</v>
      </c>
      <c r="J397" s="54">
        <v>16430</v>
      </c>
      <c r="K397" s="54">
        <v>46940</v>
      </c>
      <c r="L397" s="54">
        <v>56000</v>
      </c>
    </row>
    <row r="398" spans="1:12" x14ac:dyDescent="0.25">
      <c r="A398" s="54">
        <v>395</v>
      </c>
      <c r="C398" s="122">
        <v>43985</v>
      </c>
      <c r="D398" s="54" t="s">
        <v>2592</v>
      </c>
      <c r="E398" s="54">
        <v>0.41220000000000001</v>
      </c>
      <c r="F398" s="54" t="s">
        <v>2593</v>
      </c>
      <c r="G398" s="54" t="s">
        <v>2594</v>
      </c>
      <c r="H398" s="54">
        <v>1070</v>
      </c>
      <c r="I398" s="54">
        <v>0.5</v>
      </c>
      <c r="J398" s="54">
        <v>33900</v>
      </c>
      <c r="K398" s="54">
        <v>96860</v>
      </c>
      <c r="L398" s="54">
        <v>155000</v>
      </c>
    </row>
    <row r="399" spans="1:12" x14ac:dyDescent="0.25">
      <c r="A399" s="54">
        <v>396</v>
      </c>
      <c r="C399" s="122">
        <v>43985</v>
      </c>
      <c r="D399" s="54" t="s">
        <v>2598</v>
      </c>
      <c r="E399" s="54">
        <v>4.4107000000000003</v>
      </c>
      <c r="F399" s="54" t="s">
        <v>2599</v>
      </c>
      <c r="G399" s="54" t="s">
        <v>2600</v>
      </c>
      <c r="H399" s="54">
        <v>1090</v>
      </c>
      <c r="I399" s="54">
        <v>0.5</v>
      </c>
      <c r="J399" s="54">
        <v>12020</v>
      </c>
      <c r="K399" s="54">
        <v>34340</v>
      </c>
      <c r="L399" s="54">
        <v>11446.66</v>
      </c>
    </row>
    <row r="400" spans="1:12" x14ac:dyDescent="0.25">
      <c r="A400" s="54">
        <v>397</v>
      </c>
      <c r="C400" s="122">
        <v>43985</v>
      </c>
      <c r="D400" s="54" t="s">
        <v>2601</v>
      </c>
      <c r="E400" s="54">
        <v>81</v>
      </c>
      <c r="F400" s="54" t="s">
        <v>2602</v>
      </c>
      <c r="G400" s="54" t="s">
        <v>2603</v>
      </c>
      <c r="H400" s="54">
        <v>1170</v>
      </c>
      <c r="I400" s="54">
        <v>0.5</v>
      </c>
      <c r="J400" s="54">
        <v>100570</v>
      </c>
      <c r="K400" s="54">
        <v>287340</v>
      </c>
      <c r="L400" s="54">
        <v>357375</v>
      </c>
    </row>
    <row r="401" spans="1:12" x14ac:dyDescent="0.25">
      <c r="A401" s="54">
        <v>398</v>
      </c>
      <c r="C401" s="122">
        <v>43986</v>
      </c>
      <c r="D401" s="54" t="s">
        <v>2609</v>
      </c>
      <c r="E401" s="54">
        <v>2</v>
      </c>
      <c r="F401" s="54" t="s">
        <v>2610</v>
      </c>
      <c r="G401" s="54" t="s">
        <v>2611</v>
      </c>
      <c r="H401" s="54">
        <v>1180</v>
      </c>
      <c r="I401" s="54">
        <v>0.5</v>
      </c>
      <c r="J401" s="54">
        <v>24830</v>
      </c>
      <c r="K401" s="54">
        <v>70940</v>
      </c>
      <c r="L401" s="54">
        <v>110000</v>
      </c>
    </row>
    <row r="402" spans="1:12" x14ac:dyDescent="0.25">
      <c r="A402" s="54">
        <v>399</v>
      </c>
      <c r="C402" s="122">
        <v>43986</v>
      </c>
      <c r="D402" s="54" t="s">
        <v>2612</v>
      </c>
      <c r="E402" s="54">
        <v>10.151</v>
      </c>
      <c r="F402" s="54" t="s">
        <v>2613</v>
      </c>
      <c r="G402" s="54" t="s">
        <v>2614</v>
      </c>
      <c r="H402" s="54">
        <v>1050</v>
      </c>
      <c r="I402" s="54">
        <v>0.5</v>
      </c>
      <c r="J402" s="54">
        <v>55130</v>
      </c>
      <c r="K402" s="54">
        <v>157510</v>
      </c>
      <c r="L402" s="54">
        <v>200000</v>
      </c>
    </row>
    <row r="403" spans="1:12" x14ac:dyDescent="0.25">
      <c r="A403" s="54">
        <v>400</v>
      </c>
      <c r="C403" s="122">
        <v>43986</v>
      </c>
      <c r="D403" s="54" t="s">
        <v>1978</v>
      </c>
      <c r="E403" s="54">
        <v>0.2</v>
      </c>
      <c r="F403" s="54" t="s">
        <v>107</v>
      </c>
      <c r="G403" s="54" t="s">
        <v>2627</v>
      </c>
      <c r="H403" s="54">
        <v>3010</v>
      </c>
      <c r="I403" s="54">
        <v>3</v>
      </c>
      <c r="J403" s="54">
        <v>29940</v>
      </c>
      <c r="K403" s="54">
        <v>85540</v>
      </c>
      <c r="L403" s="54">
        <v>35000</v>
      </c>
    </row>
    <row r="404" spans="1:12" x14ac:dyDescent="0.25">
      <c r="A404" s="54">
        <v>401</v>
      </c>
      <c r="C404" s="122">
        <v>43987</v>
      </c>
      <c r="D404" s="54" t="s">
        <v>2634</v>
      </c>
      <c r="E404" s="54">
        <v>0.24460000000000001</v>
      </c>
      <c r="F404" s="54" t="s">
        <v>2635</v>
      </c>
      <c r="G404" s="54" t="s">
        <v>2636</v>
      </c>
      <c r="H404" s="54">
        <v>1040</v>
      </c>
      <c r="I404" s="54">
        <v>0.5</v>
      </c>
      <c r="J404" s="54">
        <v>1810</v>
      </c>
      <c r="K404" s="54">
        <v>5170</v>
      </c>
      <c r="L404" s="54">
        <v>5180</v>
      </c>
    </row>
    <row r="405" spans="1:12" x14ac:dyDescent="0.25">
      <c r="A405" s="54">
        <v>402</v>
      </c>
      <c r="C405" s="122">
        <v>43987</v>
      </c>
      <c r="D405" s="54" t="s">
        <v>2640</v>
      </c>
      <c r="E405" s="54" t="s">
        <v>2645</v>
      </c>
      <c r="F405" s="54" t="s">
        <v>2648</v>
      </c>
      <c r="G405" s="54" t="s">
        <v>2649</v>
      </c>
      <c r="H405" s="54">
        <v>3010</v>
      </c>
      <c r="I405" s="54">
        <v>2.5</v>
      </c>
      <c r="J405" s="54">
        <v>80960</v>
      </c>
      <c r="K405" s="54">
        <v>231310</v>
      </c>
      <c r="L405" s="54">
        <v>1840000</v>
      </c>
    </row>
    <row r="406" spans="1:12" x14ac:dyDescent="0.25">
      <c r="A406" s="54">
        <v>402</v>
      </c>
      <c r="C406" s="122">
        <v>43987</v>
      </c>
      <c r="D406" s="54" t="s">
        <v>2652</v>
      </c>
      <c r="E406" s="54">
        <v>1</v>
      </c>
      <c r="F406" s="54" t="s">
        <v>2654</v>
      </c>
      <c r="G406" s="54" t="s">
        <v>118</v>
      </c>
      <c r="H406" s="54">
        <v>1080</v>
      </c>
      <c r="I406" s="54">
        <v>1</v>
      </c>
      <c r="J406" s="54">
        <v>32290</v>
      </c>
      <c r="K406" s="54">
        <v>92260</v>
      </c>
      <c r="L406" s="54">
        <v>95001</v>
      </c>
    </row>
    <row r="407" spans="1:12" x14ac:dyDescent="0.25">
      <c r="A407" s="54">
        <v>403</v>
      </c>
      <c r="C407" s="122">
        <v>43987</v>
      </c>
      <c r="D407" s="54" t="s">
        <v>1099</v>
      </c>
      <c r="E407" s="54">
        <v>0.2</v>
      </c>
      <c r="F407" s="54" t="s">
        <v>2650</v>
      </c>
      <c r="G407" s="54" t="s">
        <v>2651</v>
      </c>
      <c r="H407" s="54">
        <v>2040</v>
      </c>
      <c r="I407" s="54">
        <v>0.5</v>
      </c>
      <c r="J407" s="54">
        <v>24170</v>
      </c>
      <c r="K407" s="54">
        <v>69060</v>
      </c>
      <c r="L407" s="54">
        <v>66000</v>
      </c>
    </row>
    <row r="408" spans="1:12" x14ac:dyDescent="0.25">
      <c r="A408" s="54">
        <v>404</v>
      </c>
      <c r="C408" s="122">
        <v>43992</v>
      </c>
      <c r="D408" s="54" t="s">
        <v>2675</v>
      </c>
      <c r="E408" s="54">
        <v>0.47749999999999998</v>
      </c>
      <c r="F408" s="54" t="s">
        <v>2676</v>
      </c>
      <c r="G408" s="54" t="s">
        <v>2677</v>
      </c>
      <c r="H408" s="54">
        <v>1150</v>
      </c>
      <c r="I408" s="54">
        <v>0.5</v>
      </c>
      <c r="J408" s="54">
        <v>25510</v>
      </c>
      <c r="K408" s="54">
        <v>72890</v>
      </c>
      <c r="L408" s="54">
        <v>82500</v>
      </c>
    </row>
    <row r="409" spans="1:12" x14ac:dyDescent="0.25">
      <c r="A409" s="54">
        <v>405</v>
      </c>
      <c r="C409" s="122">
        <v>43991</v>
      </c>
      <c r="D409" s="54" t="s">
        <v>2667</v>
      </c>
      <c r="E409" s="54">
        <v>0.22639999999999999</v>
      </c>
      <c r="F409" s="54" t="s">
        <v>2668</v>
      </c>
      <c r="G409" s="54" t="s">
        <v>2669</v>
      </c>
      <c r="H409" s="54">
        <v>2050</v>
      </c>
      <c r="I409" s="54">
        <v>0.5</v>
      </c>
      <c r="J409" s="54">
        <v>38310</v>
      </c>
      <c r="K409" s="54">
        <v>109460</v>
      </c>
      <c r="L409" s="54">
        <v>130000</v>
      </c>
    </row>
    <row r="410" spans="1:12" x14ac:dyDescent="0.25">
      <c r="A410" s="54">
        <v>406</v>
      </c>
      <c r="C410" s="122">
        <v>43990</v>
      </c>
      <c r="D410" s="54" t="s">
        <v>2661</v>
      </c>
      <c r="E410" s="54">
        <v>16.588999999999999</v>
      </c>
      <c r="F410" s="54" t="s">
        <v>2662</v>
      </c>
      <c r="G410" s="54" t="s">
        <v>2663</v>
      </c>
      <c r="H410" s="54">
        <v>1020</v>
      </c>
      <c r="I410" s="54">
        <v>0.5</v>
      </c>
      <c r="J410" s="54">
        <v>24790</v>
      </c>
      <c r="K410" s="54">
        <v>70830</v>
      </c>
      <c r="L410" s="54">
        <v>58061.5</v>
      </c>
    </row>
    <row r="411" spans="1:12" x14ac:dyDescent="0.25">
      <c r="A411" s="54">
        <v>407</v>
      </c>
      <c r="C411" s="122">
        <v>43992</v>
      </c>
      <c r="D411" s="54" t="s">
        <v>2678</v>
      </c>
      <c r="E411" s="54">
        <v>0.1159</v>
      </c>
      <c r="F411" s="54" t="s">
        <v>2680</v>
      </c>
      <c r="G411" s="54" t="s">
        <v>2681</v>
      </c>
      <c r="H411" s="54">
        <v>3010</v>
      </c>
      <c r="I411" s="54">
        <v>1</v>
      </c>
      <c r="J411" s="54">
        <v>8160</v>
      </c>
      <c r="K411" s="54">
        <v>23310</v>
      </c>
      <c r="L411" s="54">
        <v>52500</v>
      </c>
    </row>
    <row r="412" spans="1:12" x14ac:dyDescent="0.25">
      <c r="A412" s="54">
        <v>408</v>
      </c>
      <c r="C412" s="122">
        <v>43992</v>
      </c>
      <c r="D412" s="54" t="s">
        <v>2682</v>
      </c>
      <c r="E412" s="54" t="s">
        <v>2684</v>
      </c>
      <c r="F412" s="54" t="s">
        <v>2685</v>
      </c>
      <c r="G412" s="54" t="s">
        <v>2158</v>
      </c>
      <c r="H412" s="54">
        <v>1190</v>
      </c>
      <c r="I412" s="54">
        <v>1</v>
      </c>
      <c r="J412" s="54">
        <v>13480</v>
      </c>
      <c r="K412" s="54">
        <v>38510</v>
      </c>
      <c r="L412" s="54">
        <v>40000</v>
      </c>
    </row>
    <row r="413" spans="1:12" x14ac:dyDescent="0.25">
      <c r="A413" s="54">
        <v>409</v>
      </c>
      <c r="C413" s="122">
        <v>43993</v>
      </c>
      <c r="D413" s="54" t="s">
        <v>2688</v>
      </c>
      <c r="E413" s="54">
        <v>11.849</v>
      </c>
      <c r="F413" s="54" t="s">
        <v>2686</v>
      </c>
      <c r="G413" s="54" t="s">
        <v>2687</v>
      </c>
      <c r="H413" s="54">
        <v>1010</v>
      </c>
      <c r="I413" s="54">
        <v>0.5</v>
      </c>
      <c r="J413" s="54">
        <v>20550</v>
      </c>
      <c r="K413" s="54">
        <v>58710</v>
      </c>
      <c r="L413" s="54">
        <v>65169.5</v>
      </c>
    </row>
    <row r="414" spans="1:12" x14ac:dyDescent="0.25">
      <c r="A414" s="54">
        <v>410</v>
      </c>
      <c r="C414" s="122">
        <v>43993</v>
      </c>
      <c r="D414" s="54" t="s">
        <v>2689</v>
      </c>
      <c r="E414" s="54">
        <v>0.16869999999999999</v>
      </c>
      <c r="F414" s="54" t="s">
        <v>2690</v>
      </c>
      <c r="G414" s="54" t="s">
        <v>2691</v>
      </c>
      <c r="H414" s="54">
        <v>2050</v>
      </c>
      <c r="I414" s="54">
        <v>0.5</v>
      </c>
      <c r="J414" s="54">
        <v>28520</v>
      </c>
      <c r="K414" s="54">
        <v>81490</v>
      </c>
      <c r="L414" s="54">
        <v>98000</v>
      </c>
    </row>
    <row r="415" spans="1:12" x14ac:dyDescent="0.25">
      <c r="A415" s="54">
        <v>411</v>
      </c>
      <c r="C415" s="122">
        <v>43993</v>
      </c>
      <c r="D415" s="54" t="s">
        <v>2692</v>
      </c>
      <c r="E415" s="54">
        <v>10.374000000000001</v>
      </c>
      <c r="F415" s="54" t="s">
        <v>2693</v>
      </c>
      <c r="G415" s="54" t="s">
        <v>2694</v>
      </c>
      <c r="H415" s="54">
        <v>1160</v>
      </c>
      <c r="I415" s="54">
        <v>0.5</v>
      </c>
      <c r="J415" s="54">
        <v>14110</v>
      </c>
      <c r="K415" s="54">
        <v>40310</v>
      </c>
      <c r="L415" s="54">
        <v>41900</v>
      </c>
    </row>
    <row r="416" spans="1:12" x14ac:dyDescent="0.25">
      <c r="A416" s="54">
        <v>412</v>
      </c>
      <c r="C416" s="122">
        <v>43993</v>
      </c>
      <c r="D416" s="54" t="s">
        <v>2695</v>
      </c>
      <c r="E416" s="54">
        <v>0.45900000000000002</v>
      </c>
      <c r="F416" s="54" t="s">
        <v>2696</v>
      </c>
      <c r="G416" s="54" t="s">
        <v>2697</v>
      </c>
      <c r="H416" s="54">
        <v>1020</v>
      </c>
      <c r="I416" s="54">
        <v>0.5</v>
      </c>
      <c r="J416" s="54">
        <v>3010</v>
      </c>
      <c r="K416" s="54">
        <v>8600</v>
      </c>
      <c r="L416" s="54">
        <v>8600</v>
      </c>
    </row>
    <row r="417" spans="1:12" x14ac:dyDescent="0.25">
      <c r="A417" s="54">
        <v>413</v>
      </c>
      <c r="C417" s="122">
        <v>43993</v>
      </c>
      <c r="D417" s="54" t="s">
        <v>2698</v>
      </c>
      <c r="E417" s="54">
        <v>39.279499999999999</v>
      </c>
      <c r="F417" s="54" t="s">
        <v>2699</v>
      </c>
      <c r="G417" s="54" t="s">
        <v>2700</v>
      </c>
      <c r="H417" s="54">
        <v>1080</v>
      </c>
      <c r="I417" s="54">
        <v>0.5</v>
      </c>
      <c r="J417" s="54">
        <v>60580</v>
      </c>
      <c r="K417" s="54">
        <v>173090</v>
      </c>
      <c r="L417" s="54">
        <v>263172.65000000002</v>
      </c>
    </row>
    <row r="418" spans="1:12" x14ac:dyDescent="0.25">
      <c r="A418" s="54">
        <v>414</v>
      </c>
      <c r="C418" s="122">
        <v>43994</v>
      </c>
      <c r="D418" s="54" t="s">
        <v>1885</v>
      </c>
      <c r="E418" s="54">
        <v>1.3226</v>
      </c>
      <c r="F418" s="54" t="s">
        <v>1887</v>
      </c>
      <c r="G418" s="54" t="s">
        <v>2712</v>
      </c>
      <c r="H418" s="54">
        <v>1170</v>
      </c>
      <c r="I418" s="54">
        <v>0.5</v>
      </c>
      <c r="J418" s="54">
        <v>3240</v>
      </c>
      <c r="K418" s="54">
        <v>9260</v>
      </c>
      <c r="L418" s="54">
        <v>6500</v>
      </c>
    </row>
    <row r="419" spans="1:12" x14ac:dyDescent="0.25">
      <c r="A419" s="54">
        <v>415</v>
      </c>
      <c r="C419" s="122">
        <v>43994</v>
      </c>
      <c r="D419" s="54" t="s">
        <v>2713</v>
      </c>
      <c r="E419" s="54">
        <v>6.27</v>
      </c>
      <c r="F419" s="54" t="s">
        <v>2714</v>
      </c>
      <c r="G419" s="54" t="s">
        <v>2715</v>
      </c>
      <c r="H419" s="54">
        <v>1090</v>
      </c>
      <c r="I419" s="54">
        <v>0.5</v>
      </c>
      <c r="J419" s="54">
        <v>10890</v>
      </c>
      <c r="K419" s="54">
        <v>31110</v>
      </c>
      <c r="L419" s="54">
        <v>48279</v>
      </c>
    </row>
    <row r="420" spans="1:12" x14ac:dyDescent="0.25">
      <c r="A420" s="54">
        <v>416</v>
      </c>
      <c r="C420" s="122">
        <v>43997</v>
      </c>
      <c r="D420" s="54" t="s">
        <v>2717</v>
      </c>
      <c r="E420" s="54">
        <v>0.19009999999999999</v>
      </c>
      <c r="F420" s="54" t="s">
        <v>2718</v>
      </c>
      <c r="G420" s="54" t="s">
        <v>2719</v>
      </c>
      <c r="H420" s="54">
        <v>3010</v>
      </c>
      <c r="I420" s="54">
        <v>0.5</v>
      </c>
      <c r="J420" s="54">
        <v>28740</v>
      </c>
      <c r="K420" s="54">
        <v>82110</v>
      </c>
      <c r="L420" s="54">
        <v>88000</v>
      </c>
    </row>
    <row r="421" spans="1:12" x14ac:dyDescent="0.25">
      <c r="A421" s="54">
        <v>417</v>
      </c>
      <c r="C421" s="122">
        <v>43998</v>
      </c>
      <c r="D421" s="54" t="s">
        <v>2724</v>
      </c>
      <c r="E421" s="54">
        <v>13.209</v>
      </c>
      <c r="F421" s="54" t="s">
        <v>985</v>
      </c>
      <c r="G421" s="54" t="s">
        <v>2725</v>
      </c>
      <c r="H421" s="54">
        <v>1150</v>
      </c>
      <c r="I421" s="54">
        <v>0.5</v>
      </c>
      <c r="J421" s="54">
        <v>26040</v>
      </c>
      <c r="K421" s="54">
        <v>74400</v>
      </c>
      <c r="L421" s="54">
        <v>60000</v>
      </c>
    </row>
    <row r="422" spans="1:12" x14ac:dyDescent="0.25">
      <c r="A422" s="54">
        <v>418</v>
      </c>
      <c r="C422" s="122">
        <v>43999</v>
      </c>
      <c r="D422" s="54" t="s">
        <v>2738</v>
      </c>
      <c r="E422" s="54">
        <v>0.40949999999999998</v>
      </c>
      <c r="F422" s="54" t="s">
        <v>2742</v>
      </c>
      <c r="G422" s="54" t="s">
        <v>2743</v>
      </c>
      <c r="H422" s="54">
        <v>3010</v>
      </c>
      <c r="I422" s="54">
        <v>2</v>
      </c>
      <c r="J422" s="54">
        <v>122140</v>
      </c>
      <c r="K422" s="54">
        <v>348970</v>
      </c>
      <c r="L422" s="54">
        <v>155500</v>
      </c>
    </row>
    <row r="423" spans="1:12" x14ac:dyDescent="0.25">
      <c r="A423" s="54">
        <v>419</v>
      </c>
      <c r="C423" s="122">
        <v>43999</v>
      </c>
      <c r="D423" s="54" t="s">
        <v>2744</v>
      </c>
      <c r="E423" s="54">
        <v>22.54</v>
      </c>
      <c r="F423" s="54" t="s">
        <v>2745</v>
      </c>
      <c r="G423" s="54" t="s">
        <v>2746</v>
      </c>
      <c r="H423" s="54">
        <v>1130</v>
      </c>
      <c r="I423" s="54">
        <v>0.5</v>
      </c>
      <c r="J423" s="54">
        <v>25960</v>
      </c>
      <c r="K423" s="54">
        <v>74170</v>
      </c>
      <c r="L423" s="54">
        <v>157000</v>
      </c>
    </row>
    <row r="424" spans="1:12" x14ac:dyDescent="0.25">
      <c r="A424" s="54">
        <v>420</v>
      </c>
      <c r="C424" s="122">
        <v>43999</v>
      </c>
      <c r="D424" s="54" t="s">
        <v>2278</v>
      </c>
      <c r="E424" s="54">
        <v>20.202999999999999</v>
      </c>
      <c r="F424" s="54" t="s">
        <v>2280</v>
      </c>
      <c r="G424" s="54" t="s">
        <v>2747</v>
      </c>
      <c r="H424" s="54">
        <v>1010</v>
      </c>
      <c r="I424" s="54">
        <v>0.5</v>
      </c>
      <c r="J424" s="54">
        <v>35260</v>
      </c>
      <c r="K424" s="54">
        <v>100740</v>
      </c>
      <c r="L424" s="54">
        <v>127500</v>
      </c>
    </row>
    <row r="425" spans="1:12" x14ac:dyDescent="0.25">
      <c r="A425" s="54">
        <v>421</v>
      </c>
      <c r="C425" s="122">
        <v>43999</v>
      </c>
      <c r="D425" s="54" t="s">
        <v>2748</v>
      </c>
      <c r="E425" s="54">
        <v>46.783999999999999</v>
      </c>
      <c r="F425" s="54" t="s">
        <v>2749</v>
      </c>
      <c r="G425" s="54" t="s">
        <v>2750</v>
      </c>
      <c r="H425" s="54">
        <v>1060</v>
      </c>
      <c r="I425" s="54">
        <v>0.5</v>
      </c>
      <c r="J425" s="54">
        <v>34730</v>
      </c>
      <c r="K425" s="54">
        <v>99230</v>
      </c>
      <c r="L425" s="54">
        <v>275000</v>
      </c>
    </row>
    <row r="426" spans="1:12" x14ac:dyDescent="0.25">
      <c r="A426" s="54">
        <v>422</v>
      </c>
      <c r="C426" s="122">
        <v>43999</v>
      </c>
      <c r="D426" s="54" t="s">
        <v>2756</v>
      </c>
      <c r="E426" s="54">
        <v>7.6749999999999998</v>
      </c>
      <c r="F426" s="54" t="s">
        <v>2757</v>
      </c>
      <c r="G426" s="54" t="s">
        <v>2758</v>
      </c>
      <c r="H426" s="54">
        <v>1210</v>
      </c>
      <c r="I426" s="54">
        <v>0.5</v>
      </c>
      <c r="J426" s="54">
        <v>65420</v>
      </c>
      <c r="K426" s="54">
        <v>186910</v>
      </c>
      <c r="L426" s="54">
        <v>202462.44</v>
      </c>
    </row>
    <row r="427" spans="1:12" x14ac:dyDescent="0.25">
      <c r="A427" s="54">
        <v>423</v>
      </c>
      <c r="C427" s="122">
        <v>43999</v>
      </c>
      <c r="D427" s="54" t="s">
        <v>2760</v>
      </c>
      <c r="E427" s="54">
        <v>242.268</v>
      </c>
      <c r="F427" s="54" t="s">
        <v>1200</v>
      </c>
      <c r="G427" s="54" t="s">
        <v>2761</v>
      </c>
      <c r="H427" s="54">
        <v>3010</v>
      </c>
      <c r="I427" s="54">
        <v>0.5</v>
      </c>
      <c r="J427" s="54">
        <v>494720</v>
      </c>
      <c r="K427" s="54">
        <v>1413490</v>
      </c>
      <c r="L427" s="54">
        <v>990000</v>
      </c>
    </row>
    <row r="428" spans="1:12" x14ac:dyDescent="0.25">
      <c r="A428" s="54">
        <v>424</v>
      </c>
      <c r="C428" s="122">
        <v>43999</v>
      </c>
      <c r="D428" s="54" t="s">
        <v>2762</v>
      </c>
      <c r="E428" s="54">
        <v>10.5266</v>
      </c>
      <c r="F428" s="54" t="s">
        <v>2763</v>
      </c>
      <c r="G428" s="54" t="s">
        <v>2764</v>
      </c>
      <c r="H428" s="54">
        <v>1150</v>
      </c>
      <c r="I428" s="54">
        <v>0.5</v>
      </c>
      <c r="J428" s="54">
        <v>12400</v>
      </c>
      <c r="K428" s="54">
        <v>35430</v>
      </c>
      <c r="L428" s="54">
        <v>21053.200000000001</v>
      </c>
    </row>
    <row r="429" spans="1:12" x14ac:dyDescent="0.25">
      <c r="A429" s="54">
        <v>425</v>
      </c>
      <c r="C429" s="122">
        <v>43999</v>
      </c>
      <c r="D429" s="54" t="s">
        <v>2765</v>
      </c>
      <c r="E429" s="54">
        <v>0.58199999999999996</v>
      </c>
      <c r="F429" s="54" t="s">
        <v>2766</v>
      </c>
      <c r="G429" s="54" t="s">
        <v>2767</v>
      </c>
      <c r="H429" s="54">
        <v>3010</v>
      </c>
      <c r="I429" s="54">
        <v>0.5</v>
      </c>
      <c r="J429" s="54">
        <v>7150</v>
      </c>
      <c r="K429" s="54">
        <v>20430</v>
      </c>
      <c r="L429" s="54">
        <v>10000</v>
      </c>
    </row>
    <row r="430" spans="1:12" x14ac:dyDescent="0.25">
      <c r="A430" s="54">
        <v>426</v>
      </c>
      <c r="C430" s="122" t="s">
        <v>2793</v>
      </c>
    </row>
    <row r="431" spans="1:12" x14ac:dyDescent="0.25">
      <c r="A431" s="54">
        <v>427</v>
      </c>
      <c r="C431" s="122">
        <v>43999</v>
      </c>
      <c r="D431" s="54" t="s">
        <v>2776</v>
      </c>
      <c r="E431" s="54">
        <v>0.41699999999999998</v>
      </c>
      <c r="F431" s="54" t="s">
        <v>2778</v>
      </c>
      <c r="G431" s="54" t="s">
        <v>2779</v>
      </c>
      <c r="H431" s="54">
        <v>1080</v>
      </c>
      <c r="I431" s="54">
        <v>1</v>
      </c>
      <c r="J431" s="54">
        <v>33740</v>
      </c>
      <c r="K431" s="54">
        <v>96400</v>
      </c>
      <c r="L431" s="54">
        <v>172000</v>
      </c>
    </row>
    <row r="432" spans="1:12" x14ac:dyDescent="0.25">
      <c r="A432" s="54">
        <v>428</v>
      </c>
      <c r="C432" s="122">
        <v>43999</v>
      </c>
      <c r="D432" s="54" t="s">
        <v>2823</v>
      </c>
      <c r="E432" s="54">
        <v>0.39750000000000002</v>
      </c>
      <c r="F432" s="54" t="s">
        <v>2824</v>
      </c>
      <c r="G432" s="54" t="s">
        <v>2828</v>
      </c>
      <c r="H432" s="54">
        <v>3010</v>
      </c>
      <c r="I432" s="54">
        <v>0.5</v>
      </c>
      <c r="J432" s="54">
        <v>70360</v>
      </c>
      <c r="K432" s="54">
        <v>201030</v>
      </c>
      <c r="L432" s="54">
        <v>5000</v>
      </c>
    </row>
    <row r="433" spans="11:13" x14ac:dyDescent="0.25">
      <c r="K433" s="56">
        <f>SUM(K2:K432)</f>
        <v>53128320</v>
      </c>
      <c r="L433" s="56">
        <f>SUM(L2:L432)</f>
        <v>55620734.289999992</v>
      </c>
      <c r="M433" s="125">
        <f>(L433-K433)/K433</f>
        <v>4.6913101901208086E-2</v>
      </c>
    </row>
    <row r="608" spans="12:12" x14ac:dyDescent="0.25">
      <c r="L608" s="54">
        <v>800000</v>
      </c>
    </row>
  </sheetData>
  <sortState xmlns:xlrd2="http://schemas.microsoft.com/office/spreadsheetml/2017/richdata2" ref="A2:L1321">
    <sortCondition ref="A2:A132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K1034"/>
  <sheetViews>
    <sheetView topLeftCell="A1010" workbookViewId="0">
      <selection activeCell="A1035" sqref="A1035"/>
    </sheetView>
  </sheetViews>
  <sheetFormatPr defaultColWidth="9.140625" defaultRowHeight="15.75" x14ac:dyDescent="0.25"/>
  <cols>
    <col min="1" max="1" width="9.140625" style="96"/>
    <col min="2" max="2" width="11.85546875" style="92" bestFit="1" customWidth="1"/>
    <col min="3" max="3" width="41.5703125" style="101" customWidth="1"/>
    <col min="4" max="4" width="40.42578125" style="105" bestFit="1" customWidth="1"/>
    <col min="5" max="11" width="9.140625" style="101"/>
    <col min="12" max="16384" width="9.140625" style="87"/>
  </cols>
  <sheetData>
    <row r="1" spans="1:3" x14ac:dyDescent="0.25">
      <c r="A1" s="96" t="s">
        <v>3737</v>
      </c>
      <c r="B1" s="92" t="s">
        <v>3738</v>
      </c>
      <c r="C1" s="101" t="s">
        <v>3739</v>
      </c>
    </row>
    <row r="2" spans="1:3" x14ac:dyDescent="0.25">
      <c r="A2" s="96" t="str">
        <f>'2020'!A1626</f>
        <v>E349</v>
      </c>
      <c r="B2" s="92">
        <f>'2020'!C1626</f>
        <v>44056</v>
      </c>
      <c r="C2" s="101" t="s">
        <v>333</v>
      </c>
    </row>
    <row r="3" spans="1:3" customFormat="1" ht="15" hidden="1" x14ac:dyDescent="0.25">
      <c r="A3">
        <f>'2020'!A1627</f>
        <v>0</v>
      </c>
      <c r="B3" s="84">
        <f>'2020'!C1627</f>
        <v>0</v>
      </c>
    </row>
    <row r="4" spans="1:3" customFormat="1" ht="15" hidden="1" x14ac:dyDescent="0.25">
      <c r="A4">
        <f>'2020'!A1628</f>
        <v>0</v>
      </c>
      <c r="B4" s="84">
        <f>'2020'!C1628</f>
        <v>0</v>
      </c>
    </row>
    <row r="5" spans="1:3" x14ac:dyDescent="0.25">
      <c r="A5" s="96">
        <f>'2020'!A1641</f>
        <v>599</v>
      </c>
      <c r="B5" s="92">
        <f>'2020'!C1641</f>
        <v>44057</v>
      </c>
      <c r="C5" s="101" t="s">
        <v>333</v>
      </c>
    </row>
    <row r="6" spans="1:3" x14ac:dyDescent="0.25">
      <c r="A6" s="96">
        <f>'2020'!A1642</f>
        <v>600</v>
      </c>
      <c r="B6" s="92">
        <f>'2020'!C1642</f>
        <v>44057</v>
      </c>
      <c r="C6" s="101" t="s">
        <v>333</v>
      </c>
    </row>
    <row r="7" spans="1:3" customFormat="1" ht="15" hidden="1" x14ac:dyDescent="0.25">
      <c r="A7">
        <f>'2020'!A1631</f>
        <v>0</v>
      </c>
      <c r="B7" s="84">
        <f>'2020'!C1631</f>
        <v>0</v>
      </c>
    </row>
    <row r="8" spans="1:3" customFormat="1" ht="15" hidden="1" x14ac:dyDescent="0.25">
      <c r="A8">
        <f>'2020'!A1632</f>
        <v>0</v>
      </c>
      <c r="B8" s="84">
        <f>'2020'!C1632</f>
        <v>0</v>
      </c>
    </row>
    <row r="9" spans="1:3" customFormat="1" ht="15" hidden="1" x14ac:dyDescent="0.25">
      <c r="A9">
        <f>'2020'!A1633</f>
        <v>0</v>
      </c>
      <c r="B9" s="84">
        <f>'2020'!C1633</f>
        <v>0</v>
      </c>
    </row>
    <row r="10" spans="1:3" customFormat="1" ht="15" hidden="1" x14ac:dyDescent="0.25">
      <c r="A10">
        <f>'2020'!A1634</f>
        <v>0</v>
      </c>
      <c r="B10" s="84">
        <f>'2020'!C1634</f>
        <v>0</v>
      </c>
    </row>
    <row r="11" spans="1:3" customFormat="1" ht="15" hidden="1" x14ac:dyDescent="0.25">
      <c r="A11">
        <f>'2020'!A1635</f>
        <v>0</v>
      </c>
      <c r="B11" s="84">
        <f>'2020'!C1635</f>
        <v>0</v>
      </c>
    </row>
    <row r="12" spans="1:3" customFormat="1" ht="15" hidden="1" x14ac:dyDescent="0.25">
      <c r="A12">
        <f>'2020'!A1636</f>
        <v>0</v>
      </c>
      <c r="B12" s="84">
        <f>'2020'!C1636</f>
        <v>0</v>
      </c>
    </row>
    <row r="13" spans="1:3" customFormat="1" ht="15" hidden="1" x14ac:dyDescent="0.25">
      <c r="A13">
        <f>'2020'!A1637</f>
        <v>0</v>
      </c>
      <c r="B13" s="84">
        <f>'2020'!C1637</f>
        <v>0</v>
      </c>
    </row>
    <row r="14" spans="1:3" customFormat="1" ht="15" hidden="1" x14ac:dyDescent="0.25">
      <c r="A14">
        <f>'2020'!A1638</f>
        <v>0</v>
      </c>
      <c r="B14" s="84">
        <f>'2020'!C1638</f>
        <v>0</v>
      </c>
    </row>
    <row r="15" spans="1:3" customFormat="1" ht="15" hidden="1" x14ac:dyDescent="0.25">
      <c r="A15">
        <f>'2020'!A1639</f>
        <v>0</v>
      </c>
      <c r="B15" s="84">
        <f>'2020'!C1639</f>
        <v>0</v>
      </c>
    </row>
    <row r="16" spans="1:3" x14ac:dyDescent="0.25">
      <c r="A16" s="96">
        <f>'2020'!A1654</f>
        <v>601</v>
      </c>
      <c r="B16" s="92">
        <f>'2020'!C1654</f>
        <v>44057</v>
      </c>
      <c r="C16" s="101" t="s">
        <v>333</v>
      </c>
    </row>
    <row r="17" spans="1:3" x14ac:dyDescent="0.25">
      <c r="A17" s="96">
        <f>'2020'!A1655</f>
        <v>603</v>
      </c>
      <c r="B17" s="92">
        <f>'2020'!C1655</f>
        <v>44057</v>
      </c>
      <c r="C17" s="101" t="s">
        <v>333</v>
      </c>
    </row>
    <row r="18" spans="1:3" x14ac:dyDescent="0.25">
      <c r="A18" s="96" t="str">
        <f>'2020'!A1629</f>
        <v>E350</v>
      </c>
      <c r="B18" s="92">
        <f>'2020'!C1629</f>
        <v>44057</v>
      </c>
      <c r="C18" s="101" t="s">
        <v>333</v>
      </c>
    </row>
    <row r="19" spans="1:3" customFormat="1" ht="15" hidden="1" x14ac:dyDescent="0.25">
      <c r="A19">
        <f>'2020'!A1643</f>
        <v>0</v>
      </c>
      <c r="B19" s="84">
        <f>'2020'!C1643</f>
        <v>0</v>
      </c>
    </row>
    <row r="20" spans="1:3" customFormat="1" ht="15" hidden="1" x14ac:dyDescent="0.25">
      <c r="A20">
        <f>'2020'!A1644</f>
        <v>0</v>
      </c>
      <c r="B20" s="84">
        <f>'2020'!C1644</f>
        <v>0</v>
      </c>
    </row>
    <row r="21" spans="1:3" customFormat="1" ht="15" hidden="1" x14ac:dyDescent="0.25">
      <c r="A21">
        <f>'2020'!A1645</f>
        <v>0</v>
      </c>
      <c r="B21" s="84">
        <f>'2020'!C1645</f>
        <v>0</v>
      </c>
    </row>
    <row r="22" spans="1:3" customFormat="1" ht="15" hidden="1" x14ac:dyDescent="0.25">
      <c r="A22">
        <f>'2020'!A1646</f>
        <v>0</v>
      </c>
      <c r="B22" s="84">
        <f>'2020'!C1646</f>
        <v>0</v>
      </c>
    </row>
    <row r="23" spans="1:3" customFormat="1" ht="15" hidden="1" x14ac:dyDescent="0.25">
      <c r="A23">
        <f>'2020'!A1647</f>
        <v>0</v>
      </c>
      <c r="B23" s="84">
        <f>'2020'!C1647</f>
        <v>0</v>
      </c>
    </row>
    <row r="24" spans="1:3" customFormat="1" ht="15" hidden="1" x14ac:dyDescent="0.25">
      <c r="A24">
        <f>'2020'!A1648</f>
        <v>0</v>
      </c>
      <c r="B24" s="84">
        <f>'2020'!C1648</f>
        <v>0</v>
      </c>
    </row>
    <row r="25" spans="1:3" customFormat="1" ht="15" hidden="1" x14ac:dyDescent="0.25">
      <c r="A25">
        <f>'2020'!A1649</f>
        <v>0</v>
      </c>
      <c r="B25" s="84">
        <f>'2020'!C1649</f>
        <v>0</v>
      </c>
    </row>
    <row r="26" spans="1:3" customFormat="1" ht="15" hidden="1" x14ac:dyDescent="0.25">
      <c r="A26">
        <f>'2020'!A1650</f>
        <v>0</v>
      </c>
      <c r="B26" s="84">
        <f>'2020'!C1650</f>
        <v>0</v>
      </c>
    </row>
    <row r="27" spans="1:3" customFormat="1" ht="15" hidden="1" x14ac:dyDescent="0.25">
      <c r="A27">
        <f>'2020'!A1651</f>
        <v>0</v>
      </c>
      <c r="B27" s="84">
        <f>'2020'!C1651</f>
        <v>0</v>
      </c>
    </row>
    <row r="28" spans="1:3" customFormat="1" ht="15" hidden="1" x14ac:dyDescent="0.25">
      <c r="A28">
        <f>'2020'!A1652</f>
        <v>0</v>
      </c>
      <c r="B28" s="84">
        <f>'2020'!C1652</f>
        <v>0</v>
      </c>
    </row>
    <row r="29" spans="1:3" customFormat="1" ht="15" hidden="1" x14ac:dyDescent="0.25">
      <c r="A29">
        <f>'2020'!A1653</f>
        <v>0</v>
      </c>
      <c r="B29" s="84">
        <f>'2020'!C1653</f>
        <v>0</v>
      </c>
    </row>
    <row r="30" spans="1:3" x14ac:dyDescent="0.25">
      <c r="A30" s="96" t="str">
        <f>'2020'!A1630</f>
        <v>E351</v>
      </c>
      <c r="B30" s="92">
        <f>'2020'!C1630</f>
        <v>44057</v>
      </c>
      <c r="C30" s="101" t="s">
        <v>333</v>
      </c>
    </row>
    <row r="31" spans="1:3" x14ac:dyDescent="0.25">
      <c r="A31" s="96" t="str">
        <f>'2020'!A1640</f>
        <v>E352</v>
      </c>
      <c r="B31" s="92">
        <f>'2020'!C1640</f>
        <v>44057</v>
      </c>
      <c r="C31" s="101" t="s">
        <v>333</v>
      </c>
    </row>
    <row r="32" spans="1:3" x14ac:dyDescent="0.25">
      <c r="A32" s="96">
        <f>'2020'!A1656</f>
        <v>602</v>
      </c>
      <c r="B32" s="92">
        <f>'2020'!C1656</f>
        <v>44061</v>
      </c>
      <c r="C32" s="101" t="s">
        <v>333</v>
      </c>
    </row>
    <row r="33" spans="1:3" x14ac:dyDescent="0.25">
      <c r="A33" s="96" t="str">
        <f>'2020'!A1657</f>
        <v>E353</v>
      </c>
      <c r="B33" s="92">
        <f>'2020'!C1657</f>
        <v>44061</v>
      </c>
      <c r="C33" s="101" t="s">
        <v>333</v>
      </c>
    </row>
    <row r="34" spans="1:3" customFormat="1" ht="15" hidden="1" x14ac:dyDescent="0.25">
      <c r="A34">
        <f>'2020'!A1658</f>
        <v>0</v>
      </c>
      <c r="B34" s="84">
        <f>'2020'!C1658</f>
        <v>0</v>
      </c>
    </row>
    <row r="35" spans="1:3" customFormat="1" ht="15" hidden="1" x14ac:dyDescent="0.25">
      <c r="A35">
        <f>'2020'!A1659</f>
        <v>0</v>
      </c>
      <c r="B35" s="84">
        <f>'2020'!C1659</f>
        <v>0</v>
      </c>
    </row>
    <row r="36" spans="1:3" x14ac:dyDescent="0.25">
      <c r="A36" s="96" t="str">
        <f>'2020'!A1660</f>
        <v>E354</v>
      </c>
      <c r="B36" s="92">
        <f>'2020'!C1660</f>
        <v>44062</v>
      </c>
      <c r="C36" s="101" t="s">
        <v>333</v>
      </c>
    </row>
    <row r="37" spans="1:3" customFormat="1" ht="15" hidden="1" x14ac:dyDescent="0.25">
      <c r="A37">
        <f>'2020'!A1661</f>
        <v>0</v>
      </c>
      <c r="B37" s="84">
        <f>'2020'!C1661</f>
        <v>0</v>
      </c>
    </row>
    <row r="38" spans="1:3" customFormat="1" ht="15" hidden="1" x14ac:dyDescent="0.25">
      <c r="A38">
        <f>'2020'!A1662</f>
        <v>0</v>
      </c>
      <c r="B38" s="84">
        <f>'2020'!C1662</f>
        <v>0</v>
      </c>
    </row>
    <row r="39" spans="1:3" customFormat="1" ht="15" hidden="1" x14ac:dyDescent="0.25">
      <c r="A39">
        <f>'2020'!A1663</f>
        <v>0</v>
      </c>
      <c r="B39" s="84">
        <f>'2020'!C1663</f>
        <v>0</v>
      </c>
    </row>
    <row r="40" spans="1:3" customFormat="1" ht="15" hidden="1" x14ac:dyDescent="0.25">
      <c r="A40">
        <f>'2020'!A1664</f>
        <v>0</v>
      </c>
      <c r="B40" s="84">
        <f>'2020'!C1664</f>
        <v>0</v>
      </c>
    </row>
    <row r="41" spans="1:3" customFormat="1" ht="15" hidden="1" x14ac:dyDescent="0.25">
      <c r="A41">
        <f>'2020'!A1665</f>
        <v>0</v>
      </c>
      <c r="B41" s="84">
        <f>'2020'!C1665</f>
        <v>0</v>
      </c>
    </row>
    <row r="42" spans="1:3" x14ac:dyDescent="0.25">
      <c r="A42" s="96">
        <f>'2020'!A1666</f>
        <v>604</v>
      </c>
      <c r="B42" s="92">
        <f>'2020'!C1666</f>
        <v>44062</v>
      </c>
      <c r="C42" s="101" t="s">
        <v>333</v>
      </c>
    </row>
    <row r="43" spans="1:3" x14ac:dyDescent="0.25">
      <c r="A43" s="96">
        <f>'2020'!A1667</f>
        <v>605</v>
      </c>
      <c r="B43" s="92">
        <f>'2020'!C1667</f>
        <v>44062</v>
      </c>
      <c r="C43" s="101" t="s">
        <v>333</v>
      </c>
    </row>
    <row r="44" spans="1:3" x14ac:dyDescent="0.25">
      <c r="A44" s="96">
        <f>'2020'!A1668</f>
        <v>606</v>
      </c>
      <c r="B44" s="92">
        <f>'2020'!C1668</f>
        <v>44062</v>
      </c>
      <c r="C44" s="101" t="s">
        <v>333</v>
      </c>
    </row>
    <row r="45" spans="1:3" x14ac:dyDescent="0.25">
      <c r="A45" s="96">
        <f>'2020'!A1669</f>
        <v>607</v>
      </c>
      <c r="B45" s="92">
        <f>'2020'!C1669</f>
        <v>44063</v>
      </c>
      <c r="C45" s="101" t="s">
        <v>333</v>
      </c>
    </row>
    <row r="46" spans="1:3" x14ac:dyDescent="0.25">
      <c r="A46" s="96">
        <f>'2020'!A1670</f>
        <v>608</v>
      </c>
      <c r="B46" s="92">
        <f>'2020'!C1670</f>
        <v>44063</v>
      </c>
      <c r="C46" s="101" t="s">
        <v>333</v>
      </c>
    </row>
    <row r="47" spans="1:3" customFormat="1" ht="15" hidden="1" x14ac:dyDescent="0.25">
      <c r="A47">
        <f>'2020'!A1671</f>
        <v>0</v>
      </c>
      <c r="B47" s="84">
        <f>'2020'!C1671</f>
        <v>0</v>
      </c>
    </row>
    <row r="48" spans="1:3" x14ac:dyDescent="0.25">
      <c r="A48" s="96">
        <f>'2020'!A1672</f>
        <v>609</v>
      </c>
      <c r="B48" s="92">
        <f>'2020'!C1672</f>
        <v>44063</v>
      </c>
      <c r="C48" s="101" t="s">
        <v>333</v>
      </c>
    </row>
    <row r="49" spans="1:3" customFormat="1" ht="15" hidden="1" x14ac:dyDescent="0.25">
      <c r="A49">
        <f>'2020'!A1673</f>
        <v>0</v>
      </c>
      <c r="B49" s="84">
        <f>'2020'!C1673</f>
        <v>0</v>
      </c>
    </row>
    <row r="50" spans="1:3" customFormat="1" ht="15" hidden="1" x14ac:dyDescent="0.25">
      <c r="A50">
        <f>'2020'!A1674</f>
        <v>0</v>
      </c>
      <c r="B50" s="84">
        <f>'2020'!C1674</f>
        <v>0</v>
      </c>
    </row>
    <row r="51" spans="1:3" customFormat="1" ht="15" hidden="1" x14ac:dyDescent="0.25">
      <c r="A51">
        <f>'2020'!A1675</f>
        <v>0</v>
      </c>
      <c r="B51" s="84">
        <f>'2020'!C1675</f>
        <v>0</v>
      </c>
    </row>
    <row r="52" spans="1:3" customFormat="1" ht="15" hidden="1" x14ac:dyDescent="0.25">
      <c r="A52">
        <f>'2020'!A1676</f>
        <v>0</v>
      </c>
      <c r="B52" s="84">
        <f>'2020'!C1676</f>
        <v>0</v>
      </c>
    </row>
    <row r="53" spans="1:3" customFormat="1" ht="15" hidden="1" x14ac:dyDescent="0.25">
      <c r="A53">
        <f>'2020'!A1677</f>
        <v>0</v>
      </c>
      <c r="B53" s="84">
        <f>'2020'!C1677</f>
        <v>0</v>
      </c>
    </row>
    <row r="54" spans="1:3" x14ac:dyDescent="0.25">
      <c r="A54" s="96">
        <f>'2020'!A1678</f>
        <v>610</v>
      </c>
      <c r="B54" s="92">
        <f>'2020'!C1678</f>
        <v>44063</v>
      </c>
      <c r="C54" s="101" t="s">
        <v>333</v>
      </c>
    </row>
    <row r="55" spans="1:3" customFormat="1" ht="15" hidden="1" x14ac:dyDescent="0.25">
      <c r="A55">
        <f>'2020'!A1679</f>
        <v>0</v>
      </c>
      <c r="B55" s="84">
        <f>'2020'!C1679</f>
        <v>0</v>
      </c>
    </row>
    <row r="56" spans="1:3" customFormat="1" ht="15" hidden="1" x14ac:dyDescent="0.25">
      <c r="A56">
        <f>'2020'!A1680</f>
        <v>0</v>
      </c>
      <c r="B56" s="84">
        <f>'2020'!C1680</f>
        <v>0</v>
      </c>
    </row>
    <row r="57" spans="1:3" x14ac:dyDescent="0.25">
      <c r="A57" s="96">
        <f>'2020'!A1681</f>
        <v>611</v>
      </c>
      <c r="B57" s="92">
        <f>'2020'!C1681</f>
        <v>44064</v>
      </c>
      <c r="C57" s="101" t="s">
        <v>333</v>
      </c>
    </row>
    <row r="58" spans="1:3" x14ac:dyDescent="0.25">
      <c r="A58" s="96">
        <f>'2020'!A1682</f>
        <v>612</v>
      </c>
      <c r="B58" s="92">
        <f>'2020'!C1682</f>
        <v>44064</v>
      </c>
      <c r="C58" s="101" t="s">
        <v>333</v>
      </c>
    </row>
    <row r="59" spans="1:3" x14ac:dyDescent="0.25">
      <c r="A59" s="96">
        <f>'2020'!A1683</f>
        <v>613</v>
      </c>
      <c r="B59" s="92">
        <f>'2020'!C1683</f>
        <v>44064</v>
      </c>
      <c r="C59" s="101" t="s">
        <v>333</v>
      </c>
    </row>
    <row r="60" spans="1:3" x14ac:dyDescent="0.25">
      <c r="A60" s="96">
        <f>'2020'!A1684</f>
        <v>614</v>
      </c>
      <c r="B60" s="92">
        <f>'2020'!C1684</f>
        <v>44064</v>
      </c>
      <c r="C60" s="101" t="s">
        <v>333</v>
      </c>
    </row>
    <row r="61" spans="1:3" x14ac:dyDescent="0.25">
      <c r="A61" s="96" t="str">
        <f>'2020'!A1685</f>
        <v>E355</v>
      </c>
      <c r="B61" s="92">
        <f>'2020'!C1685</f>
        <v>44067</v>
      </c>
      <c r="C61" s="101" t="s">
        <v>333</v>
      </c>
    </row>
    <row r="62" spans="1:3" x14ac:dyDescent="0.25">
      <c r="A62" s="96" t="str">
        <f>'2020'!A1695</f>
        <v>E356</v>
      </c>
      <c r="B62" s="92">
        <f>'2020'!C1695</f>
        <v>44067</v>
      </c>
      <c r="C62" s="101" t="s">
        <v>333</v>
      </c>
    </row>
    <row r="63" spans="1:3" x14ac:dyDescent="0.25">
      <c r="A63" s="96" t="str">
        <f>'2020'!A1696</f>
        <v>E357</v>
      </c>
      <c r="B63" s="92">
        <f>'2020'!C1696</f>
        <v>44067</v>
      </c>
      <c r="C63" s="101" t="s">
        <v>333</v>
      </c>
    </row>
    <row r="64" spans="1:3" x14ac:dyDescent="0.25">
      <c r="A64" s="96">
        <f>'2020'!A1686</f>
        <v>615</v>
      </c>
      <c r="B64" s="92">
        <f>'2020'!C1686</f>
        <v>44067</v>
      </c>
      <c r="C64" s="101" t="s">
        <v>333</v>
      </c>
    </row>
    <row r="65" spans="1:3" customFormat="1" ht="15" hidden="1" x14ac:dyDescent="0.25">
      <c r="A65">
        <f>'2020'!A1687</f>
        <v>0</v>
      </c>
      <c r="B65" s="84">
        <f>'2020'!C1687</f>
        <v>0</v>
      </c>
    </row>
    <row r="66" spans="1:3" x14ac:dyDescent="0.25">
      <c r="A66" s="96">
        <f>'2020'!A1688</f>
        <v>616</v>
      </c>
      <c r="B66" s="92">
        <f>'2020'!C1688</f>
        <v>44067</v>
      </c>
      <c r="C66" s="101" t="s">
        <v>333</v>
      </c>
    </row>
    <row r="67" spans="1:3" x14ac:dyDescent="0.25">
      <c r="A67" s="96">
        <f>'2020'!A1689</f>
        <v>617</v>
      </c>
      <c r="B67" s="92">
        <f>'2020'!C1689</f>
        <v>44067</v>
      </c>
      <c r="C67" s="101" t="s">
        <v>333</v>
      </c>
    </row>
    <row r="68" spans="1:3" customFormat="1" ht="15" hidden="1" x14ac:dyDescent="0.25">
      <c r="A68">
        <f>'2020'!A1690</f>
        <v>0</v>
      </c>
      <c r="B68" s="84">
        <f>'2020'!C1690</f>
        <v>0</v>
      </c>
    </row>
    <row r="69" spans="1:3" x14ac:dyDescent="0.25">
      <c r="A69" s="96" t="str">
        <f>'2020'!A1691</f>
        <v>E358</v>
      </c>
      <c r="B69" s="92">
        <f>'2020'!C1691</f>
        <v>44067</v>
      </c>
      <c r="C69" s="101" t="s">
        <v>333</v>
      </c>
    </row>
    <row r="70" spans="1:3" customFormat="1" ht="15" hidden="1" x14ac:dyDescent="0.25">
      <c r="A70">
        <f>'2020'!A1692</f>
        <v>0</v>
      </c>
      <c r="B70" s="84">
        <f>'2020'!C1692</f>
        <v>0</v>
      </c>
    </row>
    <row r="71" spans="1:3" customFormat="1" ht="15" hidden="1" x14ac:dyDescent="0.25">
      <c r="A71">
        <f>'2020'!A1693</f>
        <v>0</v>
      </c>
      <c r="B71" s="84">
        <f>'2020'!C1693</f>
        <v>0</v>
      </c>
    </row>
    <row r="72" spans="1:3" customFormat="1" ht="15" hidden="1" x14ac:dyDescent="0.25">
      <c r="A72">
        <f>'2020'!A1694</f>
        <v>0</v>
      </c>
      <c r="B72" s="84">
        <f>'2020'!C1694</f>
        <v>0</v>
      </c>
    </row>
    <row r="73" spans="1:3" x14ac:dyDescent="0.25">
      <c r="A73" s="96">
        <f>'2020'!A1697</f>
        <v>618</v>
      </c>
      <c r="B73" s="92">
        <f>'2020'!C1697</f>
        <v>44067</v>
      </c>
      <c r="C73" s="101" t="s">
        <v>333</v>
      </c>
    </row>
    <row r="74" spans="1:3" x14ac:dyDescent="0.25">
      <c r="A74" s="96" t="str">
        <f>'2020'!A1698</f>
        <v>E359</v>
      </c>
      <c r="B74" s="92">
        <f>'2020'!C1698</f>
        <v>44067</v>
      </c>
      <c r="C74" s="101" t="s">
        <v>333</v>
      </c>
    </row>
    <row r="75" spans="1:3" customFormat="1" ht="15" hidden="1" x14ac:dyDescent="0.25">
      <c r="A75">
        <f>'2020'!A1699</f>
        <v>0</v>
      </c>
      <c r="B75" s="84">
        <f>'2020'!C1699</f>
        <v>0</v>
      </c>
    </row>
    <row r="76" spans="1:3" customFormat="1" ht="15" hidden="1" x14ac:dyDescent="0.25">
      <c r="A76">
        <f>'2020'!A1700</f>
        <v>0</v>
      </c>
      <c r="B76" s="84">
        <f>'2020'!C1700</f>
        <v>0</v>
      </c>
    </row>
    <row r="77" spans="1:3" customFormat="1" ht="15" hidden="1" x14ac:dyDescent="0.25">
      <c r="A77">
        <f>'2020'!A1701</f>
        <v>0</v>
      </c>
      <c r="B77" s="84">
        <f>'2020'!C1701</f>
        <v>0</v>
      </c>
    </row>
    <row r="78" spans="1:3" customFormat="1" ht="15" hidden="1" x14ac:dyDescent="0.25">
      <c r="A78">
        <f>'2020'!A1702</f>
        <v>0</v>
      </c>
      <c r="B78" s="84">
        <f>'2020'!C1702</f>
        <v>0</v>
      </c>
    </row>
    <row r="79" spans="1:3" customFormat="1" ht="15" hidden="1" x14ac:dyDescent="0.25">
      <c r="A79">
        <f>'2020'!A1703</f>
        <v>0</v>
      </c>
      <c r="B79" s="84">
        <f>'2020'!C1703</f>
        <v>0</v>
      </c>
    </row>
    <row r="80" spans="1:3" customFormat="1" ht="15" hidden="1" x14ac:dyDescent="0.25">
      <c r="A80">
        <f>'2020'!A1704</f>
        <v>0</v>
      </c>
      <c r="B80" s="84">
        <f>'2020'!C1704</f>
        <v>0</v>
      </c>
    </row>
    <row r="81" spans="1:3" customFormat="1" ht="15" hidden="1" x14ac:dyDescent="0.25">
      <c r="A81">
        <f>'2020'!A1705</f>
        <v>0</v>
      </c>
      <c r="B81" s="84">
        <f>'2020'!C1705</f>
        <v>0</v>
      </c>
    </row>
    <row r="82" spans="1:3" customFormat="1" ht="15" hidden="1" x14ac:dyDescent="0.25">
      <c r="A82">
        <f>'2020'!A1706</f>
        <v>0</v>
      </c>
      <c r="B82" s="84">
        <f>'2020'!C1706</f>
        <v>0</v>
      </c>
    </row>
    <row r="83" spans="1:3" customFormat="1" ht="15" hidden="1" x14ac:dyDescent="0.25">
      <c r="A83">
        <f>'2020'!A1707</f>
        <v>0</v>
      </c>
      <c r="B83" s="84">
        <f>'2020'!C1707</f>
        <v>0</v>
      </c>
    </row>
    <row r="84" spans="1:3" customFormat="1" ht="15" hidden="1" x14ac:dyDescent="0.25">
      <c r="A84">
        <f>'2020'!A1708</f>
        <v>0</v>
      </c>
      <c r="B84" s="84">
        <f>'2020'!C1708</f>
        <v>0</v>
      </c>
    </row>
    <row r="85" spans="1:3" customFormat="1" ht="15" hidden="1" x14ac:dyDescent="0.25">
      <c r="A85">
        <f>'2020'!A1709</f>
        <v>0</v>
      </c>
      <c r="B85" s="84">
        <f>'2020'!C1709</f>
        <v>0</v>
      </c>
    </row>
    <row r="86" spans="1:3" customFormat="1" ht="15" hidden="1" x14ac:dyDescent="0.25">
      <c r="A86">
        <f>'2020'!A1710</f>
        <v>0</v>
      </c>
      <c r="B86" s="84">
        <f>'2020'!C1710</f>
        <v>0</v>
      </c>
    </row>
    <row r="87" spans="1:3" x14ac:dyDescent="0.25">
      <c r="A87" s="96">
        <f>'2020'!A1711</f>
        <v>619</v>
      </c>
      <c r="B87" s="92">
        <f>'2020'!C1711</f>
        <v>44067</v>
      </c>
      <c r="C87" s="101" t="s">
        <v>333</v>
      </c>
    </row>
    <row r="88" spans="1:3" x14ac:dyDescent="0.25">
      <c r="A88" s="96" t="str">
        <f>'2020'!A1712</f>
        <v>E360</v>
      </c>
      <c r="B88" s="92">
        <f>'2020'!C1712</f>
        <v>44068</v>
      </c>
      <c r="C88" s="101" t="s">
        <v>333</v>
      </c>
    </row>
    <row r="89" spans="1:3" customFormat="1" ht="15" hidden="1" x14ac:dyDescent="0.25">
      <c r="A89">
        <f>'2020'!A1713</f>
        <v>0</v>
      </c>
      <c r="B89" s="84">
        <f>'2020'!C1713</f>
        <v>0</v>
      </c>
    </row>
    <row r="90" spans="1:3" customFormat="1" ht="15" hidden="1" x14ac:dyDescent="0.25">
      <c r="A90">
        <f>'2020'!A1714</f>
        <v>0</v>
      </c>
      <c r="B90" s="84">
        <f>'2020'!C1714</f>
        <v>0</v>
      </c>
    </row>
    <row r="91" spans="1:3" x14ac:dyDescent="0.25">
      <c r="A91" s="96">
        <f>'2020'!A1715</f>
        <v>620</v>
      </c>
      <c r="B91" s="92">
        <f>'2020'!C1715</f>
        <v>44068</v>
      </c>
      <c r="C91" s="101" t="s">
        <v>333</v>
      </c>
    </row>
    <row r="92" spans="1:3" x14ac:dyDescent="0.25">
      <c r="A92" s="96" t="str">
        <f>'2020'!A1716</f>
        <v>E361</v>
      </c>
      <c r="B92" s="92">
        <f>'2020'!C1716</f>
        <v>44068</v>
      </c>
      <c r="C92" s="101" t="s">
        <v>333</v>
      </c>
    </row>
    <row r="93" spans="1:3" customFormat="1" ht="15" hidden="1" x14ac:dyDescent="0.25">
      <c r="A93">
        <f>'2020'!A1717</f>
        <v>0</v>
      </c>
      <c r="B93" s="84">
        <f>'2020'!C1717</f>
        <v>0</v>
      </c>
    </row>
    <row r="94" spans="1:3" customFormat="1" ht="15" hidden="1" x14ac:dyDescent="0.25">
      <c r="A94">
        <f>'2020'!A1718</f>
        <v>0</v>
      </c>
      <c r="B94" s="84">
        <f>'2020'!C1718</f>
        <v>0</v>
      </c>
    </row>
    <row r="95" spans="1:3" customFormat="1" ht="15" hidden="1" x14ac:dyDescent="0.25">
      <c r="A95">
        <f>'2020'!A1719</f>
        <v>0</v>
      </c>
      <c r="B95" s="84">
        <f>'2020'!C1719</f>
        <v>0</v>
      </c>
    </row>
    <row r="96" spans="1:3" customFormat="1" ht="15" hidden="1" x14ac:dyDescent="0.25">
      <c r="A96">
        <f>'2020'!A1720</f>
        <v>0</v>
      </c>
      <c r="B96" s="84">
        <f>'2020'!C1720</f>
        <v>0</v>
      </c>
    </row>
    <row r="97" spans="1:3" x14ac:dyDescent="0.25">
      <c r="A97" s="96">
        <f>'2020'!A1721</f>
        <v>621</v>
      </c>
      <c r="B97" s="92">
        <f>'2020'!C1721</f>
        <v>44068</v>
      </c>
      <c r="C97" s="101" t="s">
        <v>333</v>
      </c>
    </row>
    <row r="98" spans="1:3" x14ac:dyDescent="0.25">
      <c r="A98" s="96">
        <f>'2020'!A1722</f>
        <v>622</v>
      </c>
      <c r="B98" s="92">
        <f>'2020'!C1722</f>
        <v>44068</v>
      </c>
      <c r="C98" s="101" t="s">
        <v>333</v>
      </c>
    </row>
    <row r="99" spans="1:3" x14ac:dyDescent="0.25">
      <c r="A99" s="96">
        <f>'2020'!A1723</f>
        <v>623</v>
      </c>
      <c r="B99" s="92">
        <f>'2020'!C1723</f>
        <v>44068</v>
      </c>
      <c r="C99" s="101" t="s">
        <v>333</v>
      </c>
    </row>
    <row r="100" spans="1:3" x14ac:dyDescent="0.25">
      <c r="A100" s="96">
        <f>'2020'!A1724</f>
        <v>624</v>
      </c>
      <c r="B100" s="92">
        <f>'2020'!C1724</f>
        <v>44068</v>
      </c>
      <c r="C100" s="101" t="s">
        <v>333</v>
      </c>
    </row>
    <row r="101" spans="1:3" x14ac:dyDescent="0.25">
      <c r="A101" s="96">
        <f>'2020'!A1725</f>
        <v>625</v>
      </c>
      <c r="B101" s="92">
        <f>'2020'!C1725</f>
        <v>44068</v>
      </c>
      <c r="C101" s="101" t="s">
        <v>333</v>
      </c>
    </row>
    <row r="102" spans="1:3" x14ac:dyDescent="0.25">
      <c r="A102" s="96" t="str">
        <f>'2020'!A1726</f>
        <v>E362</v>
      </c>
      <c r="B102" s="92">
        <f>'2020'!C1726</f>
        <v>44068</v>
      </c>
      <c r="C102" s="101" t="s">
        <v>333</v>
      </c>
    </row>
    <row r="103" spans="1:3" x14ac:dyDescent="0.25">
      <c r="A103" s="96">
        <f>'2020'!A1727</f>
        <v>626</v>
      </c>
      <c r="B103" s="92">
        <f>'2020'!C1727</f>
        <v>44068</v>
      </c>
      <c r="C103" s="101" t="s">
        <v>333</v>
      </c>
    </row>
    <row r="104" spans="1:3" x14ac:dyDescent="0.25">
      <c r="A104" s="96">
        <f>'2020'!A1728</f>
        <v>627</v>
      </c>
      <c r="B104" s="92">
        <f>'2020'!C1728</f>
        <v>44068</v>
      </c>
      <c r="C104" s="101" t="s">
        <v>333</v>
      </c>
    </row>
    <row r="105" spans="1:3" x14ac:dyDescent="0.25">
      <c r="A105" s="96">
        <f>'2020'!A1729</f>
        <v>628</v>
      </c>
      <c r="B105" s="92">
        <f>'2020'!C1729</f>
        <v>44068</v>
      </c>
      <c r="C105" s="101" t="s">
        <v>333</v>
      </c>
    </row>
    <row r="106" spans="1:3" x14ac:dyDescent="0.25">
      <c r="A106" s="96" t="str">
        <f>'2020'!A1730</f>
        <v>E363</v>
      </c>
      <c r="B106" s="92">
        <f>'2020'!C1730</f>
        <v>44068</v>
      </c>
      <c r="C106" s="101" t="s">
        <v>333</v>
      </c>
    </row>
    <row r="107" spans="1:3" x14ac:dyDescent="0.25">
      <c r="A107" s="96">
        <f>'2020'!A1731</f>
        <v>629</v>
      </c>
      <c r="B107" s="92">
        <f>'2020'!C1731</f>
        <v>44069</v>
      </c>
      <c r="C107" s="101" t="s">
        <v>333</v>
      </c>
    </row>
    <row r="108" spans="1:3" x14ac:dyDescent="0.25">
      <c r="A108" s="96">
        <f>'2020'!A1732</f>
        <v>630</v>
      </c>
      <c r="B108" s="92">
        <f>'2020'!C1732</f>
        <v>44069</v>
      </c>
      <c r="C108" s="101" t="s">
        <v>333</v>
      </c>
    </row>
    <row r="109" spans="1:3" customFormat="1" ht="15" hidden="1" x14ac:dyDescent="0.25">
      <c r="A109">
        <f>'2020'!A1733</f>
        <v>0</v>
      </c>
      <c r="B109" s="84">
        <f>'2020'!C1733</f>
        <v>0</v>
      </c>
    </row>
    <row r="110" spans="1:3" customFormat="1" ht="15" hidden="1" x14ac:dyDescent="0.25">
      <c r="A110">
        <f>'2020'!A1734</f>
        <v>0</v>
      </c>
      <c r="B110" s="84">
        <f>'2020'!C1734</f>
        <v>0</v>
      </c>
    </row>
    <row r="111" spans="1:3" x14ac:dyDescent="0.25">
      <c r="A111" s="96" t="str">
        <f>'2020'!A1777</f>
        <v>E364</v>
      </c>
      <c r="B111" s="92">
        <f>'2020'!C1777</f>
        <v>44069</v>
      </c>
      <c r="C111" s="101" t="s">
        <v>333</v>
      </c>
    </row>
    <row r="112" spans="1:3" customFormat="1" ht="15" hidden="1" x14ac:dyDescent="0.25">
      <c r="A112">
        <f>'2020'!A1778</f>
        <v>0</v>
      </c>
      <c r="B112" s="84">
        <f>'2020'!C1778</f>
        <v>0</v>
      </c>
    </row>
    <row r="113" spans="1:3" customFormat="1" ht="15" hidden="1" x14ac:dyDescent="0.25">
      <c r="A113">
        <f>'2020'!A1779</f>
        <v>0</v>
      </c>
      <c r="B113" s="84">
        <f>'2020'!C1779</f>
        <v>0</v>
      </c>
    </row>
    <row r="114" spans="1:3" customFormat="1" ht="15" hidden="1" x14ac:dyDescent="0.25">
      <c r="A114">
        <f>'2020'!A1780</f>
        <v>0</v>
      </c>
      <c r="B114" s="84">
        <f>'2020'!C1780</f>
        <v>0</v>
      </c>
    </row>
    <row r="115" spans="1:3" customFormat="1" ht="15" hidden="1" x14ac:dyDescent="0.25">
      <c r="A115">
        <f>'2020'!A1735</f>
        <v>0</v>
      </c>
      <c r="B115" s="84">
        <f>'2020'!C1735</f>
        <v>0</v>
      </c>
    </row>
    <row r="116" spans="1:3" customFormat="1" ht="15" hidden="1" x14ac:dyDescent="0.25">
      <c r="A116">
        <f>'2020'!A1736</f>
        <v>0</v>
      </c>
      <c r="B116" s="84">
        <f>'2020'!C1736</f>
        <v>0</v>
      </c>
    </row>
    <row r="117" spans="1:3" x14ac:dyDescent="0.25">
      <c r="A117" s="96">
        <f>'2020'!A1737</f>
        <v>631</v>
      </c>
      <c r="B117" s="92">
        <f>'2020'!C1737</f>
        <v>44069</v>
      </c>
      <c r="C117" s="101" t="s">
        <v>333</v>
      </c>
    </row>
    <row r="118" spans="1:3" x14ac:dyDescent="0.25">
      <c r="A118" s="96">
        <f>'2020'!A1783</f>
        <v>632</v>
      </c>
      <c r="B118" s="92">
        <f>'2020'!C1783</f>
        <v>44069</v>
      </c>
      <c r="C118" s="101" t="s">
        <v>333</v>
      </c>
    </row>
    <row r="119" spans="1:3" x14ac:dyDescent="0.25">
      <c r="A119" s="96">
        <f>'2020'!A1738</f>
        <v>633</v>
      </c>
      <c r="B119" s="92">
        <f>'2020'!C1738</f>
        <v>44069</v>
      </c>
      <c r="C119" s="101" t="s">
        <v>333</v>
      </c>
    </row>
    <row r="120" spans="1:3" x14ac:dyDescent="0.25">
      <c r="A120" s="96" t="str">
        <f>'2020'!A1739</f>
        <v>E365</v>
      </c>
      <c r="B120" s="92">
        <f>'2020'!C1739</f>
        <v>44069</v>
      </c>
      <c r="C120" s="101" t="s">
        <v>333</v>
      </c>
    </row>
    <row r="121" spans="1:3" customFormat="1" ht="15" hidden="1" x14ac:dyDescent="0.25">
      <c r="A121">
        <f>'2020'!A1740</f>
        <v>0</v>
      </c>
      <c r="B121" s="84">
        <f>'2020'!C1740</f>
        <v>0</v>
      </c>
    </row>
    <row r="122" spans="1:3" customFormat="1" ht="15" hidden="1" x14ac:dyDescent="0.25">
      <c r="A122">
        <f>'2020'!A1741</f>
        <v>0</v>
      </c>
      <c r="B122" s="84">
        <f>'2020'!C1741</f>
        <v>0</v>
      </c>
    </row>
    <row r="123" spans="1:3" customFormat="1" ht="15" hidden="1" x14ac:dyDescent="0.25">
      <c r="A123">
        <f>'2020'!A1742</f>
        <v>0</v>
      </c>
      <c r="B123" s="84">
        <f>'2020'!C1742</f>
        <v>0</v>
      </c>
    </row>
    <row r="124" spans="1:3" x14ac:dyDescent="0.25">
      <c r="A124" s="96" t="str">
        <f>'2020'!A1743</f>
        <v>E366</v>
      </c>
      <c r="B124" s="92">
        <f>'2020'!C1743</f>
        <v>44069</v>
      </c>
      <c r="C124" s="101" t="s">
        <v>333</v>
      </c>
    </row>
    <row r="125" spans="1:3" customFormat="1" ht="15" hidden="1" x14ac:dyDescent="0.25">
      <c r="A125">
        <f>'2020'!A1744</f>
        <v>0</v>
      </c>
      <c r="B125" s="84">
        <f>'2020'!C1744</f>
        <v>0</v>
      </c>
    </row>
    <row r="126" spans="1:3" customFormat="1" ht="15" hidden="1" x14ac:dyDescent="0.25">
      <c r="A126">
        <f>'2020'!A1745</f>
        <v>0</v>
      </c>
      <c r="B126" s="84">
        <f>'2020'!C1745</f>
        <v>0</v>
      </c>
    </row>
    <row r="127" spans="1:3" customFormat="1" ht="15" hidden="1" x14ac:dyDescent="0.25">
      <c r="A127">
        <f>'2020'!A1746</f>
        <v>0</v>
      </c>
      <c r="B127" s="84">
        <f>'2020'!C1746</f>
        <v>0</v>
      </c>
    </row>
    <row r="128" spans="1:3" x14ac:dyDescent="0.25">
      <c r="A128" s="96" t="str">
        <f>'2020'!A1747</f>
        <v>E367</v>
      </c>
      <c r="B128" s="92">
        <f>'2020'!C1747</f>
        <v>44069</v>
      </c>
      <c r="C128" s="101" t="s">
        <v>333</v>
      </c>
    </row>
    <row r="129" spans="1:3" x14ac:dyDescent="0.25">
      <c r="A129" s="96" t="str">
        <f>'2020'!A1784</f>
        <v>E368</v>
      </c>
      <c r="B129" s="92">
        <f>'2020'!C1784</f>
        <v>44069</v>
      </c>
      <c r="C129" s="101" t="s">
        <v>333</v>
      </c>
    </row>
    <row r="130" spans="1:3" x14ac:dyDescent="0.25">
      <c r="A130" s="96" t="str">
        <f>'2020'!A1748</f>
        <v>E369</v>
      </c>
      <c r="B130" s="92">
        <f>'2020'!C1748</f>
        <v>44070</v>
      </c>
      <c r="C130" s="101" t="s">
        <v>333</v>
      </c>
    </row>
    <row r="131" spans="1:3" x14ac:dyDescent="0.25">
      <c r="A131" s="96">
        <f>'2020'!A1749</f>
        <v>634</v>
      </c>
      <c r="B131" s="92">
        <f>'2020'!C1749</f>
        <v>44070</v>
      </c>
      <c r="C131" s="101" t="s">
        <v>333</v>
      </c>
    </row>
    <row r="132" spans="1:3" x14ac:dyDescent="0.25">
      <c r="A132" s="96" t="str">
        <f>'2020'!A1781</f>
        <v>E370</v>
      </c>
      <c r="B132" s="92">
        <f>'2020'!C1781</f>
        <v>44070</v>
      </c>
      <c r="C132" s="101" t="s">
        <v>333</v>
      </c>
    </row>
    <row r="133" spans="1:3" x14ac:dyDescent="0.25">
      <c r="A133" s="96" t="str">
        <f>'2020'!A1782</f>
        <v>E371</v>
      </c>
      <c r="B133" s="92">
        <f>'2020'!C1782</f>
        <v>44070</v>
      </c>
      <c r="C133" s="101" t="s">
        <v>333</v>
      </c>
    </row>
    <row r="134" spans="1:3" customFormat="1" ht="15" hidden="1" x14ac:dyDescent="0.25">
      <c r="A134">
        <f>'2020'!A1750</f>
        <v>0</v>
      </c>
      <c r="B134" s="84">
        <f>'2020'!C1750</f>
        <v>0</v>
      </c>
    </row>
    <row r="135" spans="1:3" x14ac:dyDescent="0.25">
      <c r="A135" s="96">
        <f>'2020'!A1751</f>
        <v>635</v>
      </c>
      <c r="B135" s="92">
        <f>'2020'!C1751</f>
        <v>44070</v>
      </c>
      <c r="C135" s="101" t="s">
        <v>333</v>
      </c>
    </row>
    <row r="136" spans="1:3" x14ac:dyDescent="0.25">
      <c r="A136" s="96" t="str">
        <f>'2020'!A1752</f>
        <v>E372</v>
      </c>
      <c r="B136" s="92">
        <f>'2020'!C1752</f>
        <v>44070</v>
      </c>
      <c r="C136" s="101" t="s">
        <v>333</v>
      </c>
    </row>
    <row r="137" spans="1:3" x14ac:dyDescent="0.25">
      <c r="A137" s="96" t="str">
        <f>'2020'!A1753</f>
        <v>E373</v>
      </c>
      <c r="B137" s="92">
        <f>'2020'!C1753</f>
        <v>44070</v>
      </c>
      <c r="C137" s="101" t="s">
        <v>333</v>
      </c>
    </row>
    <row r="138" spans="1:3" x14ac:dyDescent="0.25">
      <c r="A138" s="96" t="str">
        <f>'2020'!A1754</f>
        <v>E374</v>
      </c>
      <c r="B138" s="92">
        <f>'2020'!C1754</f>
        <v>44070</v>
      </c>
      <c r="C138" s="101" t="s">
        <v>333</v>
      </c>
    </row>
    <row r="139" spans="1:3" x14ac:dyDescent="0.25">
      <c r="A139" s="96">
        <f>'2020'!A1755</f>
        <v>636</v>
      </c>
      <c r="B139" s="92">
        <f>'2020'!C1755</f>
        <v>44070</v>
      </c>
      <c r="C139" s="101" t="s">
        <v>333</v>
      </c>
    </row>
    <row r="140" spans="1:3" x14ac:dyDescent="0.25">
      <c r="A140" s="96">
        <f>'2020'!A1756</f>
        <v>637</v>
      </c>
      <c r="B140" s="92">
        <f>'2020'!C1756</f>
        <v>44070</v>
      </c>
      <c r="C140" s="101" t="s">
        <v>333</v>
      </c>
    </row>
    <row r="141" spans="1:3" x14ac:dyDescent="0.25">
      <c r="A141" s="96">
        <f>'2020'!A1757</f>
        <v>638</v>
      </c>
      <c r="B141" s="92">
        <f>'2020'!C1757</f>
        <v>44070</v>
      </c>
      <c r="C141" s="101" t="s">
        <v>333</v>
      </c>
    </row>
    <row r="142" spans="1:3" x14ac:dyDescent="0.25">
      <c r="A142" s="96">
        <f>'2020'!A1758</f>
        <v>639</v>
      </c>
      <c r="B142" s="92">
        <f>'2020'!C1758</f>
        <v>44070</v>
      </c>
      <c r="C142" s="101" t="s">
        <v>333</v>
      </c>
    </row>
    <row r="143" spans="1:3" customFormat="1" ht="15" hidden="1" x14ac:dyDescent="0.25">
      <c r="A143">
        <f>'2020'!A1759</f>
        <v>0</v>
      </c>
      <c r="B143" s="84">
        <f>'2020'!C1759</f>
        <v>0</v>
      </c>
    </row>
    <row r="144" spans="1:3" x14ac:dyDescent="0.25">
      <c r="A144" s="96">
        <f>'2020'!A1760</f>
        <v>640</v>
      </c>
      <c r="B144" s="92">
        <f>'2020'!C1760</f>
        <v>44070</v>
      </c>
      <c r="C144" s="101" t="s">
        <v>333</v>
      </c>
    </row>
    <row r="145" spans="1:3" x14ac:dyDescent="0.25">
      <c r="A145" s="96" t="str">
        <f>'2020'!A1761</f>
        <v>E375</v>
      </c>
      <c r="B145" s="92">
        <f>'2020'!C1761</f>
        <v>44070</v>
      </c>
      <c r="C145" s="101" t="s">
        <v>333</v>
      </c>
    </row>
    <row r="146" spans="1:3" x14ac:dyDescent="0.25">
      <c r="A146" s="96" t="str">
        <f>'2020'!A1762</f>
        <v>E376</v>
      </c>
      <c r="B146" s="92">
        <f>'2020'!C1762</f>
        <v>44070</v>
      </c>
      <c r="C146" s="101" t="s">
        <v>333</v>
      </c>
    </row>
    <row r="147" spans="1:3" customFormat="1" ht="15" hidden="1" x14ac:dyDescent="0.25">
      <c r="A147">
        <f>'2020'!A1763</f>
        <v>0</v>
      </c>
      <c r="B147" s="84">
        <f>'2020'!C1763</f>
        <v>0</v>
      </c>
    </row>
    <row r="148" spans="1:3" x14ac:dyDescent="0.25">
      <c r="A148" s="96">
        <f>'2020'!A1764</f>
        <v>641</v>
      </c>
      <c r="B148" s="92">
        <f>'2020'!C1764</f>
        <v>44070</v>
      </c>
      <c r="C148" s="101" t="s">
        <v>333</v>
      </c>
    </row>
    <row r="149" spans="1:3" customFormat="1" ht="15" hidden="1" x14ac:dyDescent="0.25">
      <c r="A149">
        <f>'2020'!A1765</f>
        <v>0</v>
      </c>
      <c r="B149" s="84">
        <f>'2020'!C1765</f>
        <v>0</v>
      </c>
    </row>
    <row r="150" spans="1:3" x14ac:dyDescent="0.25">
      <c r="A150" s="96" t="str">
        <f>'2020'!A1766</f>
        <v>E377</v>
      </c>
      <c r="B150" s="92">
        <f>'2020'!C1766</f>
        <v>44070</v>
      </c>
      <c r="C150" s="101" t="s">
        <v>333</v>
      </c>
    </row>
    <row r="151" spans="1:3" customFormat="1" ht="15" hidden="1" x14ac:dyDescent="0.25">
      <c r="A151">
        <f>'2020'!A1767</f>
        <v>0</v>
      </c>
      <c r="B151" s="84">
        <f>'2020'!C1767</f>
        <v>0</v>
      </c>
    </row>
    <row r="152" spans="1:3" x14ac:dyDescent="0.25">
      <c r="A152" s="96" t="str">
        <f>'2020'!A1768</f>
        <v>E378</v>
      </c>
      <c r="B152" s="92">
        <f>'2020'!C1768</f>
        <v>44070</v>
      </c>
      <c r="C152" s="101" t="s">
        <v>333</v>
      </c>
    </row>
    <row r="153" spans="1:3" customFormat="1" ht="15" hidden="1" x14ac:dyDescent="0.25">
      <c r="A153">
        <f>'2020'!A1769</f>
        <v>0</v>
      </c>
      <c r="B153" s="84">
        <f>'2020'!C1769</f>
        <v>0</v>
      </c>
    </row>
    <row r="154" spans="1:3" customFormat="1" ht="15" hidden="1" x14ac:dyDescent="0.25">
      <c r="A154">
        <f>'2020'!A1770</f>
        <v>0</v>
      </c>
      <c r="B154" s="84">
        <f>'2020'!C1770</f>
        <v>0</v>
      </c>
    </row>
    <row r="155" spans="1:3" x14ac:dyDescent="0.25">
      <c r="A155" s="96" t="str">
        <f>'2020'!A1771</f>
        <v>E379</v>
      </c>
      <c r="B155" s="92">
        <f>'2020'!C1771</f>
        <v>44070</v>
      </c>
      <c r="C155" s="101" t="s">
        <v>333</v>
      </c>
    </row>
    <row r="156" spans="1:3" customFormat="1" ht="15" hidden="1" x14ac:dyDescent="0.25">
      <c r="A156">
        <f>'2020'!A1772</f>
        <v>0</v>
      </c>
      <c r="B156" s="84">
        <f>'2020'!C1772</f>
        <v>0</v>
      </c>
    </row>
    <row r="157" spans="1:3" customFormat="1" ht="15" hidden="1" x14ac:dyDescent="0.25">
      <c r="A157">
        <f>'2020'!A1773</f>
        <v>0</v>
      </c>
      <c r="B157" s="84">
        <f>'2020'!C1773</f>
        <v>0</v>
      </c>
    </row>
    <row r="158" spans="1:3" x14ac:dyDescent="0.25">
      <c r="A158" s="96">
        <f>'2020'!A1774</f>
        <v>642</v>
      </c>
      <c r="B158" s="92">
        <f>'2020'!C1774</f>
        <v>44070</v>
      </c>
      <c r="C158" s="101" t="s">
        <v>333</v>
      </c>
    </row>
    <row r="159" spans="1:3" customFormat="1" ht="15" hidden="1" x14ac:dyDescent="0.25">
      <c r="A159">
        <f>'2020'!A1775</f>
        <v>0</v>
      </c>
      <c r="B159" s="84">
        <f>'2020'!C1775</f>
        <v>0</v>
      </c>
    </row>
    <row r="160" spans="1:3" customFormat="1" ht="15" hidden="1" x14ac:dyDescent="0.25">
      <c r="A160">
        <f>'2020'!A1776</f>
        <v>0</v>
      </c>
      <c r="B160" s="84">
        <f>'2020'!C1776</f>
        <v>0</v>
      </c>
    </row>
    <row r="161" spans="1:3" x14ac:dyDescent="0.25">
      <c r="A161" s="96">
        <f>'2020'!A1790</f>
        <v>643</v>
      </c>
      <c r="B161" s="92">
        <f>'2020'!C1790</f>
        <v>44070</v>
      </c>
      <c r="C161" s="101" t="s">
        <v>333</v>
      </c>
    </row>
    <row r="162" spans="1:3" customFormat="1" ht="15" hidden="1" x14ac:dyDescent="0.25">
      <c r="A162">
        <f>'2020'!A1791</f>
        <v>0</v>
      </c>
      <c r="B162" s="84">
        <f>'2020'!C1791</f>
        <v>0</v>
      </c>
    </row>
    <row r="163" spans="1:3" x14ac:dyDescent="0.25">
      <c r="A163" s="96">
        <f>'2020'!A1792</f>
        <v>644</v>
      </c>
      <c r="B163" s="92">
        <f>'2020'!C1792</f>
        <v>44070</v>
      </c>
      <c r="C163" s="101" t="s">
        <v>333</v>
      </c>
    </row>
    <row r="164" spans="1:3" x14ac:dyDescent="0.25">
      <c r="A164" s="96" t="str">
        <f>'2020'!A1793</f>
        <v>E380</v>
      </c>
      <c r="B164" s="92">
        <f>'2020'!C1793</f>
        <v>44070</v>
      </c>
      <c r="C164" s="101" t="s">
        <v>333</v>
      </c>
    </row>
    <row r="165" spans="1:3" x14ac:dyDescent="0.25">
      <c r="A165" s="96">
        <f>'2020'!A1794</f>
        <v>645</v>
      </c>
      <c r="B165" s="92">
        <f>'2020'!C1794</f>
        <v>44070</v>
      </c>
      <c r="C165" s="101" t="s">
        <v>333</v>
      </c>
    </row>
    <row r="166" spans="1:3" x14ac:dyDescent="0.25">
      <c r="A166" s="96">
        <f>'2020'!A1795</f>
        <v>646</v>
      </c>
      <c r="B166" s="92">
        <f>'2020'!C1795</f>
        <v>44070</v>
      </c>
      <c r="C166" s="101" t="s">
        <v>333</v>
      </c>
    </row>
    <row r="167" spans="1:3" customFormat="1" ht="15" hidden="1" x14ac:dyDescent="0.25">
      <c r="A167">
        <f>'2020'!A1796</f>
        <v>0</v>
      </c>
      <c r="B167" s="84">
        <f>'2020'!C1796</f>
        <v>0</v>
      </c>
    </row>
    <row r="168" spans="1:3" customFormat="1" ht="15" hidden="1" x14ac:dyDescent="0.25">
      <c r="A168">
        <f>'2020'!A1797</f>
        <v>0</v>
      </c>
      <c r="B168" s="84">
        <f>'2020'!C1797</f>
        <v>0</v>
      </c>
    </row>
    <row r="169" spans="1:3" customFormat="1" ht="15" hidden="1" x14ac:dyDescent="0.25">
      <c r="A169">
        <f>'2020'!A1798</f>
        <v>0</v>
      </c>
      <c r="B169" s="84">
        <f>'2020'!C1798</f>
        <v>0</v>
      </c>
    </row>
    <row r="170" spans="1:3" x14ac:dyDescent="0.25">
      <c r="A170" s="96">
        <f>'2020'!A1799</f>
        <v>647</v>
      </c>
      <c r="B170" s="92">
        <f>'2020'!C1799</f>
        <v>44071</v>
      </c>
      <c r="C170" s="101" t="s">
        <v>333</v>
      </c>
    </row>
    <row r="171" spans="1:3" customFormat="1" ht="15" hidden="1" x14ac:dyDescent="0.25">
      <c r="A171">
        <f>'2020'!A1800</f>
        <v>0</v>
      </c>
      <c r="B171" s="84">
        <f>'2020'!C1800</f>
        <v>0</v>
      </c>
    </row>
    <row r="172" spans="1:3" x14ac:dyDescent="0.25">
      <c r="A172" s="96">
        <f>'2020'!A1801</f>
        <v>648</v>
      </c>
      <c r="B172" s="92" t="str">
        <f>'2020'!C1801</f>
        <v>08/28/</v>
      </c>
      <c r="C172" s="101" t="s">
        <v>333</v>
      </c>
    </row>
    <row r="173" spans="1:3" customFormat="1" ht="15" hidden="1" x14ac:dyDescent="0.25">
      <c r="A173">
        <f>'2020'!A1802</f>
        <v>0</v>
      </c>
      <c r="B173" s="84">
        <f>'2020'!C1802</f>
        <v>0</v>
      </c>
    </row>
    <row r="174" spans="1:3" x14ac:dyDescent="0.25">
      <c r="A174" s="96" t="str">
        <f>'2020'!A1803</f>
        <v>E381</v>
      </c>
      <c r="B174" s="92">
        <f>'2020'!C1803</f>
        <v>44071</v>
      </c>
      <c r="C174" s="101" t="s">
        <v>333</v>
      </c>
    </row>
    <row r="175" spans="1:3" x14ac:dyDescent="0.25">
      <c r="A175" s="96" t="str">
        <f>'2020'!A1804</f>
        <v>E382</v>
      </c>
      <c r="B175" s="92">
        <f>'2020'!C1804</f>
        <v>44071</v>
      </c>
      <c r="C175" s="101" t="s">
        <v>333</v>
      </c>
    </row>
    <row r="176" spans="1:3" customFormat="1" ht="15" hidden="1" x14ac:dyDescent="0.25">
      <c r="A176">
        <f>'2020'!A1805</f>
        <v>0</v>
      </c>
      <c r="B176" s="84">
        <f>'2020'!C1805</f>
        <v>0</v>
      </c>
    </row>
    <row r="177" spans="1:3" x14ac:dyDescent="0.25">
      <c r="A177" s="96">
        <f>'2020'!A1806</f>
        <v>649</v>
      </c>
      <c r="B177" s="92">
        <f>'2020'!C1806</f>
        <v>44071</v>
      </c>
      <c r="C177" s="101" t="s">
        <v>333</v>
      </c>
    </row>
    <row r="178" spans="1:3" x14ac:dyDescent="0.25">
      <c r="A178" s="96">
        <f>'2020'!A1807</f>
        <v>650</v>
      </c>
      <c r="B178" s="92">
        <f>'2020'!C1807</f>
        <v>44071</v>
      </c>
      <c r="C178" s="101" t="s">
        <v>333</v>
      </c>
    </row>
    <row r="179" spans="1:3" x14ac:dyDescent="0.25">
      <c r="A179" s="96">
        <f>'2020'!A1808</f>
        <v>651</v>
      </c>
      <c r="B179" s="92">
        <f>'2020'!C1808</f>
        <v>44071</v>
      </c>
      <c r="C179" s="101" t="s">
        <v>333</v>
      </c>
    </row>
    <row r="180" spans="1:3" x14ac:dyDescent="0.25">
      <c r="A180" s="96">
        <f>'2020'!A1809</f>
        <v>652</v>
      </c>
      <c r="B180" s="92">
        <f>'2020'!C1809</f>
        <v>44071</v>
      </c>
      <c r="C180" s="101" t="s">
        <v>333</v>
      </c>
    </row>
    <row r="181" spans="1:3" x14ac:dyDescent="0.25">
      <c r="A181" s="96" t="str">
        <f>'2020'!A1810</f>
        <v>E393</v>
      </c>
      <c r="B181" s="92">
        <f>'2020'!C1810</f>
        <v>44071</v>
      </c>
      <c r="C181" s="101" t="s">
        <v>333</v>
      </c>
    </row>
    <row r="182" spans="1:3" x14ac:dyDescent="0.25">
      <c r="A182" s="96">
        <f>'2020'!A1811</f>
        <v>653</v>
      </c>
      <c r="B182" s="92">
        <f>'2020'!C1811</f>
        <v>44071</v>
      </c>
      <c r="C182" s="101" t="s">
        <v>333</v>
      </c>
    </row>
    <row r="183" spans="1:3" x14ac:dyDescent="0.25">
      <c r="A183" s="96" t="str">
        <f>'2020'!A1812</f>
        <v>E394</v>
      </c>
      <c r="B183" s="92">
        <f>'2020'!C1812</f>
        <v>44071</v>
      </c>
      <c r="C183" s="101" t="s">
        <v>333</v>
      </c>
    </row>
    <row r="184" spans="1:3" x14ac:dyDescent="0.25">
      <c r="A184" s="96">
        <f>'2020'!A1813</f>
        <v>654</v>
      </c>
      <c r="B184" s="92">
        <f>'2020'!C1813</f>
        <v>44075</v>
      </c>
      <c r="C184" s="101" t="s">
        <v>333</v>
      </c>
    </row>
    <row r="185" spans="1:3" customFormat="1" ht="15" hidden="1" x14ac:dyDescent="0.25">
      <c r="A185">
        <f>'2020'!A1814</f>
        <v>0</v>
      </c>
      <c r="B185" s="84">
        <f>'2020'!C1814</f>
        <v>0</v>
      </c>
    </row>
    <row r="186" spans="1:3" x14ac:dyDescent="0.25">
      <c r="A186" s="96">
        <f>'2020'!A1815</f>
        <v>655</v>
      </c>
      <c r="B186" s="92">
        <f>'2020'!C1815</f>
        <v>44075</v>
      </c>
      <c r="C186" s="101" t="s">
        <v>333</v>
      </c>
    </row>
    <row r="187" spans="1:3" x14ac:dyDescent="0.25">
      <c r="A187" s="96">
        <f>'2020'!A1816</f>
        <v>656</v>
      </c>
      <c r="B187" s="92">
        <f>'2020'!C1816</f>
        <v>44076</v>
      </c>
      <c r="C187" s="101" t="s">
        <v>333</v>
      </c>
    </row>
    <row r="188" spans="1:3" x14ac:dyDescent="0.25">
      <c r="A188" s="96">
        <f>'2020'!A1817</f>
        <v>657</v>
      </c>
      <c r="B188" s="92">
        <f>'2020'!C1817</f>
        <v>44076</v>
      </c>
      <c r="C188" s="101" t="s">
        <v>333</v>
      </c>
    </row>
    <row r="189" spans="1:3" customFormat="1" ht="15" hidden="1" x14ac:dyDescent="0.25">
      <c r="A189">
        <f>'2020'!A1818</f>
        <v>0</v>
      </c>
      <c r="B189" s="84">
        <f>'2020'!C1818</f>
        <v>0</v>
      </c>
    </row>
    <row r="190" spans="1:3" customFormat="1" ht="15" hidden="1" x14ac:dyDescent="0.25">
      <c r="A190">
        <f>'2020'!A1819</f>
        <v>0</v>
      </c>
      <c r="B190" s="84">
        <f>'2020'!C1819</f>
        <v>0</v>
      </c>
    </row>
    <row r="191" spans="1:3" x14ac:dyDescent="0.25">
      <c r="A191" s="96" t="str">
        <f>'2020'!A1820</f>
        <v>E385</v>
      </c>
      <c r="B191" s="92">
        <f>'2020'!C1820</f>
        <v>44077</v>
      </c>
      <c r="C191" s="101" t="s">
        <v>333</v>
      </c>
    </row>
    <row r="192" spans="1:3" x14ac:dyDescent="0.25">
      <c r="A192" s="96">
        <f>'2020'!A1821</f>
        <v>658</v>
      </c>
      <c r="B192" s="92">
        <f>'2020'!C1821</f>
        <v>44077</v>
      </c>
      <c r="C192" s="101" t="s">
        <v>333</v>
      </c>
    </row>
    <row r="193" spans="1:3" x14ac:dyDescent="0.25">
      <c r="A193" s="96" t="str">
        <f>'2020'!A1822</f>
        <v>E386</v>
      </c>
      <c r="B193" s="92">
        <f>'2020'!C1822</f>
        <v>44077</v>
      </c>
      <c r="C193" s="101" t="s">
        <v>333</v>
      </c>
    </row>
    <row r="194" spans="1:3" x14ac:dyDescent="0.25">
      <c r="A194" s="96" t="str">
        <f>'2020'!A1850</f>
        <v>E387</v>
      </c>
      <c r="B194" s="92">
        <f>'2020'!C1850</f>
        <v>44077</v>
      </c>
      <c r="C194" s="101" t="s">
        <v>333</v>
      </c>
    </row>
    <row r="195" spans="1:3" x14ac:dyDescent="0.25">
      <c r="A195" s="96">
        <f>'2020'!A1823</f>
        <v>659</v>
      </c>
      <c r="B195" s="92">
        <f>'2020'!C1823</f>
        <v>44078</v>
      </c>
      <c r="C195" s="101" t="s">
        <v>333</v>
      </c>
    </row>
    <row r="196" spans="1:3" x14ac:dyDescent="0.25">
      <c r="A196" s="96">
        <f>'2020'!A1824</f>
        <v>660</v>
      </c>
      <c r="B196" s="92">
        <f>'2020'!C1824</f>
        <v>44078</v>
      </c>
      <c r="C196" s="101" t="s">
        <v>333</v>
      </c>
    </row>
    <row r="197" spans="1:3" x14ac:dyDescent="0.25">
      <c r="A197" s="96">
        <f>'2020'!A1825</f>
        <v>661</v>
      </c>
      <c r="B197" s="92">
        <f>'2020'!C1825</f>
        <v>44078</v>
      </c>
      <c r="C197" s="101" t="s">
        <v>333</v>
      </c>
    </row>
    <row r="198" spans="1:3" x14ac:dyDescent="0.25">
      <c r="A198" s="96">
        <f>'2020'!A1826</f>
        <v>662</v>
      </c>
      <c r="B198" s="92">
        <f>'2020'!C1826</f>
        <v>44078</v>
      </c>
      <c r="C198" s="101" t="s">
        <v>333</v>
      </c>
    </row>
    <row r="199" spans="1:3" customFormat="1" ht="15" hidden="1" x14ac:dyDescent="0.25">
      <c r="A199">
        <f>'2020'!A1827</f>
        <v>0</v>
      </c>
      <c r="B199" s="84">
        <f>'2020'!C1827</f>
        <v>0</v>
      </c>
    </row>
    <row r="200" spans="1:3" x14ac:dyDescent="0.25">
      <c r="A200" s="96">
        <f>'2020'!A1828</f>
        <v>663</v>
      </c>
      <c r="B200" s="92">
        <f>'2020'!C1828</f>
        <v>44078</v>
      </c>
      <c r="C200" s="101" t="s">
        <v>333</v>
      </c>
    </row>
    <row r="201" spans="1:3" customFormat="1" ht="15" hidden="1" x14ac:dyDescent="0.25">
      <c r="A201">
        <f>'2020'!A1829</f>
        <v>0</v>
      </c>
      <c r="B201" s="84">
        <f>'2020'!C1829</f>
        <v>0</v>
      </c>
    </row>
    <row r="202" spans="1:3" x14ac:dyDescent="0.25">
      <c r="A202" s="96">
        <f>'2020'!A1830</f>
        <v>664</v>
      </c>
      <c r="B202" s="92">
        <f>'2020'!C1830</f>
        <v>44078</v>
      </c>
      <c r="C202" s="101" t="s">
        <v>333</v>
      </c>
    </row>
    <row r="203" spans="1:3" x14ac:dyDescent="0.25">
      <c r="A203" s="96">
        <f>'2020'!A1831</f>
        <v>665</v>
      </c>
      <c r="B203" s="92">
        <f>'2020'!C1831</f>
        <v>44078</v>
      </c>
      <c r="C203" s="101" t="s">
        <v>333</v>
      </c>
    </row>
    <row r="204" spans="1:3" customFormat="1" ht="15" hidden="1" x14ac:dyDescent="0.25">
      <c r="A204">
        <f>'2020'!A1832</f>
        <v>0</v>
      </c>
      <c r="B204" s="84">
        <f>'2020'!C1832</f>
        <v>0</v>
      </c>
    </row>
    <row r="205" spans="1:3" customFormat="1" ht="15" hidden="1" x14ac:dyDescent="0.25">
      <c r="A205">
        <f>'2020'!A1833</f>
        <v>0</v>
      </c>
      <c r="B205" s="84">
        <f>'2020'!C1833</f>
        <v>0</v>
      </c>
    </row>
    <row r="206" spans="1:3" customFormat="1" ht="15" hidden="1" x14ac:dyDescent="0.25">
      <c r="A206">
        <f>'2020'!A1834</f>
        <v>0</v>
      </c>
      <c r="B206" s="84">
        <f>'2020'!C1834</f>
        <v>0</v>
      </c>
    </row>
    <row r="207" spans="1:3" customFormat="1" ht="15" hidden="1" x14ac:dyDescent="0.25">
      <c r="A207">
        <f>'2020'!A1835</f>
        <v>0</v>
      </c>
      <c r="B207" s="84">
        <f>'2020'!C1835</f>
        <v>0</v>
      </c>
    </row>
    <row r="208" spans="1:3" x14ac:dyDescent="0.25">
      <c r="A208" s="96" t="str">
        <f>'2020'!A1836</f>
        <v>E389</v>
      </c>
      <c r="B208" s="92">
        <f>'2020'!C1836</f>
        <v>44082</v>
      </c>
      <c r="C208" s="101" t="s">
        <v>333</v>
      </c>
    </row>
    <row r="209" spans="1:3" customFormat="1" ht="15" hidden="1" x14ac:dyDescent="0.25">
      <c r="A209">
        <f>'2020'!A1841</f>
        <v>0</v>
      </c>
      <c r="B209" s="84">
        <f>'2020'!C1841</f>
        <v>0</v>
      </c>
    </row>
    <row r="210" spans="1:3" x14ac:dyDescent="0.25">
      <c r="A210" s="96" t="str">
        <f>'2020'!A1843</f>
        <v>E390</v>
      </c>
      <c r="B210" s="92">
        <f>'2020'!C1843</f>
        <v>44082</v>
      </c>
      <c r="C210" s="101" t="s">
        <v>333</v>
      </c>
    </row>
    <row r="211" spans="1:3" customFormat="1" ht="15" hidden="1" x14ac:dyDescent="0.25">
      <c r="A211">
        <f>'2020'!A1844</f>
        <v>0</v>
      </c>
      <c r="B211" s="84">
        <f>'2020'!C1844</f>
        <v>0</v>
      </c>
    </row>
    <row r="212" spans="1:3" x14ac:dyDescent="0.25">
      <c r="A212" s="96" t="str">
        <f>'2020'!A1845</f>
        <v>E391</v>
      </c>
      <c r="B212" s="92">
        <f>'2020'!C1845</f>
        <v>44082</v>
      </c>
      <c r="C212" s="101" t="s">
        <v>333</v>
      </c>
    </row>
    <row r="213" spans="1:3" x14ac:dyDescent="0.25">
      <c r="A213" s="96" t="str">
        <f>'2020'!A1846</f>
        <v>E392</v>
      </c>
      <c r="B213" s="92">
        <f>'2020'!C1846</f>
        <v>44083</v>
      </c>
      <c r="C213" s="101" t="s">
        <v>333</v>
      </c>
    </row>
    <row r="214" spans="1:3" x14ac:dyDescent="0.25">
      <c r="A214" s="96">
        <f>'2020'!A1847</f>
        <v>666</v>
      </c>
      <c r="B214" s="92">
        <f>'2020'!C1847</f>
        <v>44083</v>
      </c>
      <c r="C214" s="101" t="s">
        <v>333</v>
      </c>
    </row>
    <row r="215" spans="1:3" customFormat="1" ht="15" hidden="1" x14ac:dyDescent="0.25">
      <c r="A215">
        <f>'2020'!A1848</f>
        <v>0</v>
      </c>
      <c r="B215" s="84">
        <f>'2020'!C1848</f>
        <v>0</v>
      </c>
    </row>
    <row r="216" spans="1:3" x14ac:dyDescent="0.25">
      <c r="A216" s="96" t="str">
        <f>'2020'!A1851</f>
        <v>E388</v>
      </c>
      <c r="B216" s="92">
        <f>'2020'!C1851</f>
        <v>44078</v>
      </c>
      <c r="C216" s="101" t="s">
        <v>333</v>
      </c>
    </row>
    <row r="217" spans="1:3" x14ac:dyDescent="0.25">
      <c r="A217" s="96" t="str">
        <f>'2020'!A1852</f>
        <v>E393</v>
      </c>
      <c r="B217" s="92">
        <f>'2020'!C1852</f>
        <v>44083</v>
      </c>
      <c r="C217" s="101" t="s">
        <v>333</v>
      </c>
    </row>
    <row r="218" spans="1:3" x14ac:dyDescent="0.25">
      <c r="A218" s="96" t="str">
        <f>'2020'!A1854</f>
        <v>E394</v>
      </c>
      <c r="B218" s="92">
        <f>'2020'!C1854</f>
        <v>44083</v>
      </c>
      <c r="C218" s="101" t="s">
        <v>333</v>
      </c>
    </row>
    <row r="219" spans="1:3" x14ac:dyDescent="0.25">
      <c r="A219" s="96" t="str">
        <f>'2020'!A1856</f>
        <v>E395</v>
      </c>
      <c r="B219" s="92">
        <f>'2020'!C1856</f>
        <v>44083</v>
      </c>
      <c r="C219" s="101" t="s">
        <v>333</v>
      </c>
    </row>
    <row r="220" spans="1:3" customFormat="1" ht="15" hidden="1" x14ac:dyDescent="0.25">
      <c r="A220">
        <f>'2020'!A1857</f>
        <v>0</v>
      </c>
      <c r="B220" s="84">
        <f>'2020'!C1857</f>
        <v>0</v>
      </c>
    </row>
    <row r="221" spans="1:3" x14ac:dyDescent="0.25">
      <c r="A221" s="96" t="str">
        <f>'2020'!A1858</f>
        <v>E396</v>
      </c>
      <c r="B221" s="92">
        <f>'2020'!C1858</f>
        <v>44083</v>
      </c>
      <c r="C221" s="101" t="s">
        <v>333</v>
      </c>
    </row>
    <row r="222" spans="1:3" customFormat="1" ht="15" hidden="1" x14ac:dyDescent="0.25">
      <c r="A222">
        <f>'2020'!A1859</f>
        <v>0</v>
      </c>
      <c r="B222" s="84">
        <f>'2020'!C1859</f>
        <v>0</v>
      </c>
    </row>
    <row r="223" spans="1:3" x14ac:dyDescent="0.25">
      <c r="A223" s="96" t="str">
        <f>'2020'!A1860</f>
        <v>E397</v>
      </c>
      <c r="B223" s="92">
        <f>'2020'!C1860</f>
        <v>44083</v>
      </c>
      <c r="C223" s="101" t="s">
        <v>333</v>
      </c>
    </row>
    <row r="224" spans="1:3" customFormat="1" ht="15" hidden="1" x14ac:dyDescent="0.25">
      <c r="A224">
        <f>'2020'!A1861</f>
        <v>0</v>
      </c>
      <c r="B224" s="84">
        <f>'2020'!C1861</f>
        <v>0</v>
      </c>
    </row>
    <row r="225" spans="1:3" x14ac:dyDescent="0.25">
      <c r="A225" s="96" t="str">
        <f>'2020'!A1867</f>
        <v>E398</v>
      </c>
      <c r="B225" s="92">
        <f>'2020'!C1867</f>
        <v>44083</v>
      </c>
      <c r="C225" s="101" t="s">
        <v>333</v>
      </c>
    </row>
    <row r="226" spans="1:3" customFormat="1" ht="15" hidden="1" x14ac:dyDescent="0.25">
      <c r="A226">
        <f>'2020'!A1862</f>
        <v>0</v>
      </c>
      <c r="B226" s="84">
        <f>'2020'!C1862</f>
        <v>0</v>
      </c>
    </row>
    <row r="227" spans="1:3" customFormat="1" ht="15" hidden="1" x14ac:dyDescent="0.25">
      <c r="A227">
        <f>'2020'!A1863</f>
        <v>0</v>
      </c>
      <c r="B227" s="84">
        <f>'2020'!C1863</f>
        <v>0</v>
      </c>
    </row>
    <row r="228" spans="1:3" x14ac:dyDescent="0.25">
      <c r="A228" s="96">
        <f>'2020'!A1864</f>
        <v>667</v>
      </c>
      <c r="B228" s="92">
        <f>'2020'!C1864</f>
        <v>44083</v>
      </c>
      <c r="C228" s="101" t="s">
        <v>333</v>
      </c>
    </row>
    <row r="229" spans="1:3" customFormat="1" ht="15" hidden="1" x14ac:dyDescent="0.25">
      <c r="A229">
        <f>'2020'!A1865</f>
        <v>0</v>
      </c>
      <c r="B229" s="84">
        <f>'2020'!C1865</f>
        <v>0</v>
      </c>
    </row>
    <row r="230" spans="1:3" x14ac:dyDescent="0.25">
      <c r="A230" s="96">
        <f>'2020'!A1866</f>
        <v>668</v>
      </c>
      <c r="B230" s="92">
        <f>'2020'!C1866</f>
        <v>44083</v>
      </c>
      <c r="C230" s="101" t="s">
        <v>333</v>
      </c>
    </row>
    <row r="231" spans="1:3" x14ac:dyDescent="0.25">
      <c r="A231" s="96" t="str">
        <f>'2020'!A1868</f>
        <v>E399</v>
      </c>
      <c r="B231" s="92">
        <f>'2020'!C1868</f>
        <v>44083</v>
      </c>
      <c r="C231" s="101" t="s">
        <v>333</v>
      </c>
    </row>
    <row r="232" spans="1:3" x14ac:dyDescent="0.25">
      <c r="A232" s="96">
        <f>'2020'!A1869</f>
        <v>669</v>
      </c>
      <c r="B232" s="92">
        <f>'2020'!C1869</f>
        <v>44083</v>
      </c>
      <c r="C232" s="101" t="s">
        <v>333</v>
      </c>
    </row>
    <row r="233" spans="1:3" x14ac:dyDescent="0.25">
      <c r="A233" s="96">
        <f>'2020'!A1870</f>
        <v>670</v>
      </c>
      <c r="B233" s="92">
        <f>'2020'!C1870</f>
        <v>44083</v>
      </c>
      <c r="C233" s="101" t="s">
        <v>333</v>
      </c>
    </row>
    <row r="234" spans="1:3" x14ac:dyDescent="0.25">
      <c r="A234" s="96" t="str">
        <f>'2020'!A1871</f>
        <v>E400</v>
      </c>
      <c r="B234" s="92">
        <f>'2020'!C1871</f>
        <v>44083</v>
      </c>
      <c r="C234" s="101" t="s">
        <v>333</v>
      </c>
    </row>
    <row r="235" spans="1:3" customFormat="1" ht="15" hidden="1" x14ac:dyDescent="0.25">
      <c r="A235">
        <f>'2020'!A1872</f>
        <v>0</v>
      </c>
      <c r="B235" s="84">
        <f>'2020'!C1872</f>
        <v>0</v>
      </c>
    </row>
    <row r="236" spans="1:3" customFormat="1" ht="15" hidden="1" x14ac:dyDescent="0.25">
      <c r="A236">
        <f>'2020'!A1873</f>
        <v>0</v>
      </c>
      <c r="B236" s="84">
        <f>'2020'!C1873</f>
        <v>0</v>
      </c>
    </row>
    <row r="237" spans="1:3" customFormat="1" ht="15" hidden="1" x14ac:dyDescent="0.25">
      <c r="A237">
        <f>'2020'!A1874</f>
        <v>0</v>
      </c>
      <c r="B237" s="84">
        <f>'2020'!C1874</f>
        <v>0</v>
      </c>
    </row>
    <row r="238" spans="1:3" customFormat="1" ht="15" hidden="1" x14ac:dyDescent="0.25">
      <c r="A238">
        <f>'2020'!A1875</f>
        <v>0</v>
      </c>
      <c r="B238" s="84">
        <f>'2020'!C1875</f>
        <v>0</v>
      </c>
    </row>
    <row r="239" spans="1:3" customFormat="1" ht="15" hidden="1" x14ac:dyDescent="0.25">
      <c r="A239">
        <f>'2020'!A1876</f>
        <v>0</v>
      </c>
      <c r="B239" s="84">
        <f>'2020'!C1876</f>
        <v>0</v>
      </c>
    </row>
    <row r="240" spans="1:3" customFormat="1" ht="15" hidden="1" x14ac:dyDescent="0.25">
      <c r="A240">
        <f>'2020'!A1877</f>
        <v>0</v>
      </c>
      <c r="B240" s="84">
        <f>'2020'!C1877</f>
        <v>0</v>
      </c>
    </row>
    <row r="241" spans="1:3" x14ac:dyDescent="0.25">
      <c r="A241" s="96">
        <f>'2020'!A1878</f>
        <v>671</v>
      </c>
      <c r="B241" s="92">
        <f>'2020'!C1878</f>
        <v>44084</v>
      </c>
      <c r="C241" s="101" t="s">
        <v>333</v>
      </c>
    </row>
    <row r="242" spans="1:3" customFormat="1" ht="15" hidden="1" x14ac:dyDescent="0.25">
      <c r="A242">
        <f>'2020'!A1879</f>
        <v>0</v>
      </c>
      <c r="B242" s="84">
        <f>'2020'!C1879</f>
        <v>0</v>
      </c>
    </row>
    <row r="243" spans="1:3" customFormat="1" ht="15" hidden="1" x14ac:dyDescent="0.25">
      <c r="A243">
        <f>'2020'!A1880</f>
        <v>0</v>
      </c>
      <c r="B243" s="84">
        <f>'2020'!C1880</f>
        <v>0</v>
      </c>
    </row>
    <row r="244" spans="1:3" x14ac:dyDescent="0.25">
      <c r="A244" s="96" t="str">
        <f>'2020'!A1881</f>
        <v>E401</v>
      </c>
      <c r="B244" s="92">
        <f>'2020'!C1881</f>
        <v>44084</v>
      </c>
      <c r="C244" s="101" t="s">
        <v>333</v>
      </c>
    </row>
    <row r="245" spans="1:3" x14ac:dyDescent="0.25">
      <c r="A245" s="96">
        <f>'2020'!A1882</f>
        <v>672</v>
      </c>
      <c r="B245" s="92">
        <f>'2020'!C1882</f>
        <v>44084</v>
      </c>
      <c r="C245" s="101" t="s">
        <v>333</v>
      </c>
    </row>
    <row r="246" spans="1:3" x14ac:dyDescent="0.25">
      <c r="A246" s="96" t="str">
        <f>'2020'!A1883</f>
        <v>E402</v>
      </c>
      <c r="B246" s="92">
        <f>'2020'!C1883</f>
        <v>44084</v>
      </c>
      <c r="C246" s="101" t="s">
        <v>333</v>
      </c>
    </row>
    <row r="247" spans="1:3" x14ac:dyDescent="0.25">
      <c r="A247" s="96" t="str">
        <f>'2020'!A1884</f>
        <v>E403</v>
      </c>
      <c r="B247" s="92">
        <f>'2020'!C1884</f>
        <v>44084</v>
      </c>
      <c r="C247" s="101" t="s">
        <v>333</v>
      </c>
    </row>
    <row r="248" spans="1:3" customFormat="1" ht="15" hidden="1" x14ac:dyDescent="0.25">
      <c r="A248">
        <f>'2020'!A1885</f>
        <v>0</v>
      </c>
      <c r="B248" s="84">
        <f>'2020'!C1885</f>
        <v>0</v>
      </c>
    </row>
    <row r="249" spans="1:3" customFormat="1" ht="15" hidden="1" x14ac:dyDescent="0.25">
      <c r="A249">
        <f>'2020'!A1886</f>
        <v>0</v>
      </c>
      <c r="B249" s="84">
        <f>'2020'!C1886</f>
        <v>0</v>
      </c>
    </row>
    <row r="250" spans="1:3" customFormat="1" ht="15" hidden="1" x14ac:dyDescent="0.25">
      <c r="A250">
        <f>'2020'!A1887</f>
        <v>0</v>
      </c>
      <c r="B250" s="84">
        <f>'2020'!C1887</f>
        <v>0</v>
      </c>
    </row>
    <row r="251" spans="1:3" customFormat="1" ht="15" hidden="1" x14ac:dyDescent="0.25">
      <c r="A251">
        <f>'2020'!A1888</f>
        <v>0</v>
      </c>
      <c r="B251" s="84">
        <f>'2020'!C1888</f>
        <v>0</v>
      </c>
    </row>
    <row r="252" spans="1:3" customFormat="1" ht="15" hidden="1" x14ac:dyDescent="0.25">
      <c r="A252">
        <f>'2020'!A1889</f>
        <v>0</v>
      </c>
      <c r="B252" s="84">
        <f>'2020'!C1889</f>
        <v>0</v>
      </c>
    </row>
    <row r="253" spans="1:3" customFormat="1" ht="15" hidden="1" x14ac:dyDescent="0.25">
      <c r="A253">
        <f>'2020'!A1890</f>
        <v>0</v>
      </c>
      <c r="B253" s="84">
        <f>'2020'!C1890</f>
        <v>0</v>
      </c>
    </row>
    <row r="254" spans="1:3" customFormat="1" ht="15" hidden="1" x14ac:dyDescent="0.25">
      <c r="A254">
        <f>'2020'!A1891</f>
        <v>0</v>
      </c>
      <c r="B254" s="84">
        <f>'2020'!C1891</f>
        <v>0</v>
      </c>
    </row>
    <row r="255" spans="1:3" customFormat="1" ht="15" hidden="1" x14ac:dyDescent="0.25">
      <c r="A255">
        <f>'2020'!A1892</f>
        <v>0</v>
      </c>
      <c r="B255" s="84">
        <f>'2020'!C1892</f>
        <v>0</v>
      </c>
    </row>
    <row r="256" spans="1:3" customFormat="1" ht="15" hidden="1" x14ac:dyDescent="0.25">
      <c r="A256">
        <f>'2020'!A1893</f>
        <v>0</v>
      </c>
      <c r="B256" s="84">
        <f>'2020'!C1893</f>
        <v>0</v>
      </c>
    </row>
    <row r="257" spans="1:3" customFormat="1" ht="15" hidden="1" x14ac:dyDescent="0.25">
      <c r="A257">
        <f>'2020'!A1894</f>
        <v>0</v>
      </c>
      <c r="B257" s="84">
        <f>'2020'!C1894</f>
        <v>0</v>
      </c>
    </row>
    <row r="258" spans="1:3" customFormat="1" ht="15" hidden="1" x14ac:dyDescent="0.25">
      <c r="A258">
        <f>'2020'!A1895</f>
        <v>0</v>
      </c>
      <c r="B258" s="84">
        <f>'2020'!C1895</f>
        <v>0</v>
      </c>
    </row>
    <row r="259" spans="1:3" x14ac:dyDescent="0.25">
      <c r="A259" s="96" t="str">
        <f>'2020'!A1896</f>
        <v>E404</v>
      </c>
      <c r="B259" s="92">
        <f>'2020'!C1896</f>
        <v>44084</v>
      </c>
      <c r="C259" s="101" t="s">
        <v>333</v>
      </c>
    </row>
    <row r="260" spans="1:3" customFormat="1" ht="15" hidden="1" x14ac:dyDescent="0.25">
      <c r="A260">
        <f>'2020'!A1897</f>
        <v>0</v>
      </c>
      <c r="B260" s="84">
        <f>'2020'!C1897</f>
        <v>0</v>
      </c>
    </row>
    <row r="261" spans="1:3" customFormat="1" ht="15" hidden="1" x14ac:dyDescent="0.25">
      <c r="A261">
        <f>'2020'!A1898</f>
        <v>0</v>
      </c>
      <c r="B261" s="84">
        <f>'2020'!C1898</f>
        <v>0</v>
      </c>
    </row>
    <row r="262" spans="1:3" customFormat="1" ht="15" hidden="1" x14ac:dyDescent="0.25">
      <c r="A262">
        <f>'2020'!A1899</f>
        <v>0</v>
      </c>
      <c r="B262" s="84">
        <f>'2020'!C1899</f>
        <v>0</v>
      </c>
    </row>
    <row r="263" spans="1:3" x14ac:dyDescent="0.25">
      <c r="A263" s="96" t="str">
        <f>'2020'!A1900</f>
        <v>E405</v>
      </c>
      <c r="B263" s="92">
        <f>'2020'!C1900</f>
        <v>44085</v>
      </c>
      <c r="C263" s="101" t="s">
        <v>333</v>
      </c>
    </row>
    <row r="264" spans="1:3" x14ac:dyDescent="0.25">
      <c r="A264" s="96">
        <f>'2020'!A1901</f>
        <v>673</v>
      </c>
      <c r="B264" s="92">
        <f>'2020'!C1901</f>
        <v>44085</v>
      </c>
      <c r="C264" s="101" t="s">
        <v>333</v>
      </c>
    </row>
    <row r="265" spans="1:3" customFormat="1" ht="15" hidden="1" x14ac:dyDescent="0.25">
      <c r="A265">
        <f>'2020'!A1902</f>
        <v>0</v>
      </c>
      <c r="B265" s="84">
        <f>'2020'!C1902</f>
        <v>0</v>
      </c>
    </row>
    <row r="266" spans="1:3" x14ac:dyDescent="0.25">
      <c r="A266" s="96" t="str">
        <f>'2020'!A1903</f>
        <v>E406</v>
      </c>
      <c r="B266" s="92">
        <f>'2020'!C1903</f>
        <v>44085</v>
      </c>
      <c r="C266" s="101" t="s">
        <v>333</v>
      </c>
    </row>
    <row r="267" spans="1:3" x14ac:dyDescent="0.25">
      <c r="A267" s="96">
        <f>'2020'!A1905</f>
        <v>674</v>
      </c>
      <c r="B267" s="92">
        <f>'2020'!C1905</f>
        <v>44085</v>
      </c>
      <c r="C267" s="101" t="s">
        <v>333</v>
      </c>
    </row>
    <row r="268" spans="1:3" x14ac:dyDescent="0.25">
      <c r="A268" s="96">
        <f>'2020'!A1906</f>
        <v>675</v>
      </c>
      <c r="B268" s="92">
        <f>'2020'!C1906</f>
        <v>44085</v>
      </c>
      <c r="C268" s="101" t="s">
        <v>333</v>
      </c>
    </row>
    <row r="269" spans="1:3" customFormat="1" ht="15" hidden="1" x14ac:dyDescent="0.25">
      <c r="A269">
        <f>'2020'!A1907</f>
        <v>0</v>
      </c>
      <c r="B269" s="84">
        <f>'2020'!C1907</f>
        <v>0</v>
      </c>
    </row>
    <row r="270" spans="1:3" customFormat="1" ht="15" hidden="1" x14ac:dyDescent="0.25">
      <c r="A270">
        <f>'2020'!A1908</f>
        <v>0</v>
      </c>
      <c r="B270" s="84">
        <f>'2020'!C1908</f>
        <v>0</v>
      </c>
    </row>
    <row r="271" spans="1:3" customFormat="1" ht="15" hidden="1" x14ac:dyDescent="0.25">
      <c r="A271">
        <f>'2020'!A1909</f>
        <v>0</v>
      </c>
      <c r="B271" s="84">
        <f>'2020'!C1909</f>
        <v>0</v>
      </c>
    </row>
    <row r="272" spans="1:3" customFormat="1" ht="15" hidden="1" x14ac:dyDescent="0.25">
      <c r="A272">
        <f>'2020'!A1910</f>
        <v>0</v>
      </c>
      <c r="B272" s="84">
        <f>'2020'!C1910</f>
        <v>0</v>
      </c>
    </row>
    <row r="273" spans="1:3" x14ac:dyDescent="0.25">
      <c r="A273" s="96">
        <f>'2020'!A1911</f>
        <v>676</v>
      </c>
      <c r="B273" s="92">
        <f>'2020'!C1911</f>
        <v>44085</v>
      </c>
      <c r="C273" s="101" t="s">
        <v>333</v>
      </c>
    </row>
    <row r="274" spans="1:3" x14ac:dyDescent="0.25">
      <c r="A274" s="96" t="str">
        <f>'2020'!A1904</f>
        <v>E407</v>
      </c>
      <c r="B274" s="92">
        <f>'2020'!C1904</f>
        <v>44085</v>
      </c>
      <c r="C274" s="101" t="s">
        <v>333</v>
      </c>
    </row>
    <row r="275" spans="1:3" customFormat="1" ht="15" hidden="1" x14ac:dyDescent="0.25">
      <c r="A275">
        <f>'2020'!A1912</f>
        <v>0</v>
      </c>
      <c r="B275" s="84">
        <f>'2020'!C1912</f>
        <v>0</v>
      </c>
    </row>
    <row r="276" spans="1:3" x14ac:dyDescent="0.25">
      <c r="A276" s="96">
        <f>'2020'!A1913</f>
        <v>677</v>
      </c>
      <c r="B276" s="92">
        <f>'2020'!C1913</f>
        <v>44085</v>
      </c>
      <c r="C276" s="101" t="s">
        <v>333</v>
      </c>
    </row>
    <row r="277" spans="1:3" customFormat="1" ht="15" hidden="1" x14ac:dyDescent="0.25">
      <c r="A277">
        <f>'2020'!A1914</f>
        <v>0</v>
      </c>
      <c r="B277" s="84">
        <f>'2020'!C1914</f>
        <v>0</v>
      </c>
    </row>
    <row r="278" spans="1:3" customFormat="1" ht="15" hidden="1" x14ac:dyDescent="0.25">
      <c r="A278">
        <f>'2020'!A1915</f>
        <v>0</v>
      </c>
      <c r="B278" s="84">
        <f>'2020'!C1915</f>
        <v>0</v>
      </c>
    </row>
    <row r="279" spans="1:3" x14ac:dyDescent="0.25">
      <c r="A279" s="96">
        <f>'2020'!A1916</f>
        <v>678</v>
      </c>
      <c r="B279" s="92">
        <f>'2020'!C1916</f>
        <v>44085</v>
      </c>
      <c r="C279" s="101" t="s">
        <v>333</v>
      </c>
    </row>
    <row r="280" spans="1:3" x14ac:dyDescent="0.25">
      <c r="A280" s="96">
        <f>'2020'!A1917</f>
        <v>679</v>
      </c>
      <c r="B280" s="92">
        <f>'2020'!C1917</f>
        <v>44085</v>
      </c>
      <c r="C280" s="101" t="s">
        <v>333</v>
      </c>
    </row>
    <row r="281" spans="1:3" x14ac:dyDescent="0.25">
      <c r="A281" s="96">
        <f>'2020'!A1918</f>
        <v>680</v>
      </c>
      <c r="B281" s="92">
        <f>'2020'!C1918</f>
        <v>44085</v>
      </c>
      <c r="C281" s="101" t="s">
        <v>333</v>
      </c>
    </row>
    <row r="282" spans="1:3" x14ac:dyDescent="0.25">
      <c r="A282" s="96">
        <f>'2020'!A1919</f>
        <v>681</v>
      </c>
      <c r="B282" s="92">
        <f>'2020'!C1919</f>
        <v>44085</v>
      </c>
      <c r="C282" s="101" t="s">
        <v>333</v>
      </c>
    </row>
    <row r="283" spans="1:3" x14ac:dyDescent="0.25">
      <c r="A283" s="96">
        <f>'2020'!A1920</f>
        <v>682</v>
      </c>
      <c r="B283" s="92">
        <f>'2020'!C1920</f>
        <v>44085</v>
      </c>
      <c r="C283" s="101" t="s">
        <v>333</v>
      </c>
    </row>
    <row r="284" spans="1:3" customFormat="1" ht="15" hidden="1" x14ac:dyDescent="0.25">
      <c r="A284">
        <f>'2020'!A1921</f>
        <v>0</v>
      </c>
      <c r="B284" s="84">
        <f>'2020'!C1921</f>
        <v>0</v>
      </c>
    </row>
    <row r="285" spans="1:3" x14ac:dyDescent="0.25">
      <c r="A285" s="96">
        <f>'2020'!A1922</f>
        <v>683</v>
      </c>
      <c r="B285" s="92">
        <f>'2020'!C1922</f>
        <v>44085</v>
      </c>
      <c r="C285" s="101" t="s">
        <v>333</v>
      </c>
    </row>
    <row r="286" spans="1:3" customFormat="1" ht="15" hidden="1" x14ac:dyDescent="0.25">
      <c r="A286">
        <f>'2020'!A1923</f>
        <v>0</v>
      </c>
      <c r="B286" s="84">
        <f>'2020'!C1923</f>
        <v>0</v>
      </c>
    </row>
    <row r="287" spans="1:3" x14ac:dyDescent="0.25">
      <c r="A287" s="96" t="str">
        <f>'2020'!A1924</f>
        <v>E408</v>
      </c>
      <c r="B287" s="92">
        <f>'2020'!C1924</f>
        <v>44085</v>
      </c>
      <c r="C287" s="101" t="s">
        <v>333</v>
      </c>
    </row>
    <row r="288" spans="1:3" x14ac:dyDescent="0.25">
      <c r="A288" s="96">
        <f>'2020'!A1925</f>
        <v>684</v>
      </c>
      <c r="B288" s="92">
        <f>'2020'!C1925</f>
        <v>44085</v>
      </c>
      <c r="C288" s="101" t="s">
        <v>333</v>
      </c>
    </row>
    <row r="289" spans="1:3" x14ac:dyDescent="0.25">
      <c r="A289" s="96">
        <f>'2020'!A1926</f>
        <v>685</v>
      </c>
      <c r="B289" s="92">
        <f>'2020'!C1926</f>
        <v>44085</v>
      </c>
      <c r="C289" s="101" t="s">
        <v>333</v>
      </c>
    </row>
    <row r="290" spans="1:3" customFormat="1" ht="15" hidden="1" x14ac:dyDescent="0.25">
      <c r="A290">
        <f>'2020'!A1927</f>
        <v>0</v>
      </c>
      <c r="B290" s="84">
        <f>'2020'!C1927</f>
        <v>0</v>
      </c>
    </row>
    <row r="291" spans="1:3" x14ac:dyDescent="0.25">
      <c r="A291" s="96">
        <f>'2020'!A1928</f>
        <v>686</v>
      </c>
      <c r="B291" s="92">
        <f>'2020'!C1928</f>
        <v>44085</v>
      </c>
      <c r="C291" s="101" t="s">
        <v>333</v>
      </c>
    </row>
    <row r="292" spans="1:3" x14ac:dyDescent="0.25">
      <c r="A292" s="96">
        <f>'2020'!A1929</f>
        <v>687</v>
      </c>
      <c r="B292" s="92">
        <f>'2020'!C1929</f>
        <v>44085</v>
      </c>
      <c r="C292" s="101" t="s">
        <v>333</v>
      </c>
    </row>
    <row r="293" spans="1:3" customFormat="1" ht="15" hidden="1" x14ac:dyDescent="0.25">
      <c r="A293">
        <f>'2020'!A1930</f>
        <v>0</v>
      </c>
      <c r="B293" s="84">
        <f>'2020'!C1930</f>
        <v>0</v>
      </c>
    </row>
    <row r="294" spans="1:3" customFormat="1" ht="15" hidden="1" x14ac:dyDescent="0.25">
      <c r="A294">
        <f>'2020'!A1931</f>
        <v>0</v>
      </c>
      <c r="B294" s="84">
        <f>'2020'!C1931</f>
        <v>0</v>
      </c>
    </row>
    <row r="295" spans="1:3" x14ac:dyDescent="0.25">
      <c r="A295" s="96" t="str">
        <f>'2020'!A1941</f>
        <v>E409</v>
      </c>
      <c r="B295" s="92">
        <f>'2020'!C1941</f>
        <v>44085</v>
      </c>
      <c r="C295" s="101" t="s">
        <v>333</v>
      </c>
    </row>
    <row r="296" spans="1:3" x14ac:dyDescent="0.25">
      <c r="A296" s="96">
        <f>'2020'!A1932</f>
        <v>688</v>
      </c>
      <c r="B296" s="92">
        <f>'2020'!C1932</f>
        <v>44085</v>
      </c>
      <c r="C296" s="101" t="s">
        <v>333</v>
      </c>
    </row>
    <row r="297" spans="1:3" x14ac:dyDescent="0.25">
      <c r="A297" s="96" t="str">
        <f>'2020'!A1933</f>
        <v>E410</v>
      </c>
      <c r="B297" s="92">
        <f>'2020'!C1933</f>
        <v>44085</v>
      </c>
      <c r="C297" s="101" t="s">
        <v>333</v>
      </c>
    </row>
    <row r="298" spans="1:3" customFormat="1" ht="15" hidden="1" x14ac:dyDescent="0.25">
      <c r="A298">
        <f>'2020'!A1934</f>
        <v>0</v>
      </c>
      <c r="B298" s="84">
        <f>'2020'!C1934</f>
        <v>0</v>
      </c>
    </row>
    <row r="299" spans="1:3" x14ac:dyDescent="0.25">
      <c r="A299" s="96" t="str">
        <f>'2020'!A1935</f>
        <v>E411</v>
      </c>
      <c r="B299" s="92">
        <f>'2020'!C1935</f>
        <v>44085</v>
      </c>
      <c r="C299" s="101" t="s">
        <v>333</v>
      </c>
    </row>
    <row r="300" spans="1:3" customFormat="1" ht="15" hidden="1" x14ac:dyDescent="0.25">
      <c r="A300">
        <f>'2020'!A1936</f>
        <v>0</v>
      </c>
      <c r="B300" s="84">
        <f>'2020'!C1936</f>
        <v>0</v>
      </c>
    </row>
    <row r="301" spans="1:3" x14ac:dyDescent="0.25">
      <c r="A301" s="96" t="str">
        <f>'2020'!A1937</f>
        <v>E412</v>
      </c>
      <c r="B301" s="92">
        <f>'2020'!C1937</f>
        <v>44085</v>
      </c>
      <c r="C301" s="101" t="s">
        <v>333</v>
      </c>
    </row>
    <row r="302" spans="1:3" customFormat="1" ht="15" hidden="1" x14ac:dyDescent="0.25">
      <c r="A302">
        <f>'2020'!A1938</f>
        <v>0</v>
      </c>
      <c r="B302" s="84">
        <f>'2020'!C1938</f>
        <v>0</v>
      </c>
    </row>
    <row r="303" spans="1:3" customFormat="1" ht="15" hidden="1" x14ac:dyDescent="0.25">
      <c r="A303">
        <f>'2020'!A1939</f>
        <v>0</v>
      </c>
      <c r="B303" s="84">
        <f>'2020'!C1939</f>
        <v>0</v>
      </c>
    </row>
    <row r="304" spans="1:3" customFormat="1" ht="15" hidden="1" x14ac:dyDescent="0.25">
      <c r="A304">
        <f>'2020'!A1940</f>
        <v>0</v>
      </c>
      <c r="B304" s="84">
        <f>'2020'!C1940</f>
        <v>0</v>
      </c>
    </row>
    <row r="305" spans="1:3" x14ac:dyDescent="0.25">
      <c r="A305" s="96">
        <f>'2020'!A1942</f>
        <v>694</v>
      </c>
      <c r="B305" s="92">
        <f>'2020'!C1942</f>
        <v>44089</v>
      </c>
      <c r="C305" s="101" t="s">
        <v>333</v>
      </c>
    </row>
    <row r="306" spans="1:3" x14ac:dyDescent="0.25">
      <c r="A306" s="96">
        <f>'2020'!A1943</f>
        <v>689</v>
      </c>
      <c r="B306" s="92">
        <f>'2020'!C1943</f>
        <v>44085</v>
      </c>
      <c r="C306" s="101" t="s">
        <v>333</v>
      </c>
    </row>
    <row r="307" spans="1:3" x14ac:dyDescent="0.25">
      <c r="A307" s="96">
        <f>'2020'!A1950</f>
        <v>690</v>
      </c>
      <c r="B307" s="92">
        <f>'2020'!C1950</f>
        <v>44085</v>
      </c>
      <c r="C307" s="101" t="s">
        <v>333</v>
      </c>
    </row>
    <row r="308" spans="1:3" customFormat="1" ht="15" hidden="1" x14ac:dyDescent="0.25">
      <c r="A308">
        <f>'2020'!A1951</f>
        <v>0</v>
      </c>
      <c r="B308" s="84">
        <f>'2020'!C1951</f>
        <v>0</v>
      </c>
    </row>
    <row r="309" spans="1:3" x14ac:dyDescent="0.25">
      <c r="A309" s="96">
        <f>'2020'!A1944</f>
        <v>691</v>
      </c>
      <c r="B309" s="92">
        <f>'2020'!C1944</f>
        <v>44085</v>
      </c>
      <c r="C309" s="101" t="s">
        <v>333</v>
      </c>
    </row>
    <row r="310" spans="1:3" x14ac:dyDescent="0.25">
      <c r="A310" s="96" t="str">
        <f>'2020'!A1945</f>
        <v>E413</v>
      </c>
      <c r="B310" s="92">
        <f>'2020'!C1945</f>
        <v>44085</v>
      </c>
      <c r="C310" s="101" t="s">
        <v>333</v>
      </c>
    </row>
    <row r="311" spans="1:3" x14ac:dyDescent="0.25">
      <c r="A311" s="96" t="str">
        <f>'2020'!A1946</f>
        <v>E414</v>
      </c>
      <c r="B311" s="92">
        <f>'2020'!C1946</f>
        <v>44088</v>
      </c>
      <c r="C311" s="101" t="s">
        <v>333</v>
      </c>
    </row>
    <row r="312" spans="1:3" x14ac:dyDescent="0.25">
      <c r="A312" s="96">
        <f>'2020'!A1947</f>
        <v>692</v>
      </c>
      <c r="B312" s="92">
        <f>'2020'!C1947</f>
        <v>44088</v>
      </c>
      <c r="C312" s="101" t="s">
        <v>333</v>
      </c>
    </row>
    <row r="313" spans="1:3" customFormat="1" ht="15" hidden="1" x14ac:dyDescent="0.25">
      <c r="A313">
        <f>'2020'!A1948</f>
        <v>0</v>
      </c>
      <c r="B313" s="84">
        <f>'2020'!C1948</f>
        <v>0</v>
      </c>
    </row>
    <row r="314" spans="1:3" customFormat="1" ht="15" hidden="1" x14ac:dyDescent="0.25">
      <c r="A314">
        <f>'2020'!A1949</f>
        <v>0</v>
      </c>
      <c r="B314" s="84">
        <f>'2020'!C1949</f>
        <v>0</v>
      </c>
    </row>
    <row r="315" spans="1:3" x14ac:dyDescent="0.25">
      <c r="A315" s="96">
        <f>'2020'!A1952</f>
        <v>693</v>
      </c>
      <c r="B315" s="92">
        <f>'2020'!C1952</f>
        <v>44089</v>
      </c>
      <c r="C315" s="101" t="s">
        <v>333</v>
      </c>
    </row>
    <row r="316" spans="1:3" x14ac:dyDescent="0.25">
      <c r="A316" s="96" t="str">
        <f>'2020'!A1953</f>
        <v>E415</v>
      </c>
      <c r="B316" s="92">
        <f>'2020'!C1953</f>
        <v>44089</v>
      </c>
      <c r="C316" s="101" t="s">
        <v>333</v>
      </c>
    </row>
    <row r="317" spans="1:3" x14ac:dyDescent="0.25">
      <c r="A317" s="96">
        <f>'2020'!A1954</f>
        <v>695</v>
      </c>
      <c r="B317" s="92">
        <f>'2020'!C1954</f>
        <v>44090</v>
      </c>
      <c r="C317" s="101" t="s">
        <v>333</v>
      </c>
    </row>
    <row r="318" spans="1:3" x14ac:dyDescent="0.25">
      <c r="A318" s="96">
        <f>'2020'!A1955</f>
        <v>696</v>
      </c>
      <c r="B318" s="92">
        <f>'2020'!C1955</f>
        <v>44090</v>
      </c>
      <c r="C318" s="101" t="s">
        <v>333</v>
      </c>
    </row>
    <row r="319" spans="1:3" customFormat="1" ht="15" hidden="1" x14ac:dyDescent="0.25">
      <c r="A319">
        <f>'2020'!A1956</f>
        <v>0</v>
      </c>
      <c r="B319" s="84">
        <f>'2020'!C1956</f>
        <v>0</v>
      </c>
    </row>
    <row r="320" spans="1:3" customFormat="1" ht="15" hidden="1" x14ac:dyDescent="0.25">
      <c r="A320">
        <f>'2020'!A1957</f>
        <v>0</v>
      </c>
      <c r="B320" s="84">
        <f>'2020'!C1957</f>
        <v>0</v>
      </c>
    </row>
    <row r="321" spans="1:3" customFormat="1" ht="15" hidden="1" x14ac:dyDescent="0.25">
      <c r="A321">
        <f>'2020'!A1958</f>
        <v>0</v>
      </c>
      <c r="B321" s="84">
        <f>'2020'!C1958</f>
        <v>0</v>
      </c>
    </row>
    <row r="322" spans="1:3" x14ac:dyDescent="0.25">
      <c r="A322" s="96" t="str">
        <f>'2020'!A1959</f>
        <v>E416</v>
      </c>
      <c r="B322" s="92">
        <f>'2020'!C1959</f>
        <v>44090</v>
      </c>
      <c r="C322" s="101" t="s">
        <v>333</v>
      </c>
    </row>
    <row r="323" spans="1:3" x14ac:dyDescent="0.25">
      <c r="A323" s="96" t="str">
        <f>'2020'!A1960</f>
        <v>E417</v>
      </c>
      <c r="B323" s="92">
        <f>'2020'!C1960</f>
        <v>44091</v>
      </c>
      <c r="C323" s="101" t="s">
        <v>333</v>
      </c>
    </row>
    <row r="324" spans="1:3" x14ac:dyDescent="0.25">
      <c r="A324" s="96">
        <f>'2020'!A1961</f>
        <v>697</v>
      </c>
      <c r="B324" s="92">
        <f>'2020'!C1961</f>
        <v>44091</v>
      </c>
      <c r="C324" s="101" t="s">
        <v>333</v>
      </c>
    </row>
    <row r="325" spans="1:3" x14ac:dyDescent="0.25">
      <c r="A325" s="96">
        <f>'2020'!A1962</f>
        <v>698</v>
      </c>
      <c r="B325" s="92">
        <f>'2020'!C1962</f>
        <v>44091</v>
      </c>
      <c r="C325" s="101" t="s">
        <v>333</v>
      </c>
    </row>
    <row r="326" spans="1:3" x14ac:dyDescent="0.25">
      <c r="A326" s="96">
        <f>'2020'!A1963</f>
        <v>699</v>
      </c>
      <c r="B326" s="92">
        <f>'2020'!C1963</f>
        <v>44091</v>
      </c>
      <c r="C326" s="101" t="s">
        <v>333</v>
      </c>
    </row>
    <row r="327" spans="1:3" x14ac:dyDescent="0.25">
      <c r="A327" s="96">
        <f>'2020'!A1964</f>
        <v>700</v>
      </c>
      <c r="B327" s="92">
        <f>'2020'!C1964</f>
        <v>44091</v>
      </c>
      <c r="C327" s="101" t="s">
        <v>333</v>
      </c>
    </row>
    <row r="328" spans="1:3" x14ac:dyDescent="0.25">
      <c r="A328" s="96" t="str">
        <f>'2020'!A1965</f>
        <v>E418</v>
      </c>
      <c r="B328" s="92">
        <f>'2020'!C1965</f>
        <v>44091</v>
      </c>
      <c r="C328" s="101" t="s">
        <v>333</v>
      </c>
    </row>
    <row r="329" spans="1:3" x14ac:dyDescent="0.25">
      <c r="A329" s="96">
        <f>'2020'!A1966</f>
        <v>701</v>
      </c>
      <c r="B329" s="92">
        <f>'2020'!C1966</f>
        <v>44091</v>
      </c>
      <c r="C329" s="101" t="s">
        <v>333</v>
      </c>
    </row>
    <row r="330" spans="1:3" customFormat="1" ht="15" hidden="1" x14ac:dyDescent="0.25">
      <c r="A330">
        <f>'2020'!A1967</f>
        <v>0</v>
      </c>
      <c r="B330" s="84">
        <f>'2020'!C1967</f>
        <v>0</v>
      </c>
    </row>
    <row r="331" spans="1:3" x14ac:dyDescent="0.25">
      <c r="A331" s="96">
        <f>'2020'!A1968</f>
        <v>702</v>
      </c>
      <c r="B331" s="92">
        <f>'2020'!C1968</f>
        <v>44091</v>
      </c>
      <c r="C331" s="101" t="s">
        <v>333</v>
      </c>
    </row>
    <row r="332" spans="1:3" x14ac:dyDescent="0.25">
      <c r="A332" s="96">
        <f>'2020'!A1969</f>
        <v>703</v>
      </c>
      <c r="B332" s="92">
        <f>'2020'!C1969</f>
        <v>44092</v>
      </c>
      <c r="C332" s="101" t="s">
        <v>333</v>
      </c>
    </row>
    <row r="333" spans="1:3" x14ac:dyDescent="0.25">
      <c r="A333" s="96" t="str">
        <f>'2020'!A1987</f>
        <v>E419</v>
      </c>
      <c r="B333" s="92">
        <f>'2020'!C1987</f>
        <v>44092</v>
      </c>
      <c r="C333" s="101" t="s">
        <v>333</v>
      </c>
    </row>
    <row r="334" spans="1:3" x14ac:dyDescent="0.25">
      <c r="A334" s="96" t="str">
        <f>'2020'!A1988</f>
        <v>E420</v>
      </c>
      <c r="B334" s="92">
        <f>'2020'!C1988</f>
        <v>44092</v>
      </c>
      <c r="C334" s="101" t="s">
        <v>333</v>
      </c>
    </row>
    <row r="335" spans="1:3" x14ac:dyDescent="0.25">
      <c r="A335" s="96" t="str">
        <f>'2020'!A1970</f>
        <v>E421</v>
      </c>
      <c r="B335" s="92">
        <f>'2020'!C1970</f>
        <v>44092</v>
      </c>
      <c r="C335" s="101" t="s">
        <v>333</v>
      </c>
    </row>
    <row r="336" spans="1:3" customFormat="1" ht="15" hidden="1" x14ac:dyDescent="0.25">
      <c r="A336">
        <f>'2020'!A1971</f>
        <v>0</v>
      </c>
      <c r="B336" s="84">
        <f>'2020'!C1971</f>
        <v>0</v>
      </c>
    </row>
    <row r="337" spans="1:3" x14ac:dyDescent="0.25">
      <c r="A337" s="96" t="str">
        <f>'2020'!A1972</f>
        <v>E422</v>
      </c>
      <c r="B337" s="92">
        <f>'2020'!C1972</f>
        <v>44092</v>
      </c>
      <c r="C337" s="101" t="s">
        <v>333</v>
      </c>
    </row>
    <row r="338" spans="1:3" x14ac:dyDescent="0.25">
      <c r="A338" s="96" t="str">
        <f>'2020'!A1973</f>
        <v>E423</v>
      </c>
      <c r="B338" s="92">
        <f>'2020'!C1973</f>
        <v>44092</v>
      </c>
      <c r="C338" s="101" t="s">
        <v>333</v>
      </c>
    </row>
    <row r="339" spans="1:3" customFormat="1" ht="15" hidden="1" x14ac:dyDescent="0.25">
      <c r="A339">
        <f>'2020'!A1974</f>
        <v>0</v>
      </c>
      <c r="B339" s="84">
        <f>'2020'!C1974</f>
        <v>0</v>
      </c>
    </row>
    <row r="340" spans="1:3" x14ac:dyDescent="0.25">
      <c r="A340" s="96">
        <f>'2020'!A1975</f>
        <v>704</v>
      </c>
      <c r="B340" s="92">
        <f>'2020'!C1975</f>
        <v>44092</v>
      </c>
      <c r="C340" s="101" t="s">
        <v>333</v>
      </c>
    </row>
    <row r="341" spans="1:3" x14ac:dyDescent="0.25">
      <c r="A341" s="96">
        <f>'2020'!A1976</f>
        <v>705</v>
      </c>
      <c r="B341" s="92">
        <f>'2020'!C1976</f>
        <v>44092</v>
      </c>
      <c r="C341" s="101" t="s">
        <v>333</v>
      </c>
    </row>
    <row r="342" spans="1:3" x14ac:dyDescent="0.25">
      <c r="A342" s="96">
        <f>'2020'!A1977</f>
        <v>706</v>
      </c>
      <c r="B342" s="92">
        <f>'2020'!C1977</f>
        <v>44092</v>
      </c>
      <c r="C342" s="101" t="s">
        <v>333</v>
      </c>
    </row>
    <row r="343" spans="1:3" x14ac:dyDescent="0.25">
      <c r="A343" s="96" t="str">
        <f>'2020'!A1989</f>
        <v>E424</v>
      </c>
      <c r="B343" s="92">
        <f>'2020'!C1989</f>
        <v>44092</v>
      </c>
      <c r="C343" s="101" t="s">
        <v>333</v>
      </c>
    </row>
    <row r="344" spans="1:3" x14ac:dyDescent="0.25">
      <c r="A344" s="96" t="str">
        <f>'2020'!A1978</f>
        <v>E707</v>
      </c>
      <c r="B344" s="92">
        <f>'2020'!C1978</f>
        <v>44092</v>
      </c>
      <c r="C344" s="101" t="s">
        <v>333</v>
      </c>
    </row>
    <row r="345" spans="1:3" customFormat="1" ht="15" hidden="1" x14ac:dyDescent="0.25">
      <c r="A345">
        <f>'2020'!A1979</f>
        <v>0</v>
      </c>
      <c r="B345" s="84">
        <f>'2020'!C1979</f>
        <v>0</v>
      </c>
    </row>
    <row r="346" spans="1:3" customFormat="1" ht="15" hidden="1" x14ac:dyDescent="0.25">
      <c r="A346">
        <f>'2020'!A1980</f>
        <v>0</v>
      </c>
      <c r="B346" s="84">
        <f>'2020'!C1980</f>
        <v>0</v>
      </c>
    </row>
    <row r="347" spans="1:3" customFormat="1" ht="15" hidden="1" x14ac:dyDescent="0.25">
      <c r="A347">
        <f>'2020'!A1981</f>
        <v>0</v>
      </c>
      <c r="B347" s="84">
        <f>'2020'!C1981</f>
        <v>0</v>
      </c>
    </row>
    <row r="348" spans="1:3" x14ac:dyDescent="0.25">
      <c r="A348" s="96">
        <f>'2020'!A1982</f>
        <v>708</v>
      </c>
      <c r="B348" s="92">
        <f>'2020'!C1982</f>
        <v>44092</v>
      </c>
      <c r="C348" s="101" t="s">
        <v>333</v>
      </c>
    </row>
    <row r="349" spans="1:3" x14ac:dyDescent="0.25">
      <c r="A349" s="96">
        <f>'2020'!A1983</f>
        <v>709</v>
      </c>
      <c r="B349" s="92">
        <f>'2020'!C1983</f>
        <v>44092</v>
      </c>
      <c r="C349" s="101" t="s">
        <v>333</v>
      </c>
    </row>
    <row r="350" spans="1:3" x14ac:dyDescent="0.25">
      <c r="A350" s="96" t="str">
        <f>'2020'!A1990</f>
        <v>E425</v>
      </c>
      <c r="B350" s="92">
        <f>'2020'!C1990</f>
        <v>44092</v>
      </c>
      <c r="C350" s="101" t="s">
        <v>333</v>
      </c>
    </row>
    <row r="351" spans="1:3" customFormat="1" ht="15" hidden="1" x14ac:dyDescent="0.25">
      <c r="A351">
        <f>'2020'!A1991</f>
        <v>0</v>
      </c>
      <c r="B351" s="84">
        <f>'2020'!C1991</f>
        <v>0</v>
      </c>
    </row>
    <row r="352" spans="1:3" customFormat="1" ht="15" hidden="1" x14ac:dyDescent="0.25">
      <c r="A352">
        <f>'2020'!A1992</f>
        <v>0</v>
      </c>
      <c r="B352" s="84">
        <f>'2020'!C1992</f>
        <v>0</v>
      </c>
    </row>
    <row r="353" spans="1:3" x14ac:dyDescent="0.25">
      <c r="A353" s="96" t="str">
        <f>'2020'!A1993</f>
        <v>E426</v>
      </c>
      <c r="B353" s="92">
        <f>'2020'!C1993</f>
        <v>44092</v>
      </c>
      <c r="C353" s="101" t="s">
        <v>333</v>
      </c>
    </row>
    <row r="354" spans="1:3" x14ac:dyDescent="0.25">
      <c r="A354" s="96" t="str">
        <f>'2020'!A1994</f>
        <v>E427</v>
      </c>
      <c r="B354" s="92">
        <f>'2020'!C1994</f>
        <v>44096</v>
      </c>
      <c r="C354" s="101" t="s">
        <v>333</v>
      </c>
    </row>
    <row r="355" spans="1:3" customFormat="1" ht="15" hidden="1" x14ac:dyDescent="0.25">
      <c r="A355">
        <f>'2020'!A1995</f>
        <v>0</v>
      </c>
      <c r="B355" s="84">
        <f>'2020'!C1995</f>
        <v>0</v>
      </c>
    </row>
    <row r="356" spans="1:3" customFormat="1" ht="15" hidden="1" x14ac:dyDescent="0.25">
      <c r="A356">
        <f>'2020'!A1996</f>
        <v>0</v>
      </c>
      <c r="B356" s="84">
        <f>'2020'!C1996</f>
        <v>0</v>
      </c>
    </row>
    <row r="357" spans="1:3" x14ac:dyDescent="0.25">
      <c r="A357" s="96" t="str">
        <f>'2020'!A1997</f>
        <v>E428</v>
      </c>
      <c r="B357" s="92">
        <f>'2020'!C1997</f>
        <v>44096</v>
      </c>
      <c r="C357" s="101" t="s">
        <v>333</v>
      </c>
    </row>
    <row r="358" spans="1:3" x14ac:dyDescent="0.25">
      <c r="A358" s="96" t="str">
        <f>'2020'!A1998</f>
        <v>E430</v>
      </c>
      <c r="B358" s="92">
        <f>'2020'!C1998</f>
        <v>44096</v>
      </c>
      <c r="C358" s="101" t="s">
        <v>333</v>
      </c>
    </row>
    <row r="359" spans="1:3" x14ac:dyDescent="0.25">
      <c r="A359" s="96" t="str">
        <f>'2020'!A1999</f>
        <v>E429</v>
      </c>
      <c r="B359" s="92">
        <f>'2020'!C1999</f>
        <v>44096</v>
      </c>
      <c r="C359" s="101" t="s">
        <v>333</v>
      </c>
    </row>
    <row r="360" spans="1:3" customFormat="1" ht="15" hidden="1" x14ac:dyDescent="0.25">
      <c r="A360">
        <f>'2020'!A2000</f>
        <v>0</v>
      </c>
      <c r="B360" s="84">
        <f>'2020'!C2000</f>
        <v>0</v>
      </c>
    </row>
    <row r="361" spans="1:3" x14ac:dyDescent="0.25">
      <c r="A361" s="96">
        <f>'2020'!A2001</f>
        <v>710</v>
      </c>
      <c r="B361" s="92">
        <f>'2020'!C2001</f>
        <v>44096</v>
      </c>
      <c r="C361" s="101" t="s">
        <v>333</v>
      </c>
    </row>
    <row r="362" spans="1:3" customFormat="1" ht="15" hidden="1" x14ac:dyDescent="0.25">
      <c r="A362">
        <f>'2020'!A2002</f>
        <v>0</v>
      </c>
      <c r="B362" s="84">
        <f>'2020'!C2002</f>
        <v>0</v>
      </c>
    </row>
    <row r="363" spans="1:3" customFormat="1" ht="15" hidden="1" x14ac:dyDescent="0.25">
      <c r="A363">
        <f>'2020'!A2003</f>
        <v>0</v>
      </c>
      <c r="B363" s="84">
        <f>'2020'!C2003</f>
        <v>0</v>
      </c>
    </row>
    <row r="364" spans="1:3" x14ac:dyDescent="0.25">
      <c r="A364" s="96" t="str">
        <f>'2020'!A2004</f>
        <v>E431</v>
      </c>
      <c r="B364" s="92">
        <f>'2020'!C2004</f>
        <v>44096</v>
      </c>
      <c r="C364" s="101" t="s">
        <v>333</v>
      </c>
    </row>
    <row r="365" spans="1:3" x14ac:dyDescent="0.25">
      <c r="A365" s="96" t="str">
        <f>'2020'!A2005</f>
        <v>E432</v>
      </c>
      <c r="B365" s="92">
        <f>'2020'!C2005</f>
        <v>44096</v>
      </c>
      <c r="C365" s="101" t="s">
        <v>333</v>
      </c>
    </row>
    <row r="366" spans="1:3" x14ac:dyDescent="0.25">
      <c r="A366" s="96">
        <f>'2020'!A2006</f>
        <v>711</v>
      </c>
      <c r="B366" s="92">
        <f>'2020'!C2006</f>
        <v>44096</v>
      </c>
      <c r="C366" s="101" t="s">
        <v>333</v>
      </c>
    </row>
    <row r="367" spans="1:3" x14ac:dyDescent="0.25">
      <c r="A367" s="96">
        <f>'2020'!A2007</f>
        <v>712</v>
      </c>
      <c r="B367" s="92">
        <f>'2020'!C2007</f>
        <v>44096</v>
      </c>
      <c r="C367" s="101" t="s">
        <v>333</v>
      </c>
    </row>
    <row r="368" spans="1:3" x14ac:dyDescent="0.25">
      <c r="A368" s="96">
        <f>'2020'!A2008</f>
        <v>713</v>
      </c>
      <c r="B368" s="92">
        <f>'2020'!C2008</f>
        <v>44096</v>
      </c>
      <c r="C368" s="101" t="s">
        <v>333</v>
      </c>
    </row>
    <row r="369" spans="1:3" customFormat="1" ht="15" hidden="1" x14ac:dyDescent="0.25">
      <c r="A369">
        <f>'2020'!A2009</f>
        <v>0</v>
      </c>
      <c r="B369" s="84">
        <f>'2020'!C2009</f>
        <v>0</v>
      </c>
    </row>
    <row r="370" spans="1:3" x14ac:dyDescent="0.25">
      <c r="A370" s="96" t="str">
        <f>'2020'!A2010</f>
        <v>E433</v>
      </c>
      <c r="B370" s="92">
        <f>'2020'!C2010</f>
        <v>44096</v>
      </c>
      <c r="C370" s="101" t="s">
        <v>333</v>
      </c>
    </row>
    <row r="371" spans="1:3" x14ac:dyDescent="0.25">
      <c r="A371" s="96">
        <f>'2020'!A2011</f>
        <v>714</v>
      </c>
      <c r="B371" s="92">
        <f>'2020'!C2011</f>
        <v>44096</v>
      </c>
      <c r="C371" s="101" t="s">
        <v>333</v>
      </c>
    </row>
    <row r="372" spans="1:3" x14ac:dyDescent="0.25">
      <c r="A372" s="96">
        <f>'2020'!A2012</f>
        <v>715</v>
      </c>
      <c r="B372" s="92">
        <f>'2020'!C2012</f>
        <v>44096</v>
      </c>
      <c r="C372" s="101" t="s">
        <v>333</v>
      </c>
    </row>
    <row r="373" spans="1:3" x14ac:dyDescent="0.25">
      <c r="A373" s="96" t="str">
        <f>'2020'!A2013</f>
        <v>E434</v>
      </c>
      <c r="B373" s="92">
        <f>'2020'!C2013</f>
        <v>44096</v>
      </c>
      <c r="C373" s="101" t="s">
        <v>333</v>
      </c>
    </row>
    <row r="374" spans="1:3" customFormat="1" ht="15" hidden="1" x14ac:dyDescent="0.25">
      <c r="A374">
        <f>'2020'!A2014</f>
        <v>0</v>
      </c>
      <c r="B374" s="84">
        <f>'2020'!C2014</f>
        <v>0</v>
      </c>
    </row>
    <row r="375" spans="1:3" customFormat="1" ht="15" hidden="1" x14ac:dyDescent="0.25">
      <c r="A375">
        <f>'2020'!A2015</f>
        <v>0</v>
      </c>
      <c r="B375" s="84">
        <f>'2020'!C2015</f>
        <v>0</v>
      </c>
    </row>
    <row r="376" spans="1:3" x14ac:dyDescent="0.25">
      <c r="A376" s="96" t="str">
        <f>'2020'!A2016</f>
        <v>E435</v>
      </c>
      <c r="B376" s="92">
        <f>'2020'!C2016</f>
        <v>44096</v>
      </c>
      <c r="C376" s="101" t="s">
        <v>333</v>
      </c>
    </row>
    <row r="377" spans="1:3" x14ac:dyDescent="0.25">
      <c r="A377" s="96" t="str">
        <f>'2020'!A2017</f>
        <v>E436</v>
      </c>
      <c r="B377" s="92">
        <f>'2020'!C2017</f>
        <v>44096</v>
      </c>
      <c r="C377" s="101" t="s">
        <v>333</v>
      </c>
    </row>
    <row r="378" spans="1:3" x14ac:dyDescent="0.25">
      <c r="A378" s="96" t="str">
        <f>'2020'!A2018</f>
        <v>E437</v>
      </c>
      <c r="B378" s="92">
        <f>'2020'!C2018</f>
        <v>44096</v>
      </c>
      <c r="C378" s="101" t="s">
        <v>333</v>
      </c>
    </row>
    <row r="379" spans="1:3" x14ac:dyDescent="0.25">
      <c r="A379" s="96" t="str">
        <f>'2020'!A2019</f>
        <v>E438</v>
      </c>
      <c r="B379" s="92">
        <f>'2020'!C2019</f>
        <v>44096</v>
      </c>
      <c r="C379" s="101" t="s">
        <v>333</v>
      </c>
    </row>
    <row r="380" spans="1:3" x14ac:dyDescent="0.25">
      <c r="A380" s="96" t="str">
        <f>'2020'!A2020</f>
        <v>E439</v>
      </c>
      <c r="B380" s="92">
        <f>'2020'!C2020</f>
        <v>44096</v>
      </c>
      <c r="C380" s="101" t="s">
        <v>333</v>
      </c>
    </row>
    <row r="381" spans="1:3" x14ac:dyDescent="0.25">
      <c r="A381" s="96">
        <f>'2020'!A2021</f>
        <v>716</v>
      </c>
      <c r="B381" s="92">
        <f>'2020'!C2021</f>
        <v>44096</v>
      </c>
      <c r="C381" s="101" t="s">
        <v>333</v>
      </c>
    </row>
    <row r="382" spans="1:3" x14ac:dyDescent="0.25">
      <c r="A382" s="96">
        <f>'2020'!A2022</f>
        <v>717</v>
      </c>
      <c r="B382" s="92">
        <f>'2020'!C2022</f>
        <v>44096</v>
      </c>
      <c r="C382" s="101" t="s">
        <v>333</v>
      </c>
    </row>
    <row r="383" spans="1:3" x14ac:dyDescent="0.25">
      <c r="A383" s="96">
        <f>'2020'!A2023</f>
        <v>718</v>
      </c>
      <c r="B383" s="92">
        <f>'2020'!C2023</f>
        <v>44096</v>
      </c>
      <c r="C383" s="101" t="s">
        <v>333</v>
      </c>
    </row>
    <row r="384" spans="1:3" customFormat="1" ht="15" hidden="1" x14ac:dyDescent="0.25">
      <c r="A384">
        <f>'2020'!A2024</f>
        <v>0</v>
      </c>
      <c r="B384" s="84">
        <f>'2020'!C2024</f>
        <v>0</v>
      </c>
    </row>
    <row r="385" spans="1:3" customFormat="1" ht="15" hidden="1" x14ac:dyDescent="0.25">
      <c r="A385">
        <f>'2020'!A2025</f>
        <v>0</v>
      </c>
      <c r="B385" s="84">
        <f>'2020'!C2025</f>
        <v>0</v>
      </c>
    </row>
    <row r="386" spans="1:3" x14ac:dyDescent="0.25">
      <c r="A386" s="96" t="str">
        <f>'2020'!A2026</f>
        <v>E440</v>
      </c>
      <c r="B386" s="92">
        <f>'2020'!C2026</f>
        <v>44097</v>
      </c>
      <c r="C386" s="101" t="s">
        <v>333</v>
      </c>
    </row>
    <row r="387" spans="1:3" x14ac:dyDescent="0.25">
      <c r="A387" s="96">
        <f>'2020'!A2027</f>
        <v>719</v>
      </c>
      <c r="B387" s="92">
        <f>'2020'!C2027</f>
        <v>44097</v>
      </c>
      <c r="C387" s="101" t="s">
        <v>333</v>
      </c>
    </row>
    <row r="388" spans="1:3" customFormat="1" ht="15" hidden="1" x14ac:dyDescent="0.25">
      <c r="A388">
        <f>'2020'!A2028</f>
        <v>0</v>
      </c>
      <c r="B388" s="84">
        <f>'2020'!C2028</f>
        <v>0</v>
      </c>
    </row>
    <row r="389" spans="1:3" customFormat="1" ht="15" hidden="1" x14ac:dyDescent="0.25">
      <c r="A389">
        <f>'2020'!A2029</f>
        <v>0</v>
      </c>
      <c r="B389" s="84">
        <f>'2020'!C2029</f>
        <v>0</v>
      </c>
    </row>
    <row r="390" spans="1:3" x14ac:dyDescent="0.25">
      <c r="A390" s="96">
        <f>'2020'!A2030</f>
        <v>721</v>
      </c>
      <c r="B390" s="92">
        <f>'2020'!C2030</f>
        <v>44097</v>
      </c>
      <c r="C390" s="101" t="s">
        <v>333</v>
      </c>
    </row>
    <row r="391" spans="1:3" x14ac:dyDescent="0.25">
      <c r="A391" s="96">
        <f>'2020'!A2031</f>
        <v>720</v>
      </c>
      <c r="B391" s="92">
        <f>'2020'!C2031</f>
        <v>44097</v>
      </c>
      <c r="C391" s="101" t="s">
        <v>333</v>
      </c>
    </row>
    <row r="392" spans="1:3" customFormat="1" ht="15" hidden="1" x14ac:dyDescent="0.25">
      <c r="A392">
        <f>'2020'!A2032</f>
        <v>0</v>
      </c>
      <c r="B392" s="84">
        <f>'2020'!C2032</f>
        <v>0</v>
      </c>
    </row>
    <row r="393" spans="1:3" x14ac:dyDescent="0.25">
      <c r="A393" s="96">
        <f>'2020'!A2033</f>
        <v>723</v>
      </c>
      <c r="B393" s="92">
        <f>'2020'!C2033</f>
        <v>44097</v>
      </c>
      <c r="C393" s="101" t="s">
        <v>333</v>
      </c>
    </row>
    <row r="394" spans="1:3" x14ac:dyDescent="0.25">
      <c r="A394" s="96">
        <f>'2020'!A2034</f>
        <v>722</v>
      </c>
      <c r="B394" s="92">
        <f>'2020'!C2034</f>
        <v>44097</v>
      </c>
      <c r="C394" s="101" t="s">
        <v>333</v>
      </c>
    </row>
    <row r="395" spans="1:3" x14ac:dyDescent="0.25">
      <c r="A395" s="96">
        <f>'2020'!A2035</f>
        <v>724</v>
      </c>
      <c r="B395" s="92">
        <f>'2020'!C2035</f>
        <v>44097</v>
      </c>
      <c r="C395" s="101" t="s">
        <v>333</v>
      </c>
    </row>
    <row r="396" spans="1:3" x14ac:dyDescent="0.25">
      <c r="A396" s="96">
        <f>'2020'!A2036</f>
        <v>725</v>
      </c>
      <c r="B396" s="92">
        <f>'2020'!C2036</f>
        <v>44097</v>
      </c>
      <c r="C396" s="101" t="s">
        <v>333</v>
      </c>
    </row>
    <row r="397" spans="1:3" customFormat="1" ht="15" hidden="1" x14ac:dyDescent="0.25">
      <c r="A397">
        <f>'2020'!A2037</f>
        <v>0</v>
      </c>
      <c r="B397" s="84">
        <f>'2020'!C2037</f>
        <v>0</v>
      </c>
    </row>
    <row r="398" spans="1:3" x14ac:dyDescent="0.25">
      <c r="A398" s="96">
        <f>'2020'!A2038</f>
        <v>726</v>
      </c>
      <c r="B398" s="92">
        <f>'2020'!C2038</f>
        <v>44097</v>
      </c>
      <c r="C398" s="101" t="s">
        <v>333</v>
      </c>
    </row>
    <row r="399" spans="1:3" x14ac:dyDescent="0.25">
      <c r="A399" s="96">
        <f>'2020'!A2039</f>
        <v>727</v>
      </c>
      <c r="B399" s="92">
        <f>'2020'!C2039</f>
        <v>44097</v>
      </c>
      <c r="C399" s="101" t="s">
        <v>333</v>
      </c>
    </row>
    <row r="400" spans="1:3" x14ac:dyDescent="0.25">
      <c r="A400" s="96">
        <f>'2020'!A2040</f>
        <v>728</v>
      </c>
      <c r="B400" s="92">
        <f>'2020'!C2040</f>
        <v>44097</v>
      </c>
      <c r="C400" s="101" t="s">
        <v>333</v>
      </c>
    </row>
    <row r="401" spans="1:3" x14ac:dyDescent="0.25">
      <c r="A401" s="96">
        <f>'2020'!A2041</f>
        <v>729</v>
      </c>
      <c r="B401" s="92">
        <f>'2020'!C2041</f>
        <v>44097</v>
      </c>
      <c r="C401" s="101" t="s">
        <v>333</v>
      </c>
    </row>
    <row r="402" spans="1:3" x14ac:dyDescent="0.25">
      <c r="A402" s="96" t="str">
        <f>'2020'!A2042</f>
        <v>E441</v>
      </c>
      <c r="B402" s="92">
        <f>'2020'!C2042</f>
        <v>44097</v>
      </c>
      <c r="C402" s="101" t="s">
        <v>333</v>
      </c>
    </row>
    <row r="403" spans="1:3" x14ac:dyDescent="0.25">
      <c r="A403" s="96">
        <f>'2020'!A2043</f>
        <v>730</v>
      </c>
      <c r="B403" s="92">
        <f>'2020'!C2043</f>
        <v>44097</v>
      </c>
      <c r="C403" s="101" t="s">
        <v>333</v>
      </c>
    </row>
    <row r="404" spans="1:3" customFormat="1" ht="15" hidden="1" x14ac:dyDescent="0.25">
      <c r="A404">
        <f>'2020'!A2044</f>
        <v>0</v>
      </c>
      <c r="B404" s="84">
        <f>'2020'!C2044</f>
        <v>0</v>
      </c>
    </row>
    <row r="405" spans="1:3" customFormat="1" ht="15" hidden="1" x14ac:dyDescent="0.25">
      <c r="A405">
        <f>'2020'!A2045</f>
        <v>0</v>
      </c>
      <c r="B405" s="84">
        <f>'2020'!C2045</f>
        <v>0</v>
      </c>
    </row>
    <row r="406" spans="1:3" x14ac:dyDescent="0.25">
      <c r="A406" s="96">
        <f>'2020'!A2046</f>
        <v>731</v>
      </c>
      <c r="B406" s="92">
        <f>'2020'!C2046</f>
        <v>44097</v>
      </c>
      <c r="C406" s="101" t="s">
        <v>333</v>
      </c>
    </row>
    <row r="407" spans="1:3" x14ac:dyDescent="0.25">
      <c r="A407" s="96" t="str">
        <f>'2020'!A2047</f>
        <v>E442</v>
      </c>
      <c r="B407" s="92">
        <f>'2020'!C2047</f>
        <v>44097</v>
      </c>
      <c r="C407" s="101" t="s">
        <v>333</v>
      </c>
    </row>
    <row r="408" spans="1:3" x14ac:dyDescent="0.25">
      <c r="A408" s="96" t="str">
        <f>'2020'!A2048</f>
        <v>E443</v>
      </c>
      <c r="B408" s="92">
        <f>'2020'!C2048</f>
        <v>44097</v>
      </c>
      <c r="C408" s="101" t="s">
        <v>333</v>
      </c>
    </row>
    <row r="409" spans="1:3" x14ac:dyDescent="0.25">
      <c r="A409" s="96" t="str">
        <f>'2020'!A2049</f>
        <v>E444</v>
      </c>
      <c r="B409" s="92">
        <f>'2020'!C2049</f>
        <v>44098</v>
      </c>
      <c r="C409" s="101" t="s">
        <v>333</v>
      </c>
    </row>
    <row r="410" spans="1:3" x14ac:dyDescent="0.25">
      <c r="A410" s="96" t="str">
        <f>'2020'!A2050</f>
        <v>E445</v>
      </c>
      <c r="B410" s="92">
        <f>'2020'!C2050</f>
        <v>44098</v>
      </c>
      <c r="C410" s="101" t="s">
        <v>333</v>
      </c>
    </row>
    <row r="411" spans="1:3" customFormat="1" ht="15" hidden="1" x14ac:dyDescent="0.25">
      <c r="A411">
        <f>'2020'!A2051</f>
        <v>0</v>
      </c>
      <c r="B411" s="84">
        <f>'2020'!C2051</f>
        <v>0</v>
      </c>
    </row>
    <row r="412" spans="1:3" customFormat="1" ht="15" hidden="1" x14ac:dyDescent="0.25">
      <c r="A412">
        <f>'2020'!A2052</f>
        <v>0</v>
      </c>
      <c r="B412" s="84">
        <f>'2020'!C2052</f>
        <v>0</v>
      </c>
    </row>
    <row r="413" spans="1:3" customFormat="1" ht="15" hidden="1" x14ac:dyDescent="0.25">
      <c r="A413">
        <f>'2020'!A2053</f>
        <v>0</v>
      </c>
      <c r="B413" s="84">
        <f>'2020'!C2053</f>
        <v>0</v>
      </c>
    </row>
    <row r="414" spans="1:3" customFormat="1" ht="15" hidden="1" x14ac:dyDescent="0.25">
      <c r="A414">
        <f>'2020'!A2054</f>
        <v>0</v>
      </c>
      <c r="B414" s="84">
        <f>'2020'!C2054</f>
        <v>0</v>
      </c>
    </row>
    <row r="415" spans="1:3" x14ac:dyDescent="0.25">
      <c r="A415" s="96">
        <f>'2020'!A2055</f>
        <v>732</v>
      </c>
      <c r="B415" s="92">
        <f>'2020'!C2055</f>
        <v>44099</v>
      </c>
      <c r="C415" s="101" t="s">
        <v>333</v>
      </c>
    </row>
    <row r="416" spans="1:3" x14ac:dyDescent="0.25">
      <c r="A416" s="96" t="str">
        <f>'2020'!A2056</f>
        <v>E446</v>
      </c>
      <c r="B416" s="92">
        <f>'2020'!C2056</f>
        <v>44098</v>
      </c>
      <c r="C416" s="101" t="s">
        <v>333</v>
      </c>
    </row>
    <row r="417" spans="1:4" x14ac:dyDescent="0.25">
      <c r="A417" s="96">
        <f>'2020'!A2057</f>
        <v>733</v>
      </c>
      <c r="B417" s="92">
        <f>'2020'!C2057</f>
        <v>44099</v>
      </c>
      <c r="C417" s="101" t="s">
        <v>333</v>
      </c>
    </row>
    <row r="418" spans="1:4" x14ac:dyDescent="0.25">
      <c r="A418" s="96" t="str">
        <f>'2020'!A2058</f>
        <v>E447</v>
      </c>
      <c r="B418" s="92">
        <f>'2020'!C2058</f>
        <v>44098</v>
      </c>
      <c r="C418" s="101" t="s">
        <v>333</v>
      </c>
    </row>
    <row r="419" spans="1:4" customFormat="1" ht="15" hidden="1" x14ac:dyDescent="0.25">
      <c r="A419">
        <f>'2020'!A2059</f>
        <v>0</v>
      </c>
      <c r="B419" s="84">
        <f>'2020'!C2059</f>
        <v>0</v>
      </c>
    </row>
    <row r="420" spans="1:4" x14ac:dyDescent="0.25">
      <c r="A420" s="96">
        <f>'2020'!A2060</f>
        <v>734</v>
      </c>
      <c r="B420" s="92">
        <f>'2020'!C2060</f>
        <v>44099</v>
      </c>
      <c r="C420" s="101" t="s">
        <v>333</v>
      </c>
    </row>
    <row r="421" spans="1:4" x14ac:dyDescent="0.25">
      <c r="A421" s="96" t="str">
        <f>'2020'!A2061</f>
        <v>E448</v>
      </c>
      <c r="B421" s="92">
        <f>'2020'!C2061</f>
        <v>44099</v>
      </c>
      <c r="C421" s="101" t="s">
        <v>333</v>
      </c>
    </row>
    <row r="422" spans="1:4" customFormat="1" ht="15" hidden="1" x14ac:dyDescent="0.25">
      <c r="A422">
        <f>'2020'!A2062</f>
        <v>0</v>
      </c>
      <c r="B422" s="84">
        <f>'2020'!C2062</f>
        <v>0</v>
      </c>
    </row>
    <row r="423" spans="1:4" customFormat="1" ht="15" hidden="1" x14ac:dyDescent="0.25">
      <c r="A423">
        <f>'2020'!A2063</f>
        <v>0</v>
      </c>
      <c r="B423" s="84">
        <f>'2020'!C2063</f>
        <v>0</v>
      </c>
    </row>
    <row r="424" spans="1:4" x14ac:dyDescent="0.25">
      <c r="A424" s="96">
        <f>'2020'!A2064</f>
        <v>735</v>
      </c>
      <c r="B424" s="92">
        <f>'2020'!C2064</f>
        <v>44099</v>
      </c>
      <c r="C424" s="101" t="s">
        <v>333</v>
      </c>
    </row>
    <row r="425" spans="1:4" x14ac:dyDescent="0.25">
      <c r="A425" s="96" t="str">
        <f>'2020'!A2065</f>
        <v>E449</v>
      </c>
      <c r="B425" s="92">
        <f>'2020'!C2065</f>
        <v>44099</v>
      </c>
      <c r="C425" s="101" t="s">
        <v>333</v>
      </c>
    </row>
    <row r="426" spans="1:4" x14ac:dyDescent="0.25">
      <c r="A426" s="96">
        <f>'2020'!A2066</f>
        <v>736</v>
      </c>
      <c r="B426" s="92">
        <f>'2020'!C2066</f>
        <v>44099</v>
      </c>
      <c r="C426" s="101" t="s">
        <v>333</v>
      </c>
      <c r="D426" s="105" t="s">
        <v>4663</v>
      </c>
    </row>
    <row r="427" spans="1:4" x14ac:dyDescent="0.25">
      <c r="A427" s="96">
        <f>'2020'!A2067</f>
        <v>737</v>
      </c>
      <c r="B427" s="92">
        <f>'2020'!C2067</f>
        <v>44099</v>
      </c>
      <c r="C427" s="101" t="s">
        <v>333</v>
      </c>
    </row>
    <row r="428" spans="1:4" x14ac:dyDescent="0.25">
      <c r="A428" s="96">
        <f>'2020'!A2068</f>
        <v>738</v>
      </c>
      <c r="B428" s="92">
        <f>'2020'!C2068</f>
        <v>44099</v>
      </c>
      <c r="C428" s="101" t="s">
        <v>333</v>
      </c>
      <c r="D428" s="105" t="s">
        <v>4699</v>
      </c>
    </row>
    <row r="429" spans="1:4" customFormat="1" ht="15" hidden="1" x14ac:dyDescent="0.25">
      <c r="A429">
        <f>'2020'!A2069</f>
        <v>0</v>
      </c>
      <c r="B429" s="84">
        <f>'2020'!C2069</f>
        <v>0</v>
      </c>
    </row>
    <row r="430" spans="1:4" customFormat="1" ht="15" hidden="1" x14ac:dyDescent="0.25">
      <c r="A430">
        <f>'2020'!A2070</f>
        <v>0</v>
      </c>
      <c r="B430" s="84">
        <f>'2020'!C2070</f>
        <v>0</v>
      </c>
    </row>
    <row r="431" spans="1:4" x14ac:dyDescent="0.25">
      <c r="A431" s="96">
        <f>'2020'!A2071</f>
        <v>741</v>
      </c>
      <c r="B431" s="92">
        <f>'2020'!C2071</f>
        <v>44099</v>
      </c>
      <c r="C431" s="101" t="s">
        <v>333</v>
      </c>
      <c r="D431" s="105" t="s">
        <v>4700</v>
      </c>
    </row>
    <row r="432" spans="1:4" x14ac:dyDescent="0.25">
      <c r="A432" s="96">
        <f>'2020'!A2072</f>
        <v>740</v>
      </c>
      <c r="B432" s="92">
        <f>'2020'!C2072</f>
        <v>44099</v>
      </c>
      <c r="C432" s="101" t="s">
        <v>333</v>
      </c>
      <c r="D432" s="105" t="s">
        <v>4699</v>
      </c>
    </row>
    <row r="433" spans="1:4" x14ac:dyDescent="0.25">
      <c r="A433" s="96">
        <f>'2020'!A2073</f>
        <v>739</v>
      </c>
      <c r="B433" s="92">
        <f>'2020'!C2073</f>
        <v>44099</v>
      </c>
      <c r="C433" s="101" t="s">
        <v>333</v>
      </c>
      <c r="D433" s="105" t="s">
        <v>4699</v>
      </c>
    </row>
    <row r="434" spans="1:4" customFormat="1" ht="15" hidden="1" x14ac:dyDescent="0.25">
      <c r="A434">
        <f>'2020'!A2074</f>
        <v>0</v>
      </c>
      <c r="B434" s="84">
        <f>'2020'!C2074</f>
        <v>0</v>
      </c>
    </row>
    <row r="435" spans="1:4" customFormat="1" ht="15" hidden="1" x14ac:dyDescent="0.25">
      <c r="A435">
        <f>'2020'!A2075</f>
        <v>0</v>
      </c>
      <c r="B435" s="84">
        <f>'2020'!C2075</f>
        <v>0</v>
      </c>
    </row>
    <row r="436" spans="1:4" x14ac:dyDescent="0.25">
      <c r="A436" s="96" t="str">
        <f>'2020'!A2076</f>
        <v>E450</v>
      </c>
      <c r="B436" s="92">
        <f>'2020'!C2076</f>
        <v>44099</v>
      </c>
      <c r="C436" s="101" t="s">
        <v>333</v>
      </c>
    </row>
    <row r="437" spans="1:4" customFormat="1" ht="15" hidden="1" x14ac:dyDescent="0.25">
      <c r="A437">
        <f>'2020'!A2077</f>
        <v>0</v>
      </c>
      <c r="B437" s="84">
        <f>'2020'!C2077</f>
        <v>0</v>
      </c>
    </row>
    <row r="438" spans="1:4" x14ac:dyDescent="0.25">
      <c r="A438" s="96">
        <f>'2020'!A2078</f>
        <v>742</v>
      </c>
      <c r="B438" s="92">
        <f>'2020'!C2078</f>
        <v>44099</v>
      </c>
      <c r="C438" s="101" t="s">
        <v>333</v>
      </c>
    </row>
    <row r="439" spans="1:4" x14ac:dyDescent="0.25">
      <c r="A439" s="96" t="str">
        <f>'2020'!A2079</f>
        <v>E451</v>
      </c>
      <c r="B439" s="92">
        <f>'2020'!C2079</f>
        <v>44099</v>
      </c>
      <c r="C439" s="101" t="s">
        <v>333</v>
      </c>
      <c r="D439" s="105" t="s">
        <v>4698</v>
      </c>
    </row>
    <row r="440" spans="1:4" x14ac:dyDescent="0.25">
      <c r="A440" s="96">
        <f>'2020'!A2080</f>
        <v>743</v>
      </c>
      <c r="B440" s="92">
        <f>'2020'!C2080</f>
        <v>44102</v>
      </c>
      <c r="C440" s="101" t="s">
        <v>333</v>
      </c>
    </row>
    <row r="441" spans="1:4" x14ac:dyDescent="0.25">
      <c r="A441" s="96">
        <f>'2020'!A2081</f>
        <v>744</v>
      </c>
      <c r="B441" s="92">
        <f>'2020'!C2081</f>
        <v>44102</v>
      </c>
      <c r="C441" s="101" t="s">
        <v>333</v>
      </c>
    </row>
    <row r="442" spans="1:4" x14ac:dyDescent="0.25">
      <c r="A442" s="96">
        <f>'2020'!A2082</f>
        <v>745</v>
      </c>
      <c r="B442" s="92">
        <f>'2020'!C2082</f>
        <v>44102</v>
      </c>
      <c r="C442" s="101" t="s">
        <v>333</v>
      </c>
    </row>
    <row r="443" spans="1:4" x14ac:dyDescent="0.25">
      <c r="A443" s="96" t="str">
        <f>'2020'!A2083</f>
        <v>E452</v>
      </c>
      <c r="B443" s="92">
        <f>'2020'!C2083</f>
        <v>44102</v>
      </c>
      <c r="C443" s="101" t="s">
        <v>333</v>
      </c>
    </row>
    <row r="444" spans="1:4" customFormat="1" ht="15" hidden="1" x14ac:dyDescent="0.25">
      <c r="A444">
        <f>'2020'!A2084</f>
        <v>0</v>
      </c>
      <c r="B444" s="84">
        <f>'2020'!C2084</f>
        <v>0</v>
      </c>
    </row>
    <row r="445" spans="1:4" x14ac:dyDescent="0.25">
      <c r="A445" s="96" t="str">
        <f>'2020'!A2087</f>
        <v>E453</v>
      </c>
      <c r="B445" s="92">
        <f>'2020'!C2087</f>
        <v>44103</v>
      </c>
      <c r="C445" s="101" t="s">
        <v>333</v>
      </c>
    </row>
    <row r="446" spans="1:4" customFormat="1" ht="15" hidden="1" x14ac:dyDescent="0.25">
      <c r="A446">
        <f>'2020'!A2088</f>
        <v>0</v>
      </c>
      <c r="B446" s="84">
        <f>'2020'!C2088</f>
        <v>0</v>
      </c>
    </row>
    <row r="447" spans="1:4" customFormat="1" ht="15" hidden="1" x14ac:dyDescent="0.25">
      <c r="A447">
        <f>'2020'!A2089</f>
        <v>0</v>
      </c>
      <c r="B447" s="84">
        <f>'2020'!C2089</f>
        <v>0</v>
      </c>
    </row>
    <row r="448" spans="1:4" customFormat="1" ht="15" hidden="1" x14ac:dyDescent="0.25">
      <c r="A448">
        <f>'2020'!A2090</f>
        <v>0</v>
      </c>
      <c r="B448" s="84">
        <f>'2020'!C2090</f>
        <v>0</v>
      </c>
    </row>
    <row r="449" spans="1:3" customFormat="1" ht="15" hidden="1" x14ac:dyDescent="0.25">
      <c r="A449">
        <f>'2020'!A2091</f>
        <v>0</v>
      </c>
      <c r="B449" s="84">
        <f>'2020'!C2091</f>
        <v>0</v>
      </c>
    </row>
    <row r="450" spans="1:3" x14ac:dyDescent="0.25">
      <c r="A450" s="96" t="str">
        <f>'2020'!A2092</f>
        <v>E454</v>
      </c>
      <c r="B450" s="92">
        <f>'2020'!C2092</f>
        <v>44104</v>
      </c>
      <c r="C450" s="101" t="s">
        <v>333</v>
      </c>
    </row>
    <row r="451" spans="1:3" customFormat="1" ht="15" hidden="1" x14ac:dyDescent="0.25">
      <c r="A451">
        <f>'2020'!A2093</f>
        <v>0</v>
      </c>
      <c r="B451" s="84">
        <f>'2020'!C2093</f>
        <v>0</v>
      </c>
    </row>
    <row r="452" spans="1:3" x14ac:dyDescent="0.25">
      <c r="A452" s="96">
        <f>'2020'!A2094</f>
        <v>746</v>
      </c>
      <c r="B452" s="92">
        <f>'2020'!C2094</f>
        <v>44104</v>
      </c>
      <c r="C452" s="101" t="s">
        <v>333</v>
      </c>
    </row>
    <row r="453" spans="1:3" x14ac:dyDescent="0.25">
      <c r="A453" s="96">
        <f>'2020'!A2095</f>
        <v>747</v>
      </c>
      <c r="B453" s="92">
        <f>'2020'!C2095</f>
        <v>44104</v>
      </c>
      <c r="C453" s="101" t="s">
        <v>333</v>
      </c>
    </row>
    <row r="454" spans="1:3" x14ac:dyDescent="0.25">
      <c r="A454" s="96">
        <f>'2020'!A2096</f>
        <v>748</v>
      </c>
      <c r="B454" s="92">
        <f>'2020'!C2096</f>
        <v>44104</v>
      </c>
      <c r="C454" s="101" t="s">
        <v>333</v>
      </c>
    </row>
    <row r="455" spans="1:3" x14ac:dyDescent="0.25">
      <c r="A455" s="96">
        <f>'2020'!A2097</f>
        <v>749</v>
      </c>
      <c r="B455" s="92">
        <f>'2020'!C2097</f>
        <v>44104</v>
      </c>
      <c r="C455" s="101" t="s">
        <v>333</v>
      </c>
    </row>
    <row r="456" spans="1:3" customFormat="1" ht="15" hidden="1" x14ac:dyDescent="0.25">
      <c r="A456">
        <f>'2020'!A2098</f>
        <v>0</v>
      </c>
      <c r="B456" s="84">
        <f>'2020'!C2098</f>
        <v>0</v>
      </c>
    </row>
    <row r="457" spans="1:3" customFormat="1" ht="15" hidden="1" x14ac:dyDescent="0.25">
      <c r="A457">
        <f>'2020'!A2099</f>
        <v>0</v>
      </c>
      <c r="B457" s="84">
        <f>'2020'!C2099</f>
        <v>0</v>
      </c>
    </row>
    <row r="458" spans="1:3" customFormat="1" ht="15" hidden="1" x14ac:dyDescent="0.25">
      <c r="A458">
        <f>'2020'!A2100</f>
        <v>0</v>
      </c>
      <c r="B458" s="84">
        <f>'2020'!C2100</f>
        <v>0</v>
      </c>
    </row>
    <row r="459" spans="1:3" x14ac:dyDescent="0.25">
      <c r="A459" s="96" t="str">
        <f>'2020'!A2101</f>
        <v>E455</v>
      </c>
      <c r="B459" s="92">
        <f>'2020'!C2101</f>
        <v>44104</v>
      </c>
      <c r="C459" s="101" t="s">
        <v>333</v>
      </c>
    </row>
    <row r="460" spans="1:3" customFormat="1" ht="15" hidden="1" x14ac:dyDescent="0.25">
      <c r="A460">
        <f>'2020'!A2102</f>
        <v>0</v>
      </c>
      <c r="B460" s="84">
        <f>'2020'!C2102</f>
        <v>0</v>
      </c>
    </row>
    <row r="461" spans="1:3" customFormat="1" ht="15" hidden="1" x14ac:dyDescent="0.25">
      <c r="A461">
        <f>'2020'!A2103</f>
        <v>0</v>
      </c>
      <c r="B461" s="84">
        <f>'2020'!C2103</f>
        <v>0</v>
      </c>
    </row>
    <row r="462" spans="1:3" customFormat="1" ht="15" hidden="1" x14ac:dyDescent="0.25">
      <c r="A462">
        <f>'2020'!A2104</f>
        <v>0</v>
      </c>
      <c r="B462" s="84">
        <f>'2020'!C2104</f>
        <v>0</v>
      </c>
    </row>
    <row r="463" spans="1:3" customFormat="1" ht="15" hidden="1" x14ac:dyDescent="0.25">
      <c r="A463">
        <f>'2020'!A2105</f>
        <v>0</v>
      </c>
      <c r="B463" s="84">
        <f>'2020'!C2105</f>
        <v>0</v>
      </c>
    </row>
    <row r="464" spans="1:3" customFormat="1" ht="15" hidden="1" x14ac:dyDescent="0.25">
      <c r="A464">
        <f>'2020'!A2106</f>
        <v>0</v>
      </c>
      <c r="B464" s="84">
        <f>'2020'!C2106</f>
        <v>0</v>
      </c>
    </row>
    <row r="465" spans="1:3" customFormat="1" ht="15" hidden="1" x14ac:dyDescent="0.25">
      <c r="A465">
        <f>'2020'!A2107</f>
        <v>0</v>
      </c>
      <c r="B465" s="84">
        <f>'2020'!C2107</f>
        <v>0</v>
      </c>
    </row>
    <row r="466" spans="1:3" x14ac:dyDescent="0.25">
      <c r="A466" s="96">
        <f>'2020'!A2108</f>
        <v>751</v>
      </c>
      <c r="B466" s="92">
        <f>'2020'!C2108</f>
        <v>44105</v>
      </c>
      <c r="C466" s="101" t="s">
        <v>333</v>
      </c>
    </row>
    <row r="467" spans="1:3" x14ac:dyDescent="0.25">
      <c r="A467" s="96">
        <f>'2020'!A2109</f>
        <v>752</v>
      </c>
      <c r="B467" s="92">
        <f>'2020'!C2109</f>
        <v>44105</v>
      </c>
      <c r="C467" s="101" t="s">
        <v>333</v>
      </c>
    </row>
    <row r="468" spans="1:3" x14ac:dyDescent="0.25">
      <c r="A468" s="96">
        <f>'2020'!A2110</f>
        <v>753</v>
      </c>
      <c r="B468" s="92">
        <f>'2020'!C2110</f>
        <v>44105</v>
      </c>
      <c r="C468" s="101" t="s">
        <v>333</v>
      </c>
    </row>
    <row r="469" spans="1:3" x14ac:dyDescent="0.25">
      <c r="A469" s="96">
        <f>'2020'!A2111</f>
        <v>754</v>
      </c>
      <c r="B469" s="92">
        <f>'2020'!C2111</f>
        <v>44105</v>
      </c>
      <c r="C469" s="101" t="s">
        <v>333</v>
      </c>
    </row>
    <row r="470" spans="1:3" x14ac:dyDescent="0.25">
      <c r="A470" s="96">
        <f>'2020'!A2112</f>
        <v>756</v>
      </c>
      <c r="B470" s="92">
        <f>'2020'!C2112</f>
        <v>44105</v>
      </c>
      <c r="C470" s="101" t="s">
        <v>333</v>
      </c>
    </row>
    <row r="471" spans="1:3" x14ac:dyDescent="0.25">
      <c r="A471" s="96">
        <f>'2020'!A2113</f>
        <v>755</v>
      </c>
      <c r="B471" s="92">
        <f>'2020'!C2113</f>
        <v>44105</v>
      </c>
      <c r="C471" s="101" t="s">
        <v>333</v>
      </c>
    </row>
    <row r="472" spans="1:3" x14ac:dyDescent="0.25">
      <c r="A472" s="96" t="str">
        <f>'2020'!A2114</f>
        <v>E456</v>
      </c>
      <c r="B472" s="92">
        <f>'2020'!C2114</f>
        <v>44105</v>
      </c>
      <c r="C472" s="101" t="s">
        <v>333</v>
      </c>
    </row>
    <row r="473" spans="1:3" x14ac:dyDescent="0.25">
      <c r="A473" s="96">
        <f>'2020'!A2115</f>
        <v>757</v>
      </c>
      <c r="B473" s="92">
        <f>'2020'!C2115</f>
        <v>44106</v>
      </c>
      <c r="C473" s="101" t="s">
        <v>333</v>
      </c>
    </row>
    <row r="474" spans="1:3" x14ac:dyDescent="0.25">
      <c r="A474" s="96">
        <f>'2020'!A2116</f>
        <v>758</v>
      </c>
      <c r="B474" s="92">
        <f>'2020'!C2116</f>
        <v>44106</v>
      </c>
      <c r="C474" s="101" t="s">
        <v>333</v>
      </c>
    </row>
    <row r="475" spans="1:3" x14ac:dyDescent="0.25">
      <c r="A475" s="96" t="str">
        <f>'2020'!A2117</f>
        <v>E457</v>
      </c>
      <c r="B475" s="92">
        <f>'2020'!C2117</f>
        <v>44106</v>
      </c>
      <c r="C475" s="101" t="s">
        <v>333</v>
      </c>
    </row>
    <row r="476" spans="1:3" x14ac:dyDescent="0.25">
      <c r="A476" s="96" t="str">
        <f>'2020'!A2118</f>
        <v>E458</v>
      </c>
      <c r="B476" s="92">
        <f>'2020'!C2118</f>
        <v>44106</v>
      </c>
      <c r="C476" s="101" t="s">
        <v>333</v>
      </c>
    </row>
    <row r="477" spans="1:3" customFormat="1" ht="15" hidden="1" x14ac:dyDescent="0.25">
      <c r="A477">
        <f>'2020'!A2119</f>
        <v>0</v>
      </c>
      <c r="B477" s="84">
        <f>'2020'!C2119</f>
        <v>0</v>
      </c>
    </row>
    <row r="478" spans="1:3" customFormat="1" ht="15" hidden="1" x14ac:dyDescent="0.25">
      <c r="A478">
        <f>'2020'!A2120</f>
        <v>0</v>
      </c>
      <c r="B478" s="84">
        <f>'2020'!C2120</f>
        <v>0</v>
      </c>
    </row>
    <row r="479" spans="1:3" customFormat="1" ht="15" hidden="1" x14ac:dyDescent="0.25">
      <c r="A479">
        <f>'2020'!A2121</f>
        <v>0</v>
      </c>
      <c r="B479" s="84">
        <f>'2020'!C2121</f>
        <v>0</v>
      </c>
    </row>
    <row r="480" spans="1:3" customFormat="1" ht="15" hidden="1" x14ac:dyDescent="0.25">
      <c r="A480">
        <f>'2020'!A2122</f>
        <v>0</v>
      </c>
      <c r="B480" s="84">
        <f>'2020'!C2122</f>
        <v>0</v>
      </c>
    </row>
    <row r="481" spans="1:3" x14ac:dyDescent="0.25">
      <c r="A481" s="96">
        <f>'2020'!A2123</f>
        <v>750</v>
      </c>
      <c r="B481" s="92">
        <f>'2020'!C2123</f>
        <v>44104</v>
      </c>
      <c r="C481" s="101" t="s">
        <v>333</v>
      </c>
    </row>
    <row r="482" spans="1:3" x14ac:dyDescent="0.25">
      <c r="A482" s="96" t="str">
        <f>'2020'!A2124</f>
        <v>e459</v>
      </c>
      <c r="B482" s="92">
        <f>'2020'!C2124</f>
        <v>44109</v>
      </c>
      <c r="C482" s="101" t="s">
        <v>333</v>
      </c>
    </row>
    <row r="483" spans="1:3" x14ac:dyDescent="0.25">
      <c r="A483" s="96">
        <f>'2020'!A2125</f>
        <v>759</v>
      </c>
      <c r="B483" s="92">
        <f>'2020'!C2125</f>
        <v>44109</v>
      </c>
      <c r="C483" s="101" t="s">
        <v>333</v>
      </c>
    </row>
    <row r="484" spans="1:3" x14ac:dyDescent="0.25">
      <c r="A484" s="96" t="str">
        <f>'2020'!A2126</f>
        <v>E460</v>
      </c>
      <c r="B484" s="92">
        <f>'2020'!C2126</f>
        <v>44109</v>
      </c>
      <c r="C484" s="101" t="s">
        <v>333</v>
      </c>
    </row>
    <row r="485" spans="1:3" x14ac:dyDescent="0.25">
      <c r="A485" s="96">
        <f>'2020'!A2127</f>
        <v>760</v>
      </c>
      <c r="B485" s="92">
        <f>'2020'!C2127</f>
        <v>44109</v>
      </c>
      <c r="C485" s="101" t="s">
        <v>333</v>
      </c>
    </row>
    <row r="486" spans="1:3" customFormat="1" ht="15" hidden="1" x14ac:dyDescent="0.25">
      <c r="A486">
        <f>'2020'!A2128</f>
        <v>0</v>
      </c>
      <c r="B486" s="84">
        <f>'2020'!C2128</f>
        <v>0</v>
      </c>
    </row>
    <row r="487" spans="1:3" x14ac:dyDescent="0.25">
      <c r="A487" s="96" t="str">
        <f>'2020'!A2129</f>
        <v>E461</v>
      </c>
      <c r="B487" s="92">
        <f>'2020'!C2129</f>
        <v>44109</v>
      </c>
      <c r="C487" s="101" t="s">
        <v>333</v>
      </c>
    </row>
    <row r="488" spans="1:3" x14ac:dyDescent="0.25">
      <c r="A488" s="96">
        <f>'2020'!A2130</f>
        <v>761</v>
      </c>
      <c r="B488" s="92">
        <f>'2020'!C2130</f>
        <v>44109</v>
      </c>
      <c r="C488" s="101" t="s">
        <v>333</v>
      </c>
    </row>
    <row r="489" spans="1:3" customFormat="1" ht="15" hidden="1" x14ac:dyDescent="0.25">
      <c r="A489">
        <f>'2020'!A2131</f>
        <v>0</v>
      </c>
      <c r="B489" s="84">
        <f>'2020'!C2131</f>
        <v>0</v>
      </c>
    </row>
    <row r="490" spans="1:3" x14ac:dyDescent="0.25">
      <c r="A490" s="96">
        <f>'2020'!A2132</f>
        <v>762</v>
      </c>
      <c r="B490" s="92">
        <f>'2020'!C2132</f>
        <v>44110</v>
      </c>
      <c r="C490" s="101" t="s">
        <v>333</v>
      </c>
    </row>
    <row r="491" spans="1:3" x14ac:dyDescent="0.25">
      <c r="A491" s="96">
        <f>'2020'!A2133</f>
        <v>763</v>
      </c>
      <c r="B491" s="92">
        <f>'2020'!C2133</f>
        <v>44110</v>
      </c>
      <c r="C491" s="101" t="s">
        <v>333</v>
      </c>
    </row>
    <row r="492" spans="1:3" x14ac:dyDescent="0.25">
      <c r="A492" s="96">
        <f>'2020'!A2134</f>
        <v>764</v>
      </c>
      <c r="B492" s="92">
        <f>'2020'!C2134</f>
        <v>44110</v>
      </c>
      <c r="C492" s="101" t="s">
        <v>333</v>
      </c>
    </row>
    <row r="493" spans="1:3" x14ac:dyDescent="0.25">
      <c r="A493" s="96" t="str">
        <f>'2020'!A2160</f>
        <v>E462</v>
      </c>
      <c r="B493" s="92">
        <f>'2020'!C2160</f>
        <v>44110</v>
      </c>
      <c r="C493" s="101" t="s">
        <v>333</v>
      </c>
    </row>
    <row r="494" spans="1:3" customFormat="1" ht="15" hidden="1" x14ac:dyDescent="0.25">
      <c r="A494">
        <f>'2020'!A2161</f>
        <v>0</v>
      </c>
      <c r="B494" s="84">
        <f>'2020'!C2161</f>
        <v>0</v>
      </c>
    </row>
    <row r="495" spans="1:3" customFormat="1" ht="15" hidden="1" x14ac:dyDescent="0.25">
      <c r="A495">
        <f>'2020'!A2162</f>
        <v>0</v>
      </c>
      <c r="B495" s="84">
        <f>'2020'!C2162</f>
        <v>0</v>
      </c>
    </row>
    <row r="496" spans="1:3" x14ac:dyDescent="0.25">
      <c r="A496" s="96">
        <f>'2020'!A2135</f>
        <v>765</v>
      </c>
      <c r="B496" s="92">
        <f>'2020'!C2135</f>
        <v>44110</v>
      </c>
      <c r="C496" s="101" t="s">
        <v>333</v>
      </c>
    </row>
    <row r="497" spans="1:3" customFormat="1" ht="15" hidden="1" x14ac:dyDescent="0.25">
      <c r="A497">
        <f>'2020'!A2136</f>
        <v>0</v>
      </c>
      <c r="B497" s="84">
        <f>'2020'!C2136</f>
        <v>0</v>
      </c>
    </row>
    <row r="498" spans="1:3" customFormat="1" ht="15" hidden="1" x14ac:dyDescent="0.25">
      <c r="A498">
        <f>'2020'!A2137</f>
        <v>0</v>
      </c>
      <c r="B498" s="84">
        <f>'2020'!C2137</f>
        <v>0</v>
      </c>
    </row>
    <row r="499" spans="1:3" x14ac:dyDescent="0.25">
      <c r="A499" s="96" t="str">
        <f>'2020'!A2138</f>
        <v>E463</v>
      </c>
      <c r="B499" s="92">
        <f>'2020'!C2138</f>
        <v>44110</v>
      </c>
      <c r="C499" s="101" t="s">
        <v>333</v>
      </c>
    </row>
    <row r="500" spans="1:3" x14ac:dyDescent="0.25">
      <c r="A500" s="96" t="str">
        <f>'2020'!A2139</f>
        <v>E464</v>
      </c>
      <c r="B500" s="92">
        <f>'2020'!C2139</f>
        <v>44110</v>
      </c>
      <c r="C500" s="101" t="s">
        <v>333</v>
      </c>
    </row>
    <row r="501" spans="1:3" x14ac:dyDescent="0.25">
      <c r="A501" s="96">
        <f>'2020'!A2163</f>
        <v>766</v>
      </c>
      <c r="B501" s="92">
        <f>'2020'!C2163</f>
        <v>44110</v>
      </c>
      <c r="C501" s="101" t="s">
        <v>333</v>
      </c>
    </row>
    <row r="502" spans="1:3" x14ac:dyDescent="0.25">
      <c r="A502" s="96">
        <f>'2020'!A2140</f>
        <v>767</v>
      </c>
      <c r="B502" s="92">
        <f>'2020'!C2140</f>
        <v>44110</v>
      </c>
      <c r="C502" s="101" t="s">
        <v>333</v>
      </c>
    </row>
    <row r="503" spans="1:3" x14ac:dyDescent="0.25">
      <c r="A503" s="96" t="str">
        <f>'2020'!A2141</f>
        <v>E465</v>
      </c>
      <c r="B503" s="92">
        <f>'2020'!C2141</f>
        <v>44110</v>
      </c>
      <c r="C503" s="101" t="s">
        <v>333</v>
      </c>
    </row>
    <row r="504" spans="1:3" x14ac:dyDescent="0.25">
      <c r="A504" s="96" t="str">
        <f>'2020'!A2142</f>
        <v>E466</v>
      </c>
      <c r="B504" s="92">
        <f>'2020'!C2142</f>
        <v>44110</v>
      </c>
      <c r="C504" s="101" t="s">
        <v>333</v>
      </c>
    </row>
    <row r="505" spans="1:3" x14ac:dyDescent="0.25">
      <c r="A505" s="96" t="str">
        <f>'2020'!A2143</f>
        <v>E467</v>
      </c>
      <c r="B505" s="92">
        <f>'2020'!C2143</f>
        <v>44110</v>
      </c>
      <c r="C505" s="101" t="s">
        <v>333</v>
      </c>
    </row>
    <row r="506" spans="1:3" x14ac:dyDescent="0.25">
      <c r="A506" s="96">
        <f>'2020'!A2144</f>
        <v>768</v>
      </c>
      <c r="B506" s="92">
        <f>'2020'!C2144</f>
        <v>44110</v>
      </c>
      <c r="C506" s="101" t="s">
        <v>333</v>
      </c>
    </row>
    <row r="507" spans="1:3" x14ac:dyDescent="0.25">
      <c r="A507" s="96">
        <f>'2020'!A2145</f>
        <v>769</v>
      </c>
      <c r="B507" s="92">
        <f>'2020'!C2145</f>
        <v>44110</v>
      </c>
      <c r="C507" s="101" t="s">
        <v>333</v>
      </c>
    </row>
    <row r="508" spans="1:3" x14ac:dyDescent="0.25">
      <c r="A508" s="96">
        <f>'2020'!A2146</f>
        <v>770</v>
      </c>
      <c r="B508" s="92">
        <f>'2020'!C2146</f>
        <v>44110</v>
      </c>
      <c r="C508" s="101" t="s">
        <v>333</v>
      </c>
    </row>
    <row r="509" spans="1:3" customFormat="1" ht="15" hidden="1" x14ac:dyDescent="0.25">
      <c r="A509">
        <f>'2020'!A2147</f>
        <v>0</v>
      </c>
      <c r="B509" s="84">
        <f>'2020'!C2147</f>
        <v>0</v>
      </c>
    </row>
    <row r="510" spans="1:3" x14ac:dyDescent="0.25">
      <c r="A510" s="96">
        <f>'2020'!A2148</f>
        <v>771</v>
      </c>
      <c r="B510" s="92">
        <f>'2020'!C2148</f>
        <v>44110</v>
      </c>
      <c r="C510" s="101" t="s">
        <v>333</v>
      </c>
    </row>
    <row r="511" spans="1:3" x14ac:dyDescent="0.25">
      <c r="A511" s="96">
        <f>'2020'!A2149</f>
        <v>772</v>
      </c>
      <c r="B511" s="92">
        <f>'2020'!C2149</f>
        <v>44110</v>
      </c>
      <c r="C511" s="101" t="s">
        <v>333</v>
      </c>
    </row>
    <row r="512" spans="1:3" customFormat="1" ht="15" hidden="1" x14ac:dyDescent="0.25">
      <c r="A512">
        <f>'2020'!A2150</f>
        <v>0</v>
      </c>
      <c r="B512" s="84">
        <f>'2020'!C2150</f>
        <v>0</v>
      </c>
    </row>
    <row r="513" spans="1:4" x14ac:dyDescent="0.25">
      <c r="A513" s="96">
        <f>'2020'!A2151</f>
        <v>773</v>
      </c>
      <c r="B513" s="92">
        <f>'2020'!C2151</f>
        <v>44110</v>
      </c>
      <c r="C513" s="101" t="s">
        <v>333</v>
      </c>
    </row>
    <row r="514" spans="1:4" x14ac:dyDescent="0.25">
      <c r="A514" s="96" t="str">
        <f>'2020'!A2152</f>
        <v>E468</v>
      </c>
      <c r="B514" s="92">
        <f>'2020'!C2152</f>
        <v>44110</v>
      </c>
      <c r="C514" s="101" t="s">
        <v>333</v>
      </c>
    </row>
    <row r="515" spans="1:4" customFormat="1" ht="15" hidden="1" x14ac:dyDescent="0.25">
      <c r="A515">
        <f>'2020'!A2153</f>
        <v>0</v>
      </c>
      <c r="B515" s="84">
        <f>'2020'!C2153</f>
        <v>0</v>
      </c>
    </row>
    <row r="516" spans="1:4" x14ac:dyDescent="0.25">
      <c r="A516" s="96" t="str">
        <f>'2020'!A2154</f>
        <v>E469</v>
      </c>
      <c r="B516" s="92">
        <f>'2020'!C2154</f>
        <v>44110</v>
      </c>
      <c r="C516" s="101" t="s">
        <v>333</v>
      </c>
    </row>
    <row r="517" spans="1:4" customFormat="1" ht="15" hidden="1" x14ac:dyDescent="0.25">
      <c r="A517">
        <f>'2020'!A2155</f>
        <v>0</v>
      </c>
      <c r="B517" s="84">
        <f>'2020'!C2155</f>
        <v>0</v>
      </c>
    </row>
    <row r="518" spans="1:4" x14ac:dyDescent="0.25">
      <c r="A518" s="96">
        <f>'2020'!A2156</f>
        <v>774</v>
      </c>
      <c r="B518" s="92">
        <f>'2020'!C2156</f>
        <v>44110</v>
      </c>
      <c r="C518" s="101" t="s">
        <v>333</v>
      </c>
      <c r="D518" s="105" t="s">
        <v>4954</v>
      </c>
    </row>
    <row r="519" spans="1:4" customFormat="1" ht="15" hidden="1" x14ac:dyDescent="0.25">
      <c r="A519">
        <f>'2020'!A2157</f>
        <v>0</v>
      </c>
      <c r="B519" s="84">
        <f>'2020'!C2157</f>
        <v>0</v>
      </c>
    </row>
    <row r="520" spans="1:4" customFormat="1" ht="15" hidden="1" x14ac:dyDescent="0.25">
      <c r="A520">
        <f>'2020'!A2158</f>
        <v>0</v>
      </c>
      <c r="B520" s="84">
        <f>'2020'!C2158</f>
        <v>0</v>
      </c>
    </row>
    <row r="521" spans="1:4" customFormat="1" ht="15" hidden="1" x14ac:dyDescent="0.25">
      <c r="A521">
        <f>'2020'!A2159</f>
        <v>0</v>
      </c>
      <c r="B521" s="84">
        <f>'2020'!C2159</f>
        <v>0</v>
      </c>
    </row>
    <row r="522" spans="1:4" x14ac:dyDescent="0.25">
      <c r="A522" s="96">
        <f>'2020'!A2203</f>
        <v>775</v>
      </c>
      <c r="B522" s="92">
        <f>'2020'!C2203</f>
        <v>44111</v>
      </c>
      <c r="C522" s="101" t="s">
        <v>333</v>
      </c>
      <c r="D522" s="105" t="s">
        <v>4699</v>
      </c>
    </row>
    <row r="523" spans="1:4" x14ac:dyDescent="0.25">
      <c r="A523" s="96">
        <f>'2020'!A2164</f>
        <v>776</v>
      </c>
      <c r="B523" s="92">
        <f>'2020'!C2164</f>
        <v>44111</v>
      </c>
      <c r="C523" s="101" t="s">
        <v>333</v>
      </c>
      <c r="D523" s="105" t="s">
        <v>4955</v>
      </c>
    </row>
    <row r="524" spans="1:4" customFormat="1" ht="15" hidden="1" x14ac:dyDescent="0.25">
      <c r="A524">
        <f>'2020'!A2165</f>
        <v>0</v>
      </c>
      <c r="B524" s="84">
        <f>'2020'!C2165</f>
        <v>0</v>
      </c>
    </row>
    <row r="525" spans="1:4" x14ac:dyDescent="0.25">
      <c r="A525" s="96" t="str">
        <f>'2020'!A2166</f>
        <v>E470</v>
      </c>
      <c r="B525" s="92">
        <f>'2020'!C2166</f>
        <v>44111</v>
      </c>
      <c r="C525" s="101" t="s">
        <v>333</v>
      </c>
    </row>
    <row r="526" spans="1:4" customFormat="1" ht="15" hidden="1" x14ac:dyDescent="0.25">
      <c r="A526">
        <f>'2020'!A2167</f>
        <v>0</v>
      </c>
      <c r="B526" s="84">
        <f>'2020'!C2167</f>
        <v>0</v>
      </c>
    </row>
    <row r="527" spans="1:4" customFormat="1" ht="15" hidden="1" x14ac:dyDescent="0.25">
      <c r="A527">
        <f>'2020'!A2168</f>
        <v>0</v>
      </c>
      <c r="B527" s="84">
        <f>'2020'!C2168</f>
        <v>0</v>
      </c>
    </row>
    <row r="528" spans="1:4" customFormat="1" ht="15" hidden="1" x14ac:dyDescent="0.25">
      <c r="A528">
        <f>'2020'!A2169</f>
        <v>0</v>
      </c>
      <c r="B528" s="84">
        <f>'2020'!C2169</f>
        <v>0</v>
      </c>
    </row>
    <row r="529" spans="1:4" x14ac:dyDescent="0.25">
      <c r="A529" s="96">
        <f>'2020'!A2170</f>
        <v>777</v>
      </c>
      <c r="B529" s="92">
        <f>'2020'!C2170</f>
        <v>44111</v>
      </c>
      <c r="C529" s="101" t="s">
        <v>333</v>
      </c>
      <c r="D529" s="105" t="s">
        <v>4699</v>
      </c>
    </row>
    <row r="530" spans="1:4" x14ac:dyDescent="0.25">
      <c r="A530" s="96" t="str">
        <f>'2020'!A2171</f>
        <v>E471</v>
      </c>
      <c r="B530" s="92">
        <f>'2020'!C2171</f>
        <v>44111</v>
      </c>
      <c r="C530" s="101" t="s">
        <v>333</v>
      </c>
    </row>
    <row r="531" spans="1:4" x14ac:dyDescent="0.25">
      <c r="A531" s="96" t="str">
        <f>'2020'!A2172</f>
        <v>E472</v>
      </c>
      <c r="B531" s="92">
        <f>'2020'!C2172</f>
        <v>44111</v>
      </c>
      <c r="C531" s="101" t="s">
        <v>333</v>
      </c>
    </row>
    <row r="532" spans="1:4" x14ac:dyDescent="0.25">
      <c r="A532" s="96">
        <f>'2020'!A2173</f>
        <v>778</v>
      </c>
      <c r="B532" s="92">
        <f>'2020'!C2173</f>
        <v>44111</v>
      </c>
      <c r="C532" s="101" t="s">
        <v>333</v>
      </c>
    </row>
    <row r="533" spans="1:4" x14ac:dyDescent="0.25">
      <c r="A533" s="96">
        <f>'2020'!A2174</f>
        <v>779</v>
      </c>
      <c r="B533" s="92">
        <f>'2020'!C2174</f>
        <v>44111</v>
      </c>
      <c r="C533" s="101" t="s">
        <v>333</v>
      </c>
      <c r="D533" s="105" t="s">
        <v>4699</v>
      </c>
    </row>
    <row r="534" spans="1:4" x14ac:dyDescent="0.25">
      <c r="A534" s="96">
        <f>'2020'!A2175</f>
        <v>780</v>
      </c>
      <c r="B534" s="92">
        <f>'2020'!C2175</f>
        <v>44111</v>
      </c>
      <c r="C534" s="101" t="s">
        <v>333</v>
      </c>
    </row>
    <row r="535" spans="1:4" x14ac:dyDescent="0.25">
      <c r="A535" s="96">
        <f>'2020'!A2176</f>
        <v>781</v>
      </c>
      <c r="B535" s="92">
        <f>'2020'!C2176</f>
        <v>44111</v>
      </c>
      <c r="C535" s="101" t="s">
        <v>333</v>
      </c>
    </row>
    <row r="536" spans="1:4" x14ac:dyDescent="0.25">
      <c r="A536" s="96" t="str">
        <f>'2020'!A2177</f>
        <v>E473</v>
      </c>
      <c r="B536" s="92">
        <f>'2020'!C2177</f>
        <v>44111</v>
      </c>
      <c r="C536" s="101" t="s">
        <v>333</v>
      </c>
    </row>
    <row r="537" spans="1:4" x14ac:dyDescent="0.25">
      <c r="A537" s="96" t="str">
        <f>'2020'!A2178</f>
        <v>E474</v>
      </c>
      <c r="B537" s="92">
        <f>'2020'!C2178</f>
        <v>44111</v>
      </c>
      <c r="C537" s="101" t="s">
        <v>333</v>
      </c>
    </row>
    <row r="538" spans="1:4" x14ac:dyDescent="0.25">
      <c r="A538" s="96" t="str">
        <f>'2020'!A2179</f>
        <v>E475</v>
      </c>
      <c r="B538" s="92">
        <f>'2020'!C2179</f>
        <v>44111</v>
      </c>
      <c r="C538" s="101" t="s">
        <v>333</v>
      </c>
    </row>
    <row r="539" spans="1:4" customFormat="1" ht="15" hidden="1" x14ac:dyDescent="0.25">
      <c r="A539">
        <f>'2020'!A2180</f>
        <v>0</v>
      </c>
      <c r="B539" s="84">
        <f>'2020'!C2180</f>
        <v>0</v>
      </c>
    </row>
    <row r="540" spans="1:4" x14ac:dyDescent="0.25">
      <c r="A540" s="96" t="str">
        <f>'2020'!A2181</f>
        <v>E476</v>
      </c>
      <c r="B540" s="92">
        <f>'2020'!C2181</f>
        <v>44111</v>
      </c>
      <c r="C540" s="101" t="s">
        <v>333</v>
      </c>
    </row>
    <row r="541" spans="1:4" x14ac:dyDescent="0.25">
      <c r="A541" s="96">
        <f>'2020'!A2182</f>
        <v>782</v>
      </c>
      <c r="B541" s="92">
        <f>'2020'!C2182</f>
        <v>44111</v>
      </c>
      <c r="C541" s="101" t="s">
        <v>333</v>
      </c>
    </row>
    <row r="542" spans="1:4" customFormat="1" ht="15" hidden="1" x14ac:dyDescent="0.25">
      <c r="A542">
        <f>'2020'!A2183</f>
        <v>0</v>
      </c>
      <c r="B542" s="84">
        <f>'2020'!C2183</f>
        <v>0</v>
      </c>
    </row>
    <row r="543" spans="1:4" x14ac:dyDescent="0.25">
      <c r="A543" s="96" t="str">
        <f>'2020'!A2184</f>
        <v>E477</v>
      </c>
      <c r="B543" s="92">
        <f>'2020'!C2184</f>
        <v>44111</v>
      </c>
      <c r="C543" s="101" t="s">
        <v>333</v>
      </c>
    </row>
    <row r="544" spans="1:4" customFormat="1" ht="15" hidden="1" x14ac:dyDescent="0.25">
      <c r="A544">
        <f>'2020'!A2185</f>
        <v>0</v>
      </c>
      <c r="B544" s="84">
        <f>'2020'!C2185</f>
        <v>0</v>
      </c>
    </row>
    <row r="545" spans="1:3" x14ac:dyDescent="0.25">
      <c r="A545" s="96">
        <f>'2020'!A2186</f>
        <v>783</v>
      </c>
      <c r="B545" s="92">
        <f>'2020'!C2186</f>
        <v>44111</v>
      </c>
      <c r="C545" s="101" t="s">
        <v>333</v>
      </c>
    </row>
    <row r="546" spans="1:3" customFormat="1" ht="15" hidden="1" x14ac:dyDescent="0.25">
      <c r="A546">
        <f>'2020'!A2187</f>
        <v>0</v>
      </c>
      <c r="B546" s="84">
        <f>'2020'!C2187</f>
        <v>0</v>
      </c>
    </row>
    <row r="547" spans="1:3" customFormat="1" ht="15" hidden="1" x14ac:dyDescent="0.25">
      <c r="A547">
        <f>'2020'!A2188</f>
        <v>0</v>
      </c>
      <c r="B547" s="84">
        <f>'2020'!C2188</f>
        <v>0</v>
      </c>
    </row>
    <row r="548" spans="1:3" x14ac:dyDescent="0.25">
      <c r="A548" s="96" t="str">
        <f>'2020'!A2189</f>
        <v>E478</v>
      </c>
      <c r="B548" s="92">
        <f>'2020'!C2189</f>
        <v>44111</v>
      </c>
      <c r="C548" s="101" t="s">
        <v>333</v>
      </c>
    </row>
    <row r="549" spans="1:3" x14ac:dyDescent="0.25">
      <c r="A549" s="96" t="str">
        <f>'2020'!A2190</f>
        <v>E479</v>
      </c>
      <c r="B549" s="92">
        <f>'2020'!C2190</f>
        <v>44111</v>
      </c>
      <c r="C549" s="101" t="s">
        <v>333</v>
      </c>
    </row>
    <row r="550" spans="1:3" x14ac:dyDescent="0.25">
      <c r="A550" s="96">
        <f>'2020'!A2191</f>
        <v>784</v>
      </c>
      <c r="B550" s="92">
        <f>'2020'!C2191</f>
        <v>44111</v>
      </c>
      <c r="C550" s="101" t="s">
        <v>333</v>
      </c>
    </row>
    <row r="551" spans="1:3" x14ac:dyDescent="0.25">
      <c r="A551" s="96" t="str">
        <f>'2020'!A2192</f>
        <v>E480</v>
      </c>
      <c r="B551" s="92">
        <f>'2020'!C2192</f>
        <v>44111</v>
      </c>
      <c r="C551" s="101" t="s">
        <v>333</v>
      </c>
    </row>
    <row r="552" spans="1:3" x14ac:dyDescent="0.25">
      <c r="A552" s="96">
        <f>'2020'!A2193</f>
        <v>785</v>
      </c>
      <c r="B552" s="92">
        <f>'2020'!C2193</f>
        <v>44112</v>
      </c>
      <c r="C552" s="101" t="s">
        <v>333</v>
      </c>
    </row>
    <row r="553" spans="1:3" x14ac:dyDescent="0.25">
      <c r="A553" s="96" t="str">
        <f>'2020'!A2194</f>
        <v>E481</v>
      </c>
      <c r="B553" s="92">
        <f>'2020'!C2194</f>
        <v>44112</v>
      </c>
      <c r="C553" s="101" t="s">
        <v>333</v>
      </c>
    </row>
    <row r="554" spans="1:3" customFormat="1" ht="15" hidden="1" x14ac:dyDescent="0.25">
      <c r="A554">
        <f>'2020'!A2195</f>
        <v>0</v>
      </c>
      <c r="B554" s="84">
        <f>'2020'!C2195</f>
        <v>0</v>
      </c>
    </row>
    <row r="555" spans="1:3" x14ac:dyDescent="0.25">
      <c r="A555" s="96">
        <f>'2020'!A2196</f>
        <v>787</v>
      </c>
      <c r="B555" s="92">
        <f>'2020'!C2196</f>
        <v>44112</v>
      </c>
      <c r="C555" s="101" t="s">
        <v>333</v>
      </c>
    </row>
    <row r="556" spans="1:3" x14ac:dyDescent="0.25">
      <c r="A556" s="96">
        <f>'2020'!A2197</f>
        <v>788</v>
      </c>
      <c r="B556" s="92">
        <f>'2020'!C2197</f>
        <v>44112</v>
      </c>
      <c r="C556" s="101" t="s">
        <v>333</v>
      </c>
    </row>
    <row r="557" spans="1:3" x14ac:dyDescent="0.25">
      <c r="A557" s="96">
        <f>'2020'!A2198</f>
        <v>789</v>
      </c>
      <c r="B557" s="92">
        <f>'2020'!C2198</f>
        <v>44112</v>
      </c>
      <c r="C557" s="101" t="s">
        <v>333</v>
      </c>
    </row>
    <row r="558" spans="1:3" x14ac:dyDescent="0.25">
      <c r="A558" s="96">
        <f>'2020'!A2199</f>
        <v>790</v>
      </c>
      <c r="B558" s="92">
        <f>'2020'!C2199</f>
        <v>44112</v>
      </c>
      <c r="C558" s="101" t="s">
        <v>333</v>
      </c>
    </row>
    <row r="559" spans="1:3" x14ac:dyDescent="0.25">
      <c r="A559" s="96" t="str">
        <f>'2020'!A2200</f>
        <v>E482</v>
      </c>
      <c r="B559" s="92">
        <f>'2020'!C2200</f>
        <v>44112</v>
      </c>
      <c r="C559" s="101" t="s">
        <v>333</v>
      </c>
    </row>
    <row r="560" spans="1:3" customFormat="1" ht="15" hidden="1" x14ac:dyDescent="0.25">
      <c r="A560">
        <f>'2020'!A2201</f>
        <v>0</v>
      </c>
      <c r="B560" s="84">
        <f>'2020'!C2201</f>
        <v>0</v>
      </c>
    </row>
    <row r="561" spans="1:4" customFormat="1" ht="15" hidden="1" x14ac:dyDescent="0.25">
      <c r="A561">
        <f>'2020'!A2202</f>
        <v>0</v>
      </c>
      <c r="B561" s="84">
        <f>'2020'!C2202</f>
        <v>0</v>
      </c>
    </row>
    <row r="562" spans="1:4" x14ac:dyDescent="0.25">
      <c r="A562" s="96">
        <f>'2020'!A2204</f>
        <v>786</v>
      </c>
      <c r="B562" s="92">
        <f>'2020'!C2204</f>
        <v>44112</v>
      </c>
      <c r="C562" s="101" t="s">
        <v>333</v>
      </c>
    </row>
    <row r="563" spans="1:4" x14ac:dyDescent="0.25">
      <c r="A563" s="96">
        <f>'2020'!A2205</f>
        <v>791</v>
      </c>
      <c r="B563" s="92">
        <f>'2020'!C2205</f>
        <v>44112</v>
      </c>
      <c r="C563" s="101" t="s">
        <v>333</v>
      </c>
    </row>
    <row r="564" spans="1:4" x14ac:dyDescent="0.25">
      <c r="A564" s="96">
        <f>'2020'!A2206</f>
        <v>792</v>
      </c>
      <c r="B564" s="92">
        <f>'2020'!C2206</f>
        <v>44112</v>
      </c>
      <c r="C564" s="101" t="s">
        <v>333</v>
      </c>
    </row>
    <row r="565" spans="1:4" x14ac:dyDescent="0.25">
      <c r="A565" s="96">
        <f>'2020'!A2207</f>
        <v>793</v>
      </c>
      <c r="B565" s="92">
        <f>'2020'!C2207</f>
        <v>44112</v>
      </c>
      <c r="C565" s="101" t="s">
        <v>333</v>
      </c>
    </row>
    <row r="566" spans="1:4" customFormat="1" ht="15" hidden="1" x14ac:dyDescent="0.25">
      <c r="A566">
        <f>'2020'!A2208</f>
        <v>0</v>
      </c>
      <c r="B566" s="84">
        <f>'2020'!C2208</f>
        <v>0</v>
      </c>
    </row>
    <row r="567" spans="1:4" x14ac:dyDescent="0.25">
      <c r="A567" s="96" t="str">
        <f>'2020'!A2209</f>
        <v>E483</v>
      </c>
      <c r="B567" s="92">
        <f>'2020'!C2209</f>
        <v>44112</v>
      </c>
      <c r="C567" s="101" t="s">
        <v>333</v>
      </c>
      <c r="D567" s="105" t="s">
        <v>4699</v>
      </c>
    </row>
    <row r="568" spans="1:4" customFormat="1" ht="15" hidden="1" x14ac:dyDescent="0.25">
      <c r="A568">
        <f>'2020'!A2210</f>
        <v>0</v>
      </c>
      <c r="B568" s="84">
        <f>'2020'!C2210</f>
        <v>0</v>
      </c>
    </row>
    <row r="569" spans="1:4" customFormat="1" ht="15" hidden="1" x14ac:dyDescent="0.25">
      <c r="A569">
        <f>'2020'!A2211</f>
        <v>0</v>
      </c>
      <c r="B569" s="84">
        <f>'2020'!C2211</f>
        <v>0</v>
      </c>
    </row>
    <row r="570" spans="1:4" customFormat="1" ht="15" hidden="1" x14ac:dyDescent="0.25">
      <c r="A570">
        <f>'2020'!A2212</f>
        <v>0</v>
      </c>
      <c r="B570" s="84">
        <f>'2020'!C2212</f>
        <v>0</v>
      </c>
    </row>
    <row r="571" spans="1:4" customFormat="1" ht="15" hidden="1" x14ac:dyDescent="0.25">
      <c r="A571">
        <f>'2020'!A2213</f>
        <v>0</v>
      </c>
      <c r="B571" s="84">
        <f>'2020'!C2213</f>
        <v>0</v>
      </c>
    </row>
    <row r="572" spans="1:4" x14ac:dyDescent="0.25">
      <c r="A572" s="96">
        <f>'2020'!A2214</f>
        <v>794</v>
      </c>
      <c r="B572" s="92">
        <f>'2020'!C2214</f>
        <v>44113</v>
      </c>
      <c r="C572" s="101" t="s">
        <v>333</v>
      </c>
      <c r="D572" s="105" t="s">
        <v>4699</v>
      </c>
    </row>
    <row r="573" spans="1:4" customFormat="1" ht="15" hidden="1" x14ac:dyDescent="0.25">
      <c r="A573">
        <f>'2020'!A2215</f>
        <v>0</v>
      </c>
      <c r="B573" s="84">
        <f>'2020'!C2215</f>
        <v>0</v>
      </c>
    </row>
    <row r="574" spans="1:4" customFormat="1" ht="15" hidden="1" x14ac:dyDescent="0.25">
      <c r="A574">
        <f>'2020'!A2216</f>
        <v>0</v>
      </c>
      <c r="B574" s="84">
        <f>'2020'!C2216</f>
        <v>0</v>
      </c>
    </row>
    <row r="575" spans="1:4" customFormat="1" ht="15" hidden="1" x14ac:dyDescent="0.25">
      <c r="A575">
        <f>'2020'!A2217</f>
        <v>0</v>
      </c>
      <c r="B575" s="84">
        <f>'2020'!C2217</f>
        <v>0</v>
      </c>
    </row>
    <row r="576" spans="1:4" x14ac:dyDescent="0.25">
      <c r="A576" s="96">
        <f>'2020'!A2218</f>
        <v>795</v>
      </c>
      <c r="B576" s="92">
        <f>'2020'!C2218</f>
        <v>44113</v>
      </c>
      <c r="C576" s="101" t="s">
        <v>333</v>
      </c>
    </row>
    <row r="577" spans="1:4" x14ac:dyDescent="0.25">
      <c r="A577" s="96">
        <f>'2020'!A2219</f>
        <v>796</v>
      </c>
      <c r="B577" s="92">
        <f>'2020'!C2219</f>
        <v>44113</v>
      </c>
      <c r="C577" s="101" t="s">
        <v>333</v>
      </c>
    </row>
    <row r="578" spans="1:4" customFormat="1" ht="15" hidden="1" x14ac:dyDescent="0.25">
      <c r="A578">
        <f>'2020'!A2220</f>
        <v>0</v>
      </c>
      <c r="B578" s="84">
        <f>'2020'!C2220</f>
        <v>0</v>
      </c>
    </row>
    <row r="579" spans="1:4" x14ac:dyDescent="0.25">
      <c r="A579" s="96">
        <f>'2020'!A2221</f>
        <v>797</v>
      </c>
      <c r="B579" s="92">
        <f>'2020'!C2221</f>
        <v>44113</v>
      </c>
      <c r="C579" s="101" t="s">
        <v>333</v>
      </c>
    </row>
    <row r="580" spans="1:4" x14ac:dyDescent="0.25">
      <c r="A580" s="96">
        <f>'2020'!A2222</f>
        <v>798</v>
      </c>
      <c r="B580" s="92">
        <f>'2020'!C2222</f>
        <v>44113</v>
      </c>
      <c r="C580" s="101" t="s">
        <v>333</v>
      </c>
    </row>
    <row r="581" spans="1:4" customFormat="1" ht="15" hidden="1" x14ac:dyDescent="0.25">
      <c r="A581">
        <f>'2020'!A2223</f>
        <v>0</v>
      </c>
      <c r="B581" s="84">
        <f>'2020'!C2223</f>
        <v>0</v>
      </c>
    </row>
    <row r="582" spans="1:4" customFormat="1" ht="15" hidden="1" x14ac:dyDescent="0.25">
      <c r="A582">
        <f>'2020'!A2224</f>
        <v>0</v>
      </c>
      <c r="B582" s="84">
        <f>'2020'!C2224</f>
        <v>0</v>
      </c>
    </row>
    <row r="583" spans="1:4" customFormat="1" ht="15" hidden="1" x14ac:dyDescent="0.25">
      <c r="A583">
        <f>'2020'!A2225</f>
        <v>0</v>
      </c>
      <c r="B583" s="84">
        <f>'2020'!C2225</f>
        <v>0</v>
      </c>
    </row>
    <row r="584" spans="1:4" x14ac:dyDescent="0.25">
      <c r="A584" s="96">
        <f>'2020'!A2226</f>
        <v>799</v>
      </c>
      <c r="B584" s="92">
        <f>'2020'!C2226</f>
        <v>44119</v>
      </c>
      <c r="C584" s="101" t="s">
        <v>333</v>
      </c>
    </row>
    <row r="585" spans="1:4" x14ac:dyDescent="0.25">
      <c r="A585" s="96">
        <f>'2020'!A2227</f>
        <v>800</v>
      </c>
      <c r="B585" s="92">
        <f>'2020'!C2227</f>
        <v>44119</v>
      </c>
      <c r="C585" s="101" t="s">
        <v>333</v>
      </c>
      <c r="D585" s="105" t="s">
        <v>4699</v>
      </c>
    </row>
    <row r="586" spans="1:4" x14ac:dyDescent="0.25">
      <c r="A586" s="96" t="str">
        <f>'2020'!A2228</f>
        <v>E484</v>
      </c>
      <c r="B586" s="92">
        <f>'2020'!C2228</f>
        <v>44119</v>
      </c>
      <c r="C586" s="101" t="s">
        <v>333</v>
      </c>
    </row>
    <row r="587" spans="1:4" x14ac:dyDescent="0.25">
      <c r="A587" s="96" t="str">
        <f>'2020'!A2229</f>
        <v>E485</v>
      </c>
      <c r="B587" s="92">
        <f>'2020'!C2229</f>
        <v>44119</v>
      </c>
      <c r="C587" s="101" t="s">
        <v>333</v>
      </c>
    </row>
    <row r="588" spans="1:4" customFormat="1" ht="15" hidden="1" x14ac:dyDescent="0.25">
      <c r="A588">
        <f>'2020'!A2230</f>
        <v>0</v>
      </c>
      <c r="B588" s="84">
        <f>'2020'!C2230</f>
        <v>0</v>
      </c>
    </row>
    <row r="589" spans="1:4" x14ac:dyDescent="0.25">
      <c r="A589" s="96" t="str">
        <f>'2020'!A2231</f>
        <v>E486</v>
      </c>
      <c r="B589" s="92">
        <f>'2020'!C2231</f>
        <v>44119</v>
      </c>
      <c r="C589" s="101" t="s">
        <v>333</v>
      </c>
    </row>
    <row r="590" spans="1:4" customFormat="1" ht="15" hidden="1" x14ac:dyDescent="0.25">
      <c r="A590">
        <f>'2020'!A2232</f>
        <v>0</v>
      </c>
      <c r="B590" s="84">
        <f>'2020'!C2232</f>
        <v>0</v>
      </c>
    </row>
    <row r="591" spans="1:4" x14ac:dyDescent="0.25">
      <c r="A591" s="96">
        <f>'2020'!A2233</f>
        <v>801</v>
      </c>
      <c r="B591" s="92">
        <f>'2020'!C2233</f>
        <v>44119</v>
      </c>
      <c r="C591" s="101" t="s">
        <v>333</v>
      </c>
    </row>
    <row r="592" spans="1:4" x14ac:dyDescent="0.25">
      <c r="A592" s="96">
        <f>'2020'!A2234</f>
        <v>802</v>
      </c>
      <c r="B592" s="92">
        <f>'2020'!C2234</f>
        <v>44119</v>
      </c>
      <c r="C592" s="101" t="s">
        <v>333</v>
      </c>
    </row>
    <row r="593" spans="1:3" customFormat="1" ht="15" hidden="1" x14ac:dyDescent="0.25">
      <c r="A593">
        <f>'2020'!A2235</f>
        <v>0</v>
      </c>
      <c r="B593" s="84">
        <f>'2020'!C2235</f>
        <v>0</v>
      </c>
    </row>
    <row r="594" spans="1:3" x14ac:dyDescent="0.25">
      <c r="A594" s="96">
        <f>'2020'!A2236</f>
        <v>803</v>
      </c>
      <c r="B594" s="92">
        <f>'2020'!C2236</f>
        <v>44119</v>
      </c>
      <c r="C594" s="101" t="s">
        <v>333</v>
      </c>
    </row>
    <row r="595" spans="1:3" x14ac:dyDescent="0.25">
      <c r="A595" s="96" t="str">
        <f>'2020'!A2241</f>
        <v>E487</v>
      </c>
      <c r="B595" s="92">
        <f>'2020'!C2241</f>
        <v>44119</v>
      </c>
      <c r="C595" s="101" t="s">
        <v>333</v>
      </c>
    </row>
    <row r="596" spans="1:3" x14ac:dyDescent="0.25">
      <c r="A596" s="96">
        <f>'2020'!A2237</f>
        <v>804</v>
      </c>
      <c r="B596" s="92">
        <f>'2020'!C2237</f>
        <v>44120</v>
      </c>
      <c r="C596" s="101" t="s">
        <v>333</v>
      </c>
    </row>
    <row r="597" spans="1:3" x14ac:dyDescent="0.25">
      <c r="A597" s="96">
        <f>'2020'!A2238</f>
        <v>805</v>
      </c>
      <c r="B597" s="92">
        <f>'2020'!C2238</f>
        <v>44120</v>
      </c>
      <c r="C597" s="101" t="s">
        <v>333</v>
      </c>
    </row>
    <row r="598" spans="1:3" customFormat="1" ht="15" hidden="1" x14ac:dyDescent="0.25">
      <c r="A598">
        <f>'2020'!A2239</f>
        <v>0</v>
      </c>
      <c r="B598" s="84">
        <f>'2020'!C2239</f>
        <v>0</v>
      </c>
    </row>
    <row r="599" spans="1:3" customFormat="1" ht="15" hidden="1" x14ac:dyDescent="0.25">
      <c r="A599">
        <f>'2020'!A2240</f>
        <v>0</v>
      </c>
      <c r="B599" s="84">
        <f>'2020'!C2240</f>
        <v>0</v>
      </c>
    </row>
    <row r="600" spans="1:3" x14ac:dyDescent="0.25">
      <c r="A600" s="96" t="str">
        <f>'2020'!A2242</f>
        <v>E490</v>
      </c>
      <c r="B600" s="92">
        <f>'2020'!C2242</f>
        <v>44123</v>
      </c>
      <c r="C600" s="101" t="s">
        <v>333</v>
      </c>
    </row>
    <row r="601" spans="1:3" x14ac:dyDescent="0.25">
      <c r="A601" s="96" t="str">
        <f>'2020'!A2243</f>
        <v>E491</v>
      </c>
      <c r="B601" s="92">
        <f>'2020'!C2243</f>
        <v>44123</v>
      </c>
      <c r="C601" s="101" t="s">
        <v>333</v>
      </c>
    </row>
    <row r="602" spans="1:3" x14ac:dyDescent="0.25">
      <c r="A602" s="96">
        <f>'2020'!A2244</f>
        <v>808</v>
      </c>
      <c r="B602" s="92">
        <f>'2020'!C2244</f>
        <v>44123</v>
      </c>
      <c r="C602" s="101" t="s">
        <v>333</v>
      </c>
    </row>
    <row r="603" spans="1:3" customFormat="1" ht="15" hidden="1" x14ac:dyDescent="0.25">
      <c r="A603">
        <f>'2020'!A2245</f>
        <v>0</v>
      </c>
      <c r="B603" s="84">
        <f>'2020'!C2245</f>
        <v>0</v>
      </c>
    </row>
    <row r="604" spans="1:3" customFormat="1" ht="15" hidden="1" x14ac:dyDescent="0.25">
      <c r="A604">
        <f>'2020'!A2246</f>
        <v>0</v>
      </c>
      <c r="B604" s="84">
        <f>'2020'!C2246</f>
        <v>0</v>
      </c>
    </row>
    <row r="605" spans="1:3" x14ac:dyDescent="0.25">
      <c r="A605" s="96">
        <f>'2020'!A2247</f>
        <v>809</v>
      </c>
      <c r="B605" s="92">
        <f>'2020'!C2247</f>
        <v>44123</v>
      </c>
      <c r="C605" s="101" t="s">
        <v>333</v>
      </c>
    </row>
    <row r="606" spans="1:3" customFormat="1" ht="15" hidden="1" x14ac:dyDescent="0.25">
      <c r="A606">
        <f>'2020'!A2248</f>
        <v>0</v>
      </c>
      <c r="B606" s="84">
        <f>'2020'!C2248</f>
        <v>0</v>
      </c>
    </row>
    <row r="607" spans="1:3" x14ac:dyDescent="0.25">
      <c r="A607" s="96">
        <f>'2020'!A2249</f>
        <v>810</v>
      </c>
      <c r="B607" s="92">
        <f>'2020'!C2249</f>
        <v>44123</v>
      </c>
      <c r="C607" s="101" t="s">
        <v>333</v>
      </c>
    </row>
    <row r="608" spans="1:3" x14ac:dyDescent="0.25">
      <c r="A608" s="96">
        <f>'2020'!A2250</f>
        <v>812</v>
      </c>
      <c r="B608" s="92">
        <f>'2020'!C2250</f>
        <v>44123</v>
      </c>
      <c r="C608" s="101" t="s">
        <v>333</v>
      </c>
    </row>
    <row r="609" spans="1:3" x14ac:dyDescent="0.25">
      <c r="A609" s="96">
        <f>'2020'!A2251</f>
        <v>811</v>
      </c>
      <c r="B609" s="92">
        <f>'2020'!C2251</f>
        <v>44123</v>
      </c>
      <c r="C609" s="101" t="s">
        <v>333</v>
      </c>
    </row>
    <row r="610" spans="1:3" customFormat="1" ht="15" hidden="1" x14ac:dyDescent="0.25">
      <c r="A610">
        <f>'2020'!A2252</f>
        <v>0</v>
      </c>
      <c r="B610" s="84">
        <f>'2020'!C2252</f>
        <v>0</v>
      </c>
    </row>
    <row r="611" spans="1:3" customFormat="1" ht="15" hidden="1" x14ac:dyDescent="0.25">
      <c r="A611">
        <f>'2020'!A2253</f>
        <v>0</v>
      </c>
      <c r="B611" s="84">
        <f>'2020'!C2253</f>
        <v>0</v>
      </c>
    </row>
    <row r="612" spans="1:3" x14ac:dyDescent="0.25">
      <c r="A612" s="96">
        <f>'2020'!A2254</f>
        <v>813</v>
      </c>
      <c r="B612" s="92">
        <f>'2020'!C2254</f>
        <v>44123</v>
      </c>
      <c r="C612" s="101" t="s">
        <v>333</v>
      </c>
    </row>
    <row r="613" spans="1:3" x14ac:dyDescent="0.25">
      <c r="A613" s="96">
        <f>'2020'!A2255</f>
        <v>814</v>
      </c>
      <c r="B613" s="92">
        <f>'2020'!C2255</f>
        <v>44123</v>
      </c>
      <c r="C613" s="101" t="s">
        <v>333</v>
      </c>
    </row>
    <row r="614" spans="1:3" x14ac:dyDescent="0.25">
      <c r="A614" s="96">
        <f>'2020'!A2256</f>
        <v>815</v>
      </c>
      <c r="B614" s="92">
        <f>'2020'!C2256</f>
        <v>44123</v>
      </c>
      <c r="C614" s="101" t="s">
        <v>333</v>
      </c>
    </row>
    <row r="615" spans="1:3" x14ac:dyDescent="0.25">
      <c r="A615" s="96" t="str">
        <f>'2020'!A2257</f>
        <v>E488</v>
      </c>
      <c r="B615" s="92">
        <f>'2020'!C2257</f>
        <v>44120</v>
      </c>
      <c r="C615" s="101" t="s">
        <v>333</v>
      </c>
    </row>
    <row r="616" spans="1:3" x14ac:dyDescent="0.25">
      <c r="A616" s="96" t="str">
        <f>'2020'!A2258</f>
        <v>E489</v>
      </c>
      <c r="B616" s="92">
        <f>'2020'!C2258</f>
        <v>44120</v>
      </c>
      <c r="C616" s="101" t="s">
        <v>333</v>
      </c>
    </row>
    <row r="617" spans="1:3" x14ac:dyDescent="0.25">
      <c r="A617" s="96">
        <f>'2020'!A2259</f>
        <v>806</v>
      </c>
      <c r="B617" s="92">
        <f>'2020'!C2259</f>
        <v>44120</v>
      </c>
      <c r="C617" s="101" t="s">
        <v>333</v>
      </c>
    </row>
    <row r="618" spans="1:3" x14ac:dyDescent="0.25">
      <c r="A618" s="96">
        <f>'2020'!A2260</f>
        <v>807</v>
      </c>
      <c r="B618" s="92">
        <f>'2020'!C2260</f>
        <v>44120</v>
      </c>
      <c r="C618" s="101" t="s">
        <v>333</v>
      </c>
    </row>
    <row r="619" spans="1:3" customFormat="1" ht="15" hidden="1" x14ac:dyDescent="0.25">
      <c r="A619">
        <f>'2020'!A2261</f>
        <v>0</v>
      </c>
      <c r="B619" s="84">
        <f>'2020'!C2261</f>
        <v>0</v>
      </c>
    </row>
    <row r="620" spans="1:3" customFormat="1" ht="15" hidden="1" x14ac:dyDescent="0.25">
      <c r="A620">
        <f>'2020'!A2262</f>
        <v>0</v>
      </c>
      <c r="B620" s="84">
        <f>'2020'!C2262</f>
        <v>0</v>
      </c>
    </row>
    <row r="621" spans="1:3" x14ac:dyDescent="0.25">
      <c r="A621" s="96">
        <f>'2020'!A2263</f>
        <v>816</v>
      </c>
      <c r="B621" s="92">
        <f>'2020'!C2263</f>
        <v>44123</v>
      </c>
      <c r="C621" s="101" t="s">
        <v>333</v>
      </c>
    </row>
    <row r="622" spans="1:3" x14ac:dyDescent="0.25">
      <c r="A622" s="96">
        <f>'2020'!A2264</f>
        <v>817</v>
      </c>
      <c r="B622" s="92">
        <f>'2020'!C2264</f>
        <v>44123</v>
      </c>
      <c r="C622" s="101" t="s">
        <v>333</v>
      </c>
    </row>
    <row r="623" spans="1:3" x14ac:dyDescent="0.25">
      <c r="A623" s="96">
        <f>'2020'!A2265</f>
        <v>818</v>
      </c>
      <c r="B623" s="92">
        <f>'2020'!C2265</f>
        <v>44123</v>
      </c>
      <c r="C623" s="101" t="s">
        <v>333</v>
      </c>
    </row>
    <row r="624" spans="1:3" x14ac:dyDescent="0.25">
      <c r="A624" s="97">
        <f>'2020'!A2266</f>
        <v>820</v>
      </c>
      <c r="B624" s="93">
        <f>'2020'!C2266</f>
        <v>44124</v>
      </c>
      <c r="C624" s="102" t="s">
        <v>333</v>
      </c>
    </row>
    <row r="625" spans="1:3" x14ac:dyDescent="0.25">
      <c r="A625" s="96" t="str">
        <f>'2020'!A2267</f>
        <v>E493</v>
      </c>
      <c r="B625" s="92">
        <f>'2020'!C2267</f>
        <v>44124</v>
      </c>
      <c r="C625" s="101" t="s">
        <v>333</v>
      </c>
    </row>
    <row r="626" spans="1:3" customFormat="1" ht="15" hidden="1" x14ac:dyDescent="0.25">
      <c r="A626">
        <f>'2020'!A2268</f>
        <v>0</v>
      </c>
      <c r="B626" s="84">
        <f>'2020'!C2268</f>
        <v>0</v>
      </c>
    </row>
    <row r="627" spans="1:3" x14ac:dyDescent="0.25">
      <c r="A627" s="96">
        <f>'2020'!A2269</f>
        <v>821</v>
      </c>
      <c r="B627" s="92">
        <f>'2020'!C2269</f>
        <v>44124</v>
      </c>
      <c r="C627" s="101" t="s">
        <v>333</v>
      </c>
    </row>
    <row r="628" spans="1:3" x14ac:dyDescent="0.25">
      <c r="A628" s="96">
        <f>'2020'!A2270</f>
        <v>822</v>
      </c>
      <c r="B628" s="92">
        <f>'2020'!C2270</f>
        <v>44124</v>
      </c>
      <c r="C628" s="101" t="s">
        <v>333</v>
      </c>
    </row>
    <row r="629" spans="1:3" customFormat="1" ht="15" hidden="1" x14ac:dyDescent="0.25">
      <c r="A629">
        <f>'2020'!A2271</f>
        <v>0</v>
      </c>
      <c r="B629" s="84">
        <f>'2020'!C2271</f>
        <v>0</v>
      </c>
    </row>
    <row r="630" spans="1:3" x14ac:dyDescent="0.25">
      <c r="A630" s="96">
        <f>'2020'!A2272</f>
        <v>823</v>
      </c>
      <c r="B630" s="92">
        <f>'2020'!C2272</f>
        <v>44124</v>
      </c>
      <c r="C630" s="101" t="s">
        <v>333</v>
      </c>
    </row>
    <row r="631" spans="1:3" customFormat="1" ht="15" hidden="1" x14ac:dyDescent="0.25">
      <c r="A631">
        <f>'2020'!A2273</f>
        <v>0</v>
      </c>
      <c r="B631" s="84">
        <f>'2020'!C2273</f>
        <v>0</v>
      </c>
    </row>
    <row r="632" spans="1:3" x14ac:dyDescent="0.25">
      <c r="A632" s="96">
        <f>'2020'!A2274</f>
        <v>824</v>
      </c>
      <c r="B632" s="92">
        <f>'2020'!C2274</f>
        <v>44124</v>
      </c>
      <c r="C632" s="101" t="s">
        <v>333</v>
      </c>
    </row>
    <row r="633" spans="1:3" customFormat="1" ht="15" hidden="1" x14ac:dyDescent="0.25">
      <c r="A633">
        <f>'2020'!A2275</f>
        <v>0</v>
      </c>
      <c r="B633" s="84">
        <f>'2020'!C2275</f>
        <v>0</v>
      </c>
    </row>
    <row r="634" spans="1:3" x14ac:dyDescent="0.25">
      <c r="A634" s="96">
        <f>'2020'!A2276</f>
        <v>825</v>
      </c>
      <c r="B634" s="92">
        <f>'2020'!C2276</f>
        <v>44124</v>
      </c>
      <c r="C634" s="101" t="s">
        <v>333</v>
      </c>
    </row>
    <row r="635" spans="1:3" x14ac:dyDescent="0.25">
      <c r="A635" s="96" t="str">
        <f>'2020'!A2277</f>
        <v>E492</v>
      </c>
      <c r="B635" s="92">
        <f>'2020'!C2277</f>
        <v>44124</v>
      </c>
      <c r="C635" s="101" t="s">
        <v>333</v>
      </c>
    </row>
    <row r="636" spans="1:3" customFormat="1" ht="15" hidden="1" x14ac:dyDescent="0.25">
      <c r="A636">
        <f>'2020'!A2278</f>
        <v>0</v>
      </c>
      <c r="B636" s="84">
        <f>'2020'!C2278</f>
        <v>0</v>
      </c>
    </row>
    <row r="637" spans="1:3" x14ac:dyDescent="0.25">
      <c r="A637" s="96" t="str">
        <f>'2020'!A2280</f>
        <v>E494</v>
      </c>
      <c r="B637" s="92">
        <f>'2020'!C2280</f>
        <v>44124</v>
      </c>
      <c r="C637" s="101" t="s">
        <v>333</v>
      </c>
    </row>
    <row r="638" spans="1:3" x14ac:dyDescent="0.25">
      <c r="A638" s="96" t="str">
        <f>'2020'!A2281</f>
        <v>E495</v>
      </c>
      <c r="B638" s="92">
        <f>'2020'!C2281</f>
        <v>44124</v>
      </c>
      <c r="C638" s="101" t="s">
        <v>333</v>
      </c>
    </row>
    <row r="639" spans="1:3" x14ac:dyDescent="0.25">
      <c r="A639" s="96">
        <f>'2020'!A2282</f>
        <v>826</v>
      </c>
      <c r="B639" s="92">
        <f>'2020'!C2282</f>
        <v>44124</v>
      </c>
      <c r="C639" s="101" t="s">
        <v>333</v>
      </c>
    </row>
    <row r="640" spans="1:3" customFormat="1" ht="15" hidden="1" x14ac:dyDescent="0.25">
      <c r="A640">
        <f>'2020'!A2283</f>
        <v>0</v>
      </c>
      <c r="B640" s="84">
        <f>'2020'!C2283</f>
        <v>0</v>
      </c>
    </row>
    <row r="641" spans="1:11" x14ac:dyDescent="0.25">
      <c r="A641" s="96" t="str">
        <f>'2020'!A2284</f>
        <v>E496</v>
      </c>
      <c r="B641" s="92">
        <f>'2020'!C2284</f>
        <v>44124</v>
      </c>
      <c r="C641" s="101" t="s">
        <v>333</v>
      </c>
    </row>
    <row r="642" spans="1:11" x14ac:dyDescent="0.25">
      <c r="A642" s="96">
        <f>'2020'!A2285</f>
        <v>827</v>
      </c>
      <c r="B642" s="92">
        <f>'2020'!C2285</f>
        <v>44124</v>
      </c>
      <c r="C642" s="101" t="s">
        <v>333</v>
      </c>
    </row>
    <row r="643" spans="1:11" x14ac:dyDescent="0.25">
      <c r="A643" s="98">
        <f>'2020'!A2286</f>
        <v>829</v>
      </c>
      <c r="B643" s="94">
        <f>'2020'!C2286</f>
        <v>44124</v>
      </c>
      <c r="C643" s="103" t="s">
        <v>333</v>
      </c>
    </row>
    <row r="644" spans="1:11" x14ac:dyDescent="0.25">
      <c r="A644" s="98">
        <f>'2020'!A2287</f>
        <v>830</v>
      </c>
      <c r="B644" s="94">
        <f>'2020'!C2287</f>
        <v>44125</v>
      </c>
      <c r="C644" s="103" t="s">
        <v>333</v>
      </c>
      <c r="D644" s="105" t="s">
        <v>5230</v>
      </c>
      <c r="G644" s="104"/>
      <c r="H644" s="104"/>
      <c r="I644" s="104"/>
      <c r="J644" s="104"/>
    </row>
    <row r="645" spans="1:11" customFormat="1" ht="15" hidden="1" x14ac:dyDescent="0.25">
      <c r="A645">
        <f>'2020'!A2288</f>
        <v>0</v>
      </c>
      <c r="B645" s="84">
        <f>'2020'!C2288</f>
        <v>0</v>
      </c>
    </row>
    <row r="646" spans="1:11" x14ac:dyDescent="0.25">
      <c r="A646" s="98">
        <f>'2020'!A2289</f>
        <v>831</v>
      </c>
      <c r="B646" s="94">
        <f>'2020'!C2289</f>
        <v>44125</v>
      </c>
      <c r="C646" s="103" t="s">
        <v>333</v>
      </c>
      <c r="D646" s="105" t="s">
        <v>5230</v>
      </c>
      <c r="E646" s="101" t="s">
        <v>4699</v>
      </c>
    </row>
    <row r="647" spans="1:11" customFormat="1" ht="15" hidden="1" x14ac:dyDescent="0.25">
      <c r="A647">
        <f>'2020'!A2290</f>
        <v>0</v>
      </c>
      <c r="B647" s="84">
        <f>'2020'!C2290</f>
        <v>0</v>
      </c>
    </row>
    <row r="648" spans="1:11" customFormat="1" ht="15" hidden="1" x14ac:dyDescent="0.25">
      <c r="A648">
        <f>'2020'!A2291</f>
        <v>0</v>
      </c>
      <c r="B648" s="84">
        <f>'2020'!C2291</f>
        <v>0</v>
      </c>
    </row>
    <row r="649" spans="1:11" customFormat="1" ht="15" hidden="1" x14ac:dyDescent="0.25">
      <c r="A649">
        <f>'2020'!A2292</f>
        <v>0</v>
      </c>
      <c r="B649" s="84">
        <f>'2020'!C2292</f>
        <v>0</v>
      </c>
    </row>
    <row r="650" spans="1:11" customFormat="1" ht="15" hidden="1" x14ac:dyDescent="0.25">
      <c r="A650">
        <f>'2020'!A2293</f>
        <v>0</v>
      </c>
      <c r="B650" s="84">
        <f>'2020'!C2293</f>
        <v>0</v>
      </c>
    </row>
    <row r="651" spans="1:11" x14ac:dyDescent="0.25">
      <c r="A651" s="98">
        <f>'2020'!A2294</f>
        <v>832</v>
      </c>
      <c r="B651" s="94">
        <v>44124</v>
      </c>
      <c r="C651" s="103" t="s">
        <v>333</v>
      </c>
    </row>
    <row r="652" spans="1:11" x14ac:dyDescent="0.25">
      <c r="A652" s="98">
        <f>'2020'!A2295</f>
        <v>833</v>
      </c>
      <c r="B652" s="94">
        <f>'2020'!C2295</f>
        <v>44125</v>
      </c>
      <c r="C652" s="103" t="s">
        <v>333</v>
      </c>
    </row>
    <row r="653" spans="1:11" customFormat="1" ht="15" hidden="1" x14ac:dyDescent="0.25">
      <c r="A653">
        <f>'2020'!A2296</f>
        <v>0</v>
      </c>
      <c r="B653" s="84">
        <f>'2020'!C2296</f>
        <v>0</v>
      </c>
    </row>
    <row r="654" spans="1:11" ht="15" hidden="1" x14ac:dyDescent="0.25">
      <c r="A654" s="3" t="e">
        <f>'2020'!#REF!</f>
        <v>#REF!</v>
      </c>
      <c r="B654" s="88" t="e">
        <f>'2020'!#REF!</f>
        <v>#REF!</v>
      </c>
      <c r="C654" s="87"/>
      <c r="D654" s="87"/>
      <c r="E654" s="87"/>
      <c r="F654" s="87"/>
      <c r="G654" s="87"/>
      <c r="H654" s="87"/>
      <c r="I654" s="87"/>
      <c r="J654" s="87"/>
      <c r="K654" s="87"/>
    </row>
    <row r="655" spans="1:11" x14ac:dyDescent="0.25">
      <c r="A655" s="98">
        <f>'2020'!A2297</f>
        <v>835</v>
      </c>
      <c r="B655" s="94">
        <f>'2020'!C2297</f>
        <v>44125</v>
      </c>
      <c r="C655" s="103" t="s">
        <v>333</v>
      </c>
    </row>
    <row r="656" spans="1:11" x14ac:dyDescent="0.25">
      <c r="A656" s="98">
        <f>'2020'!A2298</f>
        <v>836</v>
      </c>
      <c r="B656" s="94">
        <f>'2020'!C2298</f>
        <v>44125</v>
      </c>
      <c r="C656" s="103" t="s">
        <v>333</v>
      </c>
      <c r="D656" s="105" t="s">
        <v>4699</v>
      </c>
    </row>
    <row r="657" spans="1:3" x14ac:dyDescent="0.25">
      <c r="A657" s="98" t="str">
        <f>'2020'!A2299</f>
        <v>E498</v>
      </c>
      <c r="B657" s="94">
        <f>'2020'!C2299</f>
        <v>44125</v>
      </c>
      <c r="C657" s="103" t="s">
        <v>333</v>
      </c>
    </row>
    <row r="658" spans="1:3" x14ac:dyDescent="0.25">
      <c r="A658" s="98" t="str">
        <f>'2020'!A2300</f>
        <v>E499</v>
      </c>
      <c r="B658" s="94">
        <f>'2020'!C2300</f>
        <v>44125</v>
      </c>
      <c r="C658" s="103" t="s">
        <v>333</v>
      </c>
    </row>
    <row r="659" spans="1:3" x14ac:dyDescent="0.25">
      <c r="A659" s="98" t="str">
        <f>'2020'!A2301</f>
        <v>E500</v>
      </c>
      <c r="B659" s="94">
        <f>'2020'!C2301</f>
        <v>44125</v>
      </c>
      <c r="C659" s="103" t="s">
        <v>333</v>
      </c>
    </row>
    <row r="660" spans="1:3" x14ac:dyDescent="0.25">
      <c r="A660" s="98" t="str">
        <f>'2020'!A2302</f>
        <v>E501</v>
      </c>
      <c r="B660" s="94">
        <f>'2020'!C2302</f>
        <v>44125</v>
      </c>
      <c r="C660" s="103" t="s">
        <v>333</v>
      </c>
    </row>
    <row r="661" spans="1:3" customFormat="1" ht="15" hidden="1" x14ac:dyDescent="0.25">
      <c r="A661">
        <f>'2020'!A2303</f>
        <v>0</v>
      </c>
      <c r="B661" s="84">
        <f>'2020'!C2303</f>
        <v>0</v>
      </c>
    </row>
    <row r="662" spans="1:3" x14ac:dyDescent="0.25">
      <c r="A662" s="98" t="str">
        <f>'2020'!A2304</f>
        <v>E502</v>
      </c>
      <c r="B662" s="94">
        <f>'2020'!C2304</f>
        <v>44125</v>
      </c>
      <c r="C662" s="103" t="s">
        <v>333</v>
      </c>
    </row>
    <row r="663" spans="1:3" x14ac:dyDescent="0.25">
      <c r="A663" s="98" t="str">
        <f>'2020'!A2305</f>
        <v>E503</v>
      </c>
      <c r="B663" s="94">
        <f>'2020'!C2305</f>
        <v>44125</v>
      </c>
      <c r="C663" s="103" t="s">
        <v>333</v>
      </c>
    </row>
    <row r="664" spans="1:3" customFormat="1" ht="15" hidden="1" x14ac:dyDescent="0.25">
      <c r="A664">
        <f>'2020'!A2306</f>
        <v>0</v>
      </c>
      <c r="B664" s="84">
        <f>'2020'!C2306</f>
        <v>0</v>
      </c>
    </row>
    <row r="665" spans="1:3" customFormat="1" ht="15" hidden="1" x14ac:dyDescent="0.25">
      <c r="A665">
        <f>'2020'!A2307</f>
        <v>0</v>
      </c>
      <c r="B665" s="84">
        <f>'2020'!C2307</f>
        <v>0</v>
      </c>
    </row>
    <row r="666" spans="1:3" x14ac:dyDescent="0.25">
      <c r="A666" s="98">
        <f>'2020'!A2308</f>
        <v>837</v>
      </c>
      <c r="B666" s="94">
        <f>'2020'!C2308</f>
        <v>44125</v>
      </c>
      <c r="C666" s="103" t="s">
        <v>333</v>
      </c>
    </row>
    <row r="667" spans="1:3" x14ac:dyDescent="0.25">
      <c r="A667" s="98">
        <f>'2020'!A2309</f>
        <v>838</v>
      </c>
      <c r="B667" s="94">
        <f>'2020'!C2309</f>
        <v>44125</v>
      </c>
      <c r="C667" s="103" t="s">
        <v>333</v>
      </c>
    </row>
    <row r="668" spans="1:3" x14ac:dyDescent="0.25">
      <c r="A668" s="98">
        <f>'2020'!A2310</f>
        <v>839</v>
      </c>
      <c r="B668" s="94">
        <v>44125</v>
      </c>
      <c r="C668" s="103" t="s">
        <v>333</v>
      </c>
    </row>
    <row r="669" spans="1:3" customFormat="1" ht="15" hidden="1" x14ac:dyDescent="0.25">
      <c r="A669">
        <f>'2020'!A2311</f>
        <v>0</v>
      </c>
      <c r="B669" s="84">
        <f>'2020'!C2311</f>
        <v>0</v>
      </c>
    </row>
    <row r="670" spans="1:3" customFormat="1" ht="15" hidden="1" x14ac:dyDescent="0.25">
      <c r="A670">
        <f>'2020'!A2312</f>
        <v>0</v>
      </c>
      <c r="B670" s="84">
        <f>'2020'!C2312</f>
        <v>0</v>
      </c>
    </row>
    <row r="671" spans="1:3" x14ac:dyDescent="0.25">
      <c r="A671" s="98">
        <f>'2020'!A2313</f>
        <v>834</v>
      </c>
      <c r="B671" s="94">
        <f>'2020'!C2313</f>
        <v>44125</v>
      </c>
      <c r="C671" s="103" t="s">
        <v>333</v>
      </c>
    </row>
    <row r="672" spans="1:3" x14ac:dyDescent="0.25">
      <c r="A672" s="98" t="str">
        <f>'2020'!A2314</f>
        <v>E497</v>
      </c>
      <c r="B672" s="94">
        <f>'2020'!C2314</f>
        <v>44125</v>
      </c>
      <c r="C672" s="103" t="s">
        <v>333</v>
      </c>
    </row>
    <row r="673" spans="1:11" x14ac:dyDescent="0.25">
      <c r="A673" s="98">
        <f>'2020'!A2315</f>
        <v>828</v>
      </c>
      <c r="B673" s="94">
        <v>44124</v>
      </c>
      <c r="C673" s="103" t="s">
        <v>333</v>
      </c>
    </row>
    <row r="674" spans="1:11" customFormat="1" ht="15" hidden="1" x14ac:dyDescent="0.25">
      <c r="A674">
        <f>'2020'!A2316</f>
        <v>0</v>
      </c>
      <c r="B674" s="84">
        <f>'2020'!C2316</f>
        <v>0</v>
      </c>
    </row>
    <row r="675" spans="1:11" s="91" customFormat="1" x14ac:dyDescent="0.25">
      <c r="A675" s="98">
        <f>'2020'!A2317</f>
        <v>841</v>
      </c>
      <c r="B675" s="94">
        <f>'2020'!C2317</f>
        <v>44126</v>
      </c>
      <c r="C675" s="103" t="s">
        <v>333</v>
      </c>
      <c r="D675" s="106"/>
      <c r="E675" s="104"/>
      <c r="F675" s="104"/>
      <c r="G675" s="104"/>
      <c r="H675" s="104"/>
      <c r="I675" s="104"/>
      <c r="J675" s="104"/>
      <c r="K675" s="104"/>
    </row>
    <row r="676" spans="1:11" x14ac:dyDescent="0.25">
      <c r="A676" s="98">
        <f>'2020'!A2318</f>
        <v>840</v>
      </c>
      <c r="B676" s="94">
        <f>'2020'!C2318</f>
        <v>44125</v>
      </c>
      <c r="C676" s="103" t="s">
        <v>333</v>
      </c>
    </row>
    <row r="677" spans="1:11" s="91" customFormat="1" x14ac:dyDescent="0.25">
      <c r="A677" s="98">
        <f>'2020'!A2319</f>
        <v>842</v>
      </c>
      <c r="B677" s="94">
        <v>44126</v>
      </c>
      <c r="C677" s="103" t="s">
        <v>333</v>
      </c>
      <c r="D677" s="106"/>
      <c r="E677" s="104"/>
      <c r="F677" s="104"/>
      <c r="G677" s="104"/>
      <c r="H677" s="104"/>
      <c r="I677" s="104"/>
      <c r="J677" s="104"/>
      <c r="K677" s="104"/>
    </row>
    <row r="678" spans="1:11" s="91" customFormat="1" x14ac:dyDescent="0.25">
      <c r="A678" s="98">
        <f>'2020'!A2320</f>
        <v>843</v>
      </c>
      <c r="B678" s="94">
        <v>44126</v>
      </c>
      <c r="C678" s="103" t="s">
        <v>333</v>
      </c>
      <c r="D678" s="106"/>
      <c r="E678" s="104"/>
      <c r="F678" s="104"/>
      <c r="G678" s="104"/>
      <c r="H678" s="104"/>
      <c r="I678" s="104"/>
      <c r="J678" s="104"/>
      <c r="K678" s="104"/>
    </row>
    <row r="679" spans="1:11" x14ac:dyDescent="0.25">
      <c r="A679" s="98" t="str">
        <f>'2020'!A2321</f>
        <v>E504</v>
      </c>
      <c r="B679" s="94">
        <f>'2020'!C2321</f>
        <v>44126</v>
      </c>
      <c r="C679" s="103" t="s">
        <v>333</v>
      </c>
    </row>
    <row r="680" spans="1:11" customFormat="1" ht="15" hidden="1" x14ac:dyDescent="0.25">
      <c r="A680">
        <f>'2020'!A2322</f>
        <v>0</v>
      </c>
      <c r="B680" s="84">
        <f>'2020'!C2322</f>
        <v>0</v>
      </c>
    </row>
    <row r="681" spans="1:11" x14ac:dyDescent="0.25">
      <c r="A681" s="98">
        <f>'2020'!A2323</f>
        <v>844</v>
      </c>
      <c r="B681" s="94">
        <f>'2020'!C2323</f>
        <v>44126</v>
      </c>
      <c r="C681" s="103" t="s">
        <v>5229</v>
      </c>
      <c r="D681" s="105" t="s">
        <v>5308</v>
      </c>
    </row>
    <row r="682" spans="1:11" customFormat="1" ht="15" hidden="1" x14ac:dyDescent="0.25">
      <c r="A682">
        <f>'2020'!A2324</f>
        <v>0</v>
      </c>
      <c r="B682" s="84">
        <f>'2020'!C2324</f>
        <v>0</v>
      </c>
    </row>
    <row r="683" spans="1:11" x14ac:dyDescent="0.25">
      <c r="A683" s="98" t="str">
        <f>'2020'!A2325</f>
        <v>E505</v>
      </c>
      <c r="B683" s="94">
        <f>'2020'!C2325</f>
        <v>44126</v>
      </c>
      <c r="C683" s="103" t="s">
        <v>5229</v>
      </c>
      <c r="D683" s="105" t="s">
        <v>5309</v>
      </c>
    </row>
    <row r="684" spans="1:11" s="91" customFormat="1" x14ac:dyDescent="0.25">
      <c r="A684" s="98">
        <f>'2020'!A2326</f>
        <v>845</v>
      </c>
      <c r="B684" s="94">
        <f>'2020'!C2326</f>
        <v>44126</v>
      </c>
      <c r="C684" s="103" t="s">
        <v>333</v>
      </c>
      <c r="D684" s="106"/>
      <c r="E684" s="104"/>
      <c r="F684" s="104"/>
      <c r="G684" s="104"/>
      <c r="H684" s="104"/>
      <c r="I684" s="104"/>
      <c r="J684" s="104"/>
      <c r="K684" s="104"/>
    </row>
    <row r="685" spans="1:11" s="91" customFormat="1" x14ac:dyDescent="0.25">
      <c r="A685" s="98" t="s">
        <v>5186</v>
      </c>
      <c r="B685" s="94">
        <f>'2020'!C2327</f>
        <v>44126</v>
      </c>
      <c r="C685" s="103" t="s">
        <v>333</v>
      </c>
      <c r="D685" s="106"/>
      <c r="E685" s="104"/>
      <c r="F685" s="104"/>
      <c r="G685" s="104"/>
      <c r="H685" s="104"/>
      <c r="I685" s="104"/>
      <c r="J685" s="104"/>
      <c r="K685" s="104"/>
    </row>
    <row r="686" spans="1:11" customFormat="1" ht="15" hidden="1" x14ac:dyDescent="0.25">
      <c r="A686">
        <f>'2020'!A2328</f>
        <v>0</v>
      </c>
      <c r="B686" s="84">
        <f>'2020'!C2328</f>
        <v>0</v>
      </c>
    </row>
    <row r="687" spans="1:11" customFormat="1" ht="15" hidden="1" x14ac:dyDescent="0.25">
      <c r="A687">
        <f>'2020'!A2329</f>
        <v>0</v>
      </c>
      <c r="B687" s="84">
        <f>'2020'!C2329</f>
        <v>0</v>
      </c>
    </row>
    <row r="688" spans="1:11" s="91" customFormat="1" x14ac:dyDescent="0.25">
      <c r="A688" s="98">
        <f>'2020'!A2330</f>
        <v>846</v>
      </c>
      <c r="B688" s="94">
        <f>'2020'!C2330</f>
        <v>44126</v>
      </c>
      <c r="C688" s="103" t="s">
        <v>333</v>
      </c>
      <c r="D688" s="106"/>
      <c r="E688" s="104"/>
      <c r="F688" s="104"/>
      <c r="G688" s="104"/>
      <c r="H688" s="104"/>
      <c r="I688" s="104"/>
      <c r="J688" s="104"/>
      <c r="K688" s="104"/>
    </row>
    <row r="689" spans="1:11" customFormat="1" ht="15" hidden="1" x14ac:dyDescent="0.25">
      <c r="A689">
        <f>'2020'!A2331</f>
        <v>0</v>
      </c>
      <c r="B689" s="84">
        <f>'2020'!C2331</f>
        <v>0</v>
      </c>
    </row>
    <row r="690" spans="1:11" s="91" customFormat="1" x14ac:dyDescent="0.25">
      <c r="A690" s="98">
        <f>'2020'!A2332</f>
        <v>847</v>
      </c>
      <c r="B690" s="94">
        <f>'2020'!C2332</f>
        <v>44126</v>
      </c>
      <c r="C690" s="103" t="s">
        <v>333</v>
      </c>
      <c r="D690" s="106"/>
      <c r="E690" s="104"/>
      <c r="F690" s="104"/>
      <c r="G690" s="104"/>
      <c r="H690" s="104"/>
      <c r="I690" s="104"/>
      <c r="J690" s="104"/>
      <c r="K690" s="104"/>
    </row>
    <row r="691" spans="1:11" s="91" customFormat="1" x14ac:dyDescent="0.25">
      <c r="A691" s="98" t="str">
        <f>'2020'!A2333</f>
        <v>E507</v>
      </c>
      <c r="B691" s="94">
        <f>'2020'!C2333</f>
        <v>44126</v>
      </c>
      <c r="C691" s="103" t="s">
        <v>333</v>
      </c>
      <c r="D691" s="106"/>
      <c r="E691" s="104"/>
      <c r="F691" s="104"/>
      <c r="G691" s="104"/>
      <c r="H691" s="104"/>
      <c r="I691" s="104"/>
      <c r="J691" s="104"/>
      <c r="K691" s="104"/>
    </row>
    <row r="692" spans="1:11" customFormat="1" ht="15" hidden="1" x14ac:dyDescent="0.25">
      <c r="A692">
        <f>'2020'!A2334</f>
        <v>0</v>
      </c>
      <c r="B692" s="84">
        <f>'2020'!C2334</f>
        <v>0</v>
      </c>
    </row>
    <row r="693" spans="1:11" customFormat="1" ht="15" hidden="1" x14ac:dyDescent="0.25">
      <c r="A693">
        <f>'2020'!A2335</f>
        <v>0</v>
      </c>
      <c r="B693" s="84">
        <f>'2020'!C2335</f>
        <v>0</v>
      </c>
    </row>
    <row r="694" spans="1:11" customFormat="1" ht="15" hidden="1" x14ac:dyDescent="0.25">
      <c r="A694">
        <f>'2020'!A2336</f>
        <v>0</v>
      </c>
      <c r="B694" s="84">
        <f>'2020'!C2336</f>
        <v>0</v>
      </c>
    </row>
    <row r="695" spans="1:11" customFormat="1" ht="15" hidden="1" x14ac:dyDescent="0.25">
      <c r="A695">
        <f>'2020'!A2337</f>
        <v>0</v>
      </c>
      <c r="B695" s="84">
        <f>'2020'!C2337</f>
        <v>0</v>
      </c>
    </row>
    <row r="696" spans="1:11" s="91" customFormat="1" x14ac:dyDescent="0.25">
      <c r="A696" s="98" t="str">
        <f>'2020'!A2338</f>
        <v>E508</v>
      </c>
      <c r="B696" s="94">
        <f>'2020'!C2338</f>
        <v>44127</v>
      </c>
      <c r="C696" s="103" t="s">
        <v>333</v>
      </c>
      <c r="D696" s="106"/>
      <c r="E696" s="104"/>
      <c r="F696" s="104"/>
      <c r="G696" s="104"/>
      <c r="H696" s="104"/>
      <c r="I696" s="104"/>
      <c r="J696" s="104"/>
      <c r="K696" s="104"/>
    </row>
    <row r="697" spans="1:11" s="91" customFormat="1" x14ac:dyDescent="0.25">
      <c r="A697" s="98">
        <f>'2020'!A2339</f>
        <v>848</v>
      </c>
      <c r="B697" s="94">
        <f>'2020'!C2339</f>
        <v>44127</v>
      </c>
      <c r="C697" s="103" t="s">
        <v>333</v>
      </c>
      <c r="D697" s="106"/>
      <c r="E697" s="104"/>
      <c r="F697" s="104"/>
      <c r="G697" s="104"/>
      <c r="H697" s="104"/>
      <c r="I697" s="104"/>
      <c r="J697" s="104"/>
      <c r="K697" s="104"/>
    </row>
    <row r="698" spans="1:11" s="91" customFormat="1" x14ac:dyDescent="0.25">
      <c r="A698" s="98" t="str">
        <f>'2020'!A2340</f>
        <v>E509</v>
      </c>
      <c r="B698" s="94">
        <f>'2020'!C2340</f>
        <v>44127</v>
      </c>
      <c r="C698" s="103" t="s">
        <v>333</v>
      </c>
      <c r="D698" s="106"/>
      <c r="E698" s="104"/>
      <c r="F698" s="104"/>
      <c r="G698" s="104"/>
      <c r="H698" s="104"/>
      <c r="I698" s="104"/>
      <c r="J698" s="104"/>
      <c r="K698" s="104"/>
    </row>
    <row r="699" spans="1:11" customFormat="1" ht="15" hidden="1" x14ac:dyDescent="0.25">
      <c r="A699">
        <f>'2020'!A2341</f>
        <v>0</v>
      </c>
      <c r="B699" s="84">
        <f>'2020'!C2341</f>
        <v>0</v>
      </c>
    </row>
    <row r="700" spans="1:11" customFormat="1" ht="15" hidden="1" x14ac:dyDescent="0.25">
      <c r="A700">
        <f>'2020'!A2342</f>
        <v>0</v>
      </c>
      <c r="B700" s="84">
        <f>'2020'!C2342</f>
        <v>0</v>
      </c>
    </row>
    <row r="701" spans="1:11" customFormat="1" ht="15" hidden="1" x14ac:dyDescent="0.25">
      <c r="A701">
        <f>'2020'!A2343</f>
        <v>0</v>
      </c>
      <c r="B701" s="84">
        <f>'2020'!C2343</f>
        <v>0</v>
      </c>
    </row>
    <row r="702" spans="1:11" customFormat="1" ht="15" hidden="1" x14ac:dyDescent="0.25">
      <c r="A702">
        <f>'2020'!A2344</f>
        <v>0</v>
      </c>
      <c r="B702" s="84">
        <f>'2020'!C2344</f>
        <v>0</v>
      </c>
    </row>
    <row r="703" spans="1:11" s="91" customFormat="1" x14ac:dyDescent="0.25">
      <c r="A703" s="98">
        <f>'2020'!A2345</f>
        <v>849</v>
      </c>
      <c r="B703" s="94">
        <f>'2020'!C2345</f>
        <v>44127</v>
      </c>
      <c r="C703" s="103" t="s">
        <v>333</v>
      </c>
      <c r="D703" s="106"/>
      <c r="E703" s="104"/>
      <c r="F703" s="104"/>
      <c r="G703" s="104"/>
      <c r="H703" s="104"/>
      <c r="I703" s="104"/>
      <c r="J703" s="104"/>
      <c r="K703" s="104"/>
    </row>
    <row r="704" spans="1:11" s="91" customFormat="1" x14ac:dyDescent="0.25">
      <c r="A704" s="98">
        <f>'2020'!A2346</f>
        <v>850</v>
      </c>
      <c r="B704" s="94">
        <f>'2020'!C2346</f>
        <v>44127</v>
      </c>
      <c r="C704" s="103" t="s">
        <v>333</v>
      </c>
      <c r="D704" s="106"/>
      <c r="E704" s="104"/>
      <c r="F704" s="104"/>
      <c r="G704" s="104"/>
      <c r="H704" s="104"/>
      <c r="I704" s="104"/>
      <c r="J704" s="104"/>
      <c r="K704" s="104"/>
    </row>
    <row r="705" spans="1:11" s="91" customFormat="1" x14ac:dyDescent="0.25">
      <c r="A705" s="98">
        <f>'2020'!A2347</f>
        <v>851</v>
      </c>
      <c r="B705" s="94">
        <f>'2020'!C2347</f>
        <v>44127</v>
      </c>
      <c r="C705" s="103" t="s">
        <v>333</v>
      </c>
      <c r="D705" s="106"/>
      <c r="E705" s="104"/>
      <c r="F705" s="104"/>
      <c r="G705" s="104"/>
      <c r="H705" s="104"/>
      <c r="I705" s="104"/>
      <c r="J705" s="104"/>
      <c r="K705" s="104"/>
    </row>
    <row r="706" spans="1:11" s="91" customFormat="1" x14ac:dyDescent="0.25">
      <c r="A706" s="98">
        <f>'2020'!A2348</f>
        <v>852</v>
      </c>
      <c r="B706" s="94">
        <f>'2020'!C2348</f>
        <v>44127</v>
      </c>
      <c r="C706" s="103" t="s">
        <v>333</v>
      </c>
      <c r="D706" s="106"/>
      <c r="E706" s="104"/>
      <c r="F706" s="104"/>
      <c r="G706" s="104"/>
      <c r="H706" s="104"/>
      <c r="I706" s="104"/>
      <c r="J706" s="104"/>
      <c r="K706" s="104"/>
    </row>
    <row r="707" spans="1:11" s="91" customFormat="1" x14ac:dyDescent="0.25">
      <c r="A707" s="99">
        <f>'2020'!A2349</f>
        <v>853</v>
      </c>
      <c r="B707" s="95">
        <f>'2020'!C2349</f>
        <v>44131</v>
      </c>
      <c r="C707" s="104" t="s">
        <v>333</v>
      </c>
      <c r="D707" s="106"/>
      <c r="E707" s="104"/>
      <c r="F707" s="104"/>
      <c r="G707" s="104"/>
      <c r="H707" s="104"/>
      <c r="I707" s="104"/>
      <c r="J707" s="104"/>
      <c r="K707" s="104"/>
    </row>
    <row r="708" spans="1:11" s="91" customFormat="1" x14ac:dyDescent="0.25">
      <c r="A708" s="99" t="str">
        <f>'2020'!A2350</f>
        <v>E510</v>
      </c>
      <c r="B708" s="95">
        <f>'2020'!C2350</f>
        <v>44131</v>
      </c>
      <c r="C708" s="104" t="s">
        <v>333</v>
      </c>
      <c r="D708" s="106"/>
      <c r="E708" s="104"/>
      <c r="F708" s="104"/>
      <c r="G708" s="104"/>
      <c r="H708" s="104"/>
      <c r="I708" s="104"/>
      <c r="J708" s="104"/>
      <c r="K708" s="104"/>
    </row>
    <row r="709" spans="1:11" customFormat="1" ht="15" hidden="1" x14ac:dyDescent="0.25">
      <c r="A709">
        <f>'2020'!A2351</f>
        <v>0</v>
      </c>
      <c r="B709" s="84">
        <f>'2020'!C2351</f>
        <v>0</v>
      </c>
    </row>
    <row r="710" spans="1:11" customFormat="1" ht="15" hidden="1" x14ac:dyDescent="0.25">
      <c r="A710">
        <f>'2020'!A2352</f>
        <v>0</v>
      </c>
      <c r="B710" s="84">
        <f>'2020'!C2352</f>
        <v>0</v>
      </c>
    </row>
    <row r="711" spans="1:11" customFormat="1" ht="15" hidden="1" x14ac:dyDescent="0.25">
      <c r="A711">
        <f>'2020'!A2353</f>
        <v>0</v>
      </c>
      <c r="B711" s="84">
        <f>'2020'!C2353</f>
        <v>0</v>
      </c>
    </row>
    <row r="712" spans="1:11" ht="15" hidden="1" x14ac:dyDescent="0.25">
      <c r="A712" s="87" t="e">
        <f>'2020'!#REF!</f>
        <v>#REF!</v>
      </c>
      <c r="B712" s="86" t="e">
        <f>'2020'!#REF!</f>
        <v>#REF!</v>
      </c>
      <c r="C712" s="87"/>
      <c r="D712" s="87"/>
      <c r="E712" s="87"/>
      <c r="F712" s="87"/>
      <c r="G712" s="87"/>
      <c r="H712" s="87"/>
      <c r="I712" s="87"/>
      <c r="J712" s="87"/>
      <c r="K712" s="87"/>
    </row>
    <row r="713" spans="1:11" s="91" customFormat="1" x14ac:dyDescent="0.25">
      <c r="A713" s="99">
        <f>'2020'!A2354</f>
        <v>854</v>
      </c>
      <c r="B713" s="95">
        <f>'2020'!C2354</f>
        <v>44132</v>
      </c>
      <c r="C713" s="104" t="s">
        <v>333</v>
      </c>
      <c r="D713" s="106"/>
      <c r="E713" s="104"/>
      <c r="F713" s="104"/>
      <c r="G713" s="104"/>
      <c r="H713" s="104"/>
      <c r="I713" s="104"/>
      <c r="J713" s="104"/>
      <c r="K713" s="104"/>
    </row>
    <row r="714" spans="1:11" s="91" customFormat="1" x14ac:dyDescent="0.25">
      <c r="A714" s="99">
        <f>'2020'!A2355</f>
        <v>855</v>
      </c>
      <c r="B714" s="95">
        <f>'2020'!C2355</f>
        <v>44133</v>
      </c>
      <c r="C714" s="104" t="s">
        <v>333</v>
      </c>
      <c r="D714" s="106" t="s">
        <v>4699</v>
      </c>
      <c r="E714" s="104"/>
      <c r="F714" s="104"/>
      <c r="G714" s="104"/>
      <c r="H714" s="104"/>
      <c r="I714" s="104"/>
      <c r="J714" s="104"/>
      <c r="K714" s="104"/>
    </row>
    <row r="715" spans="1:11" s="91" customFormat="1" x14ac:dyDescent="0.25">
      <c r="A715" s="99" t="str">
        <f>'2020'!A2356</f>
        <v>E511</v>
      </c>
      <c r="B715" s="95">
        <f>'2020'!C2356</f>
        <v>44133</v>
      </c>
      <c r="C715" s="104" t="s">
        <v>333</v>
      </c>
      <c r="D715" s="106"/>
      <c r="E715" s="104"/>
      <c r="F715" s="104"/>
      <c r="G715" s="104"/>
      <c r="H715" s="104"/>
      <c r="I715" s="104"/>
      <c r="J715" s="104"/>
      <c r="K715" s="104"/>
    </row>
    <row r="716" spans="1:11" x14ac:dyDescent="0.25">
      <c r="A716" s="99">
        <f>'2020'!A2357</f>
        <v>856</v>
      </c>
      <c r="B716" s="95">
        <f>'2020'!C2357</f>
        <v>44133</v>
      </c>
      <c r="C716" s="104" t="s">
        <v>333</v>
      </c>
      <c r="D716" s="105" t="s">
        <v>5350</v>
      </c>
    </row>
    <row r="717" spans="1:11" customFormat="1" ht="15" hidden="1" x14ac:dyDescent="0.25">
      <c r="A717">
        <f>'2020'!A2358</f>
        <v>0</v>
      </c>
      <c r="B717" s="84">
        <f>'2020'!C2358</f>
        <v>0</v>
      </c>
    </row>
    <row r="718" spans="1:11" s="91" customFormat="1" x14ac:dyDescent="0.25">
      <c r="A718" s="99">
        <f>'2020'!A2359</f>
        <v>857</v>
      </c>
      <c r="B718" s="95">
        <f>'2020'!C2359</f>
        <v>44133</v>
      </c>
      <c r="C718" s="104" t="s">
        <v>333</v>
      </c>
      <c r="D718" s="106"/>
      <c r="E718" s="104"/>
      <c r="F718" s="104"/>
      <c r="G718" s="104"/>
      <c r="H718" s="104"/>
      <c r="I718" s="104"/>
      <c r="J718" s="104"/>
      <c r="K718" s="104"/>
    </row>
    <row r="719" spans="1:11" s="91" customFormat="1" x14ac:dyDescent="0.25">
      <c r="A719" s="99">
        <f>'2020'!A2360</f>
        <v>858</v>
      </c>
      <c r="B719" s="95">
        <f>'2020'!C2360</f>
        <v>44133</v>
      </c>
      <c r="C719" s="104" t="s">
        <v>333</v>
      </c>
      <c r="D719" s="106"/>
      <c r="E719" s="104"/>
      <c r="F719" s="104"/>
      <c r="G719" s="104"/>
      <c r="H719" s="104"/>
      <c r="I719" s="104"/>
      <c r="J719" s="104"/>
      <c r="K719" s="104"/>
    </row>
    <row r="720" spans="1:11" customFormat="1" ht="15" hidden="1" x14ac:dyDescent="0.25">
      <c r="A720">
        <f>'2020'!A2361</f>
        <v>0</v>
      </c>
      <c r="B720" s="84">
        <f>'2020'!C2361</f>
        <v>0</v>
      </c>
    </row>
    <row r="721" spans="1:11" customFormat="1" ht="15" hidden="1" x14ac:dyDescent="0.25">
      <c r="A721">
        <f>'2020'!A2362</f>
        <v>0</v>
      </c>
      <c r="B721" s="84">
        <f>'2020'!C2362</f>
        <v>0</v>
      </c>
    </row>
    <row r="722" spans="1:11" s="91" customFormat="1" x14ac:dyDescent="0.25">
      <c r="A722" s="99">
        <f>'2020'!A2363</f>
        <v>859</v>
      </c>
      <c r="B722" s="95">
        <f>'2020'!C2363</f>
        <v>44133</v>
      </c>
      <c r="C722" s="104" t="s">
        <v>333</v>
      </c>
      <c r="D722" s="106"/>
      <c r="E722" s="104"/>
      <c r="F722" s="104"/>
      <c r="G722" s="104"/>
      <c r="H722" s="104"/>
      <c r="I722" s="104"/>
      <c r="J722" s="104"/>
      <c r="K722" s="104"/>
    </row>
    <row r="723" spans="1:11" customFormat="1" ht="15" hidden="1" x14ac:dyDescent="0.25">
      <c r="A723">
        <f>'2020'!A2364</f>
        <v>0</v>
      </c>
      <c r="B723" s="84">
        <f>'2020'!C2364</f>
        <v>0</v>
      </c>
    </row>
    <row r="724" spans="1:11" customFormat="1" ht="15" hidden="1" x14ac:dyDescent="0.25">
      <c r="A724">
        <f>'2020'!A2365</f>
        <v>0</v>
      </c>
      <c r="B724" s="84">
        <f>'2020'!C2365</f>
        <v>0</v>
      </c>
    </row>
    <row r="725" spans="1:11" s="91" customFormat="1" x14ac:dyDescent="0.25">
      <c r="A725" s="100">
        <v>860</v>
      </c>
      <c r="B725" s="95">
        <f>'2020'!C2366</f>
        <v>44134</v>
      </c>
      <c r="C725" s="104" t="s">
        <v>333</v>
      </c>
      <c r="D725" s="106"/>
      <c r="E725" s="104"/>
      <c r="F725" s="104"/>
      <c r="G725" s="104"/>
      <c r="H725" s="104"/>
      <c r="I725" s="104"/>
      <c r="J725" s="104"/>
      <c r="K725" s="104"/>
    </row>
    <row r="726" spans="1:11" s="91" customFormat="1" x14ac:dyDescent="0.25">
      <c r="A726" s="100">
        <v>861</v>
      </c>
      <c r="B726" s="95">
        <f>'2020'!C2367</f>
        <v>44134</v>
      </c>
      <c r="C726" s="104" t="s">
        <v>333</v>
      </c>
      <c r="D726" s="106" t="s">
        <v>4699</v>
      </c>
      <c r="E726" s="104"/>
      <c r="F726" s="104"/>
      <c r="G726" s="104"/>
      <c r="H726" s="104"/>
      <c r="I726" s="104"/>
      <c r="J726" s="104"/>
      <c r="K726" s="104"/>
    </row>
    <row r="727" spans="1:11" s="91" customFormat="1" x14ac:dyDescent="0.25">
      <c r="A727" s="100" t="s">
        <v>5269</v>
      </c>
      <c r="B727" s="95">
        <f>'2020'!C2368</f>
        <v>44134</v>
      </c>
      <c r="C727" s="104" t="s">
        <v>333</v>
      </c>
      <c r="D727" s="106"/>
      <c r="E727" s="104"/>
      <c r="F727" s="104"/>
      <c r="G727" s="104"/>
      <c r="H727" s="104"/>
      <c r="I727" s="104"/>
      <c r="J727" s="104"/>
      <c r="K727" s="104"/>
    </row>
    <row r="728" spans="1:11" s="91" customFormat="1" x14ac:dyDescent="0.25">
      <c r="A728" s="100">
        <v>862</v>
      </c>
      <c r="B728" s="95">
        <f>'2020'!C2369</f>
        <v>44134</v>
      </c>
      <c r="C728" s="104" t="s">
        <v>333</v>
      </c>
      <c r="D728" s="106"/>
      <c r="E728" s="104"/>
      <c r="F728" s="104"/>
      <c r="G728" s="104"/>
      <c r="H728" s="104"/>
      <c r="I728" s="104"/>
      <c r="J728" s="104"/>
      <c r="K728" s="104"/>
    </row>
    <row r="729" spans="1:11" s="91" customFormat="1" x14ac:dyDescent="0.25">
      <c r="A729" s="100">
        <v>863</v>
      </c>
      <c r="B729" s="95">
        <v>44134</v>
      </c>
      <c r="C729" s="104" t="s">
        <v>333</v>
      </c>
      <c r="D729" s="106"/>
      <c r="E729" s="104"/>
      <c r="F729" s="104"/>
      <c r="G729" s="104"/>
      <c r="H729" s="104"/>
      <c r="I729" s="104"/>
      <c r="J729" s="104"/>
      <c r="K729" s="104"/>
    </row>
    <row r="730" spans="1:11" s="91" customFormat="1" x14ac:dyDescent="0.25">
      <c r="A730" s="100" t="s">
        <v>5280</v>
      </c>
      <c r="B730" s="95">
        <v>44134</v>
      </c>
      <c r="C730" s="104" t="s">
        <v>333</v>
      </c>
      <c r="D730" s="106"/>
      <c r="E730" s="104"/>
      <c r="F730" s="104"/>
      <c r="G730" s="104"/>
      <c r="H730" s="104"/>
      <c r="I730" s="104"/>
      <c r="J730" s="104"/>
      <c r="K730" s="104"/>
    </row>
    <row r="731" spans="1:11" x14ac:dyDescent="0.25">
      <c r="A731" s="100">
        <v>864</v>
      </c>
      <c r="B731" s="95">
        <f>'2020'!C2372</f>
        <v>44134</v>
      </c>
      <c r="C731" s="104" t="s">
        <v>333</v>
      </c>
      <c r="D731" s="105" t="s">
        <v>6291</v>
      </c>
    </row>
    <row r="732" spans="1:11" x14ac:dyDescent="0.25">
      <c r="A732" s="100" t="s">
        <v>5288</v>
      </c>
      <c r="B732" s="95">
        <v>44134</v>
      </c>
      <c r="C732" s="104" t="s">
        <v>333</v>
      </c>
      <c r="D732" s="105" t="s">
        <v>5351</v>
      </c>
    </row>
    <row r="733" spans="1:11" s="91" customFormat="1" ht="13.5" customHeight="1" x14ac:dyDescent="0.25">
      <c r="A733" s="100" t="s">
        <v>5292</v>
      </c>
      <c r="B733" s="95">
        <v>44137</v>
      </c>
      <c r="C733" s="104" t="s">
        <v>333</v>
      </c>
      <c r="D733" s="106" t="s">
        <v>4699</v>
      </c>
      <c r="E733" s="104"/>
      <c r="F733" s="104"/>
      <c r="G733" s="104"/>
      <c r="H733" s="104"/>
      <c r="I733" s="104"/>
      <c r="J733" s="104"/>
      <c r="K733" s="104"/>
    </row>
    <row r="734" spans="1:11" s="91" customFormat="1" x14ac:dyDescent="0.25">
      <c r="A734" s="100">
        <v>865</v>
      </c>
      <c r="B734" s="95">
        <v>44137</v>
      </c>
      <c r="C734" s="104" t="s">
        <v>333</v>
      </c>
      <c r="D734" s="106" t="s">
        <v>4699</v>
      </c>
      <c r="E734" s="104"/>
      <c r="F734" s="104"/>
      <c r="G734" s="104"/>
      <c r="H734" s="104"/>
      <c r="I734" s="104"/>
      <c r="J734" s="104"/>
      <c r="K734" s="104"/>
    </row>
    <row r="735" spans="1:11" s="91" customFormat="1" x14ac:dyDescent="0.25">
      <c r="A735" s="100">
        <v>866</v>
      </c>
      <c r="B735" s="95">
        <v>44137</v>
      </c>
      <c r="C735" s="104" t="s">
        <v>333</v>
      </c>
      <c r="D735" s="106" t="s">
        <v>4699</v>
      </c>
      <c r="E735" s="104"/>
      <c r="F735" s="104"/>
      <c r="G735" s="104"/>
      <c r="H735" s="104"/>
      <c r="I735" s="104"/>
      <c r="J735" s="104"/>
      <c r="K735" s="104"/>
    </row>
    <row r="736" spans="1:11" s="91" customFormat="1" x14ac:dyDescent="0.25">
      <c r="A736" s="100">
        <v>867</v>
      </c>
      <c r="B736" s="95">
        <v>44137</v>
      </c>
      <c r="C736" s="104" t="s">
        <v>333</v>
      </c>
      <c r="D736" s="106"/>
      <c r="E736" s="104"/>
      <c r="F736" s="104"/>
      <c r="G736" s="104"/>
      <c r="H736" s="104"/>
      <c r="I736" s="104"/>
      <c r="J736" s="104"/>
      <c r="K736" s="104"/>
    </row>
    <row r="737" spans="1:11" x14ac:dyDescent="0.25">
      <c r="A737" s="100" t="s">
        <v>5302</v>
      </c>
      <c r="B737" s="95">
        <v>44137</v>
      </c>
      <c r="C737" s="104" t="s">
        <v>333</v>
      </c>
      <c r="D737" s="105" t="s">
        <v>5358</v>
      </c>
    </row>
    <row r="738" spans="1:11" x14ac:dyDescent="0.25">
      <c r="A738" s="100" t="s">
        <v>5300</v>
      </c>
      <c r="B738" s="95">
        <v>44137</v>
      </c>
      <c r="C738" s="104" t="s">
        <v>333</v>
      </c>
      <c r="D738" s="105" t="s">
        <v>5359</v>
      </c>
    </row>
    <row r="739" spans="1:11" x14ac:dyDescent="0.25">
      <c r="A739" s="100">
        <v>868</v>
      </c>
      <c r="B739" s="95">
        <v>44137</v>
      </c>
      <c r="C739" s="104" t="s">
        <v>333</v>
      </c>
      <c r="D739" s="105" t="s">
        <v>5360</v>
      </c>
    </row>
    <row r="740" spans="1:11" s="91" customFormat="1" x14ac:dyDescent="0.25">
      <c r="A740" s="100">
        <v>869</v>
      </c>
      <c r="B740" s="95">
        <v>44137</v>
      </c>
      <c r="C740" s="104" t="s">
        <v>333</v>
      </c>
      <c r="D740" s="106"/>
      <c r="E740" s="104"/>
      <c r="F740" s="104"/>
      <c r="G740" s="104"/>
      <c r="H740" s="104"/>
      <c r="I740" s="104"/>
      <c r="J740" s="104"/>
      <c r="K740" s="104"/>
    </row>
    <row r="741" spans="1:11" s="91" customFormat="1" x14ac:dyDescent="0.25">
      <c r="A741" s="100">
        <v>870</v>
      </c>
      <c r="B741" s="95">
        <v>44137</v>
      </c>
      <c r="C741" s="104" t="s">
        <v>333</v>
      </c>
      <c r="D741" s="106"/>
      <c r="E741" s="104"/>
      <c r="F741" s="104"/>
      <c r="G741" s="104"/>
      <c r="H741" s="104"/>
      <c r="I741" s="104"/>
      <c r="J741" s="104"/>
      <c r="K741" s="104"/>
    </row>
    <row r="742" spans="1:11" x14ac:dyDescent="0.25">
      <c r="A742" s="100">
        <v>871</v>
      </c>
      <c r="B742" s="95">
        <v>44137</v>
      </c>
      <c r="C742" s="104" t="s">
        <v>333</v>
      </c>
      <c r="D742" s="105" t="s">
        <v>5368</v>
      </c>
    </row>
    <row r="743" spans="1:11" s="91" customFormat="1" x14ac:dyDescent="0.25">
      <c r="A743" s="100" t="s">
        <v>5319</v>
      </c>
      <c r="B743" s="95">
        <v>44137</v>
      </c>
      <c r="C743" s="104" t="s">
        <v>333</v>
      </c>
      <c r="D743" s="106"/>
      <c r="E743" s="104"/>
      <c r="F743" s="104"/>
      <c r="G743" s="104"/>
      <c r="H743" s="104"/>
      <c r="I743" s="104"/>
      <c r="J743" s="104"/>
      <c r="K743" s="104"/>
    </row>
    <row r="744" spans="1:11" s="91" customFormat="1" x14ac:dyDescent="0.25">
      <c r="A744" s="100" t="s">
        <v>5323</v>
      </c>
      <c r="B744" s="95">
        <v>44137</v>
      </c>
      <c r="C744" s="104" t="s">
        <v>333</v>
      </c>
      <c r="D744" s="106"/>
      <c r="E744" s="104"/>
      <c r="F744" s="104"/>
      <c r="G744" s="104"/>
      <c r="H744" s="104"/>
      <c r="I744" s="104"/>
      <c r="J744" s="104"/>
      <c r="K744" s="104"/>
    </row>
    <row r="745" spans="1:11" s="91" customFormat="1" x14ac:dyDescent="0.25">
      <c r="A745" s="100">
        <v>872</v>
      </c>
      <c r="B745" s="95">
        <v>44137</v>
      </c>
      <c r="C745" s="104" t="s">
        <v>333</v>
      </c>
      <c r="D745" s="106"/>
      <c r="E745" s="104"/>
      <c r="F745" s="104"/>
      <c r="G745" s="104"/>
      <c r="H745" s="104"/>
      <c r="I745" s="104"/>
      <c r="J745" s="104"/>
      <c r="K745" s="104"/>
    </row>
    <row r="746" spans="1:11" s="91" customFormat="1" x14ac:dyDescent="0.25">
      <c r="A746" s="100">
        <v>873</v>
      </c>
      <c r="B746" s="95">
        <v>44137</v>
      </c>
      <c r="C746" s="104" t="s">
        <v>333</v>
      </c>
      <c r="D746" s="106"/>
      <c r="E746" s="104"/>
      <c r="F746" s="104"/>
      <c r="G746" s="104"/>
      <c r="H746" s="104"/>
      <c r="I746" s="104"/>
      <c r="J746" s="104"/>
      <c r="K746" s="104"/>
    </row>
    <row r="747" spans="1:11" x14ac:dyDescent="0.25">
      <c r="A747" s="100">
        <v>874</v>
      </c>
      <c r="B747" s="95">
        <v>44137</v>
      </c>
      <c r="C747" s="104" t="s">
        <v>333</v>
      </c>
    </row>
    <row r="748" spans="1:11" s="91" customFormat="1" x14ac:dyDescent="0.25">
      <c r="A748" s="100">
        <v>875</v>
      </c>
      <c r="B748" s="95">
        <v>44137</v>
      </c>
      <c r="C748" s="104" t="s">
        <v>333</v>
      </c>
      <c r="D748" s="106"/>
      <c r="E748" s="104"/>
      <c r="F748" s="104"/>
      <c r="G748" s="104"/>
      <c r="H748" s="104"/>
      <c r="I748" s="104"/>
      <c r="J748" s="104"/>
      <c r="K748" s="104"/>
    </row>
    <row r="749" spans="1:11" s="91" customFormat="1" x14ac:dyDescent="0.25">
      <c r="A749" s="100">
        <v>876</v>
      </c>
      <c r="B749" s="95">
        <v>44137</v>
      </c>
      <c r="C749" s="104" t="s">
        <v>333</v>
      </c>
      <c r="D749" s="106" t="s">
        <v>4699</v>
      </c>
      <c r="E749" s="104"/>
      <c r="F749" s="104"/>
      <c r="G749" s="104"/>
      <c r="H749" s="104"/>
      <c r="I749" s="104"/>
      <c r="J749" s="104"/>
      <c r="K749" s="104"/>
    </row>
    <row r="750" spans="1:11" x14ac:dyDescent="0.25">
      <c r="A750" s="99">
        <v>877</v>
      </c>
      <c r="B750" s="95">
        <v>44138</v>
      </c>
      <c r="C750" s="104" t="s">
        <v>333</v>
      </c>
      <c r="D750" s="105" t="s">
        <v>4699</v>
      </c>
    </row>
    <row r="751" spans="1:11" s="91" customFormat="1" x14ac:dyDescent="0.25">
      <c r="A751" s="99">
        <v>878</v>
      </c>
      <c r="B751" s="95">
        <v>44138</v>
      </c>
      <c r="C751" s="104" t="s">
        <v>333</v>
      </c>
      <c r="D751" s="106"/>
      <c r="E751" s="104"/>
      <c r="F751" s="104"/>
      <c r="G751" s="104"/>
      <c r="H751" s="104"/>
      <c r="I751" s="104"/>
      <c r="J751" s="104"/>
      <c r="K751" s="104"/>
    </row>
    <row r="752" spans="1:11" x14ac:dyDescent="0.25">
      <c r="A752" s="100">
        <v>879</v>
      </c>
      <c r="B752" s="95">
        <v>44138</v>
      </c>
      <c r="C752" s="104" t="s">
        <v>333</v>
      </c>
      <c r="D752" s="105" t="s">
        <v>4699</v>
      </c>
    </row>
    <row r="753" spans="1:11" s="91" customFormat="1" x14ac:dyDescent="0.25">
      <c r="A753" s="100">
        <v>880</v>
      </c>
      <c r="B753" s="95">
        <v>44138</v>
      </c>
      <c r="C753" s="104" t="s">
        <v>333</v>
      </c>
      <c r="D753" s="106" t="s">
        <v>4699</v>
      </c>
      <c r="E753" s="104"/>
      <c r="F753" s="104"/>
      <c r="G753" s="104"/>
      <c r="H753" s="104"/>
      <c r="I753" s="104"/>
      <c r="J753" s="104"/>
      <c r="K753" s="104"/>
    </row>
    <row r="754" spans="1:11" s="91" customFormat="1" x14ac:dyDescent="0.25">
      <c r="A754" s="99">
        <v>881</v>
      </c>
      <c r="B754" s="95">
        <v>44138</v>
      </c>
      <c r="C754" s="104" t="s">
        <v>333</v>
      </c>
      <c r="D754" s="106"/>
      <c r="E754" s="104"/>
      <c r="F754" s="104"/>
      <c r="G754" s="104"/>
      <c r="H754" s="104"/>
      <c r="I754" s="104"/>
      <c r="J754" s="104"/>
      <c r="K754" s="104"/>
    </row>
    <row r="755" spans="1:11" s="91" customFormat="1" x14ac:dyDescent="0.25">
      <c r="A755" s="99">
        <v>882</v>
      </c>
      <c r="B755" s="95">
        <v>44138</v>
      </c>
      <c r="C755" s="104" t="s">
        <v>333</v>
      </c>
      <c r="D755" s="106" t="s">
        <v>4699</v>
      </c>
      <c r="E755" s="104"/>
      <c r="F755" s="104"/>
      <c r="G755" s="104"/>
      <c r="H755" s="104"/>
      <c r="I755" s="104"/>
      <c r="J755" s="104"/>
      <c r="K755" s="104"/>
    </row>
    <row r="756" spans="1:11" s="91" customFormat="1" x14ac:dyDescent="0.25">
      <c r="A756" s="100">
        <v>883</v>
      </c>
      <c r="B756" s="95">
        <v>44138</v>
      </c>
      <c r="C756" s="104" t="s">
        <v>333</v>
      </c>
      <c r="D756" s="106"/>
      <c r="E756" s="104"/>
      <c r="F756" s="104"/>
      <c r="G756" s="104"/>
      <c r="H756" s="104"/>
      <c r="I756" s="104"/>
      <c r="J756" s="104"/>
      <c r="K756" s="104"/>
    </row>
    <row r="757" spans="1:11" s="91" customFormat="1" x14ac:dyDescent="0.25">
      <c r="A757" s="100" t="s">
        <v>5374</v>
      </c>
      <c r="B757" s="95">
        <v>44138</v>
      </c>
      <c r="C757" s="104" t="s">
        <v>333</v>
      </c>
      <c r="D757" s="106" t="s">
        <v>4699</v>
      </c>
      <c r="E757" s="104"/>
      <c r="F757" s="104"/>
      <c r="G757" s="104"/>
      <c r="H757" s="104"/>
      <c r="I757" s="104"/>
      <c r="J757" s="104"/>
      <c r="K757" s="104"/>
    </row>
    <row r="758" spans="1:11" s="91" customFormat="1" x14ac:dyDescent="0.25">
      <c r="A758" s="100" t="s">
        <v>5377</v>
      </c>
      <c r="B758" s="95">
        <v>44138</v>
      </c>
      <c r="C758" s="104" t="s">
        <v>333</v>
      </c>
      <c r="D758" s="106" t="s">
        <v>4699</v>
      </c>
      <c r="E758" s="104"/>
      <c r="F758" s="104"/>
      <c r="G758" s="104"/>
      <c r="H758" s="104"/>
      <c r="I758" s="104"/>
      <c r="J758" s="104"/>
      <c r="K758" s="104"/>
    </row>
    <row r="759" spans="1:11" s="91" customFormat="1" x14ac:dyDescent="0.25">
      <c r="A759" s="100" t="s">
        <v>5378</v>
      </c>
      <c r="B759" s="95">
        <v>44138</v>
      </c>
      <c r="C759" s="104" t="s">
        <v>333</v>
      </c>
      <c r="D759" s="106" t="s">
        <v>4699</v>
      </c>
      <c r="E759" s="104"/>
      <c r="F759" s="104"/>
      <c r="G759" s="104"/>
      <c r="H759" s="104"/>
      <c r="I759" s="104"/>
      <c r="J759" s="104"/>
      <c r="K759" s="104"/>
    </row>
    <row r="760" spans="1:11" s="91" customFormat="1" x14ac:dyDescent="0.25">
      <c r="A760" s="100" t="s">
        <v>5379</v>
      </c>
      <c r="B760" s="95">
        <v>44138</v>
      </c>
      <c r="C760" s="104" t="s">
        <v>333</v>
      </c>
      <c r="D760" s="106" t="s">
        <v>4699</v>
      </c>
      <c r="E760" s="104"/>
      <c r="F760" s="104"/>
      <c r="G760" s="104"/>
      <c r="H760" s="104"/>
      <c r="I760" s="104"/>
      <c r="J760" s="104"/>
      <c r="K760" s="104"/>
    </row>
    <row r="761" spans="1:11" s="91" customFormat="1" x14ac:dyDescent="0.25">
      <c r="A761" s="100" t="s">
        <v>5380</v>
      </c>
      <c r="B761" s="95">
        <v>44139</v>
      </c>
      <c r="C761" s="104" t="s">
        <v>333</v>
      </c>
      <c r="D761" s="106" t="s">
        <v>4699</v>
      </c>
      <c r="E761" s="104"/>
      <c r="F761" s="104"/>
      <c r="G761" s="104"/>
      <c r="H761" s="104"/>
      <c r="I761" s="104"/>
      <c r="J761" s="104"/>
      <c r="K761" s="104"/>
    </row>
    <row r="762" spans="1:11" s="91" customFormat="1" x14ac:dyDescent="0.25">
      <c r="A762" s="99" t="s">
        <v>5381</v>
      </c>
      <c r="B762" s="95">
        <v>44139</v>
      </c>
      <c r="C762" s="104" t="s">
        <v>333</v>
      </c>
      <c r="D762" s="106" t="s">
        <v>4699</v>
      </c>
      <c r="E762" s="104"/>
      <c r="F762" s="104"/>
      <c r="G762" s="104"/>
      <c r="H762" s="104"/>
      <c r="I762" s="104"/>
      <c r="J762" s="104"/>
      <c r="K762" s="104"/>
    </row>
    <row r="763" spans="1:11" s="91" customFormat="1" x14ac:dyDescent="0.25">
      <c r="A763" s="99" t="s">
        <v>5392</v>
      </c>
      <c r="B763" s="95">
        <v>44139</v>
      </c>
      <c r="C763" s="104" t="s">
        <v>333</v>
      </c>
      <c r="D763" s="106"/>
      <c r="E763" s="104"/>
      <c r="F763" s="104"/>
      <c r="G763" s="104"/>
      <c r="H763" s="104"/>
      <c r="I763" s="104"/>
      <c r="J763" s="104"/>
      <c r="K763" s="104"/>
    </row>
    <row r="764" spans="1:11" x14ac:dyDescent="0.25">
      <c r="A764" s="99">
        <v>884</v>
      </c>
      <c r="B764" s="95">
        <v>44139</v>
      </c>
      <c r="C764" s="104" t="s">
        <v>333</v>
      </c>
      <c r="D764" s="105" t="s">
        <v>4699</v>
      </c>
    </row>
    <row r="765" spans="1:11" x14ac:dyDescent="0.25">
      <c r="A765" s="99">
        <v>885</v>
      </c>
      <c r="B765" s="95">
        <v>44139</v>
      </c>
      <c r="C765" s="104" t="s">
        <v>333</v>
      </c>
      <c r="D765" s="105" t="s">
        <v>4699</v>
      </c>
    </row>
    <row r="766" spans="1:11" s="91" customFormat="1" x14ac:dyDescent="0.25">
      <c r="A766" s="99" t="s">
        <v>5397</v>
      </c>
      <c r="B766" s="95">
        <v>44139</v>
      </c>
      <c r="C766" s="104" t="s">
        <v>333</v>
      </c>
      <c r="D766" s="106"/>
      <c r="E766" s="104"/>
      <c r="F766" s="104"/>
      <c r="G766" s="104"/>
      <c r="H766" s="104"/>
      <c r="I766" s="104"/>
      <c r="J766" s="104"/>
      <c r="K766" s="104"/>
    </row>
    <row r="767" spans="1:11" s="91" customFormat="1" x14ac:dyDescent="0.25">
      <c r="A767" s="99" t="s">
        <v>5403</v>
      </c>
      <c r="B767" s="95">
        <v>44139</v>
      </c>
      <c r="C767" s="104" t="s">
        <v>333</v>
      </c>
      <c r="D767" s="106"/>
      <c r="E767" s="104"/>
      <c r="F767" s="104"/>
      <c r="G767" s="104"/>
      <c r="H767" s="104"/>
      <c r="I767" s="104"/>
      <c r="J767" s="104"/>
      <c r="K767" s="104"/>
    </row>
    <row r="768" spans="1:11" s="91" customFormat="1" x14ac:dyDescent="0.25">
      <c r="A768" s="100">
        <v>886</v>
      </c>
      <c r="B768" s="95">
        <v>44139</v>
      </c>
      <c r="C768" s="104" t="s">
        <v>333</v>
      </c>
      <c r="D768" s="106"/>
      <c r="E768" s="104"/>
      <c r="F768" s="104"/>
      <c r="G768" s="104"/>
      <c r="H768" s="104"/>
      <c r="I768" s="104"/>
      <c r="J768" s="104"/>
      <c r="K768" s="104"/>
    </row>
    <row r="769" spans="1:11" s="91" customFormat="1" x14ac:dyDescent="0.25">
      <c r="A769" s="100">
        <v>887</v>
      </c>
      <c r="B769" s="95">
        <v>44139</v>
      </c>
      <c r="C769" s="104" t="s">
        <v>333</v>
      </c>
      <c r="D769" s="106"/>
      <c r="E769" s="104"/>
      <c r="F769" s="104"/>
      <c r="G769" s="104"/>
      <c r="H769" s="104"/>
      <c r="I769" s="104"/>
      <c r="J769" s="104"/>
      <c r="K769" s="104"/>
    </row>
    <row r="770" spans="1:11" s="91" customFormat="1" x14ac:dyDescent="0.25">
      <c r="A770" s="100">
        <v>888</v>
      </c>
      <c r="B770" s="95">
        <v>44139</v>
      </c>
      <c r="C770" s="104" t="s">
        <v>333</v>
      </c>
      <c r="D770" s="106"/>
      <c r="E770" s="104"/>
      <c r="F770" s="104"/>
      <c r="G770" s="104"/>
      <c r="H770" s="104"/>
      <c r="I770" s="104"/>
      <c r="J770" s="104"/>
      <c r="K770" s="104"/>
    </row>
    <row r="771" spans="1:11" s="91" customFormat="1" x14ac:dyDescent="0.25">
      <c r="A771" s="100" t="s">
        <v>5417</v>
      </c>
      <c r="B771" s="95">
        <v>44140</v>
      </c>
      <c r="C771" s="104" t="s">
        <v>333</v>
      </c>
      <c r="D771" s="106"/>
      <c r="E771" s="104"/>
      <c r="F771" s="104"/>
      <c r="G771" s="104"/>
      <c r="H771" s="104"/>
      <c r="I771" s="104"/>
      <c r="J771" s="104"/>
      <c r="K771" s="104"/>
    </row>
    <row r="772" spans="1:11" s="91" customFormat="1" x14ac:dyDescent="0.25">
      <c r="A772" s="100">
        <v>889</v>
      </c>
      <c r="B772" s="95">
        <v>44140</v>
      </c>
      <c r="C772" s="104" t="s">
        <v>333</v>
      </c>
      <c r="D772" s="106"/>
      <c r="E772" s="104"/>
      <c r="F772" s="104"/>
      <c r="G772" s="104"/>
      <c r="H772" s="104"/>
      <c r="I772" s="104"/>
      <c r="J772" s="104"/>
      <c r="K772" s="104"/>
    </row>
    <row r="773" spans="1:11" s="91" customFormat="1" x14ac:dyDescent="0.25">
      <c r="A773" s="99" t="s">
        <v>5425</v>
      </c>
      <c r="B773" s="95">
        <v>44140</v>
      </c>
      <c r="C773" s="104" t="s">
        <v>333</v>
      </c>
      <c r="D773" s="106"/>
      <c r="E773" s="104"/>
      <c r="F773" s="104"/>
      <c r="G773" s="104"/>
      <c r="H773" s="104"/>
      <c r="I773" s="104"/>
      <c r="J773" s="104"/>
      <c r="K773" s="104"/>
    </row>
    <row r="774" spans="1:11" s="91" customFormat="1" x14ac:dyDescent="0.25">
      <c r="A774" s="99" t="s">
        <v>5451</v>
      </c>
      <c r="B774" s="95">
        <v>44140</v>
      </c>
      <c r="C774" s="104" t="s">
        <v>333</v>
      </c>
      <c r="D774" s="106"/>
      <c r="E774" s="104"/>
      <c r="F774" s="104"/>
      <c r="G774" s="104"/>
      <c r="H774" s="104"/>
      <c r="I774" s="104"/>
      <c r="J774" s="104"/>
      <c r="K774" s="104"/>
    </row>
    <row r="775" spans="1:11" s="91" customFormat="1" x14ac:dyDescent="0.25">
      <c r="A775" s="99">
        <v>890</v>
      </c>
      <c r="B775" s="95">
        <v>44140</v>
      </c>
      <c r="C775" s="104" t="s">
        <v>333</v>
      </c>
      <c r="D775" s="106"/>
      <c r="E775" s="104"/>
      <c r="F775" s="104"/>
      <c r="G775" s="104"/>
      <c r="H775" s="104"/>
      <c r="I775" s="104"/>
      <c r="J775" s="104"/>
      <c r="K775" s="104"/>
    </row>
    <row r="776" spans="1:11" s="91" customFormat="1" x14ac:dyDescent="0.25">
      <c r="A776" s="99">
        <v>891</v>
      </c>
      <c r="B776" s="95">
        <v>44140</v>
      </c>
      <c r="C776" s="104" t="s">
        <v>333</v>
      </c>
      <c r="D776" s="106"/>
      <c r="E776" s="104"/>
      <c r="F776" s="104"/>
      <c r="G776" s="104"/>
      <c r="H776" s="104"/>
      <c r="I776" s="104"/>
      <c r="J776" s="104"/>
      <c r="K776" s="104"/>
    </row>
    <row r="777" spans="1:11" s="91" customFormat="1" x14ac:dyDescent="0.25">
      <c r="A777" s="99" t="s">
        <v>5445</v>
      </c>
      <c r="B777" s="95">
        <v>44140</v>
      </c>
      <c r="C777" s="104" t="s">
        <v>333</v>
      </c>
      <c r="D777" s="106"/>
      <c r="E777" s="104"/>
      <c r="F777" s="104"/>
      <c r="G777" s="104"/>
      <c r="H777" s="104"/>
      <c r="I777" s="104"/>
      <c r="J777" s="104"/>
      <c r="K777" s="104"/>
    </row>
    <row r="778" spans="1:11" s="91" customFormat="1" x14ac:dyDescent="0.25">
      <c r="A778" s="100" t="s">
        <v>5461</v>
      </c>
      <c r="B778" s="95">
        <v>44140</v>
      </c>
      <c r="C778" s="104" t="s">
        <v>333</v>
      </c>
      <c r="D778" s="106"/>
      <c r="E778" s="104"/>
      <c r="F778" s="104"/>
      <c r="G778" s="104"/>
      <c r="H778" s="104"/>
      <c r="I778" s="104"/>
      <c r="J778" s="104"/>
      <c r="K778" s="104"/>
    </row>
    <row r="779" spans="1:11" s="91" customFormat="1" x14ac:dyDescent="0.25">
      <c r="A779" s="100" t="s">
        <v>5466</v>
      </c>
      <c r="B779" s="95">
        <v>44140</v>
      </c>
      <c r="C779" s="104" t="s">
        <v>333</v>
      </c>
      <c r="D779" s="106"/>
      <c r="E779" s="104"/>
      <c r="F779" s="104"/>
      <c r="G779" s="104"/>
      <c r="H779" s="104"/>
      <c r="I779" s="104"/>
      <c r="J779" s="104"/>
      <c r="K779" s="104"/>
    </row>
    <row r="780" spans="1:11" s="91" customFormat="1" x14ac:dyDescent="0.25">
      <c r="A780" s="100" t="s">
        <v>5470</v>
      </c>
      <c r="B780" s="95">
        <v>44140</v>
      </c>
      <c r="C780" s="104" t="s">
        <v>333</v>
      </c>
      <c r="D780" s="106"/>
      <c r="E780" s="104"/>
      <c r="F780" s="104"/>
      <c r="G780" s="104"/>
      <c r="H780" s="104"/>
      <c r="I780" s="104"/>
      <c r="J780" s="104"/>
      <c r="K780" s="104"/>
    </row>
    <row r="781" spans="1:11" s="91" customFormat="1" x14ac:dyDescent="0.25">
      <c r="A781" s="100">
        <v>892</v>
      </c>
      <c r="B781" s="95">
        <v>44140</v>
      </c>
      <c r="C781" s="104" t="s">
        <v>333</v>
      </c>
      <c r="D781" s="106"/>
      <c r="E781" s="104"/>
      <c r="F781" s="104"/>
      <c r="G781" s="104"/>
      <c r="H781" s="104"/>
      <c r="I781" s="104"/>
      <c r="J781" s="104"/>
      <c r="K781" s="104"/>
    </row>
    <row r="782" spans="1:11" s="91" customFormat="1" x14ac:dyDescent="0.25">
      <c r="A782" s="100">
        <v>893</v>
      </c>
      <c r="B782" s="95">
        <v>44140</v>
      </c>
      <c r="C782" s="104" t="s">
        <v>333</v>
      </c>
      <c r="D782" s="106"/>
      <c r="E782" s="104"/>
      <c r="F782" s="104"/>
      <c r="G782" s="104"/>
      <c r="H782" s="104"/>
      <c r="I782" s="104"/>
      <c r="J782" s="104"/>
      <c r="K782" s="104"/>
    </row>
    <row r="783" spans="1:11" s="91" customFormat="1" x14ac:dyDescent="0.25">
      <c r="A783" s="100" t="s">
        <v>5477</v>
      </c>
      <c r="B783" s="95">
        <v>44140</v>
      </c>
      <c r="C783" s="104" t="s">
        <v>333</v>
      </c>
      <c r="D783" s="106"/>
      <c r="E783" s="104"/>
      <c r="F783" s="104"/>
      <c r="G783" s="104"/>
      <c r="H783" s="104"/>
      <c r="I783" s="104"/>
      <c r="J783" s="104"/>
      <c r="K783" s="104"/>
    </row>
    <row r="784" spans="1:11" s="91" customFormat="1" x14ac:dyDescent="0.25">
      <c r="A784" s="100" t="s">
        <v>5481</v>
      </c>
      <c r="B784" s="95">
        <v>44140</v>
      </c>
      <c r="C784" s="104" t="s">
        <v>333</v>
      </c>
      <c r="D784" s="106" t="s">
        <v>4699</v>
      </c>
      <c r="E784" s="104"/>
      <c r="F784" s="104"/>
      <c r="G784" s="104"/>
      <c r="H784" s="104"/>
      <c r="I784" s="104"/>
      <c r="J784" s="104"/>
      <c r="K784" s="104"/>
    </row>
    <row r="785" spans="1:11" s="91" customFormat="1" x14ac:dyDescent="0.25">
      <c r="A785" s="100" t="s">
        <v>5486</v>
      </c>
      <c r="B785" s="95">
        <v>44140</v>
      </c>
      <c r="C785" s="104" t="s">
        <v>333</v>
      </c>
      <c r="D785" s="106"/>
      <c r="E785" s="104"/>
      <c r="F785" s="104"/>
      <c r="G785" s="104"/>
      <c r="H785" s="104"/>
      <c r="I785" s="104"/>
      <c r="J785" s="104"/>
      <c r="K785" s="104"/>
    </row>
    <row r="786" spans="1:11" s="91" customFormat="1" x14ac:dyDescent="0.25">
      <c r="A786" s="100" t="s">
        <v>5491</v>
      </c>
      <c r="B786" s="95">
        <v>44140</v>
      </c>
      <c r="C786" s="104" t="s">
        <v>333</v>
      </c>
      <c r="D786" s="106"/>
      <c r="E786" s="104"/>
      <c r="F786" s="104"/>
      <c r="G786" s="104"/>
      <c r="H786" s="104"/>
      <c r="I786" s="104"/>
      <c r="J786" s="104"/>
      <c r="K786" s="104"/>
    </row>
    <row r="787" spans="1:11" s="91" customFormat="1" x14ac:dyDescent="0.25">
      <c r="A787" s="100">
        <v>894</v>
      </c>
      <c r="B787" s="95">
        <v>44141</v>
      </c>
      <c r="C787" s="104" t="s">
        <v>333</v>
      </c>
      <c r="D787" s="106" t="s">
        <v>4699</v>
      </c>
      <c r="E787" s="104"/>
      <c r="F787" s="104"/>
      <c r="G787" s="104"/>
      <c r="H787" s="104"/>
      <c r="I787" s="104"/>
      <c r="J787" s="104"/>
      <c r="K787" s="104"/>
    </row>
    <row r="788" spans="1:11" x14ac:dyDescent="0.25">
      <c r="A788" s="100">
        <v>895</v>
      </c>
      <c r="B788" s="95">
        <v>44141</v>
      </c>
      <c r="C788" s="104" t="s">
        <v>333</v>
      </c>
      <c r="D788" s="105" t="s">
        <v>4699</v>
      </c>
    </row>
    <row r="789" spans="1:11" s="91" customFormat="1" x14ac:dyDescent="0.25">
      <c r="A789" s="99">
        <v>896</v>
      </c>
      <c r="B789" s="95">
        <v>44141</v>
      </c>
      <c r="C789" s="104" t="s">
        <v>333</v>
      </c>
      <c r="D789" s="106"/>
      <c r="E789" s="104"/>
      <c r="F789" s="104"/>
      <c r="G789" s="104"/>
      <c r="H789" s="104"/>
      <c r="I789" s="104"/>
      <c r="J789" s="104"/>
      <c r="K789" s="104"/>
    </row>
    <row r="790" spans="1:11" x14ac:dyDescent="0.25">
      <c r="A790" s="100">
        <v>897</v>
      </c>
      <c r="B790" s="95">
        <v>44141</v>
      </c>
      <c r="C790" s="104" t="s">
        <v>333</v>
      </c>
    </row>
    <row r="791" spans="1:11" x14ac:dyDescent="0.25">
      <c r="A791" s="100">
        <v>898</v>
      </c>
      <c r="B791" s="95">
        <v>44141</v>
      </c>
      <c r="C791" s="104" t="s">
        <v>333</v>
      </c>
    </row>
    <row r="792" spans="1:11" s="91" customFormat="1" x14ac:dyDescent="0.25">
      <c r="A792" s="100">
        <v>899</v>
      </c>
      <c r="B792" s="95">
        <v>44141</v>
      </c>
      <c r="C792" s="104" t="s">
        <v>333</v>
      </c>
      <c r="D792" s="106"/>
      <c r="E792" s="104"/>
      <c r="F792" s="104"/>
      <c r="G792" s="104"/>
      <c r="H792" s="104"/>
      <c r="I792" s="104"/>
      <c r="J792" s="104"/>
      <c r="K792" s="104"/>
    </row>
    <row r="793" spans="1:11" s="91" customFormat="1" x14ac:dyDescent="0.25">
      <c r="A793" s="100">
        <v>900</v>
      </c>
      <c r="B793" s="95">
        <v>44141</v>
      </c>
      <c r="C793" s="104" t="s">
        <v>333</v>
      </c>
      <c r="D793" s="106"/>
      <c r="E793" s="104"/>
      <c r="F793" s="104"/>
      <c r="G793" s="104"/>
      <c r="H793" s="104"/>
      <c r="I793" s="104"/>
      <c r="J793" s="104"/>
      <c r="K793" s="104"/>
    </row>
    <row r="794" spans="1:11" s="91" customFormat="1" x14ac:dyDescent="0.25">
      <c r="A794" s="100">
        <v>901</v>
      </c>
      <c r="B794" s="95">
        <v>44141</v>
      </c>
      <c r="C794" s="104" t="s">
        <v>333</v>
      </c>
      <c r="D794" s="106"/>
      <c r="E794" s="104"/>
      <c r="F794" s="104"/>
      <c r="G794" s="104"/>
      <c r="H794" s="104"/>
      <c r="I794" s="104"/>
      <c r="J794" s="104"/>
      <c r="K794" s="104"/>
    </row>
    <row r="795" spans="1:11" s="91" customFormat="1" x14ac:dyDescent="0.25">
      <c r="A795" s="100">
        <v>902</v>
      </c>
      <c r="B795" s="95">
        <v>44141</v>
      </c>
      <c r="C795" s="104" t="s">
        <v>333</v>
      </c>
      <c r="D795" s="106"/>
      <c r="E795" s="104"/>
      <c r="F795" s="104"/>
      <c r="G795" s="104"/>
      <c r="H795" s="104"/>
      <c r="I795" s="104"/>
      <c r="J795" s="104"/>
      <c r="K795" s="104"/>
    </row>
    <row r="796" spans="1:11" s="91" customFormat="1" x14ac:dyDescent="0.25">
      <c r="A796" s="100">
        <v>903</v>
      </c>
      <c r="B796" s="95">
        <v>44141</v>
      </c>
      <c r="C796" s="104" t="s">
        <v>333</v>
      </c>
      <c r="D796" s="106"/>
      <c r="E796" s="104"/>
      <c r="F796" s="104"/>
      <c r="G796" s="104"/>
      <c r="H796" s="104"/>
      <c r="I796" s="104"/>
      <c r="J796" s="104"/>
      <c r="K796" s="104"/>
    </row>
    <row r="797" spans="1:11" x14ac:dyDescent="0.25">
      <c r="A797" s="96" t="s">
        <v>5528</v>
      </c>
      <c r="B797" s="95">
        <v>44141</v>
      </c>
      <c r="C797" s="101" t="s">
        <v>333</v>
      </c>
    </row>
    <row r="798" spans="1:11" x14ac:dyDescent="0.25">
      <c r="A798" s="100">
        <v>904</v>
      </c>
      <c r="B798" s="95">
        <v>44148</v>
      </c>
      <c r="C798" s="101" t="s">
        <v>333</v>
      </c>
    </row>
    <row r="799" spans="1:11" x14ac:dyDescent="0.25">
      <c r="A799" s="100">
        <v>905</v>
      </c>
      <c r="B799" s="95">
        <v>44148</v>
      </c>
      <c r="C799" s="101" t="s">
        <v>333</v>
      </c>
    </row>
    <row r="800" spans="1:11" x14ac:dyDescent="0.25">
      <c r="A800" s="100">
        <v>906</v>
      </c>
      <c r="B800" s="95">
        <v>44148</v>
      </c>
      <c r="C800" s="101" t="s">
        <v>333</v>
      </c>
    </row>
    <row r="801" spans="1:4" x14ac:dyDescent="0.25">
      <c r="A801" s="100" t="s">
        <v>5533</v>
      </c>
      <c r="B801" s="95">
        <v>44148</v>
      </c>
      <c r="C801" s="101" t="s">
        <v>333</v>
      </c>
      <c r="D801" s="106" t="s">
        <v>4699</v>
      </c>
    </row>
    <row r="802" spans="1:4" x14ac:dyDescent="0.25">
      <c r="A802" s="100" t="s">
        <v>5536</v>
      </c>
      <c r="B802" s="95">
        <v>44148</v>
      </c>
      <c r="C802" s="101" t="s">
        <v>333</v>
      </c>
    </row>
    <row r="803" spans="1:4" x14ac:dyDescent="0.25">
      <c r="A803" s="100">
        <v>907</v>
      </c>
      <c r="B803" s="95">
        <v>44148</v>
      </c>
      <c r="C803" s="101" t="s">
        <v>333</v>
      </c>
    </row>
    <row r="804" spans="1:4" x14ac:dyDescent="0.25">
      <c r="A804" s="100" t="s">
        <v>5542</v>
      </c>
      <c r="B804" s="95">
        <v>44148</v>
      </c>
      <c r="C804" s="101" t="s">
        <v>333</v>
      </c>
    </row>
    <row r="805" spans="1:4" x14ac:dyDescent="0.25">
      <c r="A805" s="100" t="s">
        <v>5541</v>
      </c>
      <c r="B805" s="95">
        <v>44148</v>
      </c>
      <c r="C805" s="101" t="s">
        <v>333</v>
      </c>
    </row>
    <row r="806" spans="1:4" x14ac:dyDescent="0.25">
      <c r="A806" s="100" t="s">
        <v>5543</v>
      </c>
      <c r="B806" s="95">
        <v>44148</v>
      </c>
      <c r="C806" s="101" t="s">
        <v>333</v>
      </c>
    </row>
    <row r="807" spans="1:4" x14ac:dyDescent="0.25">
      <c r="A807" s="100" t="s">
        <v>5540</v>
      </c>
      <c r="B807" s="95">
        <v>44148</v>
      </c>
      <c r="C807" s="101" t="s">
        <v>333</v>
      </c>
    </row>
    <row r="808" spans="1:4" x14ac:dyDescent="0.25">
      <c r="A808" s="100"/>
      <c r="B808" s="95">
        <v>44151</v>
      </c>
      <c r="C808" s="101" t="s">
        <v>333</v>
      </c>
      <c r="D808" s="106" t="s">
        <v>5612</v>
      </c>
    </row>
    <row r="809" spans="1:4" x14ac:dyDescent="0.25">
      <c r="A809" s="100">
        <v>908</v>
      </c>
      <c r="B809" s="95">
        <v>44151</v>
      </c>
      <c r="C809" s="101" t="s">
        <v>333</v>
      </c>
      <c r="D809" s="105" t="s">
        <v>5640</v>
      </c>
    </row>
    <row r="810" spans="1:4" x14ac:dyDescent="0.25">
      <c r="A810" s="100">
        <v>909</v>
      </c>
      <c r="B810" s="95">
        <v>44151</v>
      </c>
      <c r="C810" s="101" t="s">
        <v>333</v>
      </c>
      <c r="D810" s="105" t="s">
        <v>4699</v>
      </c>
    </row>
    <row r="811" spans="1:4" x14ac:dyDescent="0.25">
      <c r="A811" s="100">
        <v>910</v>
      </c>
      <c r="B811" s="95">
        <v>44151</v>
      </c>
      <c r="C811" s="101" t="s">
        <v>333</v>
      </c>
    </row>
    <row r="812" spans="1:4" x14ac:dyDescent="0.25">
      <c r="A812" s="100">
        <v>911</v>
      </c>
      <c r="B812" s="95">
        <v>44151</v>
      </c>
      <c r="C812" s="101" t="s">
        <v>333</v>
      </c>
    </row>
    <row r="813" spans="1:4" x14ac:dyDescent="0.25">
      <c r="A813" s="100">
        <v>912</v>
      </c>
      <c r="B813" s="95">
        <v>44152</v>
      </c>
      <c r="C813" s="101" t="s">
        <v>333</v>
      </c>
      <c r="D813" s="105" t="s">
        <v>4699</v>
      </c>
    </row>
    <row r="814" spans="1:4" x14ac:dyDescent="0.25">
      <c r="A814" s="100">
        <v>913</v>
      </c>
      <c r="B814" s="95">
        <v>44152</v>
      </c>
      <c r="C814" s="101" t="s">
        <v>333</v>
      </c>
    </row>
    <row r="815" spans="1:4" x14ac:dyDescent="0.25">
      <c r="A815" s="100" t="s">
        <v>5584</v>
      </c>
      <c r="B815" s="95">
        <v>44152</v>
      </c>
      <c r="C815" s="101" t="s">
        <v>333</v>
      </c>
    </row>
    <row r="816" spans="1:4" x14ac:dyDescent="0.25">
      <c r="A816" s="100">
        <v>914</v>
      </c>
      <c r="B816" s="95">
        <v>44152</v>
      </c>
      <c r="C816" s="101" t="s">
        <v>333</v>
      </c>
    </row>
    <row r="817" spans="1:4" x14ac:dyDescent="0.25">
      <c r="A817" s="100">
        <v>915</v>
      </c>
      <c r="B817" s="95">
        <v>44152</v>
      </c>
      <c r="C817" s="101" t="s">
        <v>333</v>
      </c>
      <c r="D817" s="105" t="s">
        <v>5655</v>
      </c>
    </row>
    <row r="818" spans="1:4" x14ac:dyDescent="0.25">
      <c r="A818" s="96">
        <v>916</v>
      </c>
      <c r="B818" s="95">
        <v>44152</v>
      </c>
      <c r="C818" s="101" t="s">
        <v>333</v>
      </c>
    </row>
    <row r="819" spans="1:4" x14ac:dyDescent="0.25">
      <c r="A819" s="100" t="s">
        <v>5597</v>
      </c>
      <c r="B819" s="95">
        <v>44152</v>
      </c>
      <c r="C819" s="101" t="s">
        <v>333</v>
      </c>
    </row>
    <row r="820" spans="1:4" x14ac:dyDescent="0.25">
      <c r="A820" s="96">
        <v>917</v>
      </c>
      <c r="B820" s="95">
        <v>44152</v>
      </c>
      <c r="C820" s="101" t="s">
        <v>333</v>
      </c>
    </row>
    <row r="821" spans="1:4" x14ac:dyDescent="0.25">
      <c r="A821" s="96" t="str">
        <f>'2020'!A2536</f>
        <v>E549</v>
      </c>
      <c r="B821" s="95">
        <v>44152</v>
      </c>
      <c r="C821" s="101" t="s">
        <v>333</v>
      </c>
    </row>
    <row r="822" spans="1:4" x14ac:dyDescent="0.25">
      <c r="A822" s="96" t="str">
        <f>'2020'!A2537</f>
        <v>E550</v>
      </c>
      <c r="B822" s="95">
        <v>44152</v>
      </c>
      <c r="C822" s="101" t="s">
        <v>333</v>
      </c>
    </row>
    <row r="823" spans="1:4" x14ac:dyDescent="0.25">
      <c r="A823" s="96" t="str">
        <f>'2020'!A2538</f>
        <v>E551</v>
      </c>
      <c r="B823" s="95">
        <v>44152</v>
      </c>
      <c r="C823" s="101" t="s">
        <v>333</v>
      </c>
    </row>
    <row r="824" spans="1:4" x14ac:dyDescent="0.25">
      <c r="A824" s="96">
        <v>918</v>
      </c>
      <c r="B824" s="95">
        <v>44152</v>
      </c>
      <c r="C824" s="101" t="s">
        <v>333</v>
      </c>
    </row>
    <row r="825" spans="1:4" x14ac:dyDescent="0.25">
      <c r="A825" s="96" t="s">
        <v>5630</v>
      </c>
      <c r="B825" s="92">
        <v>44152</v>
      </c>
      <c r="C825" s="101" t="s">
        <v>333</v>
      </c>
    </row>
    <row r="826" spans="1:4" x14ac:dyDescent="0.25">
      <c r="A826" s="96" t="s">
        <v>5634</v>
      </c>
      <c r="B826" s="92">
        <v>44153</v>
      </c>
      <c r="C826" s="101" t="s">
        <v>333</v>
      </c>
      <c r="D826" s="105" t="s">
        <v>4699</v>
      </c>
    </row>
    <row r="827" spans="1:4" x14ac:dyDescent="0.25">
      <c r="A827" s="96">
        <v>919</v>
      </c>
      <c r="B827" s="92">
        <v>44153</v>
      </c>
      <c r="C827" s="101" t="s">
        <v>333</v>
      </c>
    </row>
    <row r="828" spans="1:4" x14ac:dyDescent="0.25">
      <c r="A828" s="96" t="s">
        <v>5644</v>
      </c>
      <c r="B828" s="92">
        <v>44153</v>
      </c>
      <c r="C828" s="101" t="s">
        <v>333</v>
      </c>
    </row>
    <row r="829" spans="1:4" x14ac:dyDescent="0.25">
      <c r="A829" s="96">
        <v>920</v>
      </c>
      <c r="B829" s="92">
        <v>44153</v>
      </c>
      <c r="C829" s="101" t="s">
        <v>333</v>
      </c>
    </row>
    <row r="830" spans="1:4" x14ac:dyDescent="0.25">
      <c r="A830" s="99">
        <v>921</v>
      </c>
      <c r="B830" s="95">
        <v>44153</v>
      </c>
      <c r="C830" s="104" t="s">
        <v>333</v>
      </c>
    </row>
    <row r="831" spans="1:4" x14ac:dyDescent="0.25">
      <c r="A831" s="99">
        <v>922</v>
      </c>
      <c r="B831" s="95">
        <v>44153</v>
      </c>
      <c r="C831" s="104" t="s">
        <v>333</v>
      </c>
      <c r="D831" s="105" t="s">
        <v>4699</v>
      </c>
    </row>
    <row r="832" spans="1:4" x14ac:dyDescent="0.25">
      <c r="A832" s="96" t="s">
        <v>5656</v>
      </c>
      <c r="B832" s="92">
        <v>44153</v>
      </c>
      <c r="C832" s="101" t="s">
        <v>333</v>
      </c>
    </row>
    <row r="833" spans="1:11" x14ac:dyDescent="0.25">
      <c r="A833" s="96">
        <v>923</v>
      </c>
      <c r="B833" s="92">
        <v>44154</v>
      </c>
      <c r="C833" s="101" t="s">
        <v>333</v>
      </c>
      <c r="D833" s="105" t="s">
        <v>4699</v>
      </c>
    </row>
    <row r="834" spans="1:11" x14ac:dyDescent="0.25">
      <c r="A834" s="96">
        <v>924</v>
      </c>
      <c r="B834" s="92">
        <v>44154</v>
      </c>
      <c r="C834" s="101" t="s">
        <v>333</v>
      </c>
    </row>
    <row r="835" spans="1:11" x14ac:dyDescent="0.25">
      <c r="A835" s="96">
        <v>925</v>
      </c>
      <c r="B835" s="92">
        <v>44154</v>
      </c>
      <c r="C835" s="101" t="s">
        <v>333</v>
      </c>
      <c r="D835" s="105" t="s">
        <v>4699</v>
      </c>
    </row>
    <row r="836" spans="1:11" x14ac:dyDescent="0.25">
      <c r="A836" s="96">
        <v>926</v>
      </c>
      <c r="B836" s="92">
        <v>44154</v>
      </c>
      <c r="C836" s="101" t="s">
        <v>333</v>
      </c>
    </row>
    <row r="837" spans="1:11" x14ac:dyDescent="0.25">
      <c r="A837" s="99">
        <v>927</v>
      </c>
      <c r="B837" s="95">
        <v>44154</v>
      </c>
      <c r="C837" s="104" t="s">
        <v>333</v>
      </c>
      <c r="D837" s="105" t="s">
        <v>4699</v>
      </c>
    </row>
    <row r="838" spans="1:11" x14ac:dyDescent="0.25">
      <c r="A838" s="99">
        <v>928</v>
      </c>
      <c r="B838" s="95">
        <v>44154</v>
      </c>
      <c r="C838" s="104" t="s">
        <v>333</v>
      </c>
      <c r="D838" s="105" t="s">
        <v>4699</v>
      </c>
    </row>
    <row r="839" spans="1:11" x14ac:dyDescent="0.25">
      <c r="A839" s="99">
        <v>929</v>
      </c>
      <c r="B839" s="95">
        <v>44154</v>
      </c>
      <c r="C839" s="104" t="s">
        <v>333</v>
      </c>
      <c r="D839" s="105" t="s">
        <v>4699</v>
      </c>
    </row>
    <row r="840" spans="1:11" x14ac:dyDescent="0.25">
      <c r="A840" s="99">
        <v>930</v>
      </c>
      <c r="B840" s="95">
        <v>44154</v>
      </c>
      <c r="C840" s="104" t="s">
        <v>333</v>
      </c>
      <c r="D840" s="105" t="s">
        <v>4699</v>
      </c>
    </row>
    <row r="841" spans="1:11" x14ac:dyDescent="0.25">
      <c r="A841" s="96">
        <v>931</v>
      </c>
      <c r="B841" s="92">
        <v>44154</v>
      </c>
      <c r="C841" s="101" t="s">
        <v>333</v>
      </c>
      <c r="E841" s="101" t="s">
        <v>5717</v>
      </c>
    </row>
    <row r="842" spans="1:11" s="91" customFormat="1" x14ac:dyDescent="0.25">
      <c r="A842" s="100">
        <v>932</v>
      </c>
      <c r="B842" s="95">
        <v>44155</v>
      </c>
      <c r="C842" s="104" t="s">
        <v>333</v>
      </c>
      <c r="D842" s="106"/>
      <c r="E842" s="104"/>
      <c r="F842" s="104"/>
      <c r="G842" s="104"/>
      <c r="H842" s="104"/>
      <c r="I842" s="104"/>
      <c r="J842" s="104"/>
      <c r="K842" s="104"/>
    </row>
    <row r="843" spans="1:11" s="91" customFormat="1" x14ac:dyDescent="0.25">
      <c r="A843" s="100">
        <v>933</v>
      </c>
      <c r="B843" s="95">
        <v>44155</v>
      </c>
      <c r="C843" s="104" t="s">
        <v>333</v>
      </c>
      <c r="D843" s="106"/>
      <c r="E843" s="104"/>
      <c r="F843" s="104"/>
      <c r="G843" s="104"/>
      <c r="H843" s="104"/>
      <c r="I843" s="104"/>
      <c r="J843" s="104"/>
      <c r="K843" s="104"/>
    </row>
    <row r="844" spans="1:11" s="91" customFormat="1" x14ac:dyDescent="0.25">
      <c r="A844" s="100" t="s">
        <v>5688</v>
      </c>
      <c r="B844" s="95">
        <v>44155</v>
      </c>
      <c r="C844" s="104" t="s">
        <v>333</v>
      </c>
      <c r="D844" s="106"/>
      <c r="E844" s="104"/>
      <c r="F844" s="104"/>
      <c r="G844" s="104"/>
      <c r="H844" s="104"/>
      <c r="I844" s="104"/>
      <c r="J844" s="104"/>
      <c r="K844" s="104"/>
    </row>
    <row r="845" spans="1:11" s="91" customFormat="1" x14ac:dyDescent="0.25">
      <c r="A845" s="100">
        <v>934</v>
      </c>
      <c r="B845" s="95">
        <v>44155</v>
      </c>
      <c r="C845" s="104" t="s">
        <v>333</v>
      </c>
      <c r="D845" s="106"/>
      <c r="E845" s="104"/>
      <c r="F845" s="104"/>
      <c r="G845" s="104"/>
      <c r="H845" s="104"/>
      <c r="I845" s="104"/>
      <c r="J845" s="104"/>
      <c r="K845" s="104"/>
    </row>
    <row r="846" spans="1:11" s="91" customFormat="1" x14ac:dyDescent="0.25">
      <c r="A846" s="99" t="s">
        <v>5694</v>
      </c>
      <c r="B846" s="95">
        <v>44159</v>
      </c>
      <c r="C846" s="104" t="s">
        <v>333</v>
      </c>
      <c r="D846" s="106" t="s">
        <v>4699</v>
      </c>
      <c r="E846" s="104"/>
      <c r="F846" s="104"/>
      <c r="G846" s="104"/>
      <c r="H846" s="104"/>
      <c r="I846" s="104"/>
      <c r="J846" s="104"/>
      <c r="K846" s="104"/>
    </row>
    <row r="847" spans="1:11" s="91" customFormat="1" x14ac:dyDescent="0.25">
      <c r="A847" s="99" t="s">
        <v>5698</v>
      </c>
      <c r="B847" s="95">
        <v>44159</v>
      </c>
      <c r="C847" s="104" t="s">
        <v>333</v>
      </c>
      <c r="D847" s="106"/>
      <c r="E847" s="104"/>
      <c r="F847" s="104"/>
      <c r="G847" s="104"/>
      <c r="H847" s="104"/>
      <c r="I847" s="104"/>
      <c r="J847" s="104"/>
      <c r="K847" s="104"/>
    </row>
    <row r="848" spans="1:11" s="91" customFormat="1" x14ac:dyDescent="0.25">
      <c r="A848" s="100">
        <v>935</v>
      </c>
      <c r="B848" s="95">
        <v>44159</v>
      </c>
      <c r="C848" s="104" t="s">
        <v>333</v>
      </c>
      <c r="D848" s="106"/>
      <c r="E848" s="104"/>
      <c r="F848" s="104"/>
      <c r="G848" s="104"/>
      <c r="H848" s="104"/>
      <c r="I848" s="104"/>
      <c r="J848" s="104"/>
      <c r="K848" s="104"/>
    </row>
    <row r="849" spans="1:11" s="91" customFormat="1" x14ac:dyDescent="0.25">
      <c r="A849" s="100">
        <v>936</v>
      </c>
      <c r="B849" s="95">
        <v>44159</v>
      </c>
      <c r="C849" s="104" t="s">
        <v>333</v>
      </c>
      <c r="D849" s="106"/>
      <c r="E849" s="104"/>
      <c r="F849" s="104"/>
      <c r="G849" s="104"/>
      <c r="H849" s="104"/>
      <c r="I849" s="104"/>
      <c r="J849" s="104"/>
      <c r="K849" s="104"/>
    </row>
    <row r="850" spans="1:11" s="91" customFormat="1" x14ac:dyDescent="0.25">
      <c r="A850" s="100">
        <v>937</v>
      </c>
      <c r="B850" s="95">
        <v>44159</v>
      </c>
      <c r="C850" s="104" t="s">
        <v>333</v>
      </c>
      <c r="D850" s="106"/>
      <c r="E850" s="104"/>
      <c r="F850" s="104"/>
      <c r="G850" s="104"/>
      <c r="H850" s="104"/>
      <c r="I850" s="104"/>
      <c r="J850" s="104"/>
      <c r="K850" s="104"/>
    </row>
    <row r="851" spans="1:11" s="91" customFormat="1" x14ac:dyDescent="0.25">
      <c r="A851" s="100">
        <v>938</v>
      </c>
      <c r="B851" s="95">
        <v>44159</v>
      </c>
      <c r="C851" s="104" t="s">
        <v>333</v>
      </c>
      <c r="D851" s="106"/>
      <c r="E851" s="104"/>
      <c r="F851" s="104"/>
      <c r="G851" s="104"/>
      <c r="H851" s="104"/>
      <c r="I851" s="104"/>
      <c r="J851" s="104"/>
      <c r="K851" s="104"/>
    </row>
    <row r="852" spans="1:11" s="91" customFormat="1" ht="16.5" x14ac:dyDescent="0.25">
      <c r="A852" s="100">
        <v>939</v>
      </c>
      <c r="B852" s="95">
        <v>44159</v>
      </c>
      <c r="C852" s="104" t="s">
        <v>333</v>
      </c>
      <c r="D852" s="107" t="s">
        <v>5722</v>
      </c>
      <c r="E852" s="104"/>
      <c r="F852" s="104"/>
      <c r="G852" s="104"/>
      <c r="H852" s="104"/>
      <c r="I852" s="104"/>
      <c r="J852" s="104"/>
      <c r="K852" s="104"/>
    </row>
    <row r="853" spans="1:11" s="91" customFormat="1" x14ac:dyDescent="0.25">
      <c r="A853" s="100">
        <v>940</v>
      </c>
      <c r="B853" s="95">
        <v>44159</v>
      </c>
      <c r="C853" s="104" t="s">
        <v>333</v>
      </c>
      <c r="D853" s="106"/>
      <c r="E853" s="104"/>
      <c r="F853" s="104"/>
      <c r="G853" s="104"/>
      <c r="H853" s="104"/>
      <c r="I853" s="104"/>
      <c r="J853" s="104"/>
      <c r="K853" s="104"/>
    </row>
    <row r="854" spans="1:11" x14ac:dyDescent="0.25">
      <c r="A854" s="96" t="s">
        <v>5718</v>
      </c>
      <c r="B854" s="92">
        <v>44166</v>
      </c>
      <c r="C854" s="104" t="s">
        <v>333</v>
      </c>
    </row>
    <row r="855" spans="1:11" x14ac:dyDescent="0.25">
      <c r="A855" s="96" t="s">
        <v>5723</v>
      </c>
      <c r="B855" s="92">
        <v>44166</v>
      </c>
      <c r="C855" s="104" t="s">
        <v>333</v>
      </c>
    </row>
    <row r="856" spans="1:11" x14ac:dyDescent="0.25">
      <c r="A856" s="96">
        <v>941</v>
      </c>
      <c r="B856" s="92">
        <v>44166</v>
      </c>
      <c r="C856" s="104" t="s">
        <v>333</v>
      </c>
    </row>
    <row r="857" spans="1:11" x14ac:dyDescent="0.25">
      <c r="A857" s="96">
        <v>942</v>
      </c>
      <c r="B857" s="92">
        <v>44167</v>
      </c>
      <c r="C857" s="104" t="s">
        <v>333</v>
      </c>
    </row>
    <row r="858" spans="1:11" x14ac:dyDescent="0.25">
      <c r="A858" s="96">
        <v>943</v>
      </c>
      <c r="B858" s="92">
        <v>44167</v>
      </c>
      <c r="C858" s="104" t="s">
        <v>333</v>
      </c>
    </row>
    <row r="859" spans="1:11" x14ac:dyDescent="0.25">
      <c r="A859" s="96">
        <v>944</v>
      </c>
      <c r="B859" s="92">
        <v>44167</v>
      </c>
      <c r="C859" s="101" t="s">
        <v>333</v>
      </c>
    </row>
    <row r="860" spans="1:11" x14ac:dyDescent="0.25">
      <c r="A860" s="96" t="s">
        <v>5736</v>
      </c>
      <c r="B860" s="92">
        <v>44167</v>
      </c>
      <c r="C860" s="101" t="s">
        <v>333</v>
      </c>
    </row>
    <row r="861" spans="1:11" x14ac:dyDescent="0.25">
      <c r="A861" s="99">
        <v>945</v>
      </c>
      <c r="B861" s="95">
        <v>44167</v>
      </c>
      <c r="C861" s="101" t="s">
        <v>333</v>
      </c>
      <c r="D861" s="106" t="s">
        <v>4699</v>
      </c>
    </row>
    <row r="862" spans="1:11" x14ac:dyDescent="0.25">
      <c r="A862" s="99">
        <v>946</v>
      </c>
      <c r="B862" s="95">
        <v>44168</v>
      </c>
      <c r="C862" s="101" t="s">
        <v>333</v>
      </c>
    </row>
    <row r="863" spans="1:11" x14ac:dyDescent="0.25">
      <c r="A863" s="99">
        <v>947</v>
      </c>
      <c r="B863" s="95">
        <v>44168</v>
      </c>
      <c r="C863" s="101" t="s">
        <v>333</v>
      </c>
    </row>
    <row r="864" spans="1:11" x14ac:dyDescent="0.25">
      <c r="A864" s="96">
        <v>948</v>
      </c>
      <c r="B864" s="92">
        <v>44168</v>
      </c>
      <c r="C864" s="101" t="s">
        <v>333</v>
      </c>
    </row>
    <row r="865" spans="1:11" x14ac:dyDescent="0.25">
      <c r="A865" s="96">
        <v>949</v>
      </c>
      <c r="B865" s="92">
        <v>44168</v>
      </c>
      <c r="C865" s="101" t="s">
        <v>333</v>
      </c>
    </row>
    <row r="866" spans="1:11" x14ac:dyDescent="0.25">
      <c r="A866" s="96" t="s">
        <v>5749</v>
      </c>
      <c r="B866" s="92">
        <v>44168</v>
      </c>
      <c r="C866" s="101" t="s">
        <v>333</v>
      </c>
    </row>
    <row r="867" spans="1:11" x14ac:dyDescent="0.25">
      <c r="A867" s="96">
        <v>950</v>
      </c>
      <c r="B867" s="92">
        <v>44168</v>
      </c>
      <c r="C867" s="101" t="s">
        <v>333</v>
      </c>
    </row>
    <row r="868" spans="1:11" x14ac:dyDescent="0.25">
      <c r="A868" s="99" t="s">
        <v>5757</v>
      </c>
      <c r="B868" s="95">
        <v>44168</v>
      </c>
      <c r="C868" s="101" t="s">
        <v>333</v>
      </c>
      <c r="D868" s="105" t="s">
        <v>5796</v>
      </c>
    </row>
    <row r="869" spans="1:11" x14ac:dyDescent="0.25">
      <c r="A869" s="96">
        <v>951</v>
      </c>
      <c r="B869" s="92">
        <v>44168</v>
      </c>
      <c r="C869" s="101" t="s">
        <v>333</v>
      </c>
    </row>
    <row r="870" spans="1:11" x14ac:dyDescent="0.25">
      <c r="A870" s="96" t="s">
        <v>5765</v>
      </c>
      <c r="B870" s="92">
        <v>44168</v>
      </c>
      <c r="C870" s="101" t="s">
        <v>333</v>
      </c>
    </row>
    <row r="871" spans="1:11" x14ac:dyDescent="0.25">
      <c r="A871" s="96" t="s">
        <v>5769</v>
      </c>
      <c r="B871" s="92">
        <v>44168</v>
      </c>
      <c r="C871" s="101" t="s">
        <v>333</v>
      </c>
    </row>
    <row r="872" spans="1:11" x14ac:dyDescent="0.25">
      <c r="A872" s="99">
        <v>952</v>
      </c>
      <c r="B872" s="95">
        <v>44169</v>
      </c>
      <c r="C872" s="104" t="s">
        <v>333</v>
      </c>
    </row>
    <row r="873" spans="1:11" x14ac:dyDescent="0.25">
      <c r="A873" s="99" t="s">
        <v>5782</v>
      </c>
      <c r="B873" s="95">
        <v>44169</v>
      </c>
      <c r="C873" s="104" t="s">
        <v>333</v>
      </c>
    </row>
    <row r="874" spans="1:11" x14ac:dyDescent="0.25">
      <c r="A874" s="99">
        <v>953</v>
      </c>
      <c r="B874" s="95">
        <v>44169</v>
      </c>
      <c r="C874" s="104" t="s">
        <v>333</v>
      </c>
    </row>
    <row r="875" spans="1:11" x14ac:dyDescent="0.25">
      <c r="A875" s="99">
        <v>954</v>
      </c>
      <c r="B875" s="95">
        <v>44169</v>
      </c>
      <c r="C875" s="104" t="s">
        <v>333</v>
      </c>
    </row>
    <row r="876" spans="1:11" x14ac:dyDescent="0.25">
      <c r="A876" s="99">
        <v>955</v>
      </c>
      <c r="B876" s="95">
        <v>44169</v>
      </c>
      <c r="C876" s="104" t="s">
        <v>333</v>
      </c>
      <c r="D876" s="105" t="s">
        <v>5801</v>
      </c>
    </row>
    <row r="877" spans="1:11" x14ac:dyDescent="0.25">
      <c r="A877" s="96">
        <v>956</v>
      </c>
      <c r="B877" s="92">
        <v>44169</v>
      </c>
      <c r="C877" s="104" t="s">
        <v>333</v>
      </c>
    </row>
    <row r="878" spans="1:11" s="91" customFormat="1" x14ac:dyDescent="0.25">
      <c r="A878" s="99">
        <v>957</v>
      </c>
      <c r="B878" s="95">
        <v>44169</v>
      </c>
      <c r="C878" s="104" t="s">
        <v>333</v>
      </c>
      <c r="D878" s="106" t="s">
        <v>4699</v>
      </c>
      <c r="E878" s="104"/>
      <c r="F878" s="104"/>
      <c r="G878" s="104"/>
      <c r="H878" s="104"/>
      <c r="I878" s="104"/>
      <c r="J878" s="104"/>
      <c r="K878" s="104"/>
    </row>
    <row r="879" spans="1:11" s="91" customFormat="1" x14ac:dyDescent="0.25">
      <c r="A879" s="99">
        <v>958</v>
      </c>
      <c r="B879" s="95">
        <v>44169</v>
      </c>
      <c r="C879" s="104" t="s">
        <v>333</v>
      </c>
      <c r="D879" s="106" t="s">
        <v>4699</v>
      </c>
      <c r="E879" s="104"/>
      <c r="F879" s="104"/>
      <c r="G879" s="104"/>
      <c r="H879" s="104"/>
      <c r="I879" s="104"/>
      <c r="J879" s="104"/>
      <c r="K879" s="104"/>
    </row>
    <row r="880" spans="1:11" x14ac:dyDescent="0.25">
      <c r="A880" s="96">
        <v>959</v>
      </c>
      <c r="B880" s="92">
        <v>44169</v>
      </c>
      <c r="C880" s="104" t="s">
        <v>333</v>
      </c>
    </row>
    <row r="881" spans="1:11" x14ac:dyDescent="0.25">
      <c r="A881" s="96" t="s">
        <v>5811</v>
      </c>
      <c r="B881" s="92">
        <v>44169</v>
      </c>
      <c r="C881" s="104" t="s">
        <v>333</v>
      </c>
      <c r="D881" s="105" t="s">
        <v>4699</v>
      </c>
    </row>
    <row r="882" spans="1:11" x14ac:dyDescent="0.25">
      <c r="A882" s="96" t="s">
        <v>5808</v>
      </c>
      <c r="B882" s="92">
        <v>44169</v>
      </c>
      <c r="C882" s="104" t="s">
        <v>333</v>
      </c>
    </row>
    <row r="883" spans="1:11" x14ac:dyDescent="0.25">
      <c r="A883" s="96">
        <v>960</v>
      </c>
      <c r="B883" s="92">
        <v>44172</v>
      </c>
      <c r="C883" s="104" t="s">
        <v>333</v>
      </c>
    </row>
    <row r="884" spans="1:11" x14ac:dyDescent="0.25">
      <c r="A884" s="96">
        <v>961</v>
      </c>
      <c r="B884" s="92">
        <v>44172</v>
      </c>
      <c r="C884" s="104" t="s">
        <v>333</v>
      </c>
    </row>
    <row r="885" spans="1:11" x14ac:dyDescent="0.25">
      <c r="A885" s="96">
        <v>962</v>
      </c>
      <c r="B885" s="92">
        <v>44172</v>
      </c>
      <c r="C885" s="104" t="s">
        <v>333</v>
      </c>
    </row>
    <row r="886" spans="1:11" x14ac:dyDescent="0.25">
      <c r="A886" s="96">
        <v>963</v>
      </c>
      <c r="B886" s="92">
        <v>44172</v>
      </c>
      <c r="C886" s="104" t="s">
        <v>333</v>
      </c>
    </row>
    <row r="887" spans="1:11" s="91" customFormat="1" x14ac:dyDescent="0.25">
      <c r="A887" s="99" t="s">
        <v>5820</v>
      </c>
      <c r="B887" s="95">
        <v>44172</v>
      </c>
      <c r="C887" s="104" t="s">
        <v>333</v>
      </c>
      <c r="D887" s="106"/>
      <c r="E887" s="104"/>
      <c r="F887" s="104"/>
      <c r="G887" s="104"/>
      <c r="H887" s="104"/>
      <c r="I887" s="104"/>
      <c r="J887" s="104"/>
      <c r="K887" s="104"/>
    </row>
    <row r="888" spans="1:11" x14ac:dyDescent="0.25">
      <c r="A888" s="96" t="s">
        <v>5825</v>
      </c>
      <c r="B888" s="92">
        <v>44172</v>
      </c>
      <c r="C888" s="104" t="s">
        <v>333</v>
      </c>
    </row>
    <row r="889" spans="1:11" x14ac:dyDescent="0.25">
      <c r="A889" s="96">
        <v>964</v>
      </c>
      <c r="B889" s="92">
        <v>44172</v>
      </c>
      <c r="C889" s="104" t="s">
        <v>333</v>
      </c>
    </row>
    <row r="890" spans="1:11" x14ac:dyDescent="0.25">
      <c r="A890" s="96">
        <v>965</v>
      </c>
      <c r="B890" s="92">
        <v>44172</v>
      </c>
      <c r="C890" s="104" t="s">
        <v>333</v>
      </c>
    </row>
    <row r="891" spans="1:11" x14ac:dyDescent="0.25">
      <c r="A891" s="96">
        <v>966</v>
      </c>
      <c r="B891" s="92">
        <v>44172</v>
      </c>
      <c r="C891" s="104" t="s">
        <v>333</v>
      </c>
    </row>
    <row r="892" spans="1:11" x14ac:dyDescent="0.25">
      <c r="A892" s="96">
        <v>967</v>
      </c>
      <c r="B892" s="92">
        <v>44172</v>
      </c>
      <c r="C892" s="104" t="s">
        <v>333</v>
      </c>
    </row>
    <row r="893" spans="1:11" x14ac:dyDescent="0.25">
      <c r="A893" s="96">
        <v>968</v>
      </c>
      <c r="B893" s="92">
        <v>44172</v>
      </c>
      <c r="C893" s="104" t="s">
        <v>333</v>
      </c>
    </row>
    <row r="894" spans="1:11" x14ac:dyDescent="0.25">
      <c r="A894" s="96" t="s">
        <v>5849</v>
      </c>
      <c r="B894" s="92">
        <v>44172</v>
      </c>
      <c r="C894" s="104" t="s">
        <v>333</v>
      </c>
    </row>
    <row r="895" spans="1:11" x14ac:dyDescent="0.25">
      <c r="A895" s="96">
        <v>969</v>
      </c>
      <c r="B895" s="92">
        <v>44172</v>
      </c>
      <c r="C895" s="104" t="s">
        <v>333</v>
      </c>
    </row>
    <row r="896" spans="1:11" x14ac:dyDescent="0.25">
      <c r="A896" s="96">
        <v>970</v>
      </c>
      <c r="B896" s="92">
        <v>44172</v>
      </c>
      <c r="C896" s="104" t="s">
        <v>333</v>
      </c>
    </row>
    <row r="897" spans="1:11" x14ac:dyDescent="0.25">
      <c r="A897" s="96">
        <v>971</v>
      </c>
      <c r="B897" s="92">
        <v>44173</v>
      </c>
      <c r="C897" s="104" t="s">
        <v>333</v>
      </c>
    </row>
    <row r="898" spans="1:11" s="91" customFormat="1" x14ac:dyDescent="0.25">
      <c r="A898" s="99">
        <v>972</v>
      </c>
      <c r="B898" s="95">
        <v>44173</v>
      </c>
      <c r="C898" s="104" t="s">
        <v>333</v>
      </c>
      <c r="D898" s="106"/>
      <c r="E898" s="104"/>
      <c r="F898" s="104"/>
      <c r="G898" s="104"/>
      <c r="H898" s="104"/>
      <c r="I898" s="104"/>
      <c r="J898" s="104"/>
      <c r="K898" s="104"/>
    </row>
    <row r="899" spans="1:11" x14ac:dyDescent="0.25">
      <c r="A899" s="96">
        <v>973</v>
      </c>
      <c r="B899" s="92">
        <v>44173</v>
      </c>
      <c r="C899" s="101" t="s">
        <v>333</v>
      </c>
    </row>
    <row r="900" spans="1:11" x14ac:dyDescent="0.25">
      <c r="A900" s="96">
        <v>974</v>
      </c>
      <c r="B900" s="92">
        <v>44173</v>
      </c>
      <c r="C900" s="101" t="s">
        <v>333</v>
      </c>
    </row>
    <row r="901" spans="1:11" x14ac:dyDescent="0.25">
      <c r="A901" s="96">
        <v>975</v>
      </c>
      <c r="B901" s="92">
        <v>44173</v>
      </c>
      <c r="C901" s="101" t="s">
        <v>333</v>
      </c>
    </row>
    <row r="902" spans="1:11" x14ac:dyDescent="0.25">
      <c r="A902" s="96">
        <v>976</v>
      </c>
      <c r="B902" s="92">
        <v>44173</v>
      </c>
      <c r="C902" s="101" t="s">
        <v>333</v>
      </c>
    </row>
    <row r="903" spans="1:11" x14ac:dyDescent="0.25">
      <c r="A903" s="96">
        <v>977</v>
      </c>
      <c r="B903" s="92">
        <v>44173</v>
      </c>
      <c r="C903" s="101" t="s">
        <v>333</v>
      </c>
    </row>
    <row r="904" spans="1:11" x14ac:dyDescent="0.25">
      <c r="A904" s="96">
        <v>978</v>
      </c>
      <c r="B904" s="92">
        <v>44173</v>
      </c>
      <c r="C904" s="101" t="s">
        <v>333</v>
      </c>
    </row>
    <row r="905" spans="1:11" x14ac:dyDescent="0.25">
      <c r="A905" s="96">
        <v>979</v>
      </c>
      <c r="B905" s="92">
        <v>44173</v>
      </c>
      <c r="C905" s="101" t="s">
        <v>333</v>
      </c>
    </row>
    <row r="906" spans="1:11" x14ac:dyDescent="0.25">
      <c r="A906" s="96">
        <v>980</v>
      </c>
      <c r="B906" s="92">
        <v>44173</v>
      </c>
      <c r="C906" s="101" t="s">
        <v>333</v>
      </c>
    </row>
    <row r="907" spans="1:11" x14ac:dyDescent="0.25">
      <c r="A907" s="96" t="s">
        <v>5849</v>
      </c>
      <c r="B907" s="92">
        <v>44174</v>
      </c>
      <c r="C907" s="101" t="s">
        <v>333</v>
      </c>
    </row>
    <row r="908" spans="1:11" s="91" customFormat="1" x14ac:dyDescent="0.25">
      <c r="A908" s="99" t="s">
        <v>5889</v>
      </c>
      <c r="B908" s="95">
        <v>44173</v>
      </c>
      <c r="C908" s="104" t="s">
        <v>333</v>
      </c>
      <c r="D908" s="106"/>
      <c r="E908" s="104"/>
      <c r="F908" s="104"/>
      <c r="G908" s="104"/>
      <c r="H908" s="104"/>
      <c r="I908" s="104"/>
      <c r="J908" s="104"/>
      <c r="K908" s="104"/>
    </row>
    <row r="909" spans="1:11" x14ac:dyDescent="0.25">
      <c r="A909" s="96">
        <v>981</v>
      </c>
      <c r="B909" s="92">
        <v>44173</v>
      </c>
      <c r="C909" s="101" t="s">
        <v>333</v>
      </c>
      <c r="D909" s="105" t="s">
        <v>4699</v>
      </c>
    </row>
    <row r="910" spans="1:11" x14ac:dyDescent="0.25">
      <c r="A910" s="96" t="s">
        <v>5893</v>
      </c>
      <c r="B910" s="92">
        <v>44174</v>
      </c>
      <c r="C910" s="101" t="s">
        <v>333</v>
      </c>
    </row>
    <row r="911" spans="1:11" x14ac:dyDescent="0.25">
      <c r="A911" s="96">
        <v>982</v>
      </c>
      <c r="B911" s="92">
        <v>44174</v>
      </c>
      <c r="C911" s="101" t="s">
        <v>333</v>
      </c>
    </row>
    <row r="912" spans="1:11" x14ac:dyDescent="0.25">
      <c r="A912" s="96">
        <v>983</v>
      </c>
      <c r="B912" s="92">
        <v>44174</v>
      </c>
      <c r="C912" s="101" t="s">
        <v>333</v>
      </c>
    </row>
    <row r="913" spans="1:11" s="91" customFormat="1" x14ac:dyDescent="0.25">
      <c r="A913" s="99">
        <v>984</v>
      </c>
      <c r="B913" s="95">
        <v>44174</v>
      </c>
      <c r="C913" s="101" t="s">
        <v>333</v>
      </c>
      <c r="D913" s="106" t="s">
        <v>4699</v>
      </c>
      <c r="E913" s="104"/>
      <c r="F913" s="104"/>
      <c r="G913" s="104"/>
      <c r="H913" s="104"/>
      <c r="I913" s="104"/>
      <c r="J913" s="104"/>
      <c r="K913" s="104"/>
    </row>
    <row r="914" spans="1:11" s="91" customFormat="1" x14ac:dyDescent="0.25">
      <c r="A914" s="99">
        <v>985</v>
      </c>
      <c r="B914" s="95">
        <v>44174</v>
      </c>
      <c r="C914" s="101" t="s">
        <v>333</v>
      </c>
      <c r="D914" s="106" t="s">
        <v>4699</v>
      </c>
      <c r="E914" s="104"/>
      <c r="F914" s="104"/>
      <c r="G914" s="104"/>
      <c r="H914" s="104"/>
      <c r="I914" s="104"/>
      <c r="J914" s="104"/>
      <c r="K914" s="104"/>
    </row>
    <row r="915" spans="1:11" s="91" customFormat="1" x14ac:dyDescent="0.25">
      <c r="A915" s="99" t="s">
        <v>5900</v>
      </c>
      <c r="B915" s="95">
        <v>44174</v>
      </c>
      <c r="C915" s="101" t="s">
        <v>333</v>
      </c>
      <c r="D915" s="106"/>
      <c r="E915" s="104"/>
      <c r="F915" s="104"/>
      <c r="G915" s="104"/>
      <c r="H915" s="104"/>
      <c r="I915" s="104"/>
      <c r="J915" s="104"/>
      <c r="K915" s="104"/>
    </row>
    <row r="916" spans="1:11" s="91" customFormat="1" x14ac:dyDescent="0.25">
      <c r="A916" s="99">
        <v>986</v>
      </c>
      <c r="B916" s="95">
        <v>44174</v>
      </c>
      <c r="C916" s="101" t="s">
        <v>333</v>
      </c>
      <c r="D916" s="106" t="s">
        <v>4699</v>
      </c>
      <c r="E916" s="104"/>
      <c r="F916" s="104"/>
      <c r="G916" s="104"/>
      <c r="H916" s="104"/>
      <c r="I916" s="104"/>
      <c r="J916" s="104"/>
      <c r="K916" s="104"/>
    </row>
    <row r="917" spans="1:11" s="91" customFormat="1" x14ac:dyDescent="0.25">
      <c r="A917" s="99">
        <v>987</v>
      </c>
      <c r="B917" s="95">
        <v>44174</v>
      </c>
      <c r="C917" s="104" t="s">
        <v>333</v>
      </c>
      <c r="D917" s="106"/>
      <c r="E917" s="104"/>
      <c r="F917" s="104"/>
      <c r="G917" s="104"/>
      <c r="H917" s="104"/>
      <c r="I917" s="104"/>
      <c r="J917" s="104"/>
      <c r="K917" s="104"/>
    </row>
    <row r="918" spans="1:11" s="91" customFormat="1" x14ac:dyDescent="0.25">
      <c r="A918" s="99">
        <v>988</v>
      </c>
      <c r="B918" s="95">
        <v>44174</v>
      </c>
      <c r="C918" s="104" t="s">
        <v>333</v>
      </c>
      <c r="D918" s="106"/>
      <c r="E918" s="104"/>
      <c r="F918" s="104"/>
      <c r="G918" s="104"/>
      <c r="H918" s="104"/>
      <c r="I918" s="104"/>
      <c r="J918" s="104"/>
      <c r="K918" s="104"/>
    </row>
    <row r="919" spans="1:11" x14ac:dyDescent="0.25">
      <c r="A919" s="96">
        <v>989</v>
      </c>
      <c r="B919" s="92">
        <v>44174</v>
      </c>
      <c r="C919" s="101" t="s">
        <v>333</v>
      </c>
    </row>
    <row r="920" spans="1:11" x14ac:dyDescent="0.25">
      <c r="A920" s="96" t="s">
        <v>5923</v>
      </c>
      <c r="B920" s="92">
        <v>44174</v>
      </c>
      <c r="C920" s="101" t="s">
        <v>333</v>
      </c>
    </row>
    <row r="921" spans="1:11" x14ac:dyDescent="0.25">
      <c r="A921" s="96">
        <v>990</v>
      </c>
      <c r="B921" s="92">
        <v>44174</v>
      </c>
      <c r="C921" s="101" t="s">
        <v>333</v>
      </c>
    </row>
    <row r="922" spans="1:11" x14ac:dyDescent="0.25">
      <c r="A922" s="96">
        <v>991</v>
      </c>
      <c r="B922" s="92">
        <v>44174</v>
      </c>
      <c r="C922" s="101" t="s">
        <v>333</v>
      </c>
    </row>
    <row r="923" spans="1:11" x14ac:dyDescent="0.25">
      <c r="A923" s="96">
        <v>992</v>
      </c>
      <c r="B923" s="92">
        <v>44174</v>
      </c>
      <c r="C923" s="101" t="s">
        <v>333</v>
      </c>
    </row>
    <row r="924" spans="1:11" x14ac:dyDescent="0.25">
      <c r="A924" s="96">
        <v>993</v>
      </c>
      <c r="B924" s="92">
        <v>44174</v>
      </c>
      <c r="C924" s="101" t="s">
        <v>333</v>
      </c>
    </row>
    <row r="925" spans="1:11" x14ac:dyDescent="0.25">
      <c r="A925" s="96">
        <v>994</v>
      </c>
      <c r="B925" s="92">
        <v>44175</v>
      </c>
      <c r="C925" s="101" t="s">
        <v>333</v>
      </c>
    </row>
    <row r="926" spans="1:11" x14ac:dyDescent="0.25">
      <c r="A926" s="96">
        <v>995</v>
      </c>
      <c r="B926" s="92">
        <v>44175</v>
      </c>
      <c r="C926" s="101" t="s">
        <v>333</v>
      </c>
    </row>
    <row r="927" spans="1:11" x14ac:dyDescent="0.25">
      <c r="A927" s="96">
        <v>996</v>
      </c>
      <c r="B927" s="92">
        <v>44175</v>
      </c>
      <c r="C927" s="101" t="s">
        <v>333</v>
      </c>
    </row>
    <row r="928" spans="1:11" x14ac:dyDescent="0.25">
      <c r="A928" s="99">
        <v>997</v>
      </c>
      <c r="B928" s="95">
        <v>44175</v>
      </c>
      <c r="C928" s="104" t="s">
        <v>333</v>
      </c>
      <c r="D928" s="105" t="s">
        <v>4699</v>
      </c>
    </row>
    <row r="929" spans="1:11" x14ac:dyDescent="0.25">
      <c r="A929" s="99">
        <v>998</v>
      </c>
      <c r="B929" s="95">
        <v>44176</v>
      </c>
      <c r="C929" s="104" t="s">
        <v>333</v>
      </c>
      <c r="D929" s="105" t="s">
        <v>4699</v>
      </c>
    </row>
    <row r="930" spans="1:11" s="91" customFormat="1" x14ac:dyDescent="0.25">
      <c r="A930" s="99">
        <v>999</v>
      </c>
      <c r="B930" s="95">
        <v>44176</v>
      </c>
      <c r="C930" s="104" t="s">
        <v>333</v>
      </c>
      <c r="D930" s="106"/>
      <c r="E930" s="104"/>
      <c r="F930" s="104"/>
      <c r="G930" s="104"/>
      <c r="H930" s="104"/>
      <c r="I930" s="104"/>
      <c r="J930" s="104"/>
      <c r="K930" s="104"/>
    </row>
    <row r="931" spans="1:11" x14ac:dyDescent="0.25">
      <c r="A931" s="96">
        <v>1000</v>
      </c>
      <c r="B931" s="92">
        <v>44176</v>
      </c>
      <c r="C931" s="101" t="s">
        <v>333</v>
      </c>
    </row>
    <row r="932" spans="1:11" x14ac:dyDescent="0.25">
      <c r="A932" s="96" t="s">
        <v>5961</v>
      </c>
      <c r="B932" s="92">
        <v>44176</v>
      </c>
      <c r="C932" s="101" t="s">
        <v>333</v>
      </c>
    </row>
    <row r="933" spans="1:11" x14ac:dyDescent="0.25">
      <c r="A933" s="96">
        <v>1001</v>
      </c>
      <c r="B933" s="92">
        <v>44176</v>
      </c>
      <c r="C933" s="101" t="s">
        <v>333</v>
      </c>
    </row>
    <row r="934" spans="1:11" x14ac:dyDescent="0.25">
      <c r="A934" s="96" t="s">
        <v>5967</v>
      </c>
      <c r="B934" s="92">
        <v>44176</v>
      </c>
      <c r="C934" s="101" t="s">
        <v>333</v>
      </c>
    </row>
    <row r="935" spans="1:11" x14ac:dyDescent="0.25">
      <c r="A935" s="96" t="s">
        <v>5969</v>
      </c>
      <c r="B935" s="92">
        <v>44176</v>
      </c>
      <c r="C935" s="101" t="s">
        <v>333</v>
      </c>
    </row>
    <row r="936" spans="1:11" x14ac:dyDescent="0.25">
      <c r="A936" s="96">
        <v>1002</v>
      </c>
      <c r="B936" s="92">
        <v>44179</v>
      </c>
      <c r="C936" s="101" t="s">
        <v>333</v>
      </c>
    </row>
    <row r="937" spans="1:11" x14ac:dyDescent="0.25">
      <c r="A937" s="96" t="s">
        <v>5975</v>
      </c>
      <c r="B937" s="92">
        <v>44180</v>
      </c>
      <c r="C937" s="101" t="s">
        <v>333</v>
      </c>
    </row>
    <row r="938" spans="1:11" x14ac:dyDescent="0.25">
      <c r="A938" s="96" t="s">
        <v>5979</v>
      </c>
      <c r="B938" s="92">
        <v>44180</v>
      </c>
      <c r="C938" s="101" t="s">
        <v>333</v>
      </c>
    </row>
    <row r="939" spans="1:11" x14ac:dyDescent="0.25">
      <c r="A939" s="96" t="s">
        <v>5989</v>
      </c>
      <c r="B939" s="92">
        <v>44180</v>
      </c>
      <c r="C939" s="101" t="s">
        <v>333</v>
      </c>
    </row>
    <row r="940" spans="1:11" x14ac:dyDescent="0.25">
      <c r="A940" s="96">
        <v>1003</v>
      </c>
      <c r="B940" s="92">
        <v>44180</v>
      </c>
      <c r="C940" s="101" t="s">
        <v>333</v>
      </c>
    </row>
    <row r="941" spans="1:11" x14ac:dyDescent="0.25">
      <c r="A941" s="96">
        <v>1004</v>
      </c>
      <c r="B941" s="92">
        <v>44180</v>
      </c>
      <c r="C941" s="101" t="s">
        <v>333</v>
      </c>
    </row>
    <row r="942" spans="1:11" x14ac:dyDescent="0.25">
      <c r="A942" s="96">
        <v>1005</v>
      </c>
      <c r="B942" s="92">
        <v>44180</v>
      </c>
      <c r="C942" s="101" t="s">
        <v>333</v>
      </c>
      <c r="D942" s="105" t="s">
        <v>4699</v>
      </c>
    </row>
    <row r="943" spans="1:11" x14ac:dyDescent="0.25">
      <c r="A943" s="96" t="s">
        <v>5999</v>
      </c>
      <c r="B943" s="92">
        <v>44180</v>
      </c>
      <c r="C943" s="101" t="s">
        <v>333</v>
      </c>
    </row>
    <row r="944" spans="1:11" x14ac:dyDescent="0.25">
      <c r="A944" s="96">
        <v>1006</v>
      </c>
      <c r="B944" s="92">
        <v>44180</v>
      </c>
      <c r="C944" s="101" t="s">
        <v>333</v>
      </c>
    </row>
    <row r="945" spans="1:11" x14ac:dyDescent="0.25">
      <c r="A945" s="96">
        <v>1007</v>
      </c>
      <c r="B945" s="92">
        <v>44180</v>
      </c>
      <c r="C945" s="101" t="s">
        <v>333</v>
      </c>
    </row>
    <row r="946" spans="1:11" x14ac:dyDescent="0.25">
      <c r="A946" s="96">
        <v>1008</v>
      </c>
      <c r="B946" s="92">
        <v>44180</v>
      </c>
      <c r="C946" s="101" t="s">
        <v>333</v>
      </c>
    </row>
    <row r="947" spans="1:11" x14ac:dyDescent="0.25">
      <c r="A947" s="96">
        <v>1009</v>
      </c>
      <c r="B947" s="92">
        <v>44180</v>
      </c>
      <c r="C947" s="101" t="s">
        <v>333</v>
      </c>
    </row>
    <row r="948" spans="1:11" x14ac:dyDescent="0.25">
      <c r="A948" s="96">
        <v>1010</v>
      </c>
      <c r="B948" s="92">
        <v>44180</v>
      </c>
      <c r="C948" s="101" t="s">
        <v>333</v>
      </c>
    </row>
    <row r="949" spans="1:11" x14ac:dyDescent="0.25">
      <c r="A949" s="96">
        <v>1011</v>
      </c>
      <c r="B949" s="92">
        <v>44180</v>
      </c>
      <c r="C949" s="101" t="s">
        <v>333</v>
      </c>
    </row>
    <row r="950" spans="1:11" x14ac:dyDescent="0.25">
      <c r="A950" s="96" t="s">
        <v>6022</v>
      </c>
      <c r="B950" s="92">
        <v>44180</v>
      </c>
      <c r="C950" s="101" t="s">
        <v>333</v>
      </c>
    </row>
    <row r="951" spans="1:11" x14ac:dyDescent="0.25">
      <c r="A951" s="96" t="s">
        <v>6029</v>
      </c>
      <c r="B951" s="92">
        <v>44180</v>
      </c>
      <c r="C951" s="101" t="s">
        <v>333</v>
      </c>
    </row>
    <row r="952" spans="1:11" x14ac:dyDescent="0.25">
      <c r="A952" s="96">
        <v>1012</v>
      </c>
      <c r="B952" s="92">
        <v>44180</v>
      </c>
      <c r="C952" s="101" t="s">
        <v>333</v>
      </c>
    </row>
    <row r="953" spans="1:11" s="91" customFormat="1" x14ac:dyDescent="0.25">
      <c r="A953" s="99">
        <v>1013</v>
      </c>
      <c r="B953" s="95">
        <v>44180</v>
      </c>
      <c r="C953" s="101" t="s">
        <v>333</v>
      </c>
      <c r="D953" s="106" t="s">
        <v>4699</v>
      </c>
      <c r="E953" s="104"/>
      <c r="F953" s="104"/>
      <c r="G953" s="104"/>
      <c r="H953" s="104"/>
      <c r="I953" s="104"/>
      <c r="J953" s="104"/>
      <c r="K953" s="104"/>
    </row>
    <row r="954" spans="1:11" s="91" customFormat="1" x14ac:dyDescent="0.25">
      <c r="A954" s="99">
        <v>1014</v>
      </c>
      <c r="B954" s="95">
        <v>44181</v>
      </c>
      <c r="C954" s="101" t="s">
        <v>333</v>
      </c>
      <c r="D954" s="106" t="s">
        <v>4699</v>
      </c>
      <c r="E954" s="104"/>
      <c r="F954" s="104"/>
      <c r="G954" s="104"/>
      <c r="H954" s="104"/>
      <c r="I954" s="104"/>
      <c r="J954" s="104"/>
      <c r="K954" s="104"/>
    </row>
    <row r="955" spans="1:11" s="91" customFormat="1" x14ac:dyDescent="0.25">
      <c r="A955" s="99" t="s">
        <v>6053</v>
      </c>
      <c r="B955" s="95">
        <v>44181</v>
      </c>
      <c r="C955" s="101" t="s">
        <v>333</v>
      </c>
      <c r="D955" s="106"/>
      <c r="E955" s="104"/>
      <c r="F955" s="104"/>
      <c r="G955" s="104"/>
      <c r="H955" s="104"/>
      <c r="I955" s="104"/>
      <c r="J955" s="104"/>
      <c r="K955" s="104"/>
    </row>
    <row r="956" spans="1:11" s="91" customFormat="1" x14ac:dyDescent="0.25">
      <c r="A956" s="99">
        <v>1015</v>
      </c>
      <c r="B956" s="95">
        <v>44181</v>
      </c>
      <c r="C956" s="101" t="s">
        <v>333</v>
      </c>
      <c r="D956" s="106"/>
      <c r="E956" s="104"/>
      <c r="F956" s="104"/>
      <c r="G956" s="104"/>
      <c r="H956" s="104"/>
      <c r="I956" s="104"/>
      <c r="J956" s="104"/>
      <c r="K956" s="104"/>
    </row>
    <row r="957" spans="1:11" s="91" customFormat="1" x14ac:dyDescent="0.25">
      <c r="A957" s="99">
        <v>1016</v>
      </c>
      <c r="B957" s="95">
        <v>44181</v>
      </c>
      <c r="C957" s="101" t="s">
        <v>333</v>
      </c>
      <c r="D957" s="106"/>
      <c r="E957" s="104"/>
      <c r="F957" s="104"/>
      <c r="G957" s="104"/>
      <c r="H957" s="104"/>
      <c r="I957" s="104"/>
      <c r="J957" s="104"/>
      <c r="K957" s="104"/>
    </row>
    <row r="958" spans="1:11" s="91" customFormat="1" x14ac:dyDescent="0.25">
      <c r="A958" s="99">
        <v>1017</v>
      </c>
      <c r="B958" s="95">
        <v>44182</v>
      </c>
      <c r="C958" s="101" t="s">
        <v>333</v>
      </c>
      <c r="D958" s="106"/>
      <c r="E958" s="104"/>
      <c r="F958" s="104"/>
      <c r="G958" s="104"/>
      <c r="H958" s="104"/>
      <c r="I958" s="104"/>
      <c r="J958" s="104"/>
      <c r="K958" s="104"/>
    </row>
    <row r="959" spans="1:11" s="91" customFormat="1" x14ac:dyDescent="0.25">
      <c r="A959" s="99">
        <v>1018</v>
      </c>
      <c r="B959" s="95">
        <v>44182</v>
      </c>
      <c r="C959" s="101" t="s">
        <v>333</v>
      </c>
      <c r="D959" s="106"/>
      <c r="E959" s="104"/>
      <c r="F959" s="104"/>
      <c r="G959" s="104"/>
      <c r="H959" s="104"/>
      <c r="I959" s="104"/>
      <c r="J959" s="104"/>
      <c r="K959" s="104"/>
    </row>
    <row r="960" spans="1:11" s="91" customFormat="1" x14ac:dyDescent="0.25">
      <c r="A960" s="99">
        <v>1019</v>
      </c>
      <c r="B960" s="95">
        <v>44182</v>
      </c>
      <c r="C960" s="101" t="s">
        <v>333</v>
      </c>
      <c r="D960" s="106"/>
      <c r="E960" s="104"/>
      <c r="F960" s="104"/>
      <c r="G960" s="104"/>
      <c r="H960" s="104"/>
      <c r="I960" s="104"/>
      <c r="J960" s="104"/>
      <c r="K960" s="104"/>
    </row>
    <row r="961" spans="1:11" s="91" customFormat="1" x14ac:dyDescent="0.25">
      <c r="A961" s="99">
        <v>1020</v>
      </c>
      <c r="B961" s="95">
        <v>44182</v>
      </c>
      <c r="C961" s="101" t="s">
        <v>333</v>
      </c>
      <c r="D961" s="106"/>
      <c r="E961" s="104"/>
      <c r="F961" s="104"/>
      <c r="G961" s="104"/>
      <c r="H961" s="104"/>
      <c r="I961" s="104"/>
      <c r="J961" s="104"/>
      <c r="K961" s="104"/>
    </row>
    <row r="962" spans="1:11" s="91" customFormat="1" x14ac:dyDescent="0.25">
      <c r="A962" s="99">
        <v>1022</v>
      </c>
      <c r="B962" s="95">
        <v>44182</v>
      </c>
      <c r="C962" s="101" t="s">
        <v>333</v>
      </c>
      <c r="D962" s="106"/>
      <c r="E962" s="104"/>
      <c r="F962" s="104"/>
      <c r="G962" s="104"/>
      <c r="H962" s="104"/>
      <c r="I962" s="104"/>
      <c r="J962" s="104"/>
      <c r="K962" s="104"/>
    </row>
    <row r="963" spans="1:11" s="91" customFormat="1" x14ac:dyDescent="0.25">
      <c r="A963" s="99">
        <v>1023</v>
      </c>
      <c r="B963" s="95">
        <v>44182</v>
      </c>
      <c r="C963" s="101" t="s">
        <v>333</v>
      </c>
      <c r="D963" s="106"/>
      <c r="E963" s="104"/>
      <c r="F963" s="104"/>
      <c r="G963" s="104"/>
      <c r="H963" s="104"/>
      <c r="I963" s="104"/>
      <c r="J963" s="104"/>
      <c r="K963" s="104"/>
    </row>
    <row r="964" spans="1:11" s="91" customFormat="1" x14ac:dyDescent="0.25">
      <c r="A964" s="99">
        <v>1024</v>
      </c>
      <c r="B964" s="95">
        <v>44182</v>
      </c>
      <c r="C964" s="101" t="s">
        <v>333</v>
      </c>
      <c r="D964" s="106" t="s">
        <v>4699</v>
      </c>
      <c r="E964" s="104"/>
      <c r="F964" s="104"/>
      <c r="G964" s="104"/>
      <c r="H964" s="104"/>
      <c r="I964" s="104"/>
      <c r="J964" s="104"/>
      <c r="K964" s="104"/>
    </row>
    <row r="965" spans="1:11" s="91" customFormat="1" x14ac:dyDescent="0.25">
      <c r="A965" s="99" t="s">
        <v>6069</v>
      </c>
      <c r="B965" s="95">
        <v>44182</v>
      </c>
      <c r="C965" s="101" t="s">
        <v>333</v>
      </c>
      <c r="D965" s="106"/>
      <c r="E965" s="104"/>
      <c r="F965" s="104"/>
      <c r="G965" s="104"/>
      <c r="H965" s="104"/>
      <c r="I965" s="104"/>
      <c r="J965" s="104"/>
      <c r="K965" s="104"/>
    </row>
    <row r="966" spans="1:11" s="91" customFormat="1" x14ac:dyDescent="0.25">
      <c r="A966" s="99">
        <v>1025</v>
      </c>
      <c r="B966" s="95">
        <v>44182</v>
      </c>
      <c r="C966" s="101" t="s">
        <v>333</v>
      </c>
      <c r="D966" s="106"/>
      <c r="E966" s="104"/>
      <c r="F966" s="104"/>
      <c r="G966" s="104"/>
      <c r="H966" s="104"/>
      <c r="I966" s="104"/>
      <c r="J966" s="104"/>
      <c r="K966" s="104"/>
    </row>
    <row r="967" spans="1:11" x14ac:dyDescent="0.25">
      <c r="A967" s="96">
        <v>1026</v>
      </c>
      <c r="B967" s="92">
        <v>44182</v>
      </c>
      <c r="C967" s="101" t="s">
        <v>333</v>
      </c>
    </row>
    <row r="968" spans="1:11" x14ac:dyDescent="0.25">
      <c r="A968" s="96" t="s">
        <v>6079</v>
      </c>
      <c r="B968" s="92">
        <v>44183</v>
      </c>
      <c r="C968" s="101" t="s">
        <v>333</v>
      </c>
    </row>
    <row r="969" spans="1:11" x14ac:dyDescent="0.25">
      <c r="A969" s="96">
        <v>1028</v>
      </c>
      <c r="B969" s="92">
        <v>44183</v>
      </c>
      <c r="C969" s="101" t="s">
        <v>333</v>
      </c>
    </row>
    <row r="970" spans="1:11" x14ac:dyDescent="0.25">
      <c r="A970" s="96" t="s">
        <v>6085</v>
      </c>
      <c r="B970" s="92">
        <v>44183</v>
      </c>
      <c r="C970" s="101" t="s">
        <v>333</v>
      </c>
    </row>
    <row r="971" spans="1:11" x14ac:dyDescent="0.25">
      <c r="A971" s="96" t="s">
        <v>6089</v>
      </c>
      <c r="B971" s="92">
        <v>44183</v>
      </c>
      <c r="C971" s="101" t="s">
        <v>333</v>
      </c>
    </row>
    <row r="972" spans="1:11" s="91" customFormat="1" x14ac:dyDescent="0.25">
      <c r="A972" s="97">
        <v>1029</v>
      </c>
      <c r="B972" s="93">
        <v>44186</v>
      </c>
      <c r="C972" s="101" t="s">
        <v>333</v>
      </c>
      <c r="D972" s="106" t="s">
        <v>4699</v>
      </c>
      <c r="E972" s="104"/>
      <c r="F972" s="104"/>
      <c r="G972" s="104"/>
      <c r="H972" s="104"/>
      <c r="I972" s="104"/>
      <c r="J972" s="104"/>
      <c r="K972" s="104"/>
    </row>
    <row r="973" spans="1:11" s="91" customFormat="1" x14ac:dyDescent="0.25">
      <c r="A973" s="99">
        <v>1030</v>
      </c>
      <c r="B973" s="95">
        <v>44187</v>
      </c>
      <c r="C973" s="101" t="s">
        <v>333</v>
      </c>
      <c r="D973" s="106"/>
      <c r="E973" s="104"/>
      <c r="F973" s="104"/>
      <c r="G973" s="104"/>
      <c r="H973" s="104"/>
      <c r="I973" s="104"/>
      <c r="J973" s="104"/>
      <c r="K973" s="104"/>
    </row>
    <row r="974" spans="1:11" s="91" customFormat="1" x14ac:dyDescent="0.25">
      <c r="A974" s="99">
        <v>1031</v>
      </c>
      <c r="B974" s="95">
        <v>44187</v>
      </c>
      <c r="C974" s="101" t="s">
        <v>333</v>
      </c>
      <c r="D974" s="106"/>
      <c r="E974" s="104"/>
      <c r="F974" s="104"/>
      <c r="G974" s="104"/>
      <c r="H974" s="104"/>
      <c r="I974" s="104"/>
      <c r="J974" s="104"/>
      <c r="K974" s="104"/>
    </row>
    <row r="975" spans="1:11" s="91" customFormat="1" x14ac:dyDescent="0.25">
      <c r="A975" s="99">
        <v>1032</v>
      </c>
      <c r="B975" s="95">
        <v>44187</v>
      </c>
      <c r="C975" s="101" t="s">
        <v>333</v>
      </c>
      <c r="D975" s="106"/>
      <c r="E975" s="104"/>
      <c r="F975" s="104"/>
      <c r="G975" s="104"/>
      <c r="H975" s="104"/>
      <c r="I975" s="104"/>
      <c r="J975" s="104"/>
      <c r="K975" s="104"/>
    </row>
    <row r="976" spans="1:11" s="91" customFormat="1" x14ac:dyDescent="0.25">
      <c r="A976" s="100">
        <v>1033</v>
      </c>
      <c r="B976" s="95">
        <v>44188</v>
      </c>
      <c r="C976" s="101" t="s">
        <v>333</v>
      </c>
      <c r="D976" s="106"/>
      <c r="E976" s="104"/>
      <c r="F976" s="104"/>
      <c r="G976" s="104"/>
      <c r="H976" s="104"/>
      <c r="I976" s="104"/>
      <c r="J976" s="104"/>
      <c r="K976" s="104"/>
    </row>
    <row r="977" spans="1:11" s="91" customFormat="1" x14ac:dyDescent="0.25">
      <c r="A977" s="100" t="s">
        <v>6110</v>
      </c>
      <c r="B977" s="95">
        <v>44188</v>
      </c>
      <c r="C977" s="101" t="s">
        <v>333</v>
      </c>
      <c r="D977" s="106"/>
      <c r="E977" s="104"/>
      <c r="F977" s="104"/>
      <c r="G977" s="104"/>
      <c r="H977" s="104"/>
      <c r="I977" s="104"/>
      <c r="J977" s="104"/>
      <c r="K977" s="104"/>
    </row>
    <row r="978" spans="1:11" s="91" customFormat="1" x14ac:dyDescent="0.25">
      <c r="A978" s="100">
        <v>1034</v>
      </c>
      <c r="B978" s="95">
        <v>44188</v>
      </c>
      <c r="C978" s="101" t="s">
        <v>333</v>
      </c>
      <c r="D978" s="106"/>
      <c r="E978" s="104"/>
      <c r="F978" s="104"/>
      <c r="G978" s="104"/>
      <c r="H978" s="104"/>
      <c r="I978" s="104"/>
      <c r="J978" s="104"/>
      <c r="K978" s="104"/>
    </row>
    <row r="979" spans="1:11" s="91" customFormat="1" x14ac:dyDescent="0.25">
      <c r="A979" s="100">
        <v>1035</v>
      </c>
      <c r="B979" s="95">
        <v>44188</v>
      </c>
      <c r="C979" s="101" t="s">
        <v>333</v>
      </c>
      <c r="D979" s="106"/>
      <c r="E979" s="104"/>
      <c r="F979" s="104"/>
      <c r="G979" s="104"/>
      <c r="H979" s="104"/>
      <c r="I979" s="104"/>
      <c r="J979" s="104"/>
      <c r="K979" s="104"/>
    </row>
    <row r="980" spans="1:11" s="91" customFormat="1" x14ac:dyDescent="0.25">
      <c r="A980" s="100">
        <v>1036</v>
      </c>
      <c r="B980" s="95">
        <v>44188</v>
      </c>
      <c r="C980" s="101" t="s">
        <v>333</v>
      </c>
      <c r="D980" s="106"/>
      <c r="E980" s="104"/>
      <c r="F980" s="104"/>
      <c r="G980" s="104"/>
      <c r="H980" s="104"/>
      <c r="I980" s="104"/>
      <c r="J980" s="104"/>
      <c r="K980" s="104"/>
    </row>
    <row r="981" spans="1:11" s="91" customFormat="1" x14ac:dyDescent="0.25">
      <c r="A981" s="100" t="s">
        <v>6124</v>
      </c>
      <c r="B981" s="95">
        <v>44188</v>
      </c>
      <c r="C981" s="101" t="s">
        <v>333</v>
      </c>
      <c r="D981" s="106"/>
      <c r="E981" s="104"/>
      <c r="F981" s="104"/>
      <c r="G981" s="104"/>
      <c r="H981" s="104"/>
      <c r="I981" s="104"/>
      <c r="J981" s="104"/>
      <c r="K981" s="104"/>
    </row>
    <row r="982" spans="1:11" s="91" customFormat="1" x14ac:dyDescent="0.25">
      <c r="A982" s="99" t="s">
        <v>6126</v>
      </c>
      <c r="B982" s="95">
        <v>44188</v>
      </c>
      <c r="C982" s="101" t="s">
        <v>333</v>
      </c>
      <c r="D982" s="106" t="s">
        <v>6138</v>
      </c>
      <c r="E982" s="104"/>
      <c r="F982" s="104"/>
      <c r="G982" s="104"/>
      <c r="H982" s="104"/>
      <c r="I982" s="104"/>
      <c r="J982" s="104"/>
      <c r="K982" s="104"/>
    </row>
    <row r="983" spans="1:11" s="91" customFormat="1" x14ac:dyDescent="0.25">
      <c r="A983" s="99" t="s">
        <v>6130</v>
      </c>
      <c r="B983" s="95">
        <v>44188</v>
      </c>
      <c r="C983" s="101" t="s">
        <v>333</v>
      </c>
      <c r="D983" s="106"/>
      <c r="E983" s="104"/>
      <c r="F983" s="104"/>
      <c r="G983" s="104"/>
      <c r="H983" s="104"/>
      <c r="I983" s="104"/>
      <c r="J983" s="104"/>
      <c r="K983" s="104"/>
    </row>
    <row r="984" spans="1:11" s="91" customFormat="1" x14ac:dyDescent="0.25">
      <c r="A984" s="99">
        <v>1037</v>
      </c>
      <c r="B984" s="95">
        <v>44189</v>
      </c>
      <c r="C984" s="101" t="s">
        <v>333</v>
      </c>
      <c r="D984" s="106" t="s">
        <v>4699</v>
      </c>
      <c r="E984" s="104"/>
      <c r="F984" s="104"/>
      <c r="G984" s="104"/>
      <c r="H984" s="104"/>
      <c r="I984" s="104"/>
      <c r="J984" s="104"/>
      <c r="K984" s="104"/>
    </row>
    <row r="985" spans="1:11" s="91" customFormat="1" x14ac:dyDescent="0.25">
      <c r="A985" s="99" t="s">
        <v>6124</v>
      </c>
      <c r="B985" s="95">
        <v>44189</v>
      </c>
      <c r="C985" s="101" t="s">
        <v>333</v>
      </c>
      <c r="D985" s="106"/>
      <c r="E985" s="104"/>
      <c r="F985" s="104"/>
      <c r="G985" s="104"/>
      <c r="H985" s="104"/>
      <c r="I985" s="104"/>
      <c r="J985" s="104"/>
      <c r="K985" s="104"/>
    </row>
    <row r="986" spans="1:11" s="91" customFormat="1" x14ac:dyDescent="0.25">
      <c r="A986" s="99">
        <v>1038</v>
      </c>
      <c r="B986" s="95">
        <v>44189</v>
      </c>
      <c r="C986" s="101" t="s">
        <v>333</v>
      </c>
      <c r="D986" s="106" t="s">
        <v>4699</v>
      </c>
      <c r="E986" s="104"/>
      <c r="F986" s="104"/>
      <c r="G986" s="104"/>
      <c r="H986" s="104"/>
      <c r="I986" s="104"/>
      <c r="J986" s="104"/>
      <c r="K986" s="104"/>
    </row>
    <row r="987" spans="1:11" s="91" customFormat="1" x14ac:dyDescent="0.25">
      <c r="A987" s="99">
        <v>1039</v>
      </c>
      <c r="B987" s="95">
        <v>44193</v>
      </c>
      <c r="C987" s="101" t="s">
        <v>333</v>
      </c>
      <c r="D987" s="106"/>
      <c r="E987" s="104"/>
      <c r="F987" s="104"/>
      <c r="G987" s="104"/>
      <c r="H987" s="104"/>
      <c r="I987" s="104"/>
      <c r="J987" s="104"/>
      <c r="K987" s="104"/>
    </row>
    <row r="988" spans="1:11" s="91" customFormat="1" x14ac:dyDescent="0.25">
      <c r="A988" s="99" t="s">
        <v>6146</v>
      </c>
      <c r="B988" s="95">
        <v>44193</v>
      </c>
      <c r="C988" s="101" t="s">
        <v>333</v>
      </c>
      <c r="D988" s="106"/>
      <c r="E988" s="104"/>
      <c r="F988" s="104"/>
      <c r="G988" s="104"/>
      <c r="H988" s="104"/>
      <c r="I988" s="104"/>
      <c r="J988" s="104"/>
      <c r="K988" s="104"/>
    </row>
    <row r="989" spans="1:11" s="91" customFormat="1" x14ac:dyDescent="0.25">
      <c r="A989" s="99">
        <v>1040</v>
      </c>
      <c r="B989" s="95">
        <v>44193</v>
      </c>
      <c r="C989" s="101" t="s">
        <v>333</v>
      </c>
      <c r="D989" s="106" t="s">
        <v>4699</v>
      </c>
      <c r="E989" s="104"/>
      <c r="F989" s="104"/>
      <c r="G989" s="104"/>
      <c r="H989" s="104"/>
      <c r="I989" s="104"/>
      <c r="J989" s="104"/>
      <c r="K989" s="104"/>
    </row>
    <row r="990" spans="1:11" s="91" customFormat="1" x14ac:dyDescent="0.25">
      <c r="A990" s="99">
        <v>1041</v>
      </c>
      <c r="B990" s="95">
        <v>44193</v>
      </c>
      <c r="C990" s="101" t="s">
        <v>333</v>
      </c>
      <c r="D990" s="106" t="s">
        <v>4699</v>
      </c>
      <c r="E990" s="104"/>
      <c r="F990" s="104"/>
      <c r="G990" s="104"/>
      <c r="H990" s="104"/>
      <c r="I990" s="104"/>
      <c r="J990" s="104"/>
      <c r="K990" s="104"/>
    </row>
    <row r="991" spans="1:11" s="91" customFormat="1" x14ac:dyDescent="0.25">
      <c r="A991" s="99">
        <v>1042</v>
      </c>
      <c r="B991" s="95">
        <v>44193</v>
      </c>
      <c r="C991" s="101" t="s">
        <v>333</v>
      </c>
      <c r="D991" s="106" t="s">
        <v>4699</v>
      </c>
      <c r="E991" s="104"/>
      <c r="F991" s="104"/>
      <c r="G991" s="104"/>
      <c r="H991" s="104"/>
      <c r="I991" s="104"/>
      <c r="J991" s="104"/>
      <c r="K991" s="104"/>
    </row>
    <row r="992" spans="1:11" s="91" customFormat="1" x14ac:dyDescent="0.25">
      <c r="A992" s="99" t="s">
        <v>6154</v>
      </c>
      <c r="B992" s="95">
        <v>44193</v>
      </c>
      <c r="C992" s="101" t="s">
        <v>333</v>
      </c>
      <c r="D992" s="106"/>
      <c r="E992" s="104"/>
      <c r="F992" s="104"/>
      <c r="G992" s="104"/>
      <c r="H992" s="104"/>
      <c r="I992" s="104"/>
      <c r="J992" s="104"/>
      <c r="K992" s="104"/>
    </row>
    <row r="993" spans="1:11" s="91" customFormat="1" x14ac:dyDescent="0.25">
      <c r="A993" s="99">
        <v>1043</v>
      </c>
      <c r="B993" s="95">
        <v>44194</v>
      </c>
      <c r="C993" s="101" t="s">
        <v>333</v>
      </c>
      <c r="D993" s="106"/>
      <c r="E993" s="104"/>
      <c r="F993" s="104"/>
      <c r="G993" s="104"/>
      <c r="H993" s="104"/>
      <c r="I993" s="104"/>
      <c r="J993" s="104"/>
      <c r="K993" s="104"/>
    </row>
    <row r="994" spans="1:11" s="91" customFormat="1" x14ac:dyDescent="0.25">
      <c r="A994" s="99" t="s">
        <v>6161</v>
      </c>
      <c r="B994" s="95">
        <v>44194</v>
      </c>
      <c r="C994" s="101" t="s">
        <v>333</v>
      </c>
      <c r="D994" s="106"/>
      <c r="E994" s="104"/>
      <c r="F994" s="104"/>
      <c r="G994" s="104"/>
      <c r="H994" s="104"/>
      <c r="I994" s="104"/>
      <c r="J994" s="104"/>
      <c r="K994" s="104"/>
    </row>
    <row r="995" spans="1:11" s="91" customFormat="1" x14ac:dyDescent="0.25">
      <c r="A995" s="99">
        <v>1044</v>
      </c>
      <c r="B995" s="95">
        <v>44194</v>
      </c>
      <c r="C995" s="101" t="s">
        <v>333</v>
      </c>
      <c r="D995" s="106"/>
      <c r="E995" s="104"/>
      <c r="F995" s="104"/>
      <c r="G995" s="104"/>
      <c r="H995" s="104"/>
      <c r="I995" s="104"/>
      <c r="J995" s="104"/>
      <c r="K995" s="104"/>
    </row>
    <row r="996" spans="1:11" s="91" customFormat="1" x14ac:dyDescent="0.25">
      <c r="A996" s="99">
        <v>1045</v>
      </c>
      <c r="B996" s="95">
        <v>44194</v>
      </c>
      <c r="C996" s="101" t="s">
        <v>333</v>
      </c>
      <c r="D996" s="106"/>
      <c r="E996" s="104"/>
      <c r="F996" s="104"/>
      <c r="G996" s="104"/>
      <c r="H996" s="104"/>
      <c r="I996" s="104"/>
      <c r="J996" s="104"/>
      <c r="K996" s="104"/>
    </row>
    <row r="997" spans="1:11" x14ac:dyDescent="0.25">
      <c r="A997" s="96" t="s">
        <v>6174</v>
      </c>
      <c r="B997" s="92">
        <v>44194</v>
      </c>
      <c r="C997" s="101" t="s">
        <v>333</v>
      </c>
    </row>
    <row r="998" spans="1:11" x14ac:dyDescent="0.25">
      <c r="A998" s="96">
        <v>1046</v>
      </c>
      <c r="B998" s="92">
        <v>44194</v>
      </c>
      <c r="C998" s="101" t="s">
        <v>333</v>
      </c>
    </row>
    <row r="999" spans="1:11" x14ac:dyDescent="0.25">
      <c r="A999" s="99">
        <v>1047</v>
      </c>
      <c r="B999" s="95">
        <v>44194</v>
      </c>
      <c r="C999" s="104" t="s">
        <v>333</v>
      </c>
      <c r="D999" s="105" t="s">
        <v>4699</v>
      </c>
    </row>
    <row r="1000" spans="1:11" x14ac:dyDescent="0.25">
      <c r="A1000" s="96">
        <v>1048</v>
      </c>
      <c r="B1000" s="92">
        <v>44194</v>
      </c>
      <c r="C1000" s="101" t="s">
        <v>333</v>
      </c>
    </row>
    <row r="1001" spans="1:11" x14ac:dyDescent="0.25">
      <c r="A1001" s="96" t="s">
        <v>6182</v>
      </c>
      <c r="B1001" s="92">
        <v>44195</v>
      </c>
      <c r="C1001" s="101" t="s">
        <v>333</v>
      </c>
    </row>
    <row r="1002" spans="1:11" x14ac:dyDescent="0.25">
      <c r="A1002" s="99">
        <v>1049</v>
      </c>
      <c r="B1002" s="95">
        <v>44195</v>
      </c>
      <c r="C1002" s="101" t="s">
        <v>333</v>
      </c>
      <c r="D1002" s="105" t="s">
        <v>4699</v>
      </c>
    </row>
    <row r="1003" spans="1:11" x14ac:dyDescent="0.25">
      <c r="A1003" s="99">
        <v>1050</v>
      </c>
      <c r="B1003" s="95">
        <v>44195</v>
      </c>
      <c r="C1003" s="101" t="s">
        <v>333</v>
      </c>
    </row>
    <row r="1004" spans="1:11" x14ac:dyDescent="0.25">
      <c r="A1004" s="99">
        <v>1051</v>
      </c>
      <c r="B1004" s="95">
        <v>44195</v>
      </c>
      <c r="C1004" s="101" t="s">
        <v>333</v>
      </c>
      <c r="D1004" s="105" t="s">
        <v>4699</v>
      </c>
    </row>
    <row r="1005" spans="1:11" x14ac:dyDescent="0.25">
      <c r="A1005" s="99" t="s">
        <v>6192</v>
      </c>
      <c r="B1005" s="95">
        <v>44195</v>
      </c>
      <c r="C1005" s="101" t="s">
        <v>333</v>
      </c>
    </row>
    <row r="1006" spans="1:11" x14ac:dyDescent="0.25">
      <c r="A1006" s="99">
        <v>1052</v>
      </c>
      <c r="B1006" s="95">
        <v>44195</v>
      </c>
      <c r="C1006" s="101" t="s">
        <v>333</v>
      </c>
    </row>
    <row r="1007" spans="1:11" x14ac:dyDescent="0.25">
      <c r="A1007" s="99">
        <v>1053</v>
      </c>
      <c r="B1007" s="95">
        <v>44195</v>
      </c>
      <c r="C1007" s="101" t="s">
        <v>333</v>
      </c>
      <c r="D1007" s="105" t="s">
        <v>4699</v>
      </c>
    </row>
    <row r="1008" spans="1:11" x14ac:dyDescent="0.25">
      <c r="A1008" s="99" t="s">
        <v>6200</v>
      </c>
      <c r="B1008" s="95">
        <v>44195</v>
      </c>
      <c r="C1008" s="101" t="s">
        <v>333</v>
      </c>
    </row>
    <row r="1009" spans="1:4" x14ac:dyDescent="0.25">
      <c r="A1009" s="99">
        <v>1054</v>
      </c>
      <c r="B1009" s="95">
        <v>44195</v>
      </c>
      <c r="C1009" s="101" t="s">
        <v>333</v>
      </c>
    </row>
    <row r="1010" spans="1:4" x14ac:dyDescent="0.25">
      <c r="A1010" s="99">
        <v>1055</v>
      </c>
      <c r="B1010" s="95">
        <v>44195</v>
      </c>
      <c r="C1010" s="101" t="s">
        <v>333</v>
      </c>
    </row>
    <row r="1011" spans="1:4" x14ac:dyDescent="0.25">
      <c r="A1011" s="99" t="s">
        <v>6207</v>
      </c>
      <c r="B1011" s="95">
        <v>44195</v>
      </c>
      <c r="C1011" s="101" t="s">
        <v>333</v>
      </c>
    </row>
    <row r="1012" spans="1:4" x14ac:dyDescent="0.25">
      <c r="A1012" s="99">
        <v>1056</v>
      </c>
      <c r="B1012" s="95">
        <v>44195</v>
      </c>
      <c r="C1012" s="101" t="s">
        <v>333</v>
      </c>
    </row>
    <row r="1013" spans="1:4" x14ac:dyDescent="0.25">
      <c r="A1013" s="99">
        <v>1057</v>
      </c>
      <c r="B1013" s="95">
        <v>44195</v>
      </c>
      <c r="C1013" s="101" t="s">
        <v>333</v>
      </c>
      <c r="D1013" s="105" t="s">
        <v>4699</v>
      </c>
    </row>
    <row r="1014" spans="1:4" x14ac:dyDescent="0.25">
      <c r="A1014" s="99">
        <v>1058</v>
      </c>
      <c r="B1014" s="95">
        <v>44195</v>
      </c>
      <c r="C1014" s="101" t="s">
        <v>333</v>
      </c>
      <c r="D1014" s="105" t="s">
        <v>4699</v>
      </c>
    </row>
    <row r="1015" spans="1:4" x14ac:dyDescent="0.25">
      <c r="A1015" s="99">
        <v>1059</v>
      </c>
      <c r="B1015" s="95">
        <v>44196</v>
      </c>
      <c r="C1015" s="101" t="s">
        <v>333</v>
      </c>
    </row>
    <row r="1016" spans="1:4" x14ac:dyDescent="0.25">
      <c r="A1016" s="99">
        <v>1060</v>
      </c>
      <c r="B1016" s="95">
        <v>44196</v>
      </c>
      <c r="C1016" s="101" t="s">
        <v>333</v>
      </c>
    </row>
    <row r="1017" spans="1:4" x14ac:dyDescent="0.25">
      <c r="A1017" s="99" t="s">
        <v>6222</v>
      </c>
      <c r="B1017" s="95">
        <v>44196</v>
      </c>
      <c r="C1017" s="104" t="s">
        <v>333</v>
      </c>
    </row>
    <row r="1018" spans="1:4" x14ac:dyDescent="0.25">
      <c r="A1018" s="96" t="s">
        <v>6228</v>
      </c>
      <c r="B1018" s="92">
        <v>44196</v>
      </c>
      <c r="C1018" s="101" t="s">
        <v>333</v>
      </c>
    </row>
    <row r="1019" spans="1:4" x14ac:dyDescent="0.25">
      <c r="A1019" s="96">
        <v>1061</v>
      </c>
      <c r="B1019" s="92">
        <v>44196</v>
      </c>
      <c r="C1019" s="101" t="s">
        <v>333</v>
      </c>
    </row>
    <row r="1020" spans="1:4" x14ac:dyDescent="0.25">
      <c r="A1020" s="96" t="s">
        <v>6232</v>
      </c>
      <c r="B1020" s="92">
        <v>44196</v>
      </c>
      <c r="C1020" s="101" t="s">
        <v>333</v>
      </c>
    </row>
    <row r="1021" spans="1:4" x14ac:dyDescent="0.25">
      <c r="A1021" s="96" t="s">
        <v>6236</v>
      </c>
      <c r="B1021" s="92">
        <v>44196</v>
      </c>
      <c r="C1021" s="101" t="s">
        <v>333</v>
      </c>
    </row>
    <row r="1022" spans="1:4" x14ac:dyDescent="0.25">
      <c r="A1022" s="96">
        <v>1062</v>
      </c>
      <c r="B1022" s="92">
        <v>44196</v>
      </c>
      <c r="C1022" s="101" t="s">
        <v>333</v>
      </c>
    </row>
    <row r="1023" spans="1:4" x14ac:dyDescent="0.25">
      <c r="A1023" s="96" t="s">
        <v>6245</v>
      </c>
      <c r="B1023" s="92">
        <v>44196</v>
      </c>
      <c r="C1023" s="101" t="s">
        <v>333</v>
      </c>
    </row>
    <row r="1024" spans="1:4" x14ac:dyDescent="0.25">
      <c r="A1024" s="96">
        <v>1063</v>
      </c>
      <c r="B1024" s="92">
        <v>44196</v>
      </c>
      <c r="C1024" s="101" t="s">
        <v>333</v>
      </c>
    </row>
    <row r="1025" spans="1:4" x14ac:dyDescent="0.25">
      <c r="A1025" s="96">
        <v>1064</v>
      </c>
      <c r="B1025" s="92">
        <v>44196</v>
      </c>
      <c r="C1025" s="101" t="s">
        <v>333</v>
      </c>
    </row>
    <row r="1026" spans="1:4" x14ac:dyDescent="0.25">
      <c r="A1026" s="99">
        <v>1065</v>
      </c>
      <c r="B1026" s="95">
        <v>44196</v>
      </c>
      <c r="C1026" s="101" t="s">
        <v>333</v>
      </c>
      <c r="D1026" s="105" t="s">
        <v>4699</v>
      </c>
    </row>
    <row r="1027" spans="1:4" x14ac:dyDescent="0.25">
      <c r="A1027" s="99" t="s">
        <v>6261</v>
      </c>
      <c r="B1027" s="95">
        <v>44196</v>
      </c>
      <c r="C1027" s="101" t="s">
        <v>333</v>
      </c>
    </row>
    <row r="1028" spans="1:4" x14ac:dyDescent="0.25">
      <c r="A1028" s="99" t="s">
        <v>6262</v>
      </c>
      <c r="B1028" s="95">
        <v>44196</v>
      </c>
      <c r="C1028" s="101" t="s">
        <v>333</v>
      </c>
      <c r="D1028" s="105" t="s">
        <v>6266</v>
      </c>
    </row>
    <row r="1029" spans="1:4" x14ac:dyDescent="0.25">
      <c r="A1029" s="99">
        <v>1066</v>
      </c>
      <c r="B1029" s="95">
        <v>44196</v>
      </c>
      <c r="C1029" s="101" t="s">
        <v>333</v>
      </c>
      <c r="D1029" s="105" t="s">
        <v>4699</v>
      </c>
    </row>
    <row r="1030" spans="1:4" x14ac:dyDescent="0.25">
      <c r="A1030" s="96">
        <v>1067</v>
      </c>
      <c r="B1030" s="92">
        <v>44196</v>
      </c>
      <c r="C1030" s="101" t="s">
        <v>333</v>
      </c>
    </row>
    <row r="1031" spans="1:4" x14ac:dyDescent="0.25">
      <c r="A1031" s="96" t="s">
        <v>6272</v>
      </c>
      <c r="B1031" s="92">
        <v>44196</v>
      </c>
      <c r="C1031" s="101" t="s">
        <v>333</v>
      </c>
    </row>
    <row r="1032" spans="1:4" x14ac:dyDescent="0.25">
      <c r="A1032" s="96">
        <v>1068</v>
      </c>
      <c r="B1032" s="92">
        <v>44196</v>
      </c>
      <c r="C1032" s="101" t="s">
        <v>333</v>
      </c>
    </row>
    <row r="1033" spans="1:4" x14ac:dyDescent="0.25">
      <c r="A1033" s="96" t="s">
        <v>6280</v>
      </c>
      <c r="B1033" s="92">
        <v>44196</v>
      </c>
      <c r="C1033" s="101" t="s">
        <v>333</v>
      </c>
    </row>
    <row r="1034" spans="1:4" x14ac:dyDescent="0.25">
      <c r="A1034" s="96" t="s">
        <v>6285</v>
      </c>
      <c r="B1034" s="92">
        <v>44196</v>
      </c>
      <c r="C1034" s="101" t="s">
        <v>333</v>
      </c>
    </row>
  </sheetData>
  <autoFilter ref="A1:A754" xr:uid="{00000000-0009-0000-0000-000004000000}">
    <filterColumn colId="0">
      <customFilters>
        <customFilter operator="notEqual" val="0"/>
      </customFilters>
    </filterColumn>
  </autoFilter>
  <sortState xmlns:xlrd2="http://schemas.microsoft.com/office/spreadsheetml/2017/richdata2" ref="A2:C33">
    <sortCondition ref="B2:B756"/>
    <sortCondition ref="A2:A75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</vt:lpstr>
      <vt:lpstr>District Chart</vt:lpstr>
      <vt:lpstr>Sheet3</vt:lpstr>
      <vt:lpstr>Chris' stats</vt:lpstr>
      <vt:lpstr>TRF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Chris Sycks</cp:lastModifiedBy>
  <cp:lastPrinted>2018-10-01T19:04:11Z</cp:lastPrinted>
  <dcterms:created xsi:type="dcterms:W3CDTF">2013-12-31T20:49:27Z</dcterms:created>
  <dcterms:modified xsi:type="dcterms:W3CDTF">2022-06-16T15:42:28Z</dcterms:modified>
</cp:coreProperties>
</file>