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X:\deeds\"/>
    </mc:Choice>
  </mc:AlternateContent>
  <bookViews>
    <workbookView xWindow="60" yWindow="525" windowWidth="19320" windowHeight="10995"/>
  </bookViews>
  <sheets>
    <sheet name="2016" sheetId="1" r:id="rId1"/>
    <sheet name="District Chart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M2767" i="1" l="1"/>
  <c r="M2764" i="1" l="1"/>
  <c r="I2764" i="1"/>
  <c r="K2749" i="1" l="1"/>
  <c r="N2749" i="1"/>
  <c r="K2750" i="1"/>
  <c r="N2750" i="1"/>
  <c r="K2751" i="1"/>
  <c r="K2752" i="1"/>
  <c r="N2752" i="1"/>
  <c r="K2753" i="1"/>
  <c r="N2753" i="1"/>
  <c r="K2754" i="1"/>
  <c r="N2754" i="1"/>
  <c r="K2757" i="1"/>
  <c r="N2757" i="1"/>
  <c r="K2758" i="1"/>
  <c r="N2758" i="1"/>
  <c r="K2759" i="1"/>
  <c r="N2759" i="1"/>
  <c r="K2760" i="1"/>
  <c r="N2760" i="1"/>
  <c r="N2761" i="1" l="1"/>
  <c r="K2672" i="1"/>
  <c r="N2636" i="1" l="1"/>
  <c r="N2630" i="1" l="1"/>
  <c r="K2635" i="1"/>
  <c r="N2635" i="1"/>
  <c r="K2636" i="1"/>
  <c r="K2637" i="1"/>
  <c r="N2637" i="1"/>
  <c r="K2638" i="1"/>
  <c r="N2638" i="1"/>
  <c r="K2639" i="1"/>
  <c r="N2639" i="1"/>
  <c r="K2640" i="1"/>
  <c r="N2640" i="1"/>
  <c r="K2641" i="1"/>
  <c r="N2641" i="1"/>
  <c r="K2644" i="1"/>
  <c r="N2644" i="1"/>
  <c r="K2645" i="1"/>
  <c r="N2645" i="1"/>
  <c r="K2646" i="1"/>
  <c r="N2646" i="1"/>
  <c r="K2647" i="1"/>
  <c r="N2647" i="1"/>
  <c r="K2632" i="1"/>
  <c r="N2632" i="1"/>
  <c r="K2648" i="1"/>
  <c r="N2648" i="1"/>
  <c r="K2655" i="1"/>
  <c r="N2655" i="1"/>
  <c r="K2649" i="1"/>
  <c r="N2649" i="1"/>
  <c r="K2650" i="1"/>
  <c r="N2650" i="1"/>
  <c r="K2651" i="1"/>
  <c r="N2651" i="1"/>
  <c r="K2652" i="1"/>
  <c r="N2652" i="1"/>
  <c r="K2656" i="1"/>
  <c r="N2656" i="1"/>
  <c r="K2657" i="1"/>
  <c r="N2657" i="1"/>
  <c r="K2660" i="1"/>
  <c r="N2660" i="1"/>
  <c r="K2661" i="1"/>
  <c r="N2661" i="1"/>
  <c r="N2658" i="1" l="1"/>
  <c r="N2653" i="1"/>
  <c r="N2642" i="1"/>
  <c r="K2588" i="1"/>
  <c r="N2588" i="1"/>
  <c r="K2589" i="1"/>
  <c r="N2589" i="1"/>
  <c r="K2590" i="1"/>
  <c r="N2590" i="1"/>
  <c r="K2591" i="1"/>
  <c r="N2591" i="1"/>
  <c r="K2592" i="1"/>
  <c r="N2592" i="1"/>
  <c r="K2593" i="1"/>
  <c r="N2593" i="1"/>
  <c r="K2594" i="1"/>
  <c r="N2594" i="1"/>
  <c r="K2595" i="1"/>
  <c r="N2595" i="1"/>
  <c r="K2596" i="1"/>
  <c r="N2596" i="1"/>
  <c r="K2597" i="1"/>
  <c r="N2597" i="1"/>
  <c r="K2598" i="1"/>
  <c r="N2598" i="1"/>
  <c r="K2599" i="1"/>
  <c r="N2599" i="1"/>
  <c r="K2600" i="1"/>
  <c r="N2600" i="1"/>
  <c r="K2601" i="1"/>
  <c r="N2601" i="1"/>
  <c r="K2602" i="1"/>
  <c r="N2602" i="1"/>
  <c r="K2603" i="1"/>
  <c r="N2603" i="1"/>
  <c r="K2604" i="1"/>
  <c r="N2604" i="1"/>
  <c r="K2587" i="1"/>
  <c r="N2587" i="1"/>
  <c r="K2605" i="1"/>
  <c r="N2605" i="1"/>
  <c r="K2606" i="1"/>
  <c r="N2606" i="1"/>
  <c r="K2607" i="1"/>
  <c r="N2607" i="1"/>
  <c r="K2612" i="1"/>
  <c r="N2612" i="1"/>
  <c r="K2613" i="1"/>
  <c r="N2613" i="1"/>
  <c r="K2614" i="1"/>
  <c r="N2614" i="1"/>
  <c r="K2615" i="1"/>
  <c r="N2615" i="1"/>
  <c r="K2616" i="1"/>
  <c r="N2616" i="1"/>
  <c r="K2617" i="1"/>
  <c r="N2617" i="1"/>
  <c r="K2618" i="1"/>
  <c r="N2618" i="1"/>
  <c r="K2619" i="1"/>
  <c r="N2619" i="1"/>
  <c r="K2620" i="1"/>
  <c r="N2620" i="1"/>
  <c r="K2621" i="1"/>
  <c r="N2621" i="1"/>
  <c r="K2622" i="1"/>
  <c r="N2622" i="1"/>
  <c r="K2623" i="1"/>
  <c r="N2623" i="1"/>
  <c r="K2626" i="1"/>
  <c r="N2626" i="1"/>
  <c r="K2627" i="1"/>
  <c r="N2627" i="1"/>
  <c r="K2628" i="1"/>
  <c r="N2628" i="1"/>
  <c r="K2629" i="1"/>
  <c r="N2629" i="1"/>
  <c r="K2630" i="1"/>
  <c r="N2608" i="1" l="1"/>
  <c r="K2558" i="1"/>
  <c r="N2558" i="1"/>
  <c r="K2387" i="1" l="1"/>
  <c r="N2384" i="1" l="1"/>
  <c r="K2384" i="1"/>
  <c r="N2387" i="1" l="1"/>
  <c r="K2316" i="1" l="1"/>
  <c r="K2276" i="1" l="1"/>
  <c r="N2276" i="1"/>
  <c r="K2277" i="1"/>
  <c r="N2277" i="1"/>
  <c r="K2278" i="1"/>
  <c r="N2278" i="1"/>
  <c r="K2279" i="1"/>
  <c r="N2279" i="1"/>
  <c r="K2280" i="1"/>
  <c r="N2280" i="1"/>
  <c r="K2281" i="1"/>
  <c r="N2281" i="1"/>
  <c r="K2282" i="1"/>
  <c r="N2282" i="1"/>
  <c r="K2283" i="1"/>
  <c r="N2283" i="1"/>
  <c r="K2284" i="1"/>
  <c r="N2284" i="1"/>
  <c r="K2285" i="1"/>
  <c r="N2285" i="1"/>
  <c r="K2286" i="1"/>
  <c r="N2286" i="1"/>
  <c r="K2287" i="1"/>
  <c r="N2287" i="1"/>
  <c r="K2288" i="1"/>
  <c r="N2288" i="1"/>
  <c r="K2289" i="1"/>
  <c r="N2289" i="1"/>
  <c r="K2290" i="1"/>
  <c r="N2290" i="1"/>
  <c r="K2291" i="1"/>
  <c r="N2291" i="1"/>
  <c r="K2292" i="1"/>
  <c r="N2292" i="1"/>
  <c r="K2293" i="1"/>
  <c r="N2293" i="1"/>
  <c r="K2294" i="1"/>
  <c r="N2294" i="1"/>
  <c r="K2295" i="1"/>
  <c r="N2295" i="1"/>
  <c r="K2298" i="1"/>
  <c r="N2298" i="1"/>
  <c r="K2299" i="1"/>
  <c r="N2299" i="1"/>
  <c r="K2300" i="1"/>
  <c r="N2300" i="1"/>
  <c r="K2301" i="1"/>
  <c r="N2301" i="1"/>
  <c r="K2302" i="1"/>
  <c r="N2302" i="1"/>
  <c r="K2303" i="1"/>
  <c r="N2303" i="1"/>
  <c r="K2304" i="1"/>
  <c r="N2304" i="1"/>
  <c r="K2305" i="1"/>
  <c r="N2305" i="1"/>
  <c r="K2306" i="1"/>
  <c r="N2306" i="1"/>
  <c r="K2307" i="1"/>
  <c r="N2307" i="1"/>
  <c r="K2308" i="1"/>
  <c r="N2308" i="1"/>
  <c r="K2313" i="1"/>
  <c r="N2313" i="1"/>
  <c r="K2314" i="1"/>
  <c r="N2314" i="1"/>
  <c r="K2315" i="1"/>
  <c r="N2315" i="1"/>
  <c r="K2309" i="1"/>
  <c r="N2309" i="1"/>
  <c r="N2316" i="1"/>
  <c r="K2317" i="1"/>
  <c r="N2317" i="1"/>
  <c r="K2318" i="1"/>
  <c r="N2318" i="1"/>
  <c r="K2319" i="1"/>
  <c r="N2319" i="1"/>
  <c r="K2320" i="1"/>
  <c r="N2320" i="1"/>
  <c r="K2321" i="1"/>
  <c r="N2321" i="1"/>
  <c r="K2322" i="1"/>
  <c r="N2322" i="1"/>
  <c r="K2323" i="1"/>
  <c r="N2323" i="1"/>
  <c r="K2324" i="1"/>
  <c r="N2324" i="1"/>
  <c r="K2325" i="1"/>
  <c r="N2325" i="1"/>
  <c r="K2326" i="1"/>
  <c r="N2326" i="1"/>
  <c r="K2327" i="1"/>
  <c r="N2327" i="1"/>
  <c r="K2328" i="1"/>
  <c r="N2328" i="1"/>
  <c r="K2329" i="1"/>
  <c r="N2329" i="1"/>
  <c r="K2330" i="1"/>
  <c r="N2330" i="1"/>
  <c r="K2331" i="1"/>
  <c r="N2331" i="1"/>
  <c r="K2332" i="1"/>
  <c r="N2332" i="1"/>
  <c r="K2333" i="1"/>
  <c r="N2333" i="1"/>
  <c r="K2334" i="1"/>
  <c r="N2334" i="1"/>
  <c r="K2335" i="1"/>
  <c r="N2335" i="1"/>
  <c r="K2336" i="1"/>
  <c r="N2336" i="1"/>
  <c r="K2337" i="1"/>
  <c r="N2337" i="1"/>
  <c r="N2310" i="1" l="1"/>
  <c r="K2199" i="1"/>
  <c r="N2199" i="1"/>
  <c r="K2200" i="1"/>
  <c r="N2200" i="1"/>
  <c r="K2201" i="1"/>
  <c r="N2201" i="1"/>
  <c r="K2204" i="1"/>
  <c r="N2204" i="1"/>
  <c r="K2205" i="1"/>
  <c r="N2205" i="1"/>
  <c r="K2206" i="1"/>
  <c r="N2206" i="1"/>
  <c r="K2207" i="1"/>
  <c r="N2207" i="1"/>
  <c r="K2210" i="1"/>
  <c r="N2210" i="1"/>
  <c r="K2211" i="1"/>
  <c r="N2211" i="1"/>
  <c r="K2212" i="1"/>
  <c r="N2212" i="1"/>
  <c r="K2213" i="1"/>
  <c r="N2213" i="1"/>
  <c r="K2214" i="1"/>
  <c r="N2214" i="1"/>
  <c r="K2215" i="1"/>
  <c r="N2215" i="1"/>
  <c r="K2216" i="1"/>
  <c r="N2216" i="1"/>
  <c r="K2217" i="1"/>
  <c r="N2217" i="1"/>
  <c r="K2218" i="1"/>
  <c r="N2218" i="1"/>
  <c r="K2219" i="1"/>
  <c r="N2219" i="1"/>
  <c r="K2220" i="1"/>
  <c r="N2220" i="1"/>
  <c r="K2221" i="1"/>
  <c r="N2221" i="1"/>
  <c r="K2222" i="1"/>
  <c r="N2222" i="1"/>
  <c r="K2225" i="1"/>
  <c r="N2225" i="1"/>
  <c r="K2226" i="1"/>
  <c r="N2226" i="1"/>
  <c r="K2227" i="1"/>
  <c r="N2227" i="1"/>
  <c r="K2228" i="1"/>
  <c r="N2228" i="1"/>
  <c r="K2229" i="1"/>
  <c r="N2229" i="1"/>
  <c r="K2230" i="1"/>
  <c r="N2230" i="1"/>
  <c r="K2231" i="1"/>
  <c r="N2231" i="1"/>
  <c r="K2232" i="1"/>
  <c r="N2232" i="1"/>
  <c r="K2233" i="1"/>
  <c r="N2233" i="1"/>
  <c r="K2234" i="1"/>
  <c r="N2234" i="1"/>
  <c r="K2235" i="1"/>
  <c r="N2235" i="1"/>
  <c r="K2236" i="1"/>
  <c r="N2236" i="1"/>
  <c r="K2237" i="1"/>
  <c r="N2237" i="1"/>
  <c r="K2238" i="1"/>
  <c r="N2238" i="1"/>
  <c r="K2239" i="1"/>
  <c r="N2239" i="1"/>
  <c r="K2240" i="1"/>
  <c r="N2240" i="1"/>
  <c r="K2241" i="1"/>
  <c r="N2241" i="1"/>
  <c r="K2244" i="1"/>
  <c r="N2244" i="1"/>
  <c r="K2245" i="1"/>
  <c r="N2245" i="1"/>
  <c r="K2246" i="1"/>
  <c r="N2246" i="1"/>
  <c r="K2164" i="1"/>
  <c r="N2164" i="1"/>
  <c r="K2165" i="1"/>
  <c r="N2165" i="1"/>
  <c r="K2166" i="1"/>
  <c r="N2166" i="1"/>
  <c r="K2167" i="1"/>
  <c r="N2167" i="1"/>
  <c r="K2168" i="1"/>
  <c r="N2168" i="1"/>
  <c r="K2169" i="1"/>
  <c r="N2169" i="1"/>
  <c r="K2170" i="1"/>
  <c r="N2170" i="1"/>
  <c r="K2171" i="1"/>
  <c r="N2171" i="1"/>
  <c r="K2172" i="1"/>
  <c r="N2172" i="1"/>
  <c r="K2173" i="1"/>
  <c r="N2173" i="1"/>
  <c r="K2174" i="1"/>
  <c r="N2174" i="1"/>
  <c r="K2175" i="1"/>
  <c r="N2175" i="1"/>
  <c r="K2176" i="1"/>
  <c r="N2176" i="1"/>
  <c r="K2177" i="1"/>
  <c r="N2177" i="1"/>
  <c r="K2178" i="1"/>
  <c r="N2178" i="1"/>
  <c r="K2179" i="1"/>
  <c r="N2179" i="1"/>
  <c r="K2188" i="1"/>
  <c r="N2188" i="1"/>
  <c r="N2189" i="1"/>
  <c r="K2190" i="1"/>
  <c r="N2190" i="1"/>
  <c r="K2191" i="1"/>
  <c r="N2191" i="1"/>
  <c r="K2192" i="1"/>
  <c r="N2192" i="1"/>
  <c r="K2193" i="1"/>
  <c r="N2193" i="1"/>
  <c r="K2194" i="1"/>
  <c r="N2194" i="1"/>
  <c r="K2195" i="1"/>
  <c r="N2195" i="1"/>
  <c r="K2196" i="1"/>
  <c r="N2196" i="1"/>
  <c r="K2197" i="1"/>
  <c r="N2197" i="1"/>
  <c r="K2198" i="1"/>
  <c r="N2198" i="1"/>
  <c r="K2247" i="1"/>
  <c r="N2247" i="1"/>
  <c r="K2248" i="1"/>
  <c r="N2248" i="1"/>
  <c r="K2249" i="1"/>
  <c r="N2249" i="1"/>
  <c r="K2250" i="1"/>
  <c r="N2250" i="1"/>
  <c r="K2251" i="1"/>
  <c r="N2251" i="1"/>
  <c r="K2252" i="1"/>
  <c r="N2252" i="1"/>
  <c r="K2253" i="1"/>
  <c r="N2253" i="1"/>
  <c r="K2254" i="1"/>
  <c r="N2254" i="1"/>
  <c r="K2255" i="1"/>
  <c r="N2255" i="1"/>
  <c r="K2256" i="1"/>
  <c r="N2256" i="1"/>
  <c r="K2257" i="1"/>
  <c r="N2257" i="1"/>
  <c r="K2258" i="1"/>
  <c r="N2258" i="1"/>
  <c r="K2259" i="1"/>
  <c r="N2259" i="1"/>
  <c r="K2260" i="1"/>
  <c r="N2260" i="1"/>
  <c r="K2261" i="1"/>
  <c r="N2261" i="1"/>
  <c r="K2262" i="1"/>
  <c r="N2262" i="1"/>
  <c r="K2263" i="1"/>
  <c r="N2263" i="1"/>
  <c r="K2266" i="1"/>
  <c r="N2266" i="1"/>
  <c r="K2267" i="1"/>
  <c r="N2267" i="1"/>
  <c r="K2268" i="1"/>
  <c r="N2268" i="1"/>
  <c r="K2269" i="1"/>
  <c r="N2269" i="1"/>
  <c r="K2270" i="1"/>
  <c r="N2270" i="1"/>
  <c r="K2271" i="1"/>
  <c r="N2271" i="1"/>
  <c r="K2272" i="1"/>
  <c r="N2272" i="1"/>
  <c r="K2275" i="1"/>
  <c r="N2275" i="1"/>
  <c r="N2296" i="1" s="1"/>
  <c r="K2338" i="1"/>
  <c r="N2338" i="1"/>
  <c r="K2339" i="1"/>
  <c r="N2339" i="1"/>
  <c r="N2163" i="1"/>
  <c r="K2163" i="1"/>
  <c r="N2273" i="1" l="1"/>
  <c r="N2264" i="1"/>
  <c r="N2242" i="1"/>
  <c r="N2223" i="1"/>
  <c r="N2208" i="1"/>
  <c r="N2153" i="1"/>
  <c r="N2748" i="1"/>
  <c r="N2747" i="1"/>
  <c r="N2746" i="1"/>
  <c r="N2745" i="1"/>
  <c r="N2744" i="1"/>
  <c r="N2743" i="1"/>
  <c r="N2742" i="1"/>
  <c r="N2741" i="1"/>
  <c r="N2740" i="1"/>
  <c r="N2739" i="1"/>
  <c r="N2738" i="1"/>
  <c r="N2737" i="1"/>
  <c r="N2736" i="1"/>
  <c r="N2735" i="1"/>
  <c r="N2732" i="1"/>
  <c r="N2731" i="1"/>
  <c r="N2730" i="1"/>
  <c r="N2729" i="1"/>
  <c r="N2728" i="1"/>
  <c r="N2727" i="1"/>
  <c r="N2726" i="1"/>
  <c r="N2725" i="1"/>
  <c r="N2724" i="1"/>
  <c r="N2723" i="1"/>
  <c r="N2722" i="1"/>
  <c r="N2721" i="1"/>
  <c r="N2720" i="1"/>
  <c r="N2719" i="1"/>
  <c r="N2718" i="1"/>
  <c r="N2717" i="1"/>
  <c r="N2714" i="1"/>
  <c r="N2711" i="1"/>
  <c r="N2710" i="1"/>
  <c r="N2709" i="1"/>
  <c r="N2708" i="1"/>
  <c r="N2707" i="1"/>
  <c r="N2706" i="1"/>
  <c r="N2705" i="1"/>
  <c r="N2704" i="1"/>
  <c r="N2703" i="1"/>
  <c r="N2702" i="1"/>
  <c r="N2701" i="1"/>
  <c r="N2700" i="1"/>
  <c r="N2699" i="1"/>
  <c r="N2698" i="1"/>
  <c r="N2697" i="1"/>
  <c r="N2696" i="1"/>
  <c r="N2715" i="1"/>
  <c r="N2695" i="1"/>
  <c r="N2694" i="1"/>
  <c r="N2693" i="1"/>
  <c r="N2692" i="1"/>
  <c r="N2691" i="1"/>
  <c r="N2690" i="1"/>
  <c r="N2689" i="1"/>
  <c r="N2688" i="1"/>
  <c r="N2687" i="1"/>
  <c r="N2686" i="1"/>
  <c r="N2685" i="1"/>
  <c r="N2684" i="1"/>
  <c r="N2683" i="1"/>
  <c r="N2682" i="1"/>
  <c r="N2681" i="1"/>
  <c r="N2680" i="1"/>
  <c r="N2679" i="1"/>
  <c r="N2678" i="1"/>
  <c r="N2677" i="1"/>
  <c r="N2676" i="1"/>
  <c r="N2716" i="1"/>
  <c r="N2675" i="1"/>
  <c r="N2671" i="1"/>
  <c r="N2670" i="1"/>
  <c r="N2669" i="1"/>
  <c r="N2668" i="1"/>
  <c r="N2667" i="1"/>
  <c r="N2666" i="1"/>
  <c r="N2665" i="1"/>
  <c r="N2664" i="1"/>
  <c r="N2663" i="1"/>
  <c r="N2662" i="1"/>
  <c r="N2631" i="1"/>
  <c r="N2633" i="1" s="1"/>
  <c r="N2584" i="1"/>
  <c r="N2583" i="1"/>
  <c r="N2582" i="1"/>
  <c r="N2581" i="1"/>
  <c r="N2580" i="1"/>
  <c r="N2579" i="1"/>
  <c r="N2578" i="1"/>
  <c r="N2577" i="1"/>
  <c r="N2611" i="1"/>
  <c r="N2610" i="1"/>
  <c r="N2576" i="1"/>
  <c r="N2573" i="1"/>
  <c r="N2572" i="1"/>
  <c r="N2571" i="1"/>
  <c r="N2570" i="1"/>
  <c r="N2569" i="1"/>
  <c r="N2568" i="1"/>
  <c r="N2567" i="1"/>
  <c r="N2566" i="1"/>
  <c r="N2565" i="1"/>
  <c r="N2564" i="1"/>
  <c r="N2561" i="1"/>
  <c r="N2560" i="1"/>
  <c r="N2559" i="1"/>
  <c r="N2557" i="1"/>
  <c r="N2556" i="1"/>
  <c r="N2555" i="1"/>
  <c r="N2554" i="1"/>
  <c r="N2551" i="1"/>
  <c r="N2550" i="1"/>
  <c r="N2549" i="1"/>
  <c r="N2548" i="1"/>
  <c r="N2547" i="1"/>
  <c r="N2546" i="1"/>
  <c r="N2545" i="1"/>
  <c r="N2544" i="1"/>
  <c r="N2543" i="1"/>
  <c r="N2538" i="1"/>
  <c r="N2537" i="1"/>
  <c r="N2536" i="1"/>
  <c r="N2535" i="1"/>
  <c r="N2534" i="1"/>
  <c r="N2533" i="1"/>
  <c r="N2541" i="1"/>
  <c r="N2531" i="1"/>
  <c r="N2530" i="1"/>
  <c r="N2529" i="1"/>
  <c r="N2528" i="1"/>
  <c r="N2527" i="1"/>
  <c r="N2526" i="1"/>
  <c r="N2525" i="1"/>
  <c r="N2524" i="1"/>
  <c r="N2523" i="1"/>
  <c r="N2522" i="1"/>
  <c r="N2521" i="1"/>
  <c r="N2520" i="1"/>
  <c r="N2519" i="1"/>
  <c r="N2518" i="1"/>
  <c r="N2517" i="1"/>
  <c r="N2516" i="1"/>
  <c r="N2515" i="1"/>
  <c r="N2514" i="1"/>
  <c r="N2513" i="1"/>
  <c r="N2512" i="1"/>
  <c r="N2511" i="1"/>
  <c r="N2510" i="1"/>
  <c r="N2542" i="1"/>
  <c r="N2508" i="1"/>
  <c r="N2507" i="1"/>
  <c r="N2506" i="1"/>
  <c r="N2505" i="1"/>
  <c r="N2504" i="1"/>
  <c r="N2503" i="1"/>
  <c r="N2502" i="1"/>
  <c r="N2501" i="1"/>
  <c r="N2500" i="1"/>
  <c r="N2499" i="1"/>
  <c r="N2498" i="1"/>
  <c r="N2497" i="1"/>
  <c r="N2496" i="1"/>
  <c r="N2495" i="1"/>
  <c r="N2494" i="1"/>
  <c r="N2493" i="1"/>
  <c r="N2492" i="1"/>
  <c r="N2491" i="1"/>
  <c r="N2490" i="1"/>
  <c r="N2489" i="1"/>
  <c r="N2488" i="1"/>
  <c r="N2487" i="1"/>
  <c r="N2483" i="1"/>
  <c r="N2482" i="1"/>
  <c r="N2481" i="1"/>
  <c r="N2486" i="1"/>
  <c r="N2480" i="1"/>
  <c r="N2479" i="1"/>
  <c r="N2478" i="1"/>
  <c r="N2475" i="1"/>
  <c r="N2474" i="1"/>
  <c r="N2473" i="1"/>
  <c r="N2470" i="1"/>
  <c r="N2469" i="1"/>
  <c r="N2468" i="1"/>
  <c r="N2467" i="1"/>
  <c r="N2466" i="1"/>
  <c r="N2465" i="1"/>
  <c r="N2464" i="1"/>
  <c r="N2463" i="1"/>
  <c r="N2462" i="1"/>
  <c r="N2461" i="1"/>
  <c r="N2458" i="1"/>
  <c r="N2457" i="1"/>
  <c r="N2456" i="1"/>
  <c r="N2455" i="1"/>
  <c r="N2454" i="1"/>
  <c r="N2453" i="1"/>
  <c r="N2452" i="1"/>
  <c r="N2451" i="1"/>
  <c r="N2450" i="1"/>
  <c r="N2449" i="1"/>
  <c r="N2448" i="1"/>
  <c r="N2447" i="1"/>
  <c r="N2446" i="1"/>
  <c r="N2445" i="1"/>
  <c r="N2444" i="1"/>
  <c r="N2443" i="1"/>
  <c r="N2442" i="1"/>
  <c r="N2441" i="1"/>
  <c r="N2440" i="1"/>
  <c r="N2439" i="1"/>
  <c r="N2438" i="1"/>
  <c r="N2437" i="1"/>
  <c r="N2436" i="1"/>
  <c r="N2435" i="1"/>
  <c r="N2434" i="1"/>
  <c r="N2431" i="1"/>
  <c r="N2430" i="1"/>
  <c r="N2429" i="1"/>
  <c r="N2428" i="1"/>
  <c r="N2427" i="1"/>
  <c r="N2426" i="1"/>
  <c r="N2425" i="1"/>
  <c r="N2422" i="1"/>
  <c r="N2421" i="1"/>
  <c r="N2420" i="1"/>
  <c r="N2419" i="1"/>
  <c r="N2418" i="1"/>
  <c r="N2417" i="1"/>
  <c r="N2416" i="1"/>
  <c r="N2415" i="1"/>
  <c r="N2414" i="1"/>
  <c r="N2413" i="1"/>
  <c r="N2412" i="1"/>
  <c r="N2409" i="1"/>
  <c r="N2408" i="1"/>
  <c r="N2407" i="1"/>
  <c r="N2406" i="1"/>
  <c r="N2405" i="1"/>
  <c r="N2404" i="1"/>
  <c r="N2403" i="1"/>
  <c r="N2402" i="1"/>
  <c r="N2401" i="1"/>
  <c r="N2400" i="1"/>
  <c r="N2399" i="1"/>
  <c r="N2398" i="1"/>
  <c r="N2397" i="1"/>
  <c r="N2396" i="1"/>
  <c r="N2395" i="1"/>
  <c r="N2394" i="1"/>
  <c r="N2393" i="1"/>
  <c r="N2392" i="1"/>
  <c r="N2391" i="1"/>
  <c r="N2383" i="1"/>
  <c r="N2382" i="1"/>
  <c r="N2381" i="1"/>
  <c r="N2380" i="1"/>
  <c r="N2379" i="1"/>
  <c r="N2378" i="1"/>
  <c r="N2375" i="1"/>
  <c r="N2374" i="1"/>
  <c r="N2373" i="1"/>
  <c r="N2390" i="1"/>
  <c r="N2389" i="1"/>
  <c r="N2388" i="1"/>
  <c r="N2372" i="1"/>
  <c r="N2371" i="1"/>
  <c r="N2370" i="1"/>
  <c r="N2369" i="1"/>
  <c r="N2368" i="1"/>
  <c r="N2367" i="1"/>
  <c r="N2366" i="1"/>
  <c r="N2365" i="1"/>
  <c r="N2364" i="1"/>
  <c r="N2363" i="1"/>
  <c r="N2362" i="1"/>
  <c r="N2361" i="1"/>
  <c r="N2360" i="1"/>
  <c r="N2359" i="1"/>
  <c r="N2358" i="1"/>
  <c r="N2357" i="1"/>
  <c r="N2356" i="1"/>
  <c r="N2355" i="1"/>
  <c r="N2354" i="1"/>
  <c r="N2353" i="1"/>
  <c r="N2352" i="1"/>
  <c r="N2351" i="1"/>
  <c r="N2350" i="1"/>
  <c r="N2349" i="1"/>
  <c r="N2348" i="1"/>
  <c r="N2347" i="1"/>
  <c r="N2346" i="1"/>
  <c r="N2345" i="1"/>
  <c r="N2344" i="1"/>
  <c r="N2343" i="1"/>
  <c r="N2342" i="1"/>
  <c r="N2341" i="1"/>
  <c r="N2340" i="1"/>
  <c r="N2186" i="1"/>
  <c r="N2184" i="1"/>
  <c r="N2183" i="1"/>
  <c r="N2160" i="1"/>
  <c r="N2159" i="1"/>
  <c r="N2156" i="1"/>
  <c r="N2155" i="1"/>
  <c r="N2154" i="1"/>
  <c r="K2748" i="1"/>
  <c r="K2747" i="1"/>
  <c r="K2746" i="1"/>
  <c r="K2745" i="1"/>
  <c r="K2744" i="1"/>
  <c r="K2743" i="1"/>
  <c r="K2742" i="1"/>
  <c r="K2741" i="1"/>
  <c r="K2740" i="1"/>
  <c r="K2739" i="1"/>
  <c r="K2738" i="1"/>
  <c r="K2737" i="1"/>
  <c r="K2736" i="1"/>
  <c r="K2735" i="1"/>
  <c r="K2732" i="1"/>
  <c r="K2731" i="1"/>
  <c r="K2730" i="1"/>
  <c r="K2729" i="1"/>
  <c r="K2728" i="1"/>
  <c r="K2727" i="1"/>
  <c r="K2726" i="1"/>
  <c r="K2725" i="1"/>
  <c r="K2724" i="1"/>
  <c r="K2723" i="1"/>
  <c r="K2722" i="1"/>
  <c r="K2721" i="1"/>
  <c r="K2720" i="1"/>
  <c r="K2719" i="1"/>
  <c r="K2718" i="1"/>
  <c r="K2717" i="1"/>
  <c r="K2714" i="1"/>
  <c r="K2711" i="1"/>
  <c r="K2710" i="1"/>
  <c r="K2709" i="1"/>
  <c r="K2708" i="1"/>
  <c r="K2707" i="1"/>
  <c r="K2706" i="1"/>
  <c r="K2705" i="1"/>
  <c r="K2704" i="1"/>
  <c r="K2703" i="1"/>
  <c r="K2702" i="1"/>
  <c r="K2701" i="1"/>
  <c r="K2700" i="1"/>
  <c r="K2699" i="1"/>
  <c r="K2698" i="1"/>
  <c r="K2697" i="1"/>
  <c r="K2696" i="1"/>
  <c r="K2715" i="1"/>
  <c r="K2695" i="1"/>
  <c r="K2694" i="1"/>
  <c r="K2693" i="1"/>
  <c r="K2692" i="1"/>
  <c r="K2691" i="1"/>
  <c r="K2690" i="1"/>
  <c r="K2689" i="1"/>
  <c r="K2688" i="1"/>
  <c r="K2687" i="1"/>
  <c r="K2686" i="1"/>
  <c r="K2685" i="1"/>
  <c r="K2684" i="1"/>
  <c r="K2683" i="1"/>
  <c r="K2682" i="1"/>
  <c r="K2681" i="1"/>
  <c r="K2680" i="1"/>
  <c r="K2679" i="1"/>
  <c r="K2678" i="1"/>
  <c r="K2677" i="1"/>
  <c r="K2676" i="1"/>
  <c r="K2716" i="1"/>
  <c r="K2675" i="1"/>
  <c r="K2671" i="1"/>
  <c r="K2670" i="1"/>
  <c r="K2669" i="1"/>
  <c r="K2668" i="1"/>
  <c r="K2667" i="1"/>
  <c r="K2666" i="1"/>
  <c r="K2665" i="1"/>
  <c r="K2664" i="1"/>
  <c r="K2663" i="1"/>
  <c r="K2662" i="1"/>
  <c r="K2631" i="1"/>
  <c r="K2584" i="1"/>
  <c r="K2583" i="1"/>
  <c r="K2582" i="1"/>
  <c r="K2581" i="1"/>
  <c r="K2580" i="1"/>
  <c r="K2579" i="1"/>
  <c r="K2578" i="1"/>
  <c r="K2577" i="1"/>
  <c r="K2611" i="1"/>
  <c r="K2610" i="1"/>
  <c r="K2576" i="1"/>
  <c r="K2573" i="1"/>
  <c r="K2572" i="1"/>
  <c r="K2571" i="1"/>
  <c r="K2570" i="1"/>
  <c r="K2569" i="1"/>
  <c r="K2568" i="1"/>
  <c r="K2567" i="1"/>
  <c r="K2566" i="1"/>
  <c r="K2565" i="1"/>
  <c r="K2564" i="1"/>
  <c r="K2562" i="1"/>
  <c r="K2561" i="1"/>
  <c r="K2560" i="1"/>
  <c r="K2559" i="1"/>
  <c r="K2557" i="1"/>
  <c r="K2556" i="1"/>
  <c r="K2555" i="1"/>
  <c r="K2554" i="1"/>
  <c r="K2551" i="1"/>
  <c r="K2550" i="1"/>
  <c r="K2549" i="1"/>
  <c r="K2548" i="1"/>
  <c r="K2547" i="1"/>
  <c r="K2546" i="1"/>
  <c r="K2545" i="1"/>
  <c r="K2544" i="1"/>
  <c r="K2543" i="1"/>
  <c r="K2538" i="1"/>
  <c r="K2537" i="1"/>
  <c r="K2536" i="1"/>
  <c r="K2535" i="1"/>
  <c r="K2534" i="1"/>
  <c r="K2533" i="1"/>
  <c r="K2541" i="1"/>
  <c r="K2531" i="1"/>
  <c r="K2530" i="1"/>
  <c r="K2529" i="1"/>
  <c r="K2528" i="1"/>
  <c r="K2526" i="1"/>
  <c r="K2525" i="1"/>
  <c r="K2524" i="1"/>
  <c r="K2523" i="1"/>
  <c r="K2522" i="1"/>
  <c r="K2521" i="1"/>
  <c r="K2520" i="1"/>
  <c r="K2519" i="1"/>
  <c r="K2518" i="1"/>
  <c r="K2517" i="1"/>
  <c r="K2516" i="1"/>
  <c r="K2515" i="1"/>
  <c r="K2514" i="1"/>
  <c r="K2513" i="1"/>
  <c r="K2512" i="1"/>
  <c r="K2511" i="1"/>
  <c r="K2510" i="1"/>
  <c r="K2542" i="1"/>
  <c r="K2508" i="1"/>
  <c r="K2507" i="1"/>
  <c r="K2506" i="1"/>
  <c r="K2505" i="1"/>
  <c r="K2504" i="1"/>
  <c r="K2503" i="1"/>
  <c r="K2502" i="1"/>
  <c r="K2501" i="1"/>
  <c r="K2500" i="1"/>
  <c r="K2499" i="1"/>
  <c r="K2498" i="1"/>
  <c r="K2497" i="1"/>
  <c r="K2496" i="1"/>
  <c r="K2495" i="1"/>
  <c r="K2494" i="1"/>
  <c r="K2493" i="1"/>
  <c r="K2492" i="1"/>
  <c r="K2491" i="1"/>
  <c r="K2490" i="1"/>
  <c r="K2489" i="1"/>
  <c r="K2488" i="1"/>
  <c r="K2487" i="1"/>
  <c r="K2483" i="1"/>
  <c r="K2482" i="1"/>
  <c r="K2481" i="1"/>
  <c r="K2486" i="1"/>
  <c r="K2480" i="1"/>
  <c r="K2479" i="1"/>
  <c r="K2478" i="1"/>
  <c r="K2475" i="1"/>
  <c r="K2474" i="1"/>
  <c r="K2473" i="1"/>
  <c r="K2470" i="1"/>
  <c r="K2469" i="1"/>
  <c r="K2468" i="1"/>
  <c r="K2467" i="1"/>
  <c r="K2466" i="1"/>
  <c r="K2465" i="1"/>
  <c r="K2464" i="1"/>
  <c r="K2463" i="1"/>
  <c r="K2462" i="1"/>
  <c r="K2461" i="1"/>
  <c r="K2458" i="1"/>
  <c r="K2457" i="1"/>
  <c r="K2456" i="1"/>
  <c r="K2455" i="1"/>
  <c r="K2454" i="1"/>
  <c r="K2453" i="1"/>
  <c r="K2452" i="1"/>
  <c r="K2451" i="1"/>
  <c r="K2450" i="1"/>
  <c r="K2449" i="1"/>
  <c r="K2448" i="1"/>
  <c r="K2447" i="1"/>
  <c r="K2446" i="1"/>
  <c r="K2445" i="1"/>
  <c r="K2444" i="1"/>
  <c r="K2443" i="1"/>
  <c r="K2442" i="1"/>
  <c r="K2441" i="1"/>
  <c r="K2440" i="1"/>
  <c r="K2439" i="1"/>
  <c r="K2438" i="1"/>
  <c r="K2437" i="1"/>
  <c r="K2436" i="1"/>
  <c r="K2435" i="1"/>
  <c r="K2434" i="1"/>
  <c r="K2431" i="1"/>
  <c r="K2430" i="1"/>
  <c r="K2429" i="1"/>
  <c r="K2428" i="1"/>
  <c r="K2427" i="1"/>
  <c r="K2426" i="1"/>
  <c r="K2425" i="1"/>
  <c r="K2422" i="1"/>
  <c r="K2421" i="1"/>
  <c r="K2420" i="1"/>
  <c r="K2419" i="1"/>
  <c r="K2418" i="1"/>
  <c r="K2417" i="1"/>
  <c r="K2416" i="1"/>
  <c r="K2415" i="1"/>
  <c r="K2414" i="1"/>
  <c r="K2413" i="1"/>
  <c r="K2412" i="1"/>
  <c r="K2409" i="1"/>
  <c r="K2408" i="1"/>
  <c r="K2407" i="1"/>
  <c r="K2406" i="1"/>
  <c r="K2405" i="1"/>
  <c r="K2404" i="1"/>
  <c r="K2403" i="1"/>
  <c r="K2402" i="1"/>
  <c r="K2401" i="1"/>
  <c r="K2400" i="1"/>
  <c r="K2399" i="1"/>
  <c r="K2398" i="1"/>
  <c r="K2397" i="1"/>
  <c r="K2396" i="1"/>
  <c r="K2395" i="1"/>
  <c r="K2394" i="1"/>
  <c r="K2393" i="1"/>
  <c r="K2392" i="1"/>
  <c r="K2391" i="1"/>
  <c r="K2383" i="1"/>
  <c r="K2382" i="1"/>
  <c r="K2381" i="1"/>
  <c r="K2380" i="1"/>
  <c r="K2379" i="1"/>
  <c r="K2378" i="1"/>
  <c r="K2375" i="1"/>
  <c r="K2374" i="1"/>
  <c r="K2373" i="1"/>
  <c r="K2390" i="1"/>
  <c r="K2389" i="1"/>
  <c r="K2388" i="1"/>
  <c r="K2372" i="1"/>
  <c r="K2371" i="1"/>
  <c r="K2370" i="1"/>
  <c r="K2369" i="1"/>
  <c r="K2368" i="1"/>
  <c r="K2367" i="1"/>
  <c r="K2366" i="1"/>
  <c r="K2365" i="1"/>
  <c r="K2364" i="1"/>
  <c r="K2363" i="1"/>
  <c r="K2362" i="1"/>
  <c r="K2361" i="1"/>
  <c r="K2360" i="1"/>
  <c r="K2359" i="1"/>
  <c r="K2358" i="1"/>
  <c r="K2357" i="1"/>
  <c r="K2356" i="1"/>
  <c r="K2355" i="1"/>
  <c r="K2354" i="1"/>
  <c r="K2353" i="1"/>
  <c r="K2352" i="1"/>
  <c r="K2351" i="1"/>
  <c r="K2350" i="1"/>
  <c r="K2349" i="1"/>
  <c r="K2348" i="1"/>
  <c r="K2347" i="1"/>
  <c r="K2346" i="1"/>
  <c r="K2345" i="1"/>
  <c r="K2344" i="1"/>
  <c r="K2343" i="1"/>
  <c r="K2342" i="1"/>
  <c r="K2341" i="1"/>
  <c r="K2340" i="1"/>
  <c r="K2186" i="1"/>
  <c r="K2184" i="1"/>
  <c r="K2183" i="1"/>
  <c r="K2160" i="1"/>
  <c r="K2159" i="1"/>
  <c r="K2156" i="1"/>
  <c r="K2155" i="1"/>
  <c r="K2154" i="1"/>
  <c r="K2153" i="1"/>
  <c r="N2755" i="1" l="1"/>
  <c r="N2733" i="1"/>
  <c r="N2712" i="1"/>
  <c r="N2673" i="1"/>
  <c r="N2624" i="1"/>
  <c r="N2585" i="1"/>
  <c r="N2574" i="1"/>
  <c r="N2562" i="1"/>
  <c r="N2552" i="1"/>
  <c r="N2539" i="1"/>
  <c r="N2484" i="1"/>
  <c r="N2476" i="1"/>
  <c r="N2471" i="1"/>
  <c r="N2459" i="1"/>
  <c r="N2432" i="1"/>
  <c r="N2423" i="1"/>
  <c r="N2410" i="1"/>
  <c r="N2385" i="1"/>
  <c r="N2376" i="1"/>
  <c r="K2026" i="1"/>
  <c r="K2038" i="1"/>
  <c r="K2039" i="1"/>
  <c r="K2027" i="1"/>
  <c r="N1769" i="1" l="1"/>
  <c r="K1769" i="1"/>
  <c r="N1768" i="1"/>
  <c r="K1768" i="1"/>
  <c r="N1708" i="1" l="1"/>
  <c r="K1708" i="1"/>
  <c r="N1707" i="1"/>
  <c r="K1707" i="1"/>
  <c r="N1706" i="1"/>
  <c r="K1706" i="1"/>
  <c r="N1705" i="1"/>
  <c r="K1705" i="1"/>
  <c r="N1704" i="1"/>
  <c r="K1704" i="1"/>
  <c r="N1703" i="1"/>
  <c r="K1703" i="1"/>
  <c r="N1702" i="1"/>
  <c r="K1702" i="1"/>
  <c r="N1701" i="1"/>
  <c r="K1701" i="1"/>
  <c r="N1700" i="1"/>
  <c r="K1700" i="1"/>
  <c r="N1691" i="1" l="1"/>
  <c r="N1640" i="1" l="1"/>
  <c r="N1575" i="1" l="1"/>
  <c r="K1575" i="1"/>
  <c r="N1551" i="1"/>
  <c r="K1551" i="1"/>
  <c r="N1550" i="1"/>
  <c r="K1550" i="1"/>
  <c r="N1475" i="1" l="1"/>
  <c r="K1361" i="1" l="1"/>
  <c r="N1361" i="1"/>
  <c r="K1362" i="1"/>
  <c r="N1362" i="1"/>
  <c r="K1363" i="1"/>
  <c r="N1363" i="1"/>
  <c r="K1364" i="1"/>
  <c r="N1364" i="1"/>
  <c r="K1365" i="1"/>
  <c r="N1365" i="1"/>
  <c r="K1366" i="1"/>
  <c r="N1366" i="1"/>
  <c r="K1367" i="1"/>
  <c r="N1367" i="1"/>
  <c r="K1368" i="1"/>
  <c r="N1368" i="1"/>
  <c r="K1369" i="1"/>
  <c r="N1369" i="1"/>
  <c r="K1370" i="1"/>
  <c r="N1370" i="1"/>
  <c r="K1371" i="1"/>
  <c r="N1371" i="1"/>
  <c r="K1372" i="1"/>
  <c r="N1372" i="1"/>
  <c r="K1373" i="1"/>
  <c r="N1373" i="1"/>
  <c r="K1374" i="1"/>
  <c r="N1374" i="1"/>
  <c r="K1375" i="1"/>
  <c r="N1375" i="1"/>
  <c r="K1376" i="1"/>
  <c r="N1376" i="1"/>
  <c r="K1377" i="1"/>
  <c r="N1377" i="1"/>
  <c r="K1378" i="1"/>
  <c r="N1378" i="1"/>
  <c r="K1379" i="1"/>
  <c r="N1379" i="1"/>
  <c r="K1380" i="1"/>
  <c r="N1380" i="1"/>
  <c r="K1381" i="1"/>
  <c r="N1381" i="1"/>
  <c r="K1382" i="1"/>
  <c r="N1382" i="1"/>
  <c r="K1383" i="1"/>
  <c r="N1383" i="1"/>
  <c r="K1384" i="1"/>
  <c r="N1384" i="1"/>
  <c r="K1385" i="1"/>
  <c r="N1385" i="1"/>
  <c r="K1386" i="1"/>
  <c r="N1386" i="1"/>
  <c r="K1387" i="1"/>
  <c r="N1387" i="1"/>
  <c r="K1388" i="1"/>
  <c r="N1388" i="1"/>
  <c r="K1391" i="1"/>
  <c r="N1391" i="1"/>
  <c r="K1392" i="1"/>
  <c r="N1392" i="1"/>
  <c r="K1393" i="1"/>
  <c r="N1393" i="1"/>
  <c r="K1394" i="1"/>
  <c r="N1394" i="1"/>
  <c r="K1395" i="1"/>
  <c r="N1395" i="1"/>
  <c r="K1396" i="1"/>
  <c r="N1396" i="1"/>
  <c r="K1397" i="1"/>
  <c r="N1397" i="1"/>
  <c r="K1398" i="1"/>
  <c r="N1398" i="1"/>
  <c r="K1399" i="1"/>
  <c r="N1399" i="1"/>
  <c r="K1400" i="1"/>
  <c r="N1400" i="1"/>
  <c r="K1401" i="1"/>
  <c r="N1401" i="1"/>
  <c r="K1402" i="1"/>
  <c r="N1402" i="1"/>
  <c r="K1403" i="1"/>
  <c r="N1403" i="1"/>
  <c r="K1404" i="1"/>
  <c r="N1404" i="1"/>
  <c r="K1405" i="1"/>
  <c r="N1405" i="1"/>
  <c r="K1406" i="1"/>
  <c r="N1406" i="1"/>
  <c r="K1407" i="1"/>
  <c r="N1407" i="1"/>
  <c r="K1408" i="1"/>
  <c r="N1408" i="1"/>
  <c r="K1409" i="1"/>
  <c r="N1409" i="1"/>
  <c r="K1410" i="1"/>
  <c r="N1410" i="1"/>
  <c r="K1411" i="1"/>
  <c r="N1411" i="1"/>
  <c r="K1412" i="1"/>
  <c r="N1412" i="1"/>
  <c r="K1413" i="1"/>
  <c r="N1413" i="1"/>
  <c r="K1414" i="1"/>
  <c r="N1414" i="1"/>
  <c r="K1415" i="1"/>
  <c r="N1415" i="1"/>
  <c r="K1416" i="1"/>
  <c r="N1416" i="1"/>
  <c r="K1417" i="1"/>
  <c r="N1417" i="1"/>
  <c r="K1418" i="1"/>
  <c r="N1418" i="1"/>
  <c r="K1419" i="1"/>
  <c r="N1419" i="1"/>
  <c r="K1420" i="1"/>
  <c r="N1420" i="1"/>
  <c r="K1421" i="1"/>
  <c r="N1421" i="1"/>
  <c r="K1422" i="1"/>
  <c r="N1422" i="1"/>
  <c r="K1423" i="1"/>
  <c r="N1423" i="1"/>
  <c r="K1426" i="1"/>
  <c r="N1426" i="1"/>
  <c r="K1427" i="1"/>
  <c r="N1427" i="1"/>
  <c r="K1430" i="1"/>
  <c r="N1430" i="1"/>
  <c r="K1431" i="1"/>
  <c r="N1431" i="1"/>
  <c r="K1432" i="1"/>
  <c r="N1432" i="1"/>
  <c r="K1433" i="1"/>
  <c r="N1433" i="1"/>
  <c r="K1434" i="1"/>
  <c r="N1434" i="1"/>
  <c r="K1435" i="1"/>
  <c r="N1435" i="1"/>
  <c r="K1436" i="1"/>
  <c r="N1436" i="1"/>
  <c r="K1437" i="1"/>
  <c r="N1437" i="1"/>
  <c r="K1438" i="1"/>
  <c r="N1438" i="1"/>
  <c r="K1439" i="1"/>
  <c r="N1439" i="1"/>
  <c r="K1440" i="1"/>
  <c r="N1440" i="1"/>
  <c r="K1441" i="1"/>
  <c r="N1441" i="1"/>
  <c r="K1442" i="1"/>
  <c r="N1442" i="1"/>
  <c r="K1443" i="1"/>
  <c r="N1443" i="1"/>
  <c r="K1444" i="1"/>
  <c r="N1444" i="1"/>
  <c r="K1445" i="1"/>
  <c r="N1445" i="1"/>
  <c r="K1446" i="1"/>
  <c r="N1446" i="1"/>
  <c r="K1447" i="1"/>
  <c r="N1447" i="1"/>
  <c r="K1448" i="1"/>
  <c r="N1448" i="1"/>
  <c r="K1449" i="1"/>
  <c r="N1449" i="1"/>
  <c r="K1452" i="1"/>
  <c r="N1452" i="1"/>
  <c r="K1453" i="1"/>
  <c r="N1453" i="1"/>
  <c r="K1456" i="1"/>
  <c r="N1456" i="1"/>
  <c r="K1457" i="1"/>
  <c r="N1457" i="1"/>
  <c r="K1458" i="1"/>
  <c r="N1458" i="1"/>
  <c r="K1459" i="1"/>
  <c r="N1459" i="1"/>
  <c r="K1460" i="1"/>
  <c r="N1460" i="1"/>
  <c r="K1461" i="1"/>
  <c r="N1461" i="1"/>
  <c r="K1462" i="1"/>
  <c r="N1462" i="1"/>
  <c r="K1463" i="1"/>
  <c r="N1463" i="1"/>
  <c r="K1464" i="1"/>
  <c r="N1464" i="1"/>
  <c r="K1465" i="1"/>
  <c r="N1465" i="1"/>
  <c r="K1466" i="1"/>
  <c r="N1466" i="1"/>
  <c r="K1467" i="1"/>
  <c r="N1467" i="1"/>
  <c r="K1468" i="1"/>
  <c r="N1468" i="1"/>
  <c r="K1469" i="1"/>
  <c r="N1469" i="1"/>
  <c r="K1470" i="1"/>
  <c r="N1470" i="1"/>
  <c r="K1471" i="1"/>
  <c r="N1471" i="1"/>
  <c r="K1472" i="1"/>
  <c r="N1472" i="1"/>
  <c r="K1473" i="1"/>
  <c r="N1473" i="1"/>
  <c r="K1474" i="1"/>
  <c r="N1474" i="1"/>
  <c r="K1475" i="1"/>
  <c r="K1476" i="1"/>
  <c r="N1476" i="1"/>
  <c r="K1477" i="1"/>
  <c r="N1477" i="1"/>
  <c r="K1478" i="1"/>
  <c r="N1478" i="1"/>
  <c r="K1479" i="1"/>
  <c r="N1479" i="1"/>
  <c r="K1480" i="1"/>
  <c r="N1480" i="1"/>
  <c r="K1481" i="1"/>
  <c r="N1481" i="1"/>
  <c r="K1482" i="1"/>
  <c r="N1482" i="1"/>
  <c r="K1483" i="1"/>
  <c r="N1483" i="1"/>
  <c r="K1484" i="1"/>
  <c r="N1484" i="1"/>
  <c r="K1485" i="1"/>
  <c r="N1485" i="1"/>
  <c r="K1488" i="1"/>
  <c r="N1488" i="1"/>
  <c r="K1489" i="1"/>
  <c r="N1489" i="1"/>
  <c r="K1490" i="1"/>
  <c r="N1490" i="1"/>
  <c r="K1491" i="1"/>
  <c r="N1491" i="1"/>
  <c r="K1492" i="1"/>
  <c r="N1492" i="1"/>
  <c r="K1493" i="1"/>
  <c r="N1493" i="1"/>
  <c r="K1494" i="1"/>
  <c r="N1494" i="1"/>
  <c r="K1495" i="1"/>
  <c r="N1495" i="1"/>
  <c r="K1496" i="1"/>
  <c r="N1496" i="1"/>
  <c r="K1497" i="1"/>
  <c r="N1497" i="1"/>
  <c r="K1498" i="1"/>
  <c r="N1498" i="1"/>
  <c r="K1499" i="1"/>
  <c r="N1499" i="1"/>
  <c r="K1500" i="1"/>
  <c r="N1500" i="1"/>
  <c r="K1501" i="1"/>
  <c r="N1501" i="1"/>
  <c r="K1502" i="1"/>
  <c r="N1502" i="1"/>
  <c r="K1503" i="1"/>
  <c r="N1503" i="1"/>
  <c r="K1504" i="1"/>
  <c r="N1504" i="1"/>
  <c r="K1505" i="1"/>
  <c r="N1505" i="1"/>
  <c r="K1506" i="1"/>
  <c r="N1506" i="1"/>
  <c r="K1507" i="1"/>
  <c r="N1507" i="1"/>
  <c r="K1508" i="1"/>
  <c r="N1508" i="1"/>
  <c r="K1509" i="1"/>
  <c r="N1509" i="1"/>
  <c r="K1510" i="1"/>
  <c r="N1510" i="1"/>
  <c r="K1511" i="1"/>
  <c r="N1511" i="1"/>
  <c r="K1514" i="1"/>
  <c r="N1514" i="1"/>
  <c r="K1515" i="1"/>
  <c r="N1515" i="1"/>
  <c r="K1516" i="1"/>
  <c r="N1516" i="1"/>
  <c r="K1517" i="1"/>
  <c r="N1517" i="1"/>
  <c r="K1518" i="1"/>
  <c r="N1518" i="1"/>
  <c r="K1519" i="1"/>
  <c r="N1519" i="1"/>
  <c r="K1520" i="1"/>
  <c r="N1520" i="1"/>
  <c r="K1521" i="1"/>
  <c r="N1521" i="1"/>
  <c r="K1522" i="1"/>
  <c r="N1522" i="1"/>
  <c r="K1523" i="1"/>
  <c r="N1523" i="1"/>
  <c r="K1524" i="1"/>
  <c r="N1524" i="1"/>
  <c r="K1525" i="1"/>
  <c r="N1525" i="1"/>
  <c r="K1526" i="1"/>
  <c r="N1526" i="1"/>
  <c r="K1527" i="1"/>
  <c r="N1527" i="1"/>
  <c r="K1528" i="1"/>
  <c r="N1528" i="1"/>
  <c r="K1529" i="1"/>
  <c r="N1529" i="1"/>
  <c r="K1530" i="1"/>
  <c r="N1530" i="1"/>
  <c r="K1531" i="1"/>
  <c r="N1531" i="1"/>
  <c r="K1532" i="1"/>
  <c r="N1532" i="1"/>
  <c r="K1533" i="1"/>
  <c r="N1533" i="1"/>
  <c r="K1534" i="1"/>
  <c r="N1534" i="1"/>
  <c r="K1535" i="1"/>
  <c r="N1535" i="1"/>
  <c r="K1536" i="1"/>
  <c r="N1536" i="1"/>
  <c r="K1539" i="1"/>
  <c r="N1539" i="1"/>
  <c r="K1540" i="1"/>
  <c r="N1540" i="1"/>
  <c r="K1541" i="1"/>
  <c r="N1541" i="1"/>
  <c r="K1542" i="1"/>
  <c r="N1542" i="1"/>
  <c r="K1543" i="1"/>
  <c r="N1543" i="1"/>
  <c r="K1544" i="1"/>
  <c r="N1544" i="1"/>
  <c r="K1545" i="1"/>
  <c r="N1545" i="1"/>
  <c r="K1546" i="1"/>
  <c r="N1546" i="1"/>
  <c r="K1547" i="1"/>
  <c r="N1547" i="1"/>
  <c r="K1548" i="1"/>
  <c r="K1552" i="1"/>
  <c r="N1552" i="1"/>
  <c r="K1553" i="1"/>
  <c r="N1553" i="1"/>
  <c r="K1554" i="1"/>
  <c r="N1554" i="1"/>
  <c r="K1555" i="1"/>
  <c r="N1555" i="1"/>
  <c r="K1574" i="1"/>
  <c r="N1574" i="1"/>
  <c r="K1556" i="1"/>
  <c r="N1556" i="1"/>
  <c r="K1557" i="1"/>
  <c r="N1557" i="1"/>
  <c r="K1558" i="1"/>
  <c r="N1558" i="1"/>
  <c r="K1559" i="1"/>
  <c r="N1559" i="1"/>
  <c r="K1560" i="1"/>
  <c r="N1560" i="1"/>
  <c r="K1561" i="1"/>
  <c r="N1561" i="1"/>
  <c r="K1562" i="1"/>
  <c r="N1562" i="1"/>
  <c r="K1563" i="1"/>
  <c r="N1563" i="1"/>
  <c r="K1564" i="1"/>
  <c r="N1564" i="1"/>
  <c r="K1565" i="1"/>
  <c r="N1565" i="1"/>
  <c r="K1566" i="1"/>
  <c r="N1566" i="1"/>
  <c r="K1567" i="1"/>
  <c r="N1567" i="1"/>
  <c r="K1577" i="1"/>
  <c r="N1577" i="1"/>
  <c r="K1578" i="1"/>
  <c r="N1578" i="1"/>
  <c r="K1579" i="1"/>
  <c r="N1579" i="1"/>
  <c r="K1568" i="1"/>
  <c r="N1568" i="1"/>
  <c r="K1569" i="1"/>
  <c r="N1569" i="1"/>
  <c r="K1570" i="1"/>
  <c r="N1570" i="1"/>
  <c r="K1571" i="1"/>
  <c r="N1571" i="1"/>
  <c r="K1580" i="1"/>
  <c r="N1580" i="1"/>
  <c r="K1581" i="1"/>
  <c r="N1581" i="1"/>
  <c r="K1582" i="1"/>
  <c r="N1582" i="1"/>
  <c r="K1597" i="1"/>
  <c r="N1597" i="1"/>
  <c r="K1583" i="1"/>
  <c r="N1583" i="1"/>
  <c r="K1584" i="1"/>
  <c r="N1584" i="1"/>
  <c r="K1585" i="1"/>
  <c r="N1585" i="1"/>
  <c r="K1586" i="1"/>
  <c r="N1586" i="1"/>
  <c r="K1587" i="1"/>
  <c r="N1587" i="1"/>
  <c r="K1588" i="1"/>
  <c r="N1588" i="1"/>
  <c r="K1589" i="1"/>
  <c r="N1589" i="1"/>
  <c r="K1590" i="1"/>
  <c r="N1590" i="1"/>
  <c r="K1591" i="1"/>
  <c r="N1591" i="1"/>
  <c r="K1592" i="1"/>
  <c r="N1592" i="1"/>
  <c r="K1593" i="1"/>
  <c r="N1593" i="1"/>
  <c r="K1594" i="1"/>
  <c r="N1594" i="1"/>
  <c r="K1598" i="1"/>
  <c r="N1598" i="1"/>
  <c r="K1599" i="1"/>
  <c r="N1599" i="1"/>
  <c r="K1600" i="1"/>
  <c r="N1600" i="1"/>
  <c r="K1601" i="1"/>
  <c r="N1601" i="1"/>
  <c r="K1602" i="1"/>
  <c r="N1602" i="1"/>
  <c r="K1603" i="1"/>
  <c r="N1603" i="1"/>
  <c r="K1604" i="1"/>
  <c r="N1604" i="1"/>
  <c r="K1605" i="1"/>
  <c r="N1605" i="1"/>
  <c r="K1606" i="1"/>
  <c r="N1606" i="1"/>
  <c r="K1607" i="1"/>
  <c r="N1607" i="1"/>
  <c r="K1608" i="1"/>
  <c r="N1608" i="1"/>
  <c r="K1639" i="1"/>
  <c r="N1639" i="1"/>
  <c r="K1611" i="1"/>
  <c r="N1611" i="1"/>
  <c r="K1612" i="1"/>
  <c r="N1612" i="1"/>
  <c r="K1613" i="1"/>
  <c r="N1613" i="1"/>
  <c r="K1614" i="1"/>
  <c r="N1614" i="1"/>
  <c r="K1615" i="1"/>
  <c r="N1615" i="1"/>
  <c r="K1616" i="1"/>
  <c r="N1616" i="1"/>
  <c r="K1617" i="1"/>
  <c r="N1617" i="1"/>
  <c r="K1618" i="1"/>
  <c r="N1618" i="1"/>
  <c r="K1619" i="1"/>
  <c r="N1619" i="1"/>
  <c r="K1620" i="1"/>
  <c r="N1620" i="1"/>
  <c r="K1621" i="1"/>
  <c r="N1621" i="1"/>
  <c r="K1622" i="1"/>
  <c r="N1622" i="1"/>
  <c r="K1623" i="1"/>
  <c r="N1623" i="1"/>
  <c r="K1624" i="1"/>
  <c r="N1624" i="1"/>
  <c r="K1625" i="1"/>
  <c r="N1625" i="1"/>
  <c r="K1626" i="1"/>
  <c r="N1626" i="1"/>
  <c r="K1627" i="1"/>
  <c r="N1627" i="1"/>
  <c r="K1628" i="1"/>
  <c r="N1628" i="1"/>
  <c r="K1629" i="1"/>
  <c r="N1629" i="1"/>
  <c r="K1630" i="1"/>
  <c r="N1630" i="1"/>
  <c r="K1631" i="1"/>
  <c r="N1631" i="1"/>
  <c r="K1632" i="1"/>
  <c r="N1632" i="1"/>
  <c r="K1633" i="1"/>
  <c r="N1633" i="1"/>
  <c r="K1634" i="1"/>
  <c r="N1634" i="1"/>
  <c r="K1635" i="1"/>
  <c r="N1635" i="1"/>
  <c r="K1636" i="1"/>
  <c r="N1636" i="1"/>
  <c r="K1640" i="1"/>
  <c r="K1641" i="1"/>
  <c r="N1641" i="1"/>
  <c r="K1642" i="1"/>
  <c r="N1642" i="1"/>
  <c r="K1651" i="1"/>
  <c r="N1651" i="1"/>
  <c r="K1652" i="1"/>
  <c r="N1652" i="1"/>
  <c r="K1653" i="1"/>
  <c r="N1653" i="1"/>
  <c r="K1654" i="1"/>
  <c r="N1654" i="1"/>
  <c r="K1655" i="1"/>
  <c r="N1655" i="1"/>
  <c r="K1656" i="1"/>
  <c r="N1656" i="1"/>
  <c r="K1657" i="1"/>
  <c r="N1657" i="1"/>
  <c r="K1658" i="1"/>
  <c r="N1658" i="1"/>
  <c r="K1659" i="1"/>
  <c r="N1659" i="1"/>
  <c r="K1660" i="1"/>
  <c r="N1660" i="1"/>
  <c r="K1661" i="1"/>
  <c r="N1661" i="1"/>
  <c r="K1662" i="1"/>
  <c r="N1662" i="1"/>
  <c r="K1663" i="1"/>
  <c r="N1663" i="1"/>
  <c r="K1664" i="1"/>
  <c r="N1664" i="1"/>
  <c r="K1665" i="1"/>
  <c r="N1665" i="1"/>
  <c r="K1666" i="1"/>
  <c r="N1666" i="1"/>
  <c r="K1667" i="1"/>
  <c r="N1667" i="1"/>
  <c r="K1647" i="1"/>
  <c r="N1647" i="1"/>
  <c r="K1648" i="1"/>
  <c r="N1648" i="1"/>
  <c r="K1643" i="1"/>
  <c r="N1643" i="1"/>
  <c r="K1644" i="1"/>
  <c r="N1644" i="1"/>
  <c r="K1645" i="1"/>
  <c r="N1645" i="1"/>
  <c r="K1646" i="1"/>
  <c r="N1646" i="1"/>
  <c r="K1668" i="1"/>
  <c r="N1668" i="1"/>
  <c r="K1669" i="1"/>
  <c r="N1669" i="1"/>
  <c r="K1670" i="1"/>
  <c r="N1670" i="1"/>
  <c r="K1671" i="1"/>
  <c r="N1671" i="1"/>
  <c r="K1672" i="1"/>
  <c r="N1672" i="1"/>
  <c r="K1673" i="1"/>
  <c r="N1673" i="1"/>
  <c r="K1674" i="1"/>
  <c r="N1674" i="1"/>
  <c r="K1675" i="1"/>
  <c r="N1675" i="1"/>
  <c r="N1676" i="1"/>
  <c r="K1677" i="1"/>
  <c r="N1677" i="1"/>
  <c r="K1678" i="1"/>
  <c r="N1678" i="1"/>
  <c r="K1679" i="1"/>
  <c r="N1679" i="1"/>
  <c r="K1680" i="1"/>
  <c r="N1680" i="1"/>
  <c r="K1681" i="1"/>
  <c r="N1681" i="1"/>
  <c r="K1682" i="1"/>
  <c r="N1682" i="1"/>
  <c r="K1683" i="1"/>
  <c r="N1683" i="1"/>
  <c r="K1684" i="1"/>
  <c r="N1684" i="1"/>
  <c r="K1685" i="1"/>
  <c r="N1685" i="1"/>
  <c r="K1686" i="1"/>
  <c r="N1686" i="1"/>
  <c r="K1687" i="1"/>
  <c r="N1687" i="1"/>
  <c r="K1688" i="1"/>
  <c r="N1688" i="1"/>
  <c r="K1691" i="1"/>
  <c r="K1692" i="1"/>
  <c r="N1692" i="1"/>
  <c r="K1693" i="1"/>
  <c r="N1693" i="1"/>
  <c r="K1694" i="1"/>
  <c r="N1694" i="1"/>
  <c r="K1697" i="1"/>
  <c r="N1697" i="1"/>
  <c r="K1698" i="1"/>
  <c r="N1698" i="1"/>
  <c r="K1699" i="1"/>
  <c r="N1699" i="1"/>
  <c r="K1718" i="1"/>
  <c r="N1718" i="1"/>
  <c r="K1711" i="1"/>
  <c r="N1711" i="1"/>
  <c r="K1712" i="1"/>
  <c r="N1712" i="1"/>
  <c r="K1713" i="1"/>
  <c r="N1713" i="1"/>
  <c r="K1714" i="1"/>
  <c r="N1714" i="1"/>
  <c r="K1715" i="1"/>
  <c r="N1715" i="1"/>
  <c r="K1716" i="1"/>
  <c r="N1716" i="1"/>
  <c r="K1709" i="1"/>
  <c r="N1709" i="1"/>
  <c r="K1710" i="1"/>
  <c r="N1710" i="1"/>
  <c r="K1717" i="1"/>
  <c r="N1717" i="1"/>
  <c r="K1721" i="1"/>
  <c r="N1721" i="1"/>
  <c r="K1722" i="1"/>
  <c r="N1722" i="1"/>
  <c r="K1723" i="1"/>
  <c r="N1723" i="1"/>
  <c r="K1724" i="1"/>
  <c r="N1724" i="1"/>
  <c r="K1725" i="1"/>
  <c r="N1725" i="1"/>
  <c r="K1726" i="1"/>
  <c r="N1726" i="1"/>
  <c r="K1727" i="1"/>
  <c r="N1727" i="1"/>
  <c r="K1728" i="1"/>
  <c r="N1728" i="1"/>
  <c r="K1729" i="1"/>
  <c r="N1729" i="1"/>
  <c r="K1730" i="1"/>
  <c r="N1730" i="1"/>
  <c r="K1731" i="1"/>
  <c r="N1731" i="1"/>
  <c r="K1732" i="1"/>
  <c r="N1732" i="1"/>
  <c r="K1733" i="1"/>
  <c r="N1733" i="1"/>
  <c r="K1734" i="1"/>
  <c r="N1734" i="1"/>
  <c r="K1735" i="1"/>
  <c r="N1735" i="1"/>
  <c r="K1736" i="1"/>
  <c r="N1736" i="1"/>
  <c r="K1737" i="1"/>
  <c r="N1737" i="1"/>
  <c r="K1738" i="1"/>
  <c r="N1738" i="1"/>
  <c r="K1739" i="1"/>
  <c r="N1739" i="1"/>
  <c r="K1740" i="1"/>
  <c r="N1740" i="1"/>
  <c r="K1741" i="1"/>
  <c r="N1741" i="1"/>
  <c r="K1742" i="1"/>
  <c r="N1742" i="1"/>
  <c r="K1745" i="1"/>
  <c r="N1745" i="1"/>
  <c r="K1746" i="1"/>
  <c r="N1746" i="1"/>
  <c r="K1747" i="1"/>
  <c r="N1747" i="1"/>
  <c r="K1748" i="1"/>
  <c r="N1748" i="1"/>
  <c r="K1749" i="1"/>
  <c r="N1749" i="1"/>
  <c r="K1750" i="1"/>
  <c r="N1750" i="1"/>
  <c r="K1751" i="1"/>
  <c r="N1751" i="1"/>
  <c r="K1752" i="1"/>
  <c r="N1752" i="1"/>
  <c r="K1753" i="1"/>
  <c r="N1753" i="1"/>
  <c r="K1754" i="1"/>
  <c r="N1754" i="1"/>
  <c r="K1755" i="1"/>
  <c r="N1755" i="1"/>
  <c r="K1756" i="1"/>
  <c r="N1756" i="1"/>
  <c r="K1759" i="1"/>
  <c r="N1759" i="1"/>
  <c r="K1760" i="1"/>
  <c r="N1760" i="1"/>
  <c r="K1761" i="1"/>
  <c r="N1761" i="1"/>
  <c r="K1762" i="1"/>
  <c r="N1762" i="1"/>
  <c r="K1763" i="1"/>
  <c r="N1763" i="1"/>
  <c r="K1764" i="1"/>
  <c r="N1764" i="1"/>
  <c r="K1765" i="1"/>
  <c r="N1765" i="1"/>
  <c r="K1770" i="1"/>
  <c r="N1770" i="1"/>
  <c r="K1771" i="1"/>
  <c r="N1771" i="1"/>
  <c r="K1772" i="1"/>
  <c r="N1772" i="1"/>
  <c r="K1773" i="1"/>
  <c r="N1773" i="1"/>
  <c r="K1774" i="1"/>
  <c r="N1774" i="1"/>
  <c r="K1775" i="1"/>
  <c r="N1775" i="1"/>
  <c r="K1776" i="1"/>
  <c r="N1776" i="1"/>
  <c r="K1777" i="1"/>
  <c r="N1777" i="1"/>
  <c r="K1778" i="1"/>
  <c r="N1778" i="1"/>
  <c r="K1779" i="1"/>
  <c r="N1779" i="1"/>
  <c r="K1780" i="1"/>
  <c r="N1780" i="1"/>
  <c r="K1781" i="1"/>
  <c r="N1781" i="1"/>
  <c r="K1782" i="1"/>
  <c r="N1782" i="1"/>
  <c r="K1783" i="1"/>
  <c r="N1783" i="1"/>
  <c r="K1784" i="1"/>
  <c r="N1784" i="1"/>
  <c r="K1785" i="1"/>
  <c r="N1785" i="1"/>
  <c r="K1786" i="1"/>
  <c r="N1786" i="1"/>
  <c r="K1789" i="1"/>
  <c r="N1789" i="1"/>
  <c r="K1808" i="1"/>
  <c r="N1808" i="1"/>
  <c r="K1809" i="1"/>
  <c r="N1809" i="1"/>
  <c r="K1810" i="1"/>
  <c r="N1810" i="1"/>
  <c r="K1811" i="1"/>
  <c r="N1811" i="1"/>
  <c r="K1812" i="1"/>
  <c r="N1812" i="1"/>
  <c r="K1813" i="1"/>
  <c r="N1813" i="1"/>
  <c r="K1814" i="1"/>
  <c r="N1814" i="1"/>
  <c r="K1815" i="1"/>
  <c r="N1815" i="1"/>
  <c r="K1816" i="1"/>
  <c r="N1816" i="1"/>
  <c r="K1817" i="1"/>
  <c r="N1817" i="1"/>
  <c r="K1818" i="1"/>
  <c r="N1818" i="1"/>
  <c r="K1819" i="1"/>
  <c r="N1819" i="1"/>
  <c r="K1791" i="1"/>
  <c r="N1791" i="1"/>
  <c r="K1792" i="1"/>
  <c r="N1792" i="1"/>
  <c r="K1793" i="1"/>
  <c r="N1793" i="1"/>
  <c r="K1794" i="1"/>
  <c r="N1794" i="1"/>
  <c r="K1797" i="1"/>
  <c r="N1797" i="1"/>
  <c r="K1798" i="1"/>
  <c r="N1798" i="1"/>
  <c r="K1799" i="1"/>
  <c r="N1799" i="1"/>
  <c r="K1800" i="1"/>
  <c r="N1800" i="1"/>
  <c r="K1801" i="1"/>
  <c r="N1801" i="1"/>
  <c r="K1802" i="1"/>
  <c r="N1802" i="1"/>
  <c r="K1803" i="1"/>
  <c r="N1803" i="1"/>
  <c r="K1804" i="1"/>
  <c r="N1804" i="1"/>
  <c r="K1805" i="1"/>
  <c r="N1805" i="1"/>
  <c r="K1820" i="1"/>
  <c r="N1820" i="1"/>
  <c r="K1856" i="1"/>
  <c r="N1856" i="1"/>
  <c r="K1821" i="1"/>
  <c r="N1821" i="1"/>
  <c r="K1822" i="1"/>
  <c r="N1822" i="1"/>
  <c r="K1823" i="1"/>
  <c r="N1823" i="1"/>
  <c r="K1824" i="1"/>
  <c r="N1824" i="1"/>
  <c r="K1825" i="1"/>
  <c r="N1825" i="1"/>
  <c r="K1826" i="1"/>
  <c r="N1826" i="1"/>
  <c r="K1827" i="1"/>
  <c r="N1827" i="1"/>
  <c r="K1828" i="1"/>
  <c r="N1828" i="1"/>
  <c r="K1829" i="1"/>
  <c r="N1829" i="1"/>
  <c r="K1830" i="1"/>
  <c r="N1830" i="1"/>
  <c r="K1831" i="1"/>
  <c r="N1831" i="1"/>
  <c r="K1832" i="1"/>
  <c r="N1832" i="1"/>
  <c r="K1835" i="1"/>
  <c r="N1835" i="1"/>
  <c r="K1836" i="1"/>
  <c r="N1836" i="1"/>
  <c r="K1837" i="1"/>
  <c r="N1837" i="1"/>
  <c r="K1838" i="1"/>
  <c r="N1838" i="1"/>
  <c r="K1839" i="1"/>
  <c r="N1839" i="1"/>
  <c r="K1840" i="1"/>
  <c r="N1840" i="1"/>
  <c r="K1841" i="1"/>
  <c r="N1841" i="1"/>
  <c r="K1842" i="1"/>
  <c r="N1842" i="1"/>
  <c r="K1843" i="1"/>
  <c r="N1843" i="1"/>
  <c r="K1844" i="1"/>
  <c r="N1844" i="1"/>
  <c r="K1845" i="1"/>
  <c r="N1845" i="1"/>
  <c r="K1846" i="1"/>
  <c r="N1846" i="1"/>
  <c r="K1847" i="1"/>
  <c r="N1847" i="1"/>
  <c r="K1848" i="1"/>
  <c r="N1848" i="1"/>
  <c r="K1849" i="1"/>
  <c r="N1849" i="1"/>
  <c r="K1850" i="1"/>
  <c r="N1850" i="1"/>
  <c r="K1857" i="1"/>
  <c r="N1857" i="1"/>
  <c r="K1858" i="1"/>
  <c r="N1858" i="1"/>
  <c r="K1859" i="1"/>
  <c r="N1859" i="1"/>
  <c r="K1860" i="1"/>
  <c r="N1860" i="1"/>
  <c r="K1861" i="1"/>
  <c r="N1861" i="1"/>
  <c r="K1862" i="1"/>
  <c r="N1862" i="1"/>
  <c r="K1863" i="1"/>
  <c r="N1863" i="1"/>
  <c r="K1864" i="1"/>
  <c r="N1864" i="1"/>
  <c r="K1865" i="1"/>
  <c r="N1865" i="1"/>
  <c r="K1866" i="1"/>
  <c r="N1866" i="1"/>
  <c r="K1867" i="1"/>
  <c r="N1867" i="1"/>
  <c r="K1868" i="1"/>
  <c r="N1868" i="1"/>
  <c r="K1869" i="1"/>
  <c r="N1869" i="1"/>
  <c r="K1870" i="1"/>
  <c r="N1870" i="1"/>
  <c r="K1871" i="1"/>
  <c r="N1871" i="1"/>
  <c r="K1872" i="1"/>
  <c r="N1872" i="1"/>
  <c r="K1873" i="1"/>
  <c r="N1873" i="1"/>
  <c r="K1874" i="1"/>
  <c r="N1874" i="1"/>
  <c r="K1875" i="1"/>
  <c r="N1875" i="1"/>
  <c r="K1892" i="1"/>
  <c r="N1892" i="1"/>
  <c r="K1878" i="1"/>
  <c r="N1878" i="1"/>
  <c r="K1879" i="1"/>
  <c r="N1879" i="1"/>
  <c r="K1880" i="1"/>
  <c r="N1880" i="1"/>
  <c r="K1881" i="1"/>
  <c r="N1881" i="1"/>
  <c r="K1882" i="1"/>
  <c r="N1882" i="1"/>
  <c r="K1883" i="1"/>
  <c r="N1883" i="1"/>
  <c r="K1895" i="1"/>
  <c r="N1895" i="1"/>
  <c r="K1896" i="1"/>
  <c r="N1896" i="1"/>
  <c r="K1897" i="1"/>
  <c r="N1897" i="1"/>
  <c r="K1898" i="1"/>
  <c r="N1898" i="1"/>
  <c r="K1899" i="1"/>
  <c r="N1899" i="1"/>
  <c r="K1900" i="1"/>
  <c r="N1900" i="1"/>
  <c r="K1901" i="1"/>
  <c r="N1901" i="1"/>
  <c r="K1902" i="1"/>
  <c r="N1902" i="1"/>
  <c r="K1903" i="1"/>
  <c r="N1903" i="1"/>
  <c r="K1904" i="1"/>
  <c r="N1904" i="1"/>
  <c r="K1905" i="1"/>
  <c r="N1905" i="1"/>
  <c r="K1906" i="1"/>
  <c r="N1906" i="1"/>
  <c r="K1907" i="1"/>
  <c r="N1907" i="1"/>
  <c r="K1908" i="1"/>
  <c r="N1908" i="1"/>
  <c r="K1909" i="1"/>
  <c r="N1909" i="1"/>
  <c r="K1910" i="1"/>
  <c r="N1910" i="1"/>
  <c r="K1911" i="1"/>
  <c r="N1911" i="1"/>
  <c r="K1912" i="1"/>
  <c r="N1912" i="1"/>
  <c r="K1913" i="1"/>
  <c r="N1913" i="1"/>
  <c r="K1914" i="1"/>
  <c r="N1914" i="1"/>
  <c r="K1915" i="1"/>
  <c r="N1915" i="1"/>
  <c r="K1916" i="1"/>
  <c r="N1916" i="1"/>
  <c r="K1917" i="1"/>
  <c r="N1917" i="1"/>
  <c r="K1918" i="1"/>
  <c r="N1918" i="1"/>
  <c r="K1919" i="1"/>
  <c r="N1919" i="1"/>
  <c r="K1920" i="1"/>
  <c r="N1920" i="1"/>
  <c r="K1921" i="1"/>
  <c r="N1921" i="1"/>
  <c r="K1922" i="1"/>
  <c r="N1922" i="1"/>
  <c r="K1923" i="1"/>
  <c r="N1923" i="1"/>
  <c r="K1924" i="1"/>
  <c r="N1924" i="1"/>
  <c r="K1925" i="1"/>
  <c r="N1925" i="1"/>
  <c r="K1926" i="1"/>
  <c r="N1926" i="1"/>
  <c r="K1927" i="1"/>
  <c r="N1927" i="1"/>
  <c r="K1928" i="1"/>
  <c r="N1928" i="1"/>
  <c r="K1931" i="1"/>
  <c r="N1931" i="1"/>
  <c r="K1932" i="1"/>
  <c r="N1932" i="1"/>
  <c r="K1933" i="1"/>
  <c r="N1933" i="1"/>
  <c r="K1934" i="1"/>
  <c r="N1934" i="1"/>
  <c r="K1935" i="1"/>
  <c r="N1935" i="1"/>
  <c r="K1936" i="1"/>
  <c r="N1936" i="1"/>
  <c r="K1937" i="1"/>
  <c r="N1937" i="1"/>
  <c r="K1938" i="1"/>
  <c r="N1938" i="1"/>
  <c r="K1941" i="1"/>
  <c r="N1941" i="1"/>
  <c r="K1942" i="1"/>
  <c r="N1942" i="1"/>
  <c r="K1943" i="1"/>
  <c r="N1943" i="1"/>
  <c r="K1944" i="1"/>
  <c r="N1944" i="1"/>
  <c r="K1945" i="1"/>
  <c r="N1945" i="1"/>
  <c r="K1946" i="1"/>
  <c r="N1946" i="1"/>
  <c r="K1947" i="1"/>
  <c r="N1947" i="1"/>
  <c r="K1948" i="1"/>
  <c r="N1948" i="1"/>
  <c r="K1949" i="1"/>
  <c r="N1949" i="1"/>
  <c r="K1950" i="1"/>
  <c r="N1950" i="1"/>
  <c r="K1951" i="1"/>
  <c r="N1951" i="1"/>
  <c r="K1952" i="1"/>
  <c r="N1952" i="1"/>
  <c r="K1953" i="1"/>
  <c r="N1953" i="1"/>
  <c r="K1954" i="1"/>
  <c r="N1954" i="1"/>
  <c r="K1955" i="1"/>
  <c r="N1955" i="1"/>
  <c r="K1956" i="1"/>
  <c r="N1956" i="1"/>
  <c r="K1957" i="1"/>
  <c r="N1957" i="1"/>
  <c r="K1958" i="1"/>
  <c r="N1958" i="1"/>
  <c r="K1959" i="1"/>
  <c r="N1959" i="1"/>
  <c r="K1960" i="1"/>
  <c r="N1960" i="1"/>
  <c r="K1961" i="1"/>
  <c r="N1961" i="1"/>
  <c r="K1962" i="1"/>
  <c r="N1962" i="1"/>
  <c r="K1963" i="1"/>
  <c r="N1963" i="1"/>
  <c r="K1964" i="1"/>
  <c r="N1964" i="1"/>
  <c r="K1965" i="1"/>
  <c r="N1965" i="1"/>
  <c r="K1986" i="1"/>
  <c r="N1986" i="1"/>
  <c r="K1987" i="1"/>
  <c r="N1987" i="1"/>
  <c r="K1988" i="1"/>
  <c r="N1988" i="1"/>
  <c r="K1989" i="1"/>
  <c r="N1989" i="1"/>
  <c r="K1990" i="1"/>
  <c r="N1990" i="1"/>
  <c r="K1966" i="1"/>
  <c r="N1966" i="1"/>
  <c r="K1967" i="1"/>
  <c r="N1967" i="1"/>
  <c r="K1970" i="1"/>
  <c r="N1970" i="1"/>
  <c r="K1971" i="1"/>
  <c r="N1971" i="1"/>
  <c r="K1972" i="1"/>
  <c r="N1972" i="1"/>
  <c r="K1973" i="1"/>
  <c r="N1973" i="1"/>
  <c r="K1974" i="1"/>
  <c r="N1974" i="1"/>
  <c r="K1975" i="1"/>
  <c r="N1975" i="1"/>
  <c r="K1976" i="1"/>
  <c r="N1976" i="1"/>
  <c r="K1977" i="1"/>
  <c r="N1977" i="1"/>
  <c r="K1978" i="1"/>
  <c r="N1978" i="1"/>
  <c r="K1979" i="1"/>
  <c r="N1979" i="1"/>
  <c r="K1980" i="1"/>
  <c r="N1980" i="1"/>
  <c r="K1981" i="1"/>
  <c r="N1981" i="1"/>
  <c r="K1982" i="1"/>
  <c r="N1982" i="1"/>
  <c r="K1983" i="1"/>
  <c r="N1983" i="1"/>
  <c r="K1991" i="1"/>
  <c r="N1991" i="1"/>
  <c r="K1992" i="1"/>
  <c r="N1992" i="1"/>
  <c r="K1993" i="1"/>
  <c r="N1993" i="1"/>
  <c r="K1994" i="1"/>
  <c r="N1994" i="1"/>
  <c r="K1995" i="1"/>
  <c r="N1995" i="1"/>
  <c r="K1996" i="1"/>
  <c r="N1996" i="1"/>
  <c r="K1997" i="1"/>
  <c r="N1997" i="1"/>
  <c r="K1998" i="1"/>
  <c r="N1998" i="1"/>
  <c r="K1999" i="1"/>
  <c r="N1999" i="1"/>
  <c r="K2000" i="1"/>
  <c r="N2000" i="1"/>
  <c r="K2001" i="1"/>
  <c r="N2001" i="1"/>
  <c r="K2002" i="1"/>
  <c r="N2002" i="1"/>
  <c r="K2003" i="1"/>
  <c r="N2003" i="1"/>
  <c r="K2004" i="1"/>
  <c r="N2004" i="1"/>
  <c r="K2005" i="1"/>
  <c r="N2005" i="1"/>
  <c r="K2006" i="1"/>
  <c r="N2006" i="1"/>
  <c r="K2007" i="1"/>
  <c r="N2007" i="1"/>
  <c r="K2010" i="1"/>
  <c r="N2010" i="1"/>
  <c r="K2011" i="1"/>
  <c r="N2011" i="1"/>
  <c r="K2012" i="1"/>
  <c r="N2012" i="1"/>
  <c r="K2013" i="1"/>
  <c r="N2013" i="1"/>
  <c r="K2014" i="1"/>
  <c r="N2014" i="1"/>
  <c r="K2015" i="1"/>
  <c r="N2015" i="1"/>
  <c r="K2016" i="1"/>
  <c r="N2016" i="1"/>
  <c r="K2017" i="1"/>
  <c r="N2017" i="1"/>
  <c r="K2018" i="1"/>
  <c r="N2018" i="1"/>
  <c r="K2019" i="1"/>
  <c r="N2019" i="1"/>
  <c r="K2020" i="1"/>
  <c r="N2020" i="1"/>
  <c r="K2021" i="1"/>
  <c r="N2021" i="1"/>
  <c r="K2022" i="1"/>
  <c r="N2022" i="1"/>
  <c r="K2025" i="1"/>
  <c r="N2025" i="1"/>
  <c r="N2026" i="1"/>
  <c r="N2038" i="1"/>
  <c r="N2039" i="1"/>
  <c r="N2027" i="1"/>
  <c r="K2028" i="1"/>
  <c r="N2028" i="1"/>
  <c r="K2029" i="1"/>
  <c r="N2029" i="1"/>
  <c r="K2030" i="1"/>
  <c r="N2030" i="1"/>
  <c r="K2031" i="1"/>
  <c r="N2031" i="1"/>
  <c r="K2032" i="1"/>
  <c r="N2032" i="1"/>
  <c r="K2033" i="1"/>
  <c r="N2033" i="1"/>
  <c r="K2036" i="1"/>
  <c r="N2036" i="1"/>
  <c r="K2040" i="1"/>
  <c r="N2040" i="1"/>
  <c r="K2041" i="1"/>
  <c r="N2041" i="1"/>
  <c r="K2042" i="1"/>
  <c r="N2042" i="1"/>
  <c r="K2048" i="1"/>
  <c r="N2048" i="1"/>
  <c r="K2043" i="1"/>
  <c r="N2043" i="1"/>
  <c r="K2044" i="1"/>
  <c r="N2044" i="1"/>
  <c r="K2045" i="1"/>
  <c r="N2045" i="1"/>
  <c r="K2049" i="1"/>
  <c r="N2049" i="1"/>
  <c r="K2050" i="1"/>
  <c r="N2050" i="1"/>
  <c r="K2051" i="1"/>
  <c r="N2051" i="1"/>
  <c r="K2052" i="1"/>
  <c r="N2052" i="1"/>
  <c r="K2053" i="1"/>
  <c r="N2053" i="1"/>
  <c r="K2056" i="1"/>
  <c r="N2056" i="1"/>
  <c r="K2057" i="1"/>
  <c r="N2057" i="1"/>
  <c r="K2058" i="1"/>
  <c r="N2058" i="1"/>
  <c r="K2059" i="1"/>
  <c r="N2059" i="1"/>
  <c r="K2060" i="1"/>
  <c r="N2060" i="1"/>
  <c r="K2061" i="1"/>
  <c r="N2061" i="1"/>
  <c r="K2062" i="1"/>
  <c r="N2062" i="1"/>
  <c r="K2063" i="1"/>
  <c r="N2063" i="1"/>
  <c r="K2064" i="1"/>
  <c r="N2064" i="1"/>
  <c r="K2065" i="1"/>
  <c r="N2065" i="1"/>
  <c r="K2066" i="1"/>
  <c r="N2066" i="1"/>
  <c r="K2067" i="1"/>
  <c r="N2067" i="1"/>
  <c r="K2068" i="1"/>
  <c r="N2068" i="1"/>
  <c r="K2069" i="1"/>
  <c r="N2069" i="1"/>
  <c r="K2070" i="1"/>
  <c r="N2070" i="1"/>
  <c r="K2071" i="1"/>
  <c r="N2071" i="1"/>
  <c r="K2072" i="1"/>
  <c r="N2072" i="1"/>
  <c r="K2073" i="1"/>
  <c r="N2073" i="1"/>
  <c r="K2074" i="1"/>
  <c r="N2074" i="1"/>
  <c r="K2075" i="1"/>
  <c r="N2075" i="1"/>
  <c r="K2076" i="1"/>
  <c r="N2076" i="1"/>
  <c r="K2096" i="1"/>
  <c r="N2096" i="1"/>
  <c r="K2079" i="1"/>
  <c r="N2079" i="1"/>
  <c r="K2080" i="1"/>
  <c r="N2080" i="1"/>
  <c r="K2081" i="1"/>
  <c r="N2081" i="1"/>
  <c r="K2082" i="1"/>
  <c r="N2082" i="1"/>
  <c r="K2083" i="1"/>
  <c r="N2083" i="1"/>
  <c r="K2084" i="1"/>
  <c r="N2084" i="1"/>
  <c r="K2085" i="1"/>
  <c r="N2085" i="1"/>
  <c r="K2097" i="1"/>
  <c r="N2097" i="1"/>
  <c r="K2098" i="1"/>
  <c r="N2098" i="1"/>
  <c r="K2099" i="1"/>
  <c r="N2099" i="1"/>
  <c r="K2100" i="1"/>
  <c r="N2100" i="1"/>
  <c r="K2088" i="1"/>
  <c r="N2088" i="1"/>
  <c r="K2089" i="1"/>
  <c r="N2089" i="1"/>
  <c r="K2090" i="1"/>
  <c r="N2090" i="1"/>
  <c r="K2091" i="1"/>
  <c r="N2091" i="1"/>
  <c r="K2092" i="1"/>
  <c r="N2092" i="1"/>
  <c r="K2093" i="1"/>
  <c r="N2093" i="1"/>
  <c r="K2101" i="1"/>
  <c r="N2101" i="1"/>
  <c r="K2102" i="1"/>
  <c r="N2102" i="1"/>
  <c r="K2103" i="1"/>
  <c r="N2103" i="1"/>
  <c r="K2104" i="1"/>
  <c r="N2104" i="1"/>
  <c r="K2105" i="1"/>
  <c r="N2105" i="1"/>
  <c r="K2106" i="1"/>
  <c r="N2106" i="1"/>
  <c r="K2107" i="1"/>
  <c r="N2107" i="1"/>
  <c r="K2108" i="1"/>
  <c r="N2108" i="1"/>
  <c r="K2111" i="1"/>
  <c r="N2111" i="1"/>
  <c r="K2112" i="1"/>
  <c r="N2112" i="1"/>
  <c r="K2113" i="1"/>
  <c r="N2113" i="1"/>
  <c r="K2114" i="1"/>
  <c r="N2114" i="1"/>
  <c r="K2115" i="1"/>
  <c r="N2115" i="1"/>
  <c r="K2116" i="1"/>
  <c r="N2116" i="1"/>
  <c r="K2117" i="1"/>
  <c r="N2117" i="1"/>
  <c r="K2118" i="1"/>
  <c r="N2118" i="1"/>
  <c r="K2182" i="1"/>
  <c r="N2182" i="1"/>
  <c r="N2202" i="1" s="1"/>
  <c r="K2133" i="1"/>
  <c r="N2133" i="1"/>
  <c r="K2119" i="1"/>
  <c r="N2119" i="1"/>
  <c r="K2120" i="1"/>
  <c r="N2120" i="1"/>
  <c r="K2121" i="1"/>
  <c r="N2121" i="1"/>
  <c r="K2122" i="1"/>
  <c r="N2122" i="1"/>
  <c r="K2123" i="1"/>
  <c r="N2123" i="1"/>
  <c r="K2124" i="1"/>
  <c r="N2124" i="1"/>
  <c r="K2125" i="1"/>
  <c r="N2125" i="1"/>
  <c r="K2126" i="1"/>
  <c r="N2126" i="1"/>
  <c r="K2127" i="1"/>
  <c r="N2127" i="1"/>
  <c r="K2128" i="1"/>
  <c r="N2128" i="1"/>
  <c r="K2129" i="1"/>
  <c r="N2129" i="1"/>
  <c r="K2130" i="1"/>
  <c r="N2130" i="1"/>
  <c r="K2134" i="1"/>
  <c r="N2134" i="1"/>
  <c r="K2135" i="1"/>
  <c r="N2135" i="1"/>
  <c r="K2136" i="1"/>
  <c r="N2136" i="1"/>
  <c r="K2137" i="1"/>
  <c r="N2137" i="1"/>
  <c r="K2161" i="1"/>
  <c r="N2161" i="1"/>
  <c r="K2162" i="1"/>
  <c r="N2162" i="1"/>
  <c r="K2138" i="1"/>
  <c r="N2138" i="1"/>
  <c r="K2139" i="1"/>
  <c r="N2139" i="1"/>
  <c r="K2140" i="1"/>
  <c r="N2140" i="1"/>
  <c r="K2141" i="1"/>
  <c r="N2141" i="1"/>
  <c r="K2142" i="1"/>
  <c r="N2142" i="1"/>
  <c r="K2143" i="1"/>
  <c r="N2143" i="1"/>
  <c r="K2144" i="1"/>
  <c r="N2144" i="1"/>
  <c r="K2148" i="1"/>
  <c r="K2149" i="1"/>
  <c r="K2150" i="1"/>
  <c r="K2151" i="1"/>
  <c r="N2180" i="1" l="1"/>
  <c r="N2131" i="1"/>
  <c r="N2109" i="1"/>
  <c r="N2094" i="1"/>
  <c r="N2086" i="1"/>
  <c r="N2077" i="1"/>
  <c r="N2054" i="1"/>
  <c r="N2046" i="1"/>
  <c r="N2034" i="1"/>
  <c r="N2023" i="1"/>
  <c r="N2008" i="1"/>
  <c r="N1984" i="1"/>
  <c r="N1968" i="1"/>
  <c r="N1939" i="1"/>
  <c r="N1929" i="1"/>
  <c r="N1884" i="1"/>
  <c r="N1876" i="1"/>
  <c r="N1851" i="1"/>
  <c r="N1833" i="1"/>
  <c r="N1806" i="1"/>
  <c r="N1795" i="1"/>
  <c r="N1787" i="1"/>
  <c r="N1766" i="1"/>
  <c r="N1757" i="1"/>
  <c r="N1743" i="1"/>
  <c r="N1719" i="1"/>
  <c r="N1695" i="1"/>
  <c r="N1649" i="1"/>
  <c r="N1689" i="1"/>
  <c r="N1637" i="1"/>
  <c r="N1609" i="1"/>
  <c r="N1595" i="1"/>
  <c r="N1572" i="1"/>
  <c r="N1548" i="1"/>
  <c r="N1537" i="1"/>
  <c r="N1512" i="1"/>
  <c r="N1486" i="1"/>
  <c r="N1454" i="1"/>
  <c r="N1450" i="1"/>
  <c r="N1428" i="1"/>
  <c r="N1424" i="1"/>
  <c r="N1355" i="1"/>
  <c r="K1355" i="1"/>
  <c r="N1354" i="1"/>
  <c r="K1354" i="1"/>
  <c r="N1353" i="1"/>
  <c r="K1353" i="1"/>
  <c r="N1352" i="1"/>
  <c r="K1352" i="1"/>
  <c r="N1351" i="1"/>
  <c r="K1351" i="1"/>
  <c r="N1350" i="1"/>
  <c r="K1350" i="1"/>
  <c r="N1349" i="1"/>
  <c r="K1349" i="1"/>
  <c r="K1201" i="1" l="1"/>
  <c r="N1201" i="1"/>
  <c r="K1128" i="1" l="1"/>
  <c r="K1124" i="1" l="1"/>
  <c r="N1119" i="1" l="1"/>
  <c r="K1119" i="1"/>
  <c r="N1118" i="1"/>
  <c r="K1118" i="1"/>
  <c r="K1117" i="1"/>
  <c r="N1116" i="1"/>
  <c r="K1116" i="1"/>
  <c r="K1115" i="1"/>
  <c r="K1088" i="1" l="1"/>
  <c r="K1055" i="1" l="1"/>
  <c r="N1055" i="1"/>
  <c r="K961" i="1" l="1"/>
  <c r="N961" i="1"/>
  <c r="N985" i="1"/>
  <c r="K985" i="1"/>
  <c r="N946" i="1"/>
  <c r="K946" i="1"/>
  <c r="N950" i="1" l="1"/>
  <c r="N951" i="1"/>
  <c r="N952" i="1"/>
  <c r="K950" i="1"/>
  <c r="K951" i="1"/>
  <c r="K771" i="1" l="1"/>
  <c r="K770" i="1"/>
  <c r="K769" i="1"/>
  <c r="K765" i="1" l="1"/>
  <c r="N767" i="1" l="1"/>
  <c r="N768" i="1"/>
  <c r="N769" i="1"/>
  <c r="N770" i="1"/>
  <c r="N771" i="1"/>
  <c r="N772" i="1"/>
  <c r="N773" i="1"/>
  <c r="N774" i="1"/>
  <c r="N759" i="1"/>
  <c r="K759" i="1"/>
  <c r="N758" i="1"/>
  <c r="K758" i="1"/>
  <c r="N757" i="1"/>
  <c r="K757" i="1"/>
  <c r="N756" i="1"/>
  <c r="K756" i="1"/>
  <c r="N755" i="1"/>
  <c r="K755" i="1"/>
  <c r="N754" i="1"/>
  <c r="K754" i="1"/>
  <c r="N753" i="1"/>
  <c r="K753" i="1"/>
  <c r="N752" i="1"/>
  <c r="K752" i="1"/>
  <c r="N760" i="1" l="1"/>
  <c r="N775" i="1"/>
  <c r="N776" i="1"/>
  <c r="N777" i="1"/>
  <c r="K775" i="1"/>
  <c r="K739" i="1" l="1"/>
  <c r="N742" i="1" l="1"/>
  <c r="K742" i="1"/>
  <c r="N762" i="1"/>
  <c r="K762" i="1"/>
  <c r="N714" i="1" l="1"/>
  <c r="N698" i="1" l="1"/>
  <c r="K698" i="1"/>
  <c r="N667" i="1"/>
  <c r="K667" i="1"/>
  <c r="N666" i="1"/>
  <c r="K666" i="1"/>
  <c r="K665" i="1"/>
  <c r="N664" i="1"/>
  <c r="K664" i="1"/>
  <c r="K672" i="1"/>
  <c r="N672" i="1"/>
  <c r="K673" i="1"/>
  <c r="N673" i="1"/>
  <c r="K674" i="1"/>
  <c r="N674" i="1"/>
  <c r="K676" i="1"/>
  <c r="N676" i="1"/>
  <c r="K677" i="1"/>
  <c r="N677" i="1"/>
  <c r="K678" i="1"/>
  <c r="N678" i="1"/>
  <c r="K679" i="1"/>
  <c r="N679" i="1"/>
  <c r="N652" i="1" l="1"/>
  <c r="K652" i="1"/>
  <c r="N651" i="1"/>
  <c r="K651" i="1"/>
  <c r="N573" i="1" l="1"/>
  <c r="K573" i="1"/>
  <c r="P573" i="1" s="1"/>
  <c r="K572" i="1"/>
  <c r="N411" i="1" l="1"/>
  <c r="K411" i="1"/>
  <c r="N410" i="1"/>
  <c r="K410" i="1"/>
  <c r="N409" i="1"/>
  <c r="K409" i="1"/>
  <c r="N394" i="1" l="1"/>
  <c r="K394" i="1"/>
  <c r="N332" i="1" l="1"/>
  <c r="K332" i="1"/>
  <c r="N331" i="1"/>
  <c r="K331" i="1"/>
  <c r="K309" i="1" l="1"/>
  <c r="N284" i="1" l="1"/>
  <c r="K284" i="1"/>
  <c r="N283" i="1"/>
  <c r="K283" i="1"/>
  <c r="N282" i="1"/>
  <c r="K282" i="1"/>
  <c r="N277" i="1"/>
  <c r="K277" i="1"/>
  <c r="K272" i="1" l="1"/>
  <c r="N262" i="1" l="1"/>
  <c r="K274" i="1"/>
  <c r="N274" i="1"/>
  <c r="K275" i="1"/>
  <c r="N275" i="1"/>
  <c r="K276" i="1"/>
  <c r="N276" i="1"/>
  <c r="K279" i="1"/>
  <c r="N279" i="1"/>
  <c r="K252" i="1"/>
  <c r="N252" i="1"/>
  <c r="K253" i="1"/>
  <c r="N253" i="1"/>
  <c r="K254" i="1"/>
  <c r="N254" i="1"/>
  <c r="K255" i="1"/>
  <c r="N255" i="1"/>
  <c r="K256" i="1"/>
  <c r="N256" i="1"/>
  <c r="K257" i="1"/>
  <c r="N257" i="1"/>
  <c r="K258" i="1"/>
  <c r="N258" i="1"/>
  <c r="K259" i="1"/>
  <c r="N259" i="1"/>
  <c r="K260" i="1"/>
  <c r="N260" i="1"/>
  <c r="K261" i="1"/>
  <c r="N261" i="1"/>
  <c r="K262" i="1"/>
  <c r="K263" i="1"/>
  <c r="N263" i="1"/>
  <c r="K264" i="1"/>
  <c r="N264" i="1"/>
  <c r="K265" i="1"/>
  <c r="N265" i="1"/>
  <c r="K266" i="1"/>
  <c r="N266" i="1"/>
  <c r="K267" i="1"/>
  <c r="N267" i="1"/>
  <c r="N280" i="1" l="1"/>
  <c r="N114" i="1"/>
  <c r="K114" i="1"/>
  <c r="N71" i="1" l="1"/>
  <c r="K71" i="1"/>
  <c r="N70" i="1"/>
  <c r="K70" i="1"/>
  <c r="K58" i="1" l="1"/>
  <c r="N58" i="1"/>
  <c r="K59" i="1"/>
  <c r="N59" i="1"/>
  <c r="N17" i="1" l="1"/>
  <c r="K2" i="1" l="1"/>
  <c r="N2" i="1"/>
  <c r="K3" i="1"/>
  <c r="N3" i="1"/>
  <c r="K4" i="1"/>
  <c r="N4" i="1"/>
  <c r="K5" i="1"/>
  <c r="N5" i="1"/>
  <c r="K8" i="1"/>
  <c r="N8" i="1"/>
  <c r="K9" i="1"/>
  <c r="N9" i="1"/>
  <c r="K10" i="1"/>
  <c r="N10" i="1"/>
  <c r="K11" i="1"/>
  <c r="N11" i="1"/>
  <c r="K12" i="1"/>
  <c r="N12" i="1"/>
  <c r="K13" i="1"/>
  <c r="N13" i="1"/>
  <c r="K14" i="1"/>
  <c r="N14" i="1"/>
  <c r="K18" i="1"/>
  <c r="N18" i="1"/>
  <c r="K19" i="1"/>
  <c r="N19" i="1"/>
  <c r="K20" i="1"/>
  <c r="N20" i="1"/>
  <c r="K21" i="1"/>
  <c r="N21" i="1"/>
  <c r="K22" i="1"/>
  <c r="N22" i="1"/>
  <c r="K23" i="1"/>
  <c r="N23" i="1"/>
  <c r="K26" i="1"/>
  <c r="N26" i="1"/>
  <c r="K27" i="1"/>
  <c r="N27" i="1"/>
  <c r="K28" i="1"/>
  <c r="N28" i="1"/>
  <c r="K29" i="1"/>
  <c r="N29" i="1"/>
  <c r="K30" i="1"/>
  <c r="N30" i="1"/>
  <c r="K31" i="1"/>
  <c r="N31" i="1"/>
  <c r="K32" i="1"/>
  <c r="N32" i="1"/>
  <c r="K33" i="1"/>
  <c r="N33" i="1"/>
  <c r="K34" i="1"/>
  <c r="N34" i="1"/>
  <c r="K35" i="1"/>
  <c r="N35" i="1"/>
  <c r="K36" i="1"/>
  <c r="N36" i="1"/>
  <c r="K37" i="1"/>
  <c r="N37" i="1"/>
  <c r="K38" i="1"/>
  <c r="N38" i="1"/>
  <c r="K39" i="1"/>
  <c r="N39" i="1"/>
  <c r="K40" i="1"/>
  <c r="N40" i="1"/>
  <c r="K41" i="1"/>
  <c r="N41" i="1"/>
  <c r="K42" i="1"/>
  <c r="N42" i="1"/>
  <c r="K43" i="1"/>
  <c r="N43" i="1"/>
  <c r="K46" i="1"/>
  <c r="N46" i="1"/>
  <c r="K47" i="1"/>
  <c r="N47" i="1"/>
  <c r="K48" i="1"/>
  <c r="N48" i="1"/>
  <c r="K49" i="1"/>
  <c r="N49" i="1"/>
  <c r="K50" i="1"/>
  <c r="N50" i="1"/>
  <c r="K53" i="1"/>
  <c r="N53" i="1"/>
  <c r="K54" i="1"/>
  <c r="N54" i="1"/>
  <c r="K55" i="1"/>
  <c r="N55" i="1"/>
  <c r="K56" i="1"/>
  <c r="N56" i="1"/>
  <c r="K57" i="1"/>
  <c r="N57" i="1"/>
  <c r="K60" i="1"/>
  <c r="N60" i="1"/>
  <c r="K63" i="1"/>
  <c r="N63" i="1"/>
  <c r="K64" i="1"/>
  <c r="N64" i="1"/>
  <c r="K65" i="1"/>
  <c r="N65" i="1"/>
  <c r="K66" i="1"/>
  <c r="N66" i="1"/>
  <c r="K67" i="1"/>
  <c r="N67" i="1"/>
  <c r="K72" i="1"/>
  <c r="N72" i="1"/>
  <c r="K73" i="1"/>
  <c r="N73" i="1"/>
  <c r="K74" i="1"/>
  <c r="N74" i="1"/>
  <c r="K75" i="1"/>
  <c r="N75" i="1"/>
  <c r="K76" i="1"/>
  <c r="N76" i="1"/>
  <c r="K77" i="1"/>
  <c r="N77" i="1"/>
  <c r="K78" i="1"/>
  <c r="N78" i="1"/>
  <c r="K79" i="1"/>
  <c r="N79" i="1"/>
  <c r="K80" i="1"/>
  <c r="N80" i="1"/>
  <c r="K81" i="1"/>
  <c r="N81" i="1"/>
  <c r="K82" i="1"/>
  <c r="N82" i="1"/>
  <c r="K83" i="1"/>
  <c r="N83" i="1"/>
  <c r="K84" i="1"/>
  <c r="N84" i="1"/>
  <c r="K85" i="1"/>
  <c r="N85" i="1"/>
  <c r="K86" i="1"/>
  <c r="N86" i="1"/>
  <c r="K87" i="1"/>
  <c r="N87" i="1"/>
  <c r="K88" i="1"/>
  <c r="N88" i="1"/>
  <c r="K89" i="1"/>
  <c r="N89" i="1"/>
  <c r="K90" i="1"/>
  <c r="N90" i="1"/>
  <c r="K91" i="1"/>
  <c r="N91" i="1"/>
  <c r="K92" i="1"/>
  <c r="N92" i="1"/>
  <c r="K93" i="1"/>
  <c r="N93" i="1"/>
  <c r="K94" i="1"/>
  <c r="N94" i="1"/>
  <c r="K95" i="1"/>
  <c r="N95" i="1"/>
  <c r="K96" i="1"/>
  <c r="N96" i="1"/>
  <c r="K97" i="1"/>
  <c r="N97" i="1"/>
  <c r="K98" i="1"/>
  <c r="N98" i="1"/>
  <c r="K99" i="1"/>
  <c r="N99" i="1"/>
  <c r="K100" i="1"/>
  <c r="N100" i="1"/>
  <c r="K101" i="1"/>
  <c r="N101" i="1"/>
  <c r="K102" i="1"/>
  <c r="N102" i="1"/>
  <c r="K103" i="1"/>
  <c r="N103" i="1"/>
  <c r="K104" i="1"/>
  <c r="N104" i="1"/>
  <c r="K105" i="1"/>
  <c r="N105" i="1"/>
  <c r="K106" i="1"/>
  <c r="N106" i="1"/>
  <c r="K107" i="1"/>
  <c r="N107" i="1"/>
  <c r="K108" i="1"/>
  <c r="N108" i="1"/>
  <c r="K109" i="1"/>
  <c r="N109" i="1"/>
  <c r="K110" i="1"/>
  <c r="N110" i="1"/>
  <c r="K111" i="1"/>
  <c r="N111" i="1"/>
  <c r="K115" i="1"/>
  <c r="N115" i="1"/>
  <c r="K116" i="1"/>
  <c r="N116" i="1"/>
  <c r="K117" i="1"/>
  <c r="N117" i="1"/>
  <c r="N118" i="1"/>
  <c r="N119" i="1"/>
  <c r="K120" i="1"/>
  <c r="N120" i="1"/>
  <c r="K121" i="1"/>
  <c r="N121" i="1"/>
  <c r="K122" i="1"/>
  <c r="N122" i="1"/>
  <c r="K123" i="1"/>
  <c r="N123" i="1"/>
  <c r="K124" i="1"/>
  <c r="N124" i="1"/>
  <c r="K125" i="1"/>
  <c r="N125" i="1"/>
  <c r="K126" i="1"/>
  <c r="N126" i="1"/>
  <c r="K127" i="1"/>
  <c r="N127" i="1"/>
  <c r="K128" i="1"/>
  <c r="N128" i="1"/>
  <c r="K129" i="1"/>
  <c r="N129" i="1"/>
  <c r="K130" i="1"/>
  <c r="N130" i="1"/>
  <c r="K131" i="1"/>
  <c r="N131" i="1"/>
  <c r="K132" i="1"/>
  <c r="N132" i="1"/>
  <c r="K133" i="1"/>
  <c r="N133" i="1"/>
  <c r="K134" i="1"/>
  <c r="N134" i="1"/>
  <c r="K135" i="1"/>
  <c r="N135" i="1"/>
  <c r="K136" i="1"/>
  <c r="N136" i="1"/>
  <c r="K137" i="1"/>
  <c r="N137" i="1"/>
  <c r="K138" i="1"/>
  <c r="N138" i="1"/>
  <c r="K139" i="1"/>
  <c r="N139" i="1"/>
  <c r="K140" i="1"/>
  <c r="N140" i="1"/>
  <c r="K141" i="1"/>
  <c r="N141" i="1"/>
  <c r="K142" i="1"/>
  <c r="N142" i="1"/>
  <c r="K143" i="1"/>
  <c r="N143" i="1"/>
  <c r="K144" i="1"/>
  <c r="N144" i="1"/>
  <c r="K145" i="1"/>
  <c r="N145" i="1"/>
  <c r="K146" i="1"/>
  <c r="N146" i="1"/>
  <c r="K147" i="1"/>
  <c r="N147" i="1"/>
  <c r="K148" i="1"/>
  <c r="N148" i="1"/>
  <c r="K149" i="1"/>
  <c r="N149" i="1"/>
  <c r="K150" i="1"/>
  <c r="N150" i="1"/>
  <c r="K151" i="1"/>
  <c r="N151" i="1"/>
  <c r="K152" i="1"/>
  <c r="N152" i="1"/>
  <c r="K153" i="1"/>
  <c r="N153" i="1"/>
  <c r="K154" i="1"/>
  <c r="N154" i="1"/>
  <c r="K155" i="1"/>
  <c r="N155" i="1"/>
  <c r="K156" i="1"/>
  <c r="N156" i="1"/>
  <c r="K157" i="1"/>
  <c r="N157" i="1"/>
  <c r="K160" i="1"/>
  <c r="N160" i="1"/>
  <c r="K161" i="1"/>
  <c r="N161" i="1"/>
  <c r="K162" i="1"/>
  <c r="N162" i="1"/>
  <c r="K163" i="1"/>
  <c r="N163" i="1"/>
  <c r="K164" i="1"/>
  <c r="N164" i="1"/>
  <c r="K165" i="1"/>
  <c r="N165" i="1"/>
  <c r="K166" i="1"/>
  <c r="N166" i="1"/>
  <c r="K167" i="1"/>
  <c r="N167" i="1"/>
  <c r="K168" i="1"/>
  <c r="N168" i="1"/>
  <c r="K169" i="1"/>
  <c r="N169" i="1"/>
  <c r="K170" i="1"/>
  <c r="N170" i="1"/>
  <c r="K171" i="1"/>
  <c r="N171" i="1"/>
  <c r="K172" i="1"/>
  <c r="N172" i="1"/>
  <c r="K173" i="1"/>
  <c r="N173" i="1"/>
  <c r="K176" i="1"/>
  <c r="N176" i="1"/>
  <c r="K177" i="1"/>
  <c r="N177" i="1"/>
  <c r="K178" i="1"/>
  <c r="N178" i="1"/>
  <c r="K179" i="1"/>
  <c r="N179" i="1"/>
  <c r="K180" i="1"/>
  <c r="N180" i="1"/>
  <c r="K181" i="1"/>
  <c r="N181" i="1"/>
  <c r="K182" i="1"/>
  <c r="N182" i="1"/>
  <c r="K183" i="1"/>
  <c r="N183" i="1"/>
  <c r="K186" i="1"/>
  <c r="N186" i="1"/>
  <c r="K187" i="1"/>
  <c r="N187" i="1"/>
  <c r="K188" i="1"/>
  <c r="N188" i="1"/>
  <c r="K189" i="1"/>
  <c r="N189" i="1"/>
  <c r="K190" i="1"/>
  <c r="N190" i="1"/>
  <c r="K191" i="1"/>
  <c r="N191" i="1"/>
  <c r="K192" i="1"/>
  <c r="N192" i="1"/>
  <c r="K194" i="1"/>
  <c r="N194" i="1"/>
  <c r="K195" i="1"/>
  <c r="N195" i="1"/>
  <c r="K196" i="1"/>
  <c r="N196" i="1"/>
  <c r="K197" i="1"/>
  <c r="N197" i="1"/>
  <c r="K198" i="1"/>
  <c r="N198" i="1"/>
  <c r="K199" i="1"/>
  <c r="N199" i="1"/>
  <c r="K200" i="1"/>
  <c r="N200" i="1"/>
  <c r="K201" i="1"/>
  <c r="N201" i="1"/>
  <c r="K202" i="1"/>
  <c r="N202" i="1"/>
  <c r="K203" i="1"/>
  <c r="N203" i="1"/>
  <c r="K204" i="1"/>
  <c r="N204" i="1"/>
  <c r="K205" i="1"/>
  <c r="N205" i="1"/>
  <c r="K206" i="1"/>
  <c r="N206" i="1"/>
  <c r="K207" i="1"/>
  <c r="N207" i="1"/>
  <c r="K208" i="1"/>
  <c r="N208" i="1"/>
  <c r="K209" i="1"/>
  <c r="N209" i="1"/>
  <c r="K210" i="1"/>
  <c r="N210" i="1"/>
  <c r="K211" i="1"/>
  <c r="N211" i="1"/>
  <c r="K212" i="1"/>
  <c r="N212" i="1"/>
  <c r="K213" i="1"/>
  <c r="N213" i="1"/>
  <c r="K214" i="1"/>
  <c r="N214" i="1"/>
  <c r="K215" i="1"/>
  <c r="N215" i="1"/>
  <c r="K216" i="1"/>
  <c r="N216" i="1"/>
  <c r="K217" i="1"/>
  <c r="N217" i="1"/>
  <c r="K218" i="1"/>
  <c r="N218" i="1"/>
  <c r="K219" i="1"/>
  <c r="N219" i="1"/>
  <c r="K222" i="1"/>
  <c r="N222" i="1"/>
  <c r="K223" i="1"/>
  <c r="N223" i="1"/>
  <c r="K224" i="1"/>
  <c r="N224" i="1"/>
  <c r="K225" i="1"/>
  <c r="N225" i="1"/>
  <c r="K226" i="1"/>
  <c r="N226" i="1"/>
  <c r="K227" i="1"/>
  <c r="N227" i="1"/>
  <c r="K228" i="1"/>
  <c r="N228" i="1"/>
  <c r="K229" i="1"/>
  <c r="N229" i="1"/>
  <c r="K230" i="1"/>
  <c r="N230" i="1"/>
  <c r="K231" i="1"/>
  <c r="N231" i="1"/>
  <c r="K232" i="1"/>
  <c r="N232" i="1"/>
  <c r="K233" i="1"/>
  <c r="N233" i="1"/>
  <c r="K234" i="1"/>
  <c r="N234" i="1"/>
  <c r="K235" i="1"/>
  <c r="N235" i="1"/>
  <c r="K238" i="1"/>
  <c r="N238" i="1"/>
  <c r="K239" i="1"/>
  <c r="N239" i="1"/>
  <c r="K240" i="1"/>
  <c r="N240" i="1"/>
  <c r="K241" i="1"/>
  <c r="N241" i="1"/>
  <c r="K242" i="1"/>
  <c r="N242" i="1"/>
  <c r="K245" i="1"/>
  <c r="N245" i="1"/>
  <c r="K246" i="1"/>
  <c r="N246" i="1"/>
  <c r="K247" i="1"/>
  <c r="N247" i="1"/>
  <c r="K248" i="1"/>
  <c r="N248" i="1"/>
  <c r="K249" i="1"/>
  <c r="N249" i="1"/>
  <c r="K268" i="1"/>
  <c r="N268" i="1"/>
  <c r="K269" i="1"/>
  <c r="N269" i="1"/>
  <c r="K285" i="1"/>
  <c r="N285" i="1"/>
  <c r="K302" i="1"/>
  <c r="N302" i="1"/>
  <c r="K286" i="1"/>
  <c r="N286" i="1"/>
  <c r="K287" i="1"/>
  <c r="N287" i="1"/>
  <c r="K288" i="1"/>
  <c r="N288" i="1"/>
  <c r="K289" i="1"/>
  <c r="N289" i="1"/>
  <c r="K290" i="1"/>
  <c r="N290" i="1"/>
  <c r="K291" i="1"/>
  <c r="N291" i="1"/>
  <c r="K292" i="1"/>
  <c r="N292" i="1"/>
  <c r="K293" i="1"/>
  <c r="N293" i="1"/>
  <c r="K294" i="1"/>
  <c r="N294" i="1"/>
  <c r="K295" i="1"/>
  <c r="N295" i="1"/>
  <c r="K296" i="1"/>
  <c r="N296" i="1"/>
  <c r="K297" i="1"/>
  <c r="N297" i="1"/>
  <c r="K298" i="1"/>
  <c r="N298" i="1"/>
  <c r="K299" i="1"/>
  <c r="N299" i="1"/>
  <c r="K303" i="1"/>
  <c r="N303" i="1"/>
  <c r="K304" i="1"/>
  <c r="N304" i="1"/>
  <c r="K305" i="1"/>
  <c r="N305" i="1"/>
  <c r="K306" i="1"/>
  <c r="N306" i="1"/>
  <c r="K307" i="1"/>
  <c r="N307" i="1"/>
  <c r="K308" i="1"/>
  <c r="N308" i="1"/>
  <c r="N309" i="1"/>
  <c r="K310" i="1"/>
  <c r="N310" i="1"/>
  <c r="K311" i="1"/>
  <c r="N311" i="1"/>
  <c r="K312" i="1"/>
  <c r="N312" i="1"/>
  <c r="K313" i="1"/>
  <c r="N313" i="1"/>
  <c r="K314" i="1"/>
  <c r="N314" i="1"/>
  <c r="K315" i="1"/>
  <c r="N315" i="1"/>
  <c r="K316" i="1"/>
  <c r="N316" i="1"/>
  <c r="K319" i="1"/>
  <c r="N319" i="1"/>
  <c r="K320" i="1"/>
  <c r="N320" i="1"/>
  <c r="K321" i="1"/>
  <c r="N321" i="1"/>
  <c r="K322" i="1"/>
  <c r="N322" i="1"/>
  <c r="K323" i="1"/>
  <c r="N323" i="1"/>
  <c r="K324" i="1"/>
  <c r="N324" i="1"/>
  <c r="K327" i="1"/>
  <c r="N327" i="1"/>
  <c r="K328" i="1"/>
  <c r="N328" i="1"/>
  <c r="K333" i="1"/>
  <c r="N333" i="1"/>
  <c r="K334" i="1"/>
  <c r="N334" i="1"/>
  <c r="K335" i="1"/>
  <c r="N335" i="1"/>
  <c r="K336" i="1"/>
  <c r="N336" i="1"/>
  <c r="K339" i="1"/>
  <c r="N339" i="1"/>
  <c r="K340" i="1"/>
  <c r="K341" i="1"/>
  <c r="N341" i="1"/>
  <c r="N342" i="1"/>
  <c r="K345" i="1"/>
  <c r="N345" i="1"/>
  <c r="K346" i="1"/>
  <c r="N346" i="1"/>
  <c r="K347" i="1"/>
  <c r="N347" i="1"/>
  <c r="K348" i="1"/>
  <c r="N348" i="1"/>
  <c r="K349" i="1"/>
  <c r="N349" i="1"/>
  <c r="K350" i="1"/>
  <c r="N350" i="1"/>
  <c r="K351" i="1"/>
  <c r="N351" i="1"/>
  <c r="K352" i="1"/>
  <c r="N352" i="1"/>
  <c r="K353" i="1"/>
  <c r="N353" i="1"/>
  <c r="K354" i="1"/>
  <c r="N354" i="1"/>
  <c r="K355" i="1"/>
  <c r="N355" i="1"/>
  <c r="K356" i="1"/>
  <c r="N356" i="1"/>
  <c r="K357" i="1"/>
  <c r="N357" i="1"/>
  <c r="K358" i="1"/>
  <c r="N358" i="1"/>
  <c r="K359" i="1"/>
  <c r="N359" i="1"/>
  <c r="K360" i="1"/>
  <c r="N360" i="1"/>
  <c r="K361" i="1"/>
  <c r="N361" i="1"/>
  <c r="K362" i="1"/>
  <c r="N362" i="1"/>
  <c r="K363" i="1"/>
  <c r="N363" i="1"/>
  <c r="K364" i="1"/>
  <c r="N364" i="1"/>
  <c r="K367" i="1"/>
  <c r="N367" i="1"/>
  <c r="K368" i="1"/>
  <c r="N368" i="1"/>
  <c r="K369" i="1"/>
  <c r="N369" i="1"/>
  <c r="K370" i="1"/>
  <c r="N370" i="1"/>
  <c r="K371" i="1"/>
  <c r="N371" i="1"/>
  <c r="K372" i="1"/>
  <c r="N372" i="1"/>
  <c r="K373" i="1"/>
  <c r="N373" i="1"/>
  <c r="K374" i="1"/>
  <c r="N374" i="1"/>
  <c r="K375" i="1"/>
  <c r="N375" i="1"/>
  <c r="K376" i="1"/>
  <c r="N376" i="1"/>
  <c r="K377" i="1"/>
  <c r="N377" i="1"/>
  <c r="K378" i="1"/>
  <c r="N378" i="1"/>
  <c r="K379" i="1"/>
  <c r="K380" i="1"/>
  <c r="N380" i="1"/>
  <c r="K381" i="1"/>
  <c r="N381" i="1"/>
  <c r="K384" i="1"/>
  <c r="N384" i="1"/>
  <c r="K385" i="1"/>
  <c r="N385" i="1"/>
  <c r="K386" i="1"/>
  <c r="N386" i="1"/>
  <c r="K387" i="1"/>
  <c r="N387" i="1"/>
  <c r="K388" i="1"/>
  <c r="N388" i="1"/>
  <c r="K391" i="1"/>
  <c r="N391" i="1"/>
  <c r="K392" i="1"/>
  <c r="N392" i="1"/>
  <c r="K412" i="1"/>
  <c r="N412" i="1"/>
  <c r="K413" i="1"/>
  <c r="N413" i="1"/>
  <c r="K396" i="1"/>
  <c r="N396" i="1"/>
  <c r="K393" i="1"/>
  <c r="N393" i="1"/>
  <c r="K395" i="1"/>
  <c r="N395" i="1"/>
  <c r="K397" i="1"/>
  <c r="N397" i="1"/>
  <c r="K398" i="1"/>
  <c r="N398" i="1"/>
  <c r="K399" i="1"/>
  <c r="N399" i="1"/>
  <c r="K400" i="1"/>
  <c r="N400" i="1"/>
  <c r="K401" i="1"/>
  <c r="N401" i="1"/>
  <c r="K402" i="1"/>
  <c r="N402" i="1"/>
  <c r="K403" i="1"/>
  <c r="N403" i="1"/>
  <c r="K404" i="1"/>
  <c r="N404" i="1"/>
  <c r="K405" i="1"/>
  <c r="N405" i="1"/>
  <c r="K406" i="1"/>
  <c r="N406" i="1"/>
  <c r="K414" i="1"/>
  <c r="N414" i="1"/>
  <c r="K415" i="1"/>
  <c r="N415" i="1"/>
  <c r="K416" i="1"/>
  <c r="N416" i="1"/>
  <c r="K417" i="1"/>
  <c r="N417" i="1"/>
  <c r="K418" i="1"/>
  <c r="N418" i="1"/>
  <c r="K419" i="1"/>
  <c r="N419" i="1"/>
  <c r="K420" i="1"/>
  <c r="N420" i="1"/>
  <c r="K421" i="1"/>
  <c r="N421" i="1"/>
  <c r="K422" i="1"/>
  <c r="N422" i="1"/>
  <c r="K423" i="1"/>
  <c r="N423" i="1"/>
  <c r="K424" i="1"/>
  <c r="N424" i="1"/>
  <c r="K425" i="1"/>
  <c r="N425" i="1"/>
  <c r="K426" i="1"/>
  <c r="N426" i="1"/>
  <c r="K427" i="1"/>
  <c r="N427" i="1"/>
  <c r="K428" i="1"/>
  <c r="N428" i="1"/>
  <c r="K431" i="1"/>
  <c r="N431" i="1"/>
  <c r="K432" i="1"/>
  <c r="N432" i="1"/>
  <c r="K433" i="1"/>
  <c r="N433" i="1"/>
  <c r="K434" i="1"/>
  <c r="N434" i="1"/>
  <c r="K435" i="1"/>
  <c r="N435" i="1"/>
  <c r="K436" i="1"/>
  <c r="N436" i="1"/>
  <c r="K437" i="1"/>
  <c r="N437" i="1"/>
  <c r="K438" i="1"/>
  <c r="N438" i="1"/>
  <c r="K439" i="1"/>
  <c r="N439" i="1"/>
  <c r="K440" i="1"/>
  <c r="N440" i="1"/>
  <c r="K441" i="1"/>
  <c r="N441" i="1"/>
  <c r="K442" i="1"/>
  <c r="N442" i="1"/>
  <c r="K443" i="1"/>
  <c r="N443" i="1"/>
  <c r="K444" i="1"/>
  <c r="N444" i="1"/>
  <c r="K447" i="1"/>
  <c r="N447" i="1"/>
  <c r="K448" i="1"/>
  <c r="N448" i="1"/>
  <c r="K449" i="1"/>
  <c r="N449" i="1"/>
  <c r="K450" i="1"/>
  <c r="N450" i="1"/>
  <c r="K451" i="1"/>
  <c r="N451" i="1"/>
  <c r="K452" i="1"/>
  <c r="N452" i="1"/>
  <c r="K453" i="1"/>
  <c r="N453" i="1"/>
  <c r="K454" i="1"/>
  <c r="N454" i="1"/>
  <c r="K457" i="1"/>
  <c r="N457" i="1"/>
  <c r="K458" i="1"/>
  <c r="N458" i="1"/>
  <c r="K459" i="1"/>
  <c r="N459" i="1"/>
  <c r="K460" i="1"/>
  <c r="N460" i="1"/>
  <c r="K461" i="1"/>
  <c r="N461" i="1"/>
  <c r="K462" i="1"/>
  <c r="N462" i="1"/>
  <c r="K463" i="1"/>
  <c r="N463" i="1"/>
  <c r="K464" i="1"/>
  <c r="N464" i="1"/>
  <c r="K465" i="1"/>
  <c r="N465" i="1"/>
  <c r="K466" i="1"/>
  <c r="N466" i="1"/>
  <c r="K467" i="1"/>
  <c r="N467" i="1"/>
  <c r="K470" i="1"/>
  <c r="N470" i="1"/>
  <c r="K471" i="1"/>
  <c r="N471" i="1"/>
  <c r="K472" i="1"/>
  <c r="N472" i="1"/>
  <c r="K473" i="1"/>
  <c r="N473" i="1"/>
  <c r="K474" i="1"/>
  <c r="N474" i="1"/>
  <c r="K475" i="1"/>
  <c r="N475" i="1"/>
  <c r="K476" i="1"/>
  <c r="N476" i="1"/>
  <c r="K492" i="1"/>
  <c r="N492" i="1"/>
  <c r="K477" i="1"/>
  <c r="N477" i="1"/>
  <c r="K478" i="1"/>
  <c r="N478" i="1"/>
  <c r="K479" i="1"/>
  <c r="N479" i="1"/>
  <c r="K480" i="1"/>
  <c r="N480" i="1"/>
  <c r="K481" i="1"/>
  <c r="N481" i="1"/>
  <c r="K482" i="1"/>
  <c r="N482" i="1"/>
  <c r="K483" i="1"/>
  <c r="N483" i="1"/>
  <c r="K484" i="1"/>
  <c r="N484" i="1"/>
  <c r="K485" i="1"/>
  <c r="N485" i="1"/>
  <c r="K486" i="1"/>
  <c r="N486" i="1"/>
  <c r="K487" i="1"/>
  <c r="N487" i="1"/>
  <c r="K488" i="1"/>
  <c r="N488" i="1"/>
  <c r="K491" i="1"/>
  <c r="N491" i="1"/>
  <c r="K493" i="1"/>
  <c r="N493" i="1"/>
  <c r="K494" i="1"/>
  <c r="N494" i="1"/>
  <c r="K495" i="1"/>
  <c r="N495" i="1"/>
  <c r="K496" i="1"/>
  <c r="N496" i="1"/>
  <c r="K497" i="1"/>
  <c r="N497" i="1"/>
  <c r="K498" i="1"/>
  <c r="N498" i="1"/>
  <c r="K499" i="1"/>
  <c r="N499" i="1"/>
  <c r="K502" i="1"/>
  <c r="N502" i="1"/>
  <c r="K503" i="1"/>
  <c r="N503" i="1"/>
  <c r="K504" i="1"/>
  <c r="N504" i="1"/>
  <c r="K507" i="1"/>
  <c r="N507" i="1"/>
  <c r="K508" i="1"/>
  <c r="N508" i="1"/>
  <c r="K509" i="1"/>
  <c r="N509" i="1"/>
  <c r="K510" i="1"/>
  <c r="N510" i="1"/>
  <c r="K511" i="1"/>
  <c r="N511" i="1"/>
  <c r="K512" i="1"/>
  <c r="N512" i="1"/>
  <c r="K513" i="1"/>
  <c r="N513" i="1"/>
  <c r="K514" i="1"/>
  <c r="N514" i="1"/>
  <c r="K515" i="1"/>
  <c r="N515" i="1"/>
  <c r="K516" i="1"/>
  <c r="N516" i="1"/>
  <c r="K519" i="1"/>
  <c r="N519" i="1"/>
  <c r="K520" i="1"/>
  <c r="N520" i="1"/>
  <c r="K521" i="1"/>
  <c r="N521" i="1"/>
  <c r="K522" i="1"/>
  <c r="N522" i="1"/>
  <c r="K523" i="1"/>
  <c r="N523" i="1"/>
  <c r="K524" i="1"/>
  <c r="N524" i="1"/>
  <c r="K525" i="1"/>
  <c r="N525" i="1"/>
  <c r="K526" i="1"/>
  <c r="N526" i="1"/>
  <c r="K527" i="1"/>
  <c r="N527" i="1"/>
  <c r="K528" i="1"/>
  <c r="N528" i="1"/>
  <c r="K534" i="1"/>
  <c r="N534" i="1"/>
  <c r="K529" i="1"/>
  <c r="N529" i="1"/>
  <c r="K530" i="1"/>
  <c r="N530" i="1"/>
  <c r="K531" i="1"/>
  <c r="N531" i="1"/>
  <c r="K535" i="1"/>
  <c r="N535" i="1"/>
  <c r="K536" i="1"/>
  <c r="N536" i="1"/>
  <c r="K537" i="1"/>
  <c r="N537" i="1"/>
  <c r="K538" i="1"/>
  <c r="N538" i="1"/>
  <c r="K541" i="1"/>
  <c r="N541" i="1"/>
  <c r="K542" i="1"/>
  <c r="N542" i="1"/>
  <c r="K543" i="1"/>
  <c r="N543" i="1"/>
  <c r="K544" i="1"/>
  <c r="N544" i="1"/>
  <c r="K545" i="1"/>
  <c r="N545" i="1"/>
  <c r="K546" i="1"/>
  <c r="N546" i="1"/>
  <c r="K547" i="1"/>
  <c r="N547" i="1"/>
  <c r="K548" i="1"/>
  <c r="N548" i="1"/>
  <c r="K549" i="1"/>
  <c r="N549" i="1"/>
  <c r="K550" i="1"/>
  <c r="N550" i="1"/>
  <c r="K551" i="1"/>
  <c r="N551" i="1"/>
  <c r="K552" i="1"/>
  <c r="N552" i="1"/>
  <c r="K553" i="1"/>
  <c r="N553" i="1"/>
  <c r="K554" i="1"/>
  <c r="N554" i="1"/>
  <c r="K555" i="1"/>
  <c r="N555" i="1"/>
  <c r="K556" i="1"/>
  <c r="N556" i="1"/>
  <c r="K557" i="1"/>
  <c r="N557" i="1"/>
  <c r="K558" i="1"/>
  <c r="N558" i="1"/>
  <c r="K559" i="1"/>
  <c r="N559" i="1"/>
  <c r="K560" i="1"/>
  <c r="N560" i="1"/>
  <c r="K561" i="1"/>
  <c r="N561" i="1"/>
  <c r="K562" i="1"/>
  <c r="N562" i="1"/>
  <c r="K563" i="1"/>
  <c r="N563" i="1"/>
  <c r="K564" i="1"/>
  <c r="N564" i="1"/>
  <c r="K565" i="1"/>
  <c r="N565" i="1"/>
  <c r="K566" i="1"/>
  <c r="N566" i="1"/>
  <c r="K567" i="1"/>
  <c r="N567" i="1"/>
  <c r="K568" i="1"/>
  <c r="N568" i="1"/>
  <c r="K569" i="1"/>
  <c r="N569" i="1"/>
  <c r="K574" i="1"/>
  <c r="N574" i="1"/>
  <c r="K575" i="1"/>
  <c r="N575" i="1"/>
  <c r="K576" i="1"/>
  <c r="N576" i="1"/>
  <c r="K577" i="1"/>
  <c r="N577" i="1"/>
  <c r="K578" i="1"/>
  <c r="N578" i="1"/>
  <c r="K579" i="1"/>
  <c r="N579" i="1"/>
  <c r="K582" i="1"/>
  <c r="N582" i="1"/>
  <c r="K583" i="1"/>
  <c r="N583" i="1"/>
  <c r="K584" i="1"/>
  <c r="N584" i="1"/>
  <c r="K585" i="1"/>
  <c r="N585" i="1"/>
  <c r="K586" i="1"/>
  <c r="N586" i="1"/>
  <c r="K587" i="1"/>
  <c r="N587" i="1"/>
  <c r="K588" i="1"/>
  <c r="N588" i="1"/>
  <c r="K589" i="1"/>
  <c r="N589" i="1"/>
  <c r="K601" i="1"/>
  <c r="N601" i="1"/>
  <c r="K592" i="1"/>
  <c r="N592" i="1"/>
  <c r="K593" i="1"/>
  <c r="N593" i="1"/>
  <c r="K594" i="1"/>
  <c r="N594" i="1"/>
  <c r="K595" i="1"/>
  <c r="N595" i="1"/>
  <c r="K596" i="1"/>
  <c r="K597" i="1"/>
  <c r="K598" i="1"/>
  <c r="N598" i="1"/>
  <c r="K650" i="1"/>
  <c r="N650" i="1"/>
  <c r="K602" i="1"/>
  <c r="N602" i="1"/>
  <c r="K603" i="1"/>
  <c r="N603" i="1"/>
  <c r="K604" i="1"/>
  <c r="N604" i="1"/>
  <c r="K605" i="1"/>
  <c r="N605" i="1"/>
  <c r="K606" i="1"/>
  <c r="N606" i="1"/>
  <c r="K607" i="1"/>
  <c r="N607" i="1"/>
  <c r="K608" i="1"/>
  <c r="N608" i="1"/>
  <c r="K609" i="1"/>
  <c r="N609" i="1"/>
  <c r="K610" i="1"/>
  <c r="N610" i="1"/>
  <c r="K611" i="1"/>
  <c r="N611" i="1"/>
  <c r="K612" i="1"/>
  <c r="N612" i="1"/>
  <c r="K613" i="1"/>
  <c r="N613" i="1"/>
  <c r="K614" i="1"/>
  <c r="N614" i="1"/>
  <c r="K615" i="1"/>
  <c r="N615" i="1"/>
  <c r="K616" i="1"/>
  <c r="N616" i="1"/>
  <c r="K617" i="1"/>
  <c r="N617" i="1"/>
  <c r="K618" i="1"/>
  <c r="N618" i="1"/>
  <c r="K619" i="1"/>
  <c r="N619" i="1"/>
  <c r="K620" i="1"/>
  <c r="N620" i="1"/>
  <c r="K621" i="1"/>
  <c r="N621" i="1"/>
  <c r="K622" i="1"/>
  <c r="N622" i="1"/>
  <c r="K623" i="1"/>
  <c r="N623" i="1"/>
  <c r="K624" i="1"/>
  <c r="N624" i="1"/>
  <c r="K625" i="1"/>
  <c r="N625" i="1"/>
  <c r="K626" i="1"/>
  <c r="N626" i="1"/>
  <c r="K627" i="1"/>
  <c r="N627" i="1"/>
  <c r="K628" i="1"/>
  <c r="N628" i="1"/>
  <c r="K629" i="1"/>
  <c r="N629" i="1"/>
  <c r="K630" i="1"/>
  <c r="N630" i="1"/>
  <c r="K631" i="1"/>
  <c r="N631" i="1"/>
  <c r="K632" i="1"/>
  <c r="N632" i="1"/>
  <c r="K633" i="1"/>
  <c r="N633" i="1"/>
  <c r="K634" i="1"/>
  <c r="N634" i="1"/>
  <c r="K635" i="1"/>
  <c r="N635" i="1"/>
  <c r="K636" i="1"/>
  <c r="N636" i="1"/>
  <c r="K637" i="1"/>
  <c r="N637" i="1"/>
  <c r="K638" i="1"/>
  <c r="N638" i="1"/>
  <c r="K639" i="1"/>
  <c r="N639" i="1"/>
  <c r="K640" i="1"/>
  <c r="N640" i="1"/>
  <c r="K641" i="1"/>
  <c r="N641" i="1"/>
  <c r="K642" i="1"/>
  <c r="N642" i="1"/>
  <c r="K643" i="1"/>
  <c r="N643" i="1"/>
  <c r="K644" i="1"/>
  <c r="N644" i="1"/>
  <c r="K645" i="1"/>
  <c r="N645" i="1"/>
  <c r="K646" i="1"/>
  <c r="N646" i="1"/>
  <c r="K647" i="1"/>
  <c r="N647" i="1"/>
  <c r="K656" i="1"/>
  <c r="N656" i="1"/>
  <c r="K657" i="1"/>
  <c r="N657" i="1"/>
  <c r="K653" i="1"/>
  <c r="N653" i="1"/>
  <c r="K668" i="1"/>
  <c r="N668" i="1"/>
  <c r="K669" i="1"/>
  <c r="N669" i="1"/>
  <c r="K670" i="1"/>
  <c r="N670" i="1"/>
  <c r="K671" i="1"/>
  <c r="N671" i="1"/>
  <c r="K658" i="1"/>
  <c r="N658" i="1"/>
  <c r="K659" i="1"/>
  <c r="N659" i="1"/>
  <c r="K660" i="1"/>
  <c r="N660" i="1"/>
  <c r="K661" i="1"/>
  <c r="N661" i="1"/>
  <c r="K675" i="1"/>
  <c r="N675" i="1"/>
  <c r="K680" i="1"/>
  <c r="N680" i="1"/>
  <c r="K683" i="1"/>
  <c r="N683" i="1"/>
  <c r="K684" i="1"/>
  <c r="N684" i="1"/>
  <c r="K685" i="1"/>
  <c r="N685" i="1"/>
  <c r="K686" i="1"/>
  <c r="N686" i="1"/>
  <c r="K687" i="1"/>
  <c r="N687" i="1"/>
  <c r="K689" i="1"/>
  <c r="N689" i="1"/>
  <c r="K690" i="1"/>
  <c r="N690" i="1"/>
  <c r="K691" i="1"/>
  <c r="N691" i="1"/>
  <c r="K692" i="1"/>
  <c r="N692" i="1"/>
  <c r="K693" i="1"/>
  <c r="N693" i="1"/>
  <c r="K694" i="1"/>
  <c r="N694" i="1"/>
  <c r="K695" i="1"/>
  <c r="N695" i="1"/>
  <c r="K699" i="1"/>
  <c r="N699" i="1"/>
  <c r="K700" i="1"/>
  <c r="N700" i="1"/>
  <c r="K701" i="1"/>
  <c r="N701" i="1"/>
  <c r="K704" i="1"/>
  <c r="N704" i="1"/>
  <c r="K705" i="1"/>
  <c r="N705" i="1"/>
  <c r="K706" i="1"/>
  <c r="N706" i="1"/>
  <c r="K707" i="1"/>
  <c r="N707" i="1"/>
  <c r="K708" i="1"/>
  <c r="N708" i="1"/>
  <c r="K709" i="1"/>
  <c r="N709" i="1"/>
  <c r="K710" i="1"/>
  <c r="N710" i="1"/>
  <c r="K711" i="1"/>
  <c r="N711" i="1"/>
  <c r="K712" i="1"/>
  <c r="N712" i="1"/>
  <c r="K713" i="1"/>
  <c r="N713" i="1"/>
  <c r="K714" i="1"/>
  <c r="K716" i="1"/>
  <c r="N716" i="1"/>
  <c r="K717" i="1"/>
  <c r="N717" i="1"/>
  <c r="K718" i="1"/>
  <c r="N718" i="1"/>
  <c r="K721" i="1"/>
  <c r="N721" i="1"/>
  <c r="K722" i="1"/>
  <c r="N722" i="1"/>
  <c r="K723" i="1"/>
  <c r="N723" i="1"/>
  <c r="K724" i="1"/>
  <c r="N724" i="1"/>
  <c r="K725" i="1"/>
  <c r="N725" i="1"/>
  <c r="K726" i="1"/>
  <c r="N726" i="1"/>
  <c r="K727" i="1"/>
  <c r="N727" i="1"/>
  <c r="K728" i="1"/>
  <c r="N728" i="1"/>
  <c r="K729" i="1"/>
  <c r="N729" i="1"/>
  <c r="K730" i="1"/>
  <c r="N730" i="1"/>
  <c r="K731" i="1"/>
  <c r="N731" i="1"/>
  <c r="K732" i="1"/>
  <c r="N732" i="1"/>
  <c r="K733" i="1"/>
  <c r="N733" i="1"/>
  <c r="K734" i="1"/>
  <c r="N734" i="1"/>
  <c r="K735" i="1"/>
  <c r="N735" i="1"/>
  <c r="K736" i="1"/>
  <c r="N736" i="1"/>
  <c r="K737" i="1"/>
  <c r="N737" i="1"/>
  <c r="K738" i="1"/>
  <c r="N738" i="1"/>
  <c r="N739" i="1"/>
  <c r="K743" i="1"/>
  <c r="N743" i="1"/>
  <c r="K764" i="1"/>
  <c r="N764" i="1"/>
  <c r="K744" i="1"/>
  <c r="N744" i="1"/>
  <c r="K745" i="1"/>
  <c r="N745" i="1"/>
  <c r="K746" i="1"/>
  <c r="N746" i="1"/>
  <c r="K747" i="1"/>
  <c r="N747" i="1"/>
  <c r="K748" i="1"/>
  <c r="N748" i="1"/>
  <c r="K749" i="1"/>
  <c r="N749" i="1"/>
  <c r="K763" i="1"/>
  <c r="N763" i="1"/>
  <c r="K776" i="1"/>
  <c r="K777" i="1"/>
  <c r="K778" i="1"/>
  <c r="N778" i="1"/>
  <c r="K779" i="1"/>
  <c r="N779" i="1"/>
  <c r="K780" i="1"/>
  <c r="N780" i="1"/>
  <c r="K781" i="1"/>
  <c r="N781" i="1"/>
  <c r="K782" i="1"/>
  <c r="N782" i="1"/>
  <c r="K783" i="1"/>
  <c r="N783" i="1"/>
  <c r="K784" i="1"/>
  <c r="N784" i="1"/>
  <c r="K785" i="1"/>
  <c r="N785" i="1"/>
  <c r="K786" i="1"/>
  <c r="N786" i="1"/>
  <c r="K789" i="1"/>
  <c r="N789" i="1"/>
  <c r="K790" i="1"/>
  <c r="N790" i="1"/>
  <c r="K791" i="1"/>
  <c r="N791" i="1"/>
  <c r="K792" i="1"/>
  <c r="N792" i="1"/>
  <c r="K795" i="1"/>
  <c r="N795" i="1"/>
  <c r="K796" i="1"/>
  <c r="N796" i="1"/>
  <c r="K797" i="1"/>
  <c r="N797" i="1"/>
  <c r="K798" i="1"/>
  <c r="N798" i="1"/>
  <c r="K799" i="1"/>
  <c r="N799" i="1"/>
  <c r="K800" i="1"/>
  <c r="N800" i="1"/>
  <c r="K801" i="1"/>
  <c r="N801" i="1"/>
  <c r="K802" i="1"/>
  <c r="N802" i="1"/>
  <c r="K803" i="1"/>
  <c r="N803" i="1"/>
  <c r="K804" i="1"/>
  <c r="N804" i="1"/>
  <c r="K805" i="1"/>
  <c r="N805" i="1"/>
  <c r="K806" i="1"/>
  <c r="N806" i="1"/>
  <c r="K809" i="1"/>
  <c r="N809" i="1"/>
  <c r="K810" i="1"/>
  <c r="N810" i="1"/>
  <c r="K811" i="1"/>
  <c r="N811" i="1"/>
  <c r="K812" i="1"/>
  <c r="N812" i="1"/>
  <c r="K813" i="1"/>
  <c r="N813" i="1"/>
  <c r="K814" i="1"/>
  <c r="N814" i="1"/>
  <c r="K815" i="1"/>
  <c r="N815" i="1"/>
  <c r="K816" i="1"/>
  <c r="N816" i="1"/>
  <c r="K826" i="1"/>
  <c r="N826" i="1"/>
  <c r="K827" i="1"/>
  <c r="N827" i="1"/>
  <c r="K817" i="1"/>
  <c r="N817" i="1"/>
  <c r="K818" i="1"/>
  <c r="N818" i="1"/>
  <c r="K819" i="1"/>
  <c r="N819" i="1"/>
  <c r="K820" i="1"/>
  <c r="N820" i="1"/>
  <c r="K821" i="1"/>
  <c r="N821" i="1"/>
  <c r="K822" i="1"/>
  <c r="N822" i="1"/>
  <c r="K823" i="1"/>
  <c r="N823" i="1"/>
  <c r="K828" i="1"/>
  <c r="N828" i="1"/>
  <c r="K829" i="1"/>
  <c r="N829" i="1"/>
  <c r="K830" i="1"/>
  <c r="N830" i="1"/>
  <c r="K831" i="1"/>
  <c r="N831" i="1"/>
  <c r="K832" i="1"/>
  <c r="N832" i="1"/>
  <c r="K833" i="1"/>
  <c r="N833" i="1"/>
  <c r="K834" i="1"/>
  <c r="N834" i="1"/>
  <c r="K835" i="1"/>
  <c r="N835" i="1"/>
  <c r="K836" i="1"/>
  <c r="N836" i="1"/>
  <c r="K837" i="1"/>
  <c r="N837" i="1"/>
  <c r="K838" i="1"/>
  <c r="N838" i="1"/>
  <c r="K839" i="1"/>
  <c r="N839" i="1"/>
  <c r="K840" i="1"/>
  <c r="N840" i="1"/>
  <c r="K841" i="1"/>
  <c r="N841" i="1"/>
  <c r="K842" i="1"/>
  <c r="N842" i="1"/>
  <c r="K843" i="1"/>
  <c r="N843" i="1"/>
  <c r="K844" i="1"/>
  <c r="N844" i="1"/>
  <c r="K845" i="1"/>
  <c r="N845" i="1"/>
  <c r="K846" i="1"/>
  <c r="N846" i="1"/>
  <c r="K847" i="1"/>
  <c r="N847" i="1"/>
  <c r="K848" i="1"/>
  <c r="N848" i="1"/>
  <c r="K849" i="1"/>
  <c r="N849" i="1"/>
  <c r="K850" i="1"/>
  <c r="N850" i="1"/>
  <c r="K851" i="1"/>
  <c r="N851" i="1"/>
  <c r="K852" i="1"/>
  <c r="N852" i="1"/>
  <c r="K853" i="1"/>
  <c r="N853" i="1"/>
  <c r="K854" i="1"/>
  <c r="N854" i="1"/>
  <c r="K855" i="1"/>
  <c r="N855" i="1"/>
  <c r="K856" i="1"/>
  <c r="N856" i="1"/>
  <c r="K857" i="1"/>
  <c r="N857" i="1"/>
  <c r="K858" i="1"/>
  <c r="N858" i="1"/>
  <c r="K859" i="1"/>
  <c r="N859" i="1"/>
  <c r="K860" i="1"/>
  <c r="N860" i="1"/>
  <c r="K861" i="1"/>
  <c r="N861" i="1"/>
  <c r="K862" i="1"/>
  <c r="N862" i="1"/>
  <c r="K863" i="1"/>
  <c r="N863" i="1"/>
  <c r="K864" i="1"/>
  <c r="N864" i="1"/>
  <c r="K865" i="1"/>
  <c r="N865" i="1"/>
  <c r="K866" i="1"/>
  <c r="N866" i="1"/>
  <c r="K867" i="1"/>
  <c r="N867" i="1"/>
  <c r="K868" i="1"/>
  <c r="N868" i="1"/>
  <c r="K869" i="1"/>
  <c r="N869" i="1"/>
  <c r="K870" i="1"/>
  <c r="N870" i="1"/>
  <c r="K871" i="1"/>
  <c r="N871" i="1"/>
  <c r="K872" i="1"/>
  <c r="N872" i="1"/>
  <c r="K873" i="1"/>
  <c r="N873" i="1"/>
  <c r="K874" i="1"/>
  <c r="N874" i="1"/>
  <c r="K875" i="1"/>
  <c r="N875" i="1"/>
  <c r="K876" i="1"/>
  <c r="N876" i="1"/>
  <c r="K877" i="1"/>
  <c r="N877" i="1"/>
  <c r="K878" i="1"/>
  <c r="N878" i="1"/>
  <c r="K879" i="1"/>
  <c r="N879" i="1"/>
  <c r="K880" i="1"/>
  <c r="N880" i="1"/>
  <c r="K881" i="1"/>
  <c r="N881" i="1"/>
  <c r="K882" i="1"/>
  <c r="N882" i="1"/>
  <c r="K883" i="1"/>
  <c r="N883" i="1"/>
  <c r="K884" i="1"/>
  <c r="N884" i="1"/>
  <c r="K885" i="1"/>
  <c r="N885" i="1"/>
  <c r="K886" i="1"/>
  <c r="N886" i="1"/>
  <c r="K887" i="1"/>
  <c r="N887" i="1"/>
  <c r="K888" i="1"/>
  <c r="N888" i="1"/>
  <c r="K889" i="1"/>
  <c r="N889" i="1"/>
  <c r="K890" i="1"/>
  <c r="N890" i="1"/>
  <c r="K891" i="1"/>
  <c r="N891" i="1"/>
  <c r="K892" i="1"/>
  <c r="N892" i="1"/>
  <c r="K893" i="1"/>
  <c r="N893" i="1"/>
  <c r="K894" i="1"/>
  <c r="N894" i="1"/>
  <c r="K895" i="1"/>
  <c r="N895" i="1"/>
  <c r="K896" i="1"/>
  <c r="N896" i="1"/>
  <c r="K897" i="1"/>
  <c r="N897" i="1"/>
  <c r="K898" i="1"/>
  <c r="N898" i="1"/>
  <c r="K899" i="1"/>
  <c r="N899" i="1"/>
  <c r="K902" i="1"/>
  <c r="N902" i="1"/>
  <c r="K903" i="1"/>
  <c r="N903" i="1"/>
  <c r="K904" i="1"/>
  <c r="N904" i="1"/>
  <c r="K907" i="1"/>
  <c r="N907" i="1"/>
  <c r="K908" i="1"/>
  <c r="N908" i="1"/>
  <c r="K909" i="1"/>
  <c r="N909" i="1"/>
  <c r="K910" i="1"/>
  <c r="N910" i="1"/>
  <c r="K911" i="1"/>
  <c r="N911" i="1"/>
  <c r="K912" i="1"/>
  <c r="N912" i="1"/>
  <c r="K913" i="1"/>
  <c r="N913" i="1"/>
  <c r="K916" i="1"/>
  <c r="N916" i="1"/>
  <c r="K917" i="1"/>
  <c r="N917" i="1"/>
  <c r="K918" i="1"/>
  <c r="N918" i="1"/>
  <c r="K919" i="1"/>
  <c r="N919" i="1"/>
  <c r="K920" i="1"/>
  <c r="N920" i="1"/>
  <c r="K921" i="1"/>
  <c r="N921" i="1"/>
  <c r="K922" i="1"/>
  <c r="N922" i="1"/>
  <c r="K923" i="1"/>
  <c r="N923" i="1"/>
  <c r="K924" i="1"/>
  <c r="N924" i="1"/>
  <c r="K925" i="1"/>
  <c r="N925" i="1"/>
  <c r="K926" i="1"/>
  <c r="N926" i="1"/>
  <c r="K927" i="1"/>
  <c r="N927" i="1"/>
  <c r="K928" i="1"/>
  <c r="N928" i="1"/>
  <c r="K929" i="1"/>
  <c r="N929" i="1"/>
  <c r="K930" i="1"/>
  <c r="N930" i="1"/>
  <c r="K931" i="1"/>
  <c r="N931" i="1"/>
  <c r="K932" i="1"/>
  <c r="N932" i="1"/>
  <c r="K935" i="1"/>
  <c r="N935" i="1"/>
  <c r="K936" i="1"/>
  <c r="N936" i="1"/>
  <c r="K937" i="1"/>
  <c r="N937" i="1"/>
  <c r="K940" i="1"/>
  <c r="N940" i="1"/>
  <c r="K941" i="1"/>
  <c r="N941" i="1"/>
  <c r="K942" i="1"/>
  <c r="N942" i="1"/>
  <c r="K943" i="1"/>
  <c r="N943" i="1"/>
  <c r="K944" i="1"/>
  <c r="N944" i="1"/>
  <c r="K945" i="1"/>
  <c r="N945" i="1"/>
  <c r="K947" i="1"/>
  <c r="N947" i="1"/>
  <c r="K948" i="1"/>
  <c r="N948" i="1"/>
  <c r="K949" i="1"/>
  <c r="N949" i="1"/>
  <c r="K960" i="1"/>
  <c r="N960" i="1"/>
  <c r="K952" i="1"/>
  <c r="K953" i="1"/>
  <c r="N953" i="1"/>
  <c r="K954" i="1"/>
  <c r="N954" i="1"/>
  <c r="K955" i="1"/>
  <c r="N955" i="1"/>
  <c r="K956" i="1"/>
  <c r="N956" i="1"/>
  <c r="K957" i="1"/>
  <c r="N957" i="1"/>
  <c r="K962" i="1"/>
  <c r="N962" i="1"/>
  <c r="K963" i="1"/>
  <c r="N963" i="1"/>
  <c r="K964" i="1"/>
  <c r="N964" i="1"/>
  <c r="K965" i="1"/>
  <c r="N965" i="1"/>
  <c r="K966" i="1"/>
  <c r="N966" i="1"/>
  <c r="K967" i="1"/>
  <c r="N967" i="1"/>
  <c r="K968" i="1"/>
  <c r="N968" i="1"/>
  <c r="K969" i="1"/>
  <c r="N969" i="1"/>
  <c r="K970" i="1"/>
  <c r="N970" i="1"/>
  <c r="K971" i="1"/>
  <c r="N971" i="1"/>
  <c r="K972" i="1"/>
  <c r="N972" i="1"/>
  <c r="K973" i="1"/>
  <c r="N973" i="1"/>
  <c r="K974" i="1"/>
  <c r="N974" i="1"/>
  <c r="K975" i="1"/>
  <c r="N975" i="1"/>
  <c r="K976" i="1"/>
  <c r="N976" i="1"/>
  <c r="K977" i="1"/>
  <c r="N977" i="1"/>
  <c r="K978" i="1"/>
  <c r="N978" i="1"/>
  <c r="K979" i="1"/>
  <c r="N979" i="1"/>
  <c r="K980" i="1"/>
  <c r="N980" i="1"/>
  <c r="K981" i="1"/>
  <c r="N981" i="1"/>
  <c r="K982" i="1"/>
  <c r="N982" i="1"/>
  <c r="K986" i="1"/>
  <c r="N986" i="1"/>
  <c r="K987" i="1"/>
  <c r="N987" i="1"/>
  <c r="K988" i="1"/>
  <c r="N988" i="1"/>
  <c r="K989" i="1"/>
  <c r="N989" i="1"/>
  <c r="K992" i="1"/>
  <c r="N992" i="1"/>
  <c r="K993" i="1"/>
  <c r="N993" i="1"/>
  <c r="K994" i="1"/>
  <c r="N994" i="1"/>
  <c r="K995" i="1"/>
  <c r="N995" i="1"/>
  <c r="K996" i="1"/>
  <c r="N996" i="1"/>
  <c r="K997" i="1"/>
  <c r="N997" i="1"/>
  <c r="K998" i="1"/>
  <c r="N998" i="1"/>
  <c r="K999" i="1"/>
  <c r="N999" i="1"/>
  <c r="K1003" i="1"/>
  <c r="N1003" i="1"/>
  <c r="K1004" i="1"/>
  <c r="N1004" i="1"/>
  <c r="K1005" i="1"/>
  <c r="N1005" i="1"/>
  <c r="K1006" i="1"/>
  <c r="N1006" i="1"/>
  <c r="K1007" i="1"/>
  <c r="N1007" i="1"/>
  <c r="K1008" i="1"/>
  <c r="N1008" i="1"/>
  <c r="K1009" i="1"/>
  <c r="N1009" i="1"/>
  <c r="K1010" i="1"/>
  <c r="N1010" i="1"/>
  <c r="K1011" i="1"/>
  <c r="N1011" i="1"/>
  <c r="K1012" i="1"/>
  <c r="N1012" i="1"/>
  <c r="K1013" i="1"/>
  <c r="N1013" i="1"/>
  <c r="K1014" i="1"/>
  <c r="N1014" i="1"/>
  <c r="K1015" i="1"/>
  <c r="N1015" i="1"/>
  <c r="K1016" i="1"/>
  <c r="N1016" i="1"/>
  <c r="K1017" i="1"/>
  <c r="N1017" i="1"/>
  <c r="K1018" i="1"/>
  <c r="N1018" i="1"/>
  <c r="K1019" i="1"/>
  <c r="N1019" i="1"/>
  <c r="K1020" i="1"/>
  <c r="N1020" i="1"/>
  <c r="K1021" i="1"/>
  <c r="N1021" i="1"/>
  <c r="K1022" i="1"/>
  <c r="N1022" i="1"/>
  <c r="K1023" i="1"/>
  <c r="N1023" i="1"/>
  <c r="K1024" i="1"/>
  <c r="N1024" i="1"/>
  <c r="K1025" i="1"/>
  <c r="N1025" i="1"/>
  <c r="K1026" i="1"/>
  <c r="N1026" i="1"/>
  <c r="K1029" i="1"/>
  <c r="N1029" i="1"/>
  <c r="K1030" i="1"/>
  <c r="N1030" i="1"/>
  <c r="K1031" i="1"/>
  <c r="N1031" i="1"/>
  <c r="K1032" i="1"/>
  <c r="N1032" i="1"/>
  <c r="K1033" i="1"/>
  <c r="N1033" i="1"/>
  <c r="K1034" i="1"/>
  <c r="N1034" i="1"/>
  <c r="K1035" i="1"/>
  <c r="N1035" i="1"/>
  <c r="K1036" i="1"/>
  <c r="N1036" i="1"/>
  <c r="K1037" i="1"/>
  <c r="N1037" i="1"/>
  <c r="K1038" i="1"/>
  <c r="N1038" i="1"/>
  <c r="K1039" i="1"/>
  <c r="N1039" i="1"/>
  <c r="K1040" i="1"/>
  <c r="N1040" i="1"/>
  <c r="K1041" i="1"/>
  <c r="N1041" i="1"/>
  <c r="K1042" i="1"/>
  <c r="N1042" i="1"/>
  <c r="K1043" i="1"/>
  <c r="N1043" i="1"/>
  <c r="K1044" i="1"/>
  <c r="N1044" i="1"/>
  <c r="K1045" i="1"/>
  <c r="N1045" i="1"/>
  <c r="K1046" i="1"/>
  <c r="N1046" i="1"/>
  <c r="K1047" i="1"/>
  <c r="N1047" i="1"/>
  <c r="K1048" i="1"/>
  <c r="N1048" i="1"/>
  <c r="K1049" i="1"/>
  <c r="N1049" i="1"/>
  <c r="K1050" i="1"/>
  <c r="N1050" i="1"/>
  <c r="K1051" i="1"/>
  <c r="N1051" i="1"/>
  <c r="K1052" i="1"/>
  <c r="N1052" i="1"/>
  <c r="K1053" i="1"/>
  <c r="N1053" i="1"/>
  <c r="K1061" i="1"/>
  <c r="N1061" i="1"/>
  <c r="K1062" i="1"/>
  <c r="N1062" i="1"/>
  <c r="K1054" i="1"/>
  <c r="N1054" i="1"/>
  <c r="K1058" i="1"/>
  <c r="N1058" i="1"/>
  <c r="K1064" i="1"/>
  <c r="N1064" i="1"/>
  <c r="K1065" i="1"/>
  <c r="N1065" i="1"/>
  <c r="K1066" i="1"/>
  <c r="N1066" i="1"/>
  <c r="K1067" i="1"/>
  <c r="N1067" i="1"/>
  <c r="K1068" i="1"/>
  <c r="N1068" i="1"/>
  <c r="K1069" i="1"/>
  <c r="N1069" i="1"/>
  <c r="K1070" i="1"/>
  <c r="N1070" i="1"/>
  <c r="K1071" i="1"/>
  <c r="N1071" i="1"/>
  <c r="K1072" i="1"/>
  <c r="N1072" i="1"/>
  <c r="K1073" i="1"/>
  <c r="N1073" i="1"/>
  <c r="K1074" i="1"/>
  <c r="N1074" i="1"/>
  <c r="K1075" i="1"/>
  <c r="N1075" i="1"/>
  <c r="K1076" i="1"/>
  <c r="N1076" i="1"/>
  <c r="K1077" i="1"/>
  <c r="N1077" i="1"/>
  <c r="K1078" i="1"/>
  <c r="N1078" i="1"/>
  <c r="K1079" i="1"/>
  <c r="N1079" i="1"/>
  <c r="K1086" i="1"/>
  <c r="N1086" i="1"/>
  <c r="K1087" i="1"/>
  <c r="N1087" i="1"/>
  <c r="N1088" i="1"/>
  <c r="K1089" i="1"/>
  <c r="N1089" i="1"/>
  <c r="K1090" i="1"/>
  <c r="N1090" i="1"/>
  <c r="K1091" i="1"/>
  <c r="N1091" i="1"/>
  <c r="K1080" i="1"/>
  <c r="N1080" i="1"/>
  <c r="K1081" i="1"/>
  <c r="N1081" i="1"/>
  <c r="K1082" i="1"/>
  <c r="N1082" i="1"/>
  <c r="K1083" i="1"/>
  <c r="K1092" i="1"/>
  <c r="N1092" i="1"/>
  <c r="K1093" i="1"/>
  <c r="N1093" i="1"/>
  <c r="K1094" i="1"/>
  <c r="N1094" i="1"/>
  <c r="K1095" i="1"/>
  <c r="N1095" i="1"/>
  <c r="K1096" i="1"/>
  <c r="N1096" i="1"/>
  <c r="K1097" i="1"/>
  <c r="N1097" i="1"/>
  <c r="K1098" i="1"/>
  <c r="N1098" i="1"/>
  <c r="K1099" i="1"/>
  <c r="N1099" i="1"/>
  <c r="K1100" i="1"/>
  <c r="N1100" i="1"/>
  <c r="K1101" i="1"/>
  <c r="N1101" i="1"/>
  <c r="K1102" i="1"/>
  <c r="N1102" i="1"/>
  <c r="K1103" i="1"/>
  <c r="N1103" i="1"/>
  <c r="K1104" i="1"/>
  <c r="N1104" i="1"/>
  <c r="K1105" i="1"/>
  <c r="N1105" i="1"/>
  <c r="K1106" i="1"/>
  <c r="N1106" i="1"/>
  <c r="K1109" i="1"/>
  <c r="N1109" i="1"/>
  <c r="K1110" i="1"/>
  <c r="N1110" i="1"/>
  <c r="K1111" i="1"/>
  <c r="N1111" i="1"/>
  <c r="K1112" i="1"/>
  <c r="N1112" i="1"/>
  <c r="K1120" i="1"/>
  <c r="N1120" i="1"/>
  <c r="K1121" i="1"/>
  <c r="N1121" i="1"/>
  <c r="K1122" i="1"/>
  <c r="N1122" i="1"/>
  <c r="K1123" i="1"/>
  <c r="N1123" i="1"/>
  <c r="N1124" i="1"/>
  <c r="K1125" i="1"/>
  <c r="N1125" i="1"/>
  <c r="K1126" i="1"/>
  <c r="N1126" i="1"/>
  <c r="K1127" i="1"/>
  <c r="N1127" i="1"/>
  <c r="N1128" i="1"/>
  <c r="K1129" i="1"/>
  <c r="N1129" i="1"/>
  <c r="K1130" i="1"/>
  <c r="N1130" i="1"/>
  <c r="K1131" i="1"/>
  <c r="N1131" i="1"/>
  <c r="K1132" i="1"/>
  <c r="N1132" i="1"/>
  <c r="K1133" i="1"/>
  <c r="N1133" i="1"/>
  <c r="K1162" i="1"/>
  <c r="N1162" i="1"/>
  <c r="K1135" i="1"/>
  <c r="N1135" i="1"/>
  <c r="K1136" i="1"/>
  <c r="N1136" i="1"/>
  <c r="K1137" i="1"/>
  <c r="N1137" i="1"/>
  <c r="K1138" i="1"/>
  <c r="N1138" i="1"/>
  <c r="K1139" i="1"/>
  <c r="N1139" i="1"/>
  <c r="K1140" i="1"/>
  <c r="N1140" i="1"/>
  <c r="K1141" i="1"/>
  <c r="N1141" i="1"/>
  <c r="K1142" i="1"/>
  <c r="N1142" i="1"/>
  <c r="K1143" i="1"/>
  <c r="N1143" i="1"/>
  <c r="K1144" i="1"/>
  <c r="N1144" i="1"/>
  <c r="K1145" i="1"/>
  <c r="N1145" i="1"/>
  <c r="K1146" i="1"/>
  <c r="N1146" i="1"/>
  <c r="K1147" i="1"/>
  <c r="N1147" i="1"/>
  <c r="K1148" i="1"/>
  <c r="N1148" i="1"/>
  <c r="K1149" i="1"/>
  <c r="N1149" i="1"/>
  <c r="K1150" i="1"/>
  <c r="N1150" i="1"/>
  <c r="K1151" i="1"/>
  <c r="N1151" i="1"/>
  <c r="K1152" i="1"/>
  <c r="N1152" i="1"/>
  <c r="K1153" i="1"/>
  <c r="N1153" i="1"/>
  <c r="K1154" i="1"/>
  <c r="N1154" i="1"/>
  <c r="K1155" i="1"/>
  <c r="N1155" i="1"/>
  <c r="K1156" i="1"/>
  <c r="N1156" i="1"/>
  <c r="K1157" i="1"/>
  <c r="N1157" i="1"/>
  <c r="K1158" i="1"/>
  <c r="N1158" i="1"/>
  <c r="K1159" i="1"/>
  <c r="N1159" i="1"/>
  <c r="K1163" i="1"/>
  <c r="N1163" i="1"/>
  <c r="K1164" i="1"/>
  <c r="N1164" i="1"/>
  <c r="K1165" i="1"/>
  <c r="N1165" i="1"/>
  <c r="K1166" i="1"/>
  <c r="N1166" i="1"/>
  <c r="K1167" i="1"/>
  <c r="N1167" i="1"/>
  <c r="K1168" i="1"/>
  <c r="N1168" i="1"/>
  <c r="K1169" i="1"/>
  <c r="N1169" i="1"/>
  <c r="K1170" i="1"/>
  <c r="K1171" i="1"/>
  <c r="N1171" i="1"/>
  <c r="K1172" i="1"/>
  <c r="N1172" i="1"/>
  <c r="K1173" i="1"/>
  <c r="N1173" i="1"/>
  <c r="K1174" i="1"/>
  <c r="N1174" i="1"/>
  <c r="K1175" i="1"/>
  <c r="N1175" i="1"/>
  <c r="K1178" i="1"/>
  <c r="N1178" i="1"/>
  <c r="K1179" i="1"/>
  <c r="N1179" i="1"/>
  <c r="K1180" i="1"/>
  <c r="N1180" i="1"/>
  <c r="K1181" i="1"/>
  <c r="N1181" i="1"/>
  <c r="K1182" i="1"/>
  <c r="N1182" i="1"/>
  <c r="K1183" i="1"/>
  <c r="N1183" i="1"/>
  <c r="K1184" i="1"/>
  <c r="N1184" i="1"/>
  <c r="K1185" i="1"/>
  <c r="N1185" i="1"/>
  <c r="K1186" i="1"/>
  <c r="N1186" i="1"/>
  <c r="K1187" i="1"/>
  <c r="N1187" i="1"/>
  <c r="K1188" i="1"/>
  <c r="N1188" i="1"/>
  <c r="K1189" i="1"/>
  <c r="N1189" i="1"/>
  <c r="K1190" i="1"/>
  <c r="N1190" i="1"/>
  <c r="K1191" i="1"/>
  <c r="N1191" i="1"/>
  <c r="K1192" i="1"/>
  <c r="N1192" i="1"/>
  <c r="K1193" i="1"/>
  <c r="N1193" i="1"/>
  <c r="K1194" i="1"/>
  <c r="N1194" i="1"/>
  <c r="K1195" i="1"/>
  <c r="N1195" i="1"/>
  <c r="K1196" i="1"/>
  <c r="N1196" i="1"/>
  <c r="K1197" i="1"/>
  <c r="N1197" i="1"/>
  <c r="K1198" i="1"/>
  <c r="N1198" i="1"/>
  <c r="K1199" i="1"/>
  <c r="N1199" i="1"/>
  <c r="K1204" i="1"/>
  <c r="N1204" i="1"/>
  <c r="K1205" i="1"/>
  <c r="N1205" i="1"/>
  <c r="K1206" i="1"/>
  <c r="N1206" i="1"/>
  <c r="K1200" i="1"/>
  <c r="N1200" i="1"/>
  <c r="K1207" i="1"/>
  <c r="N1207" i="1"/>
  <c r="K1208" i="1"/>
  <c r="N1208" i="1"/>
  <c r="K1209" i="1"/>
  <c r="N1209" i="1"/>
  <c r="K1210" i="1"/>
  <c r="N1210" i="1"/>
  <c r="K1211" i="1"/>
  <c r="N1211" i="1"/>
  <c r="K1212" i="1"/>
  <c r="N1212" i="1"/>
  <c r="K1213" i="1"/>
  <c r="N1213" i="1"/>
  <c r="K1214" i="1"/>
  <c r="N1214" i="1"/>
  <c r="K1215" i="1"/>
  <c r="N1215" i="1"/>
  <c r="K1216" i="1"/>
  <c r="N1216" i="1"/>
  <c r="K1217" i="1"/>
  <c r="N1217" i="1"/>
  <c r="K1218" i="1"/>
  <c r="N1218" i="1"/>
  <c r="K1222" i="1"/>
  <c r="N1222" i="1"/>
  <c r="K1223" i="1"/>
  <c r="N1223" i="1"/>
  <c r="K1224" i="1"/>
  <c r="N1224" i="1"/>
  <c r="K1225" i="1"/>
  <c r="N1225" i="1"/>
  <c r="K1226" i="1"/>
  <c r="N1226" i="1"/>
  <c r="K1219" i="1"/>
  <c r="N1219" i="1"/>
  <c r="K1220" i="1"/>
  <c r="N1220" i="1"/>
  <c r="K1230" i="1"/>
  <c r="N1230" i="1"/>
  <c r="K1227" i="1"/>
  <c r="N1227" i="1"/>
  <c r="K1221" i="1"/>
  <c r="N1221" i="1"/>
  <c r="K1231" i="1"/>
  <c r="N1231" i="1"/>
  <c r="K1232" i="1"/>
  <c r="N1232" i="1"/>
  <c r="K1233" i="1"/>
  <c r="N1233" i="1"/>
  <c r="K1234" i="1"/>
  <c r="N1234" i="1"/>
  <c r="K1235" i="1"/>
  <c r="N1235" i="1"/>
  <c r="K1236" i="1"/>
  <c r="N1236" i="1"/>
  <c r="K1237" i="1"/>
  <c r="N1237" i="1"/>
  <c r="K1238" i="1"/>
  <c r="N1238" i="1"/>
  <c r="K1239" i="1"/>
  <c r="N1239" i="1"/>
  <c r="K1240" i="1"/>
  <c r="N1240" i="1"/>
  <c r="K1241" i="1"/>
  <c r="N1241" i="1"/>
  <c r="K1242" i="1"/>
  <c r="N1242" i="1"/>
  <c r="K1243" i="1"/>
  <c r="N1243" i="1"/>
  <c r="K1245" i="1"/>
  <c r="N1245" i="1"/>
  <c r="K1246" i="1"/>
  <c r="N1246" i="1"/>
  <c r="K1247" i="1"/>
  <c r="N1247" i="1"/>
  <c r="K1248" i="1"/>
  <c r="N1248" i="1"/>
  <c r="K1249" i="1"/>
  <c r="N1249" i="1"/>
  <c r="K1250" i="1"/>
  <c r="N1250" i="1"/>
  <c r="K1251" i="1"/>
  <c r="N1251" i="1"/>
  <c r="K1252" i="1"/>
  <c r="N1252" i="1"/>
  <c r="K1253" i="1"/>
  <c r="N1253" i="1"/>
  <c r="K1254" i="1"/>
  <c r="N1254" i="1"/>
  <c r="K1255" i="1"/>
  <c r="N1255" i="1"/>
  <c r="K1256" i="1"/>
  <c r="N1256" i="1"/>
  <c r="K1257" i="1"/>
  <c r="N1257" i="1"/>
  <c r="K1258" i="1"/>
  <c r="N1258" i="1"/>
  <c r="K1259" i="1"/>
  <c r="N1259" i="1"/>
  <c r="K1260" i="1"/>
  <c r="N1260" i="1"/>
  <c r="K1261" i="1"/>
  <c r="N1261" i="1"/>
  <c r="K1262" i="1"/>
  <c r="N1262" i="1"/>
  <c r="K1263" i="1"/>
  <c r="N1263" i="1"/>
  <c r="K1264" i="1"/>
  <c r="N1264" i="1"/>
  <c r="K1265" i="1"/>
  <c r="N1265" i="1"/>
  <c r="K1266" i="1"/>
  <c r="N1266" i="1"/>
  <c r="K1267" i="1"/>
  <c r="N1267" i="1"/>
  <c r="K1268" i="1"/>
  <c r="N1268" i="1"/>
  <c r="K1269" i="1"/>
  <c r="N1269" i="1"/>
  <c r="K1270" i="1"/>
  <c r="N1270" i="1"/>
  <c r="K1271" i="1"/>
  <c r="N1271" i="1"/>
  <c r="K1272" i="1"/>
  <c r="N1272" i="1"/>
  <c r="K1273" i="1"/>
  <c r="N1273" i="1"/>
  <c r="K1274" i="1"/>
  <c r="N1274" i="1"/>
  <c r="K1275" i="1"/>
  <c r="N1275" i="1"/>
  <c r="K1276" i="1"/>
  <c r="N1276" i="1"/>
  <c r="K1277" i="1"/>
  <c r="N1277" i="1"/>
  <c r="K1278" i="1"/>
  <c r="N1278" i="1"/>
  <c r="K1279" i="1"/>
  <c r="N1279" i="1"/>
  <c r="K1280" i="1"/>
  <c r="N1280" i="1"/>
  <c r="K1281" i="1"/>
  <c r="N1281" i="1"/>
  <c r="K1282" i="1"/>
  <c r="N1282" i="1"/>
  <c r="K1283" i="1"/>
  <c r="N1283" i="1"/>
  <c r="K1284" i="1"/>
  <c r="N1284" i="1"/>
  <c r="K1285" i="1"/>
  <c r="N1285" i="1"/>
  <c r="K1286" i="1"/>
  <c r="N1286" i="1"/>
  <c r="K1287" i="1"/>
  <c r="N1287" i="1"/>
  <c r="K1288" i="1"/>
  <c r="N1288" i="1"/>
  <c r="K1289" i="1"/>
  <c r="N1289" i="1"/>
  <c r="K1290" i="1"/>
  <c r="N1290" i="1"/>
  <c r="K1291" i="1"/>
  <c r="N1291" i="1"/>
  <c r="K1292" i="1"/>
  <c r="N1292" i="1"/>
  <c r="K1293" i="1"/>
  <c r="N1293" i="1"/>
  <c r="K1294" i="1"/>
  <c r="N1294" i="1"/>
  <c r="K1295" i="1"/>
  <c r="N1295" i="1"/>
  <c r="K1296" i="1"/>
  <c r="N1296" i="1"/>
  <c r="K1297" i="1"/>
  <c r="N1297" i="1"/>
  <c r="K1298" i="1"/>
  <c r="N1298" i="1"/>
  <c r="K1299" i="1"/>
  <c r="N1299" i="1"/>
  <c r="K1302" i="1"/>
  <c r="N1302" i="1"/>
  <c r="K1303" i="1"/>
  <c r="N1303" i="1"/>
  <c r="K1304" i="1"/>
  <c r="N1304" i="1"/>
  <c r="K1305" i="1"/>
  <c r="N1305" i="1"/>
  <c r="K1306" i="1"/>
  <c r="N1306" i="1"/>
  <c r="K1307" i="1"/>
  <c r="N1307" i="1"/>
  <c r="K1308" i="1"/>
  <c r="N1308" i="1"/>
  <c r="K1309" i="1"/>
  <c r="N1309" i="1"/>
  <c r="K1310" i="1"/>
  <c r="N1310" i="1"/>
  <c r="K1311" i="1"/>
  <c r="N1311" i="1"/>
  <c r="K1312" i="1"/>
  <c r="N1312" i="1"/>
  <c r="K1313" i="1"/>
  <c r="N1313" i="1"/>
  <c r="K1316" i="1"/>
  <c r="N1316" i="1"/>
  <c r="K1317" i="1"/>
  <c r="N1317" i="1"/>
  <c r="K1318" i="1"/>
  <c r="N1318" i="1"/>
  <c r="K1319" i="1"/>
  <c r="N1319" i="1"/>
  <c r="K1320" i="1"/>
  <c r="N1320" i="1"/>
  <c r="K1321" i="1"/>
  <c r="N1321" i="1"/>
  <c r="K1322" i="1"/>
  <c r="N1322" i="1"/>
  <c r="K1323" i="1"/>
  <c r="N1323" i="1"/>
  <c r="K1324" i="1"/>
  <c r="N1324" i="1"/>
  <c r="K1325" i="1"/>
  <c r="N1325" i="1"/>
  <c r="K1326" i="1"/>
  <c r="N1326" i="1"/>
  <c r="K1327" i="1"/>
  <c r="N1327" i="1"/>
  <c r="K1328" i="1"/>
  <c r="N1328" i="1"/>
  <c r="K1329" i="1"/>
  <c r="N1329" i="1"/>
  <c r="K1332" i="1"/>
  <c r="N1332" i="1"/>
  <c r="K1333" i="1"/>
  <c r="N1333" i="1"/>
  <c r="K1334" i="1"/>
  <c r="N1334" i="1"/>
  <c r="K1335" i="1"/>
  <c r="N1335" i="1"/>
  <c r="K1336" i="1"/>
  <c r="N1336" i="1"/>
  <c r="K1348" i="1"/>
  <c r="N1348" i="1"/>
  <c r="K1337" i="1"/>
  <c r="N1337" i="1"/>
  <c r="K1338" i="1"/>
  <c r="N1338" i="1"/>
  <c r="K1339" i="1"/>
  <c r="N1339" i="1"/>
  <c r="K1340" i="1"/>
  <c r="N1340" i="1"/>
  <c r="K1341" i="1"/>
  <c r="N1341" i="1"/>
  <c r="K1342" i="1"/>
  <c r="N1342" i="1"/>
  <c r="K1343" i="1"/>
  <c r="N1343" i="1"/>
  <c r="K1344" i="1"/>
  <c r="N1344" i="1"/>
  <c r="K1345" i="1"/>
  <c r="N1345" i="1"/>
  <c r="K1356" i="1"/>
  <c r="N1356" i="1"/>
  <c r="K1357" i="1"/>
  <c r="N1357" i="1"/>
  <c r="K1358" i="1"/>
  <c r="N1358" i="1"/>
  <c r="K1359" i="1"/>
  <c r="N1359" i="1"/>
  <c r="K1360" i="1"/>
  <c r="N1360" i="1"/>
  <c r="K2145" i="1"/>
  <c r="N2145" i="1"/>
  <c r="K2146" i="1"/>
  <c r="N2146" i="1"/>
  <c r="K2147" i="1"/>
  <c r="N2147" i="1"/>
  <c r="N2148" i="1"/>
  <c r="N2149" i="1"/>
  <c r="N2150" i="1"/>
  <c r="N2151" i="1"/>
  <c r="K2152" i="1"/>
  <c r="N2152" i="1"/>
  <c r="S3551" i="1" l="1"/>
  <c r="N2157" i="1"/>
  <c r="N1389" i="1"/>
  <c r="N1346" i="1"/>
  <c r="N1330" i="1"/>
  <c r="N1314" i="1"/>
  <c r="N1300" i="1"/>
  <c r="N1228" i="1"/>
  <c r="N1202" i="1"/>
  <c r="N1176" i="1"/>
  <c r="N1113" i="1"/>
  <c r="N1160" i="1"/>
  <c r="N1107" i="1"/>
  <c r="N1084" i="1"/>
  <c r="N1059" i="1"/>
  <c r="N1027" i="1"/>
  <c r="N1000" i="1"/>
  <c r="N990" i="1"/>
  <c r="N983" i="1"/>
  <c r="N958" i="1"/>
  <c r="N938" i="1"/>
  <c r="N933" i="1"/>
  <c r="N914" i="1"/>
  <c r="N905" i="1"/>
  <c r="N900" i="1"/>
  <c r="N824" i="1"/>
  <c r="N807" i="1"/>
  <c r="N787" i="1"/>
  <c r="N793" i="1"/>
  <c r="N750" i="1"/>
  <c r="N740" i="1"/>
  <c r="N719" i="1"/>
  <c r="N702" i="1"/>
  <c r="N696" i="1"/>
  <c r="N681" i="1"/>
  <c r="N662" i="1"/>
  <c r="N654" i="1"/>
  <c r="N648" i="1"/>
  <c r="N599" i="1"/>
  <c r="N590" i="1"/>
  <c r="N580" i="1"/>
  <c r="N570" i="1"/>
  <c r="N539" i="1"/>
  <c r="N532" i="1"/>
  <c r="N505" i="1"/>
  <c r="N517" i="1"/>
  <c r="N500" i="1"/>
  <c r="N489" i="1"/>
  <c r="N468" i="1"/>
  <c r="N455" i="1"/>
  <c r="N445" i="1"/>
  <c r="N429" i="1"/>
  <c r="N407" i="1"/>
  <c r="N389" i="1"/>
  <c r="N382" i="1"/>
  <c r="N365" i="1"/>
  <c r="N343" i="1"/>
  <c r="N337" i="1"/>
  <c r="N329" i="1"/>
  <c r="N325" i="1"/>
  <c r="N317" i="1"/>
  <c r="N300" i="1"/>
  <c r="N270" i="1"/>
  <c r="N250" i="1"/>
  <c r="N243" i="1"/>
  <c r="N236" i="1"/>
  <c r="N220" i="1"/>
  <c r="N184" i="1"/>
  <c r="N174" i="1"/>
  <c r="N158" i="1"/>
  <c r="N112" i="1"/>
  <c r="N68" i="1"/>
  <c r="N61" i="1"/>
  <c r="N51" i="1"/>
  <c r="N44" i="1"/>
  <c r="N24" i="1"/>
  <c r="N15" i="1"/>
  <c r="N6" i="1"/>
  <c r="S3556" i="1"/>
</calcChain>
</file>

<file path=xl/sharedStrings.xml><?xml version="1.0" encoding="utf-8"?>
<sst xmlns="http://schemas.openxmlformats.org/spreadsheetml/2006/main" count="8437" uniqueCount="6029">
  <si>
    <t>PAY-IN NO.</t>
  </si>
  <si>
    <t>TRF/ CONV TOTALS</t>
  </si>
  <si>
    <t>$4/$1000 CONVEYANCE FEE</t>
  </si>
  <si>
    <t>PURCHASE PRICE</t>
  </si>
  <si>
    <t>AUDITOR'S MARKET VALUE</t>
  </si>
  <si>
    <t>AUDITOR'S ASSESSED VALUE</t>
  </si>
  <si>
    <t>TRANSFER FEE</t>
  </si>
  <si>
    <t>DISTRICT</t>
  </si>
  <si>
    <t>GRANTEE (Buyer)</t>
  </si>
  <si>
    <t>GRANTOR (Seller)</t>
  </si>
  <si>
    <t>PARCEL</t>
  </si>
  <si>
    <t>DATE</t>
  </si>
  <si>
    <t>FORECLOSURE X if OBVIOUS FORECLOSURE</t>
  </si>
  <si>
    <t>NO.</t>
  </si>
  <si>
    <t>State District Code</t>
  </si>
  <si>
    <t>County District Code</t>
  </si>
  <si>
    <t>District Description</t>
  </si>
  <si>
    <t>001 &amp; 002</t>
  </si>
  <si>
    <t>Adams Township</t>
  </si>
  <si>
    <t>003</t>
  </si>
  <si>
    <t>Bedford Township</t>
  </si>
  <si>
    <t>004</t>
  </si>
  <si>
    <t>Bethlehem Township</t>
  </si>
  <si>
    <t>005 &amp; 006</t>
  </si>
  <si>
    <t>Clark Township</t>
  </si>
  <si>
    <t>007, 008 &amp; 009</t>
  </si>
  <si>
    <t>Crawford Township</t>
  </si>
  <si>
    <t>010 &amp; 011</t>
  </si>
  <si>
    <t>Franklin Township</t>
  </si>
  <si>
    <t>013</t>
  </si>
  <si>
    <t>Jackson Township</t>
  </si>
  <si>
    <t>014</t>
  </si>
  <si>
    <t>Jefferson Township</t>
  </si>
  <si>
    <t>017</t>
  </si>
  <si>
    <t>Keene Township</t>
  </si>
  <si>
    <t>018 &amp; 019</t>
  </si>
  <si>
    <t>Lafayette Township</t>
  </si>
  <si>
    <t>021</t>
  </si>
  <si>
    <t>Linton Township</t>
  </si>
  <si>
    <t>023 &amp; 024</t>
  </si>
  <si>
    <t>Mill Creek Township</t>
  </si>
  <si>
    <t>025 &amp; 026</t>
  </si>
  <si>
    <t>Monroe Township</t>
  </si>
  <si>
    <t>027 &amp; 028</t>
  </si>
  <si>
    <t>New Castle Township</t>
  </si>
  <si>
    <t>029 &amp; 030</t>
  </si>
  <si>
    <t>Oxford Township</t>
  </si>
  <si>
    <t>031</t>
  </si>
  <si>
    <t>Perry Township</t>
  </si>
  <si>
    <t>032</t>
  </si>
  <si>
    <t>Pike Township</t>
  </si>
  <si>
    <t>033 &amp; 034</t>
  </si>
  <si>
    <t>Tiverton Township</t>
  </si>
  <si>
    <t>035, 036 &amp; 037</t>
  </si>
  <si>
    <t>Tuscarawas Township</t>
  </si>
  <si>
    <t>038 &amp; 039</t>
  </si>
  <si>
    <t>Virginia Township</t>
  </si>
  <si>
    <t>040 &amp; 041</t>
  </si>
  <si>
    <t>Washington Township</t>
  </si>
  <si>
    <t>042</t>
  </si>
  <si>
    <t>White Eyes Township</t>
  </si>
  <si>
    <t>012</t>
  </si>
  <si>
    <t>Conesville Corporation</t>
  </si>
  <si>
    <t>015</t>
  </si>
  <si>
    <t>Nellie Corporation</t>
  </si>
  <si>
    <t>022</t>
  </si>
  <si>
    <t>Plainfield Corporation</t>
  </si>
  <si>
    <t>016</t>
  </si>
  <si>
    <t>Warsaw Corporation</t>
  </si>
  <si>
    <t>020</t>
  </si>
  <si>
    <t>West Lafayette Corporation</t>
  </si>
  <si>
    <t>043 &amp; 044</t>
  </si>
  <si>
    <t>Coshocton Corporation</t>
  </si>
  <si>
    <t>ACREAGE/
SIZE</t>
  </si>
  <si>
    <t># of Conveyance</t>
  </si>
  <si>
    <t># of Exempts</t>
  </si>
  <si>
    <t>Conveyance Total</t>
  </si>
  <si>
    <t>Sale price</t>
  </si>
  <si>
    <t>Total</t>
  </si>
  <si>
    <t>Total FMV</t>
  </si>
  <si>
    <t>042-00000302-00</t>
  </si>
  <si>
    <t>Deibel Gary &amp; Deborah</t>
  </si>
  <si>
    <t>Holmco Holdings, LCC</t>
  </si>
  <si>
    <t>E001</t>
  </si>
  <si>
    <t>035-00000203-35</t>
  </si>
  <si>
    <t>017-00000214-13</t>
  </si>
  <si>
    <t>035-00000203-36</t>
  </si>
  <si>
    <t>City of Coshocton</t>
  </si>
  <si>
    <t>The Board of Coshocton county Commissioners</t>
  </si>
  <si>
    <t>1190/1090</t>
  </si>
  <si>
    <t>same</t>
  </si>
  <si>
    <t>E002</t>
  </si>
  <si>
    <t>031-00000257-00</t>
  </si>
  <si>
    <t>Peterson John J TTEE</t>
  </si>
  <si>
    <t>020-00000192-00</t>
  </si>
  <si>
    <t>50 x 150</t>
  </si>
  <si>
    <t>Peterson Linda I TTEE</t>
  </si>
  <si>
    <t>Everhart Mark &amp; Ronald</t>
  </si>
  <si>
    <t>Maple William III</t>
  </si>
  <si>
    <t>E003</t>
  </si>
  <si>
    <t>017-00000008-00</t>
  </si>
  <si>
    <t>017-00000063-00</t>
  </si>
  <si>
    <t>017-00000295-00</t>
  </si>
  <si>
    <t>Honabarger Galen J &amp; Linda L</t>
  </si>
  <si>
    <t>Honabarger Galen J &amp; Linda Co TTEES</t>
  </si>
  <si>
    <t>Kistler John J A &amp; Ruth E</t>
  </si>
  <si>
    <t>030-00000051-07</t>
  </si>
  <si>
    <t>Frogtown NCT LLC</t>
  </si>
  <si>
    <t>043-00001999-00</t>
  </si>
  <si>
    <t>39.6 x 125</t>
  </si>
  <si>
    <t xml:space="preserve">Rogers Larry </t>
  </si>
  <si>
    <t>Fish Toni L</t>
  </si>
  <si>
    <t>042-00000339-01</t>
  </si>
  <si>
    <t>Brown Rocky D</t>
  </si>
  <si>
    <t>Raber John J &amp; Erma M</t>
  </si>
  <si>
    <t>013-00000478-00</t>
  </si>
  <si>
    <t>Shaw Danny J &amp; Lori L</t>
  </si>
  <si>
    <t>Hudson Rose Ann</t>
  </si>
  <si>
    <t>018-00000324-01</t>
  </si>
  <si>
    <t>Matchett Scott, Troendly Tracy L, Phillips Ann M</t>
  </si>
  <si>
    <t>Smith Dustin S &amp; Kara S  JLRS</t>
  </si>
  <si>
    <t>023-00000005-02</t>
  </si>
  <si>
    <t>Ames Catherine J</t>
  </si>
  <si>
    <t>Yoder Abe J &amp; Alma L</t>
  </si>
  <si>
    <t>E4</t>
  </si>
  <si>
    <t>002-00000247-03</t>
  </si>
  <si>
    <t>002-00000248-00</t>
  </si>
  <si>
    <t xml:space="preserve">Hostetler William B </t>
  </si>
  <si>
    <t>Null Elizabeth A</t>
  </si>
  <si>
    <t>029-00000397-00</t>
  </si>
  <si>
    <t>x</t>
  </si>
  <si>
    <t>Carpenter Mark Allen</t>
  </si>
  <si>
    <t>Milligan Mike</t>
  </si>
  <si>
    <t>E5</t>
  </si>
  <si>
    <t>002-00000518-00</t>
  </si>
  <si>
    <t>Null Elizabeth S</t>
  </si>
  <si>
    <t>Hostetler William B &amp; Myrna</t>
  </si>
  <si>
    <t>E6</t>
  </si>
  <si>
    <t>032-00000186-05</t>
  </si>
  <si>
    <t>Gladman Ray E</t>
  </si>
  <si>
    <t>Gladman Ray E &amp; Victoria H</t>
  </si>
  <si>
    <t>043-00003539-00</t>
  </si>
  <si>
    <t>043-00003540-00</t>
  </si>
  <si>
    <t>50.5 x 60</t>
  </si>
  <si>
    <t>50.5 x 10</t>
  </si>
  <si>
    <t>Miller JeannetteL</t>
  </si>
  <si>
    <t>Harrah Amber D</t>
  </si>
  <si>
    <t>006-00000056-00</t>
  </si>
  <si>
    <t>Bailey Ronnie L</t>
  </si>
  <si>
    <t>Miller Noah</t>
  </si>
  <si>
    <t>004-00000942-00</t>
  </si>
  <si>
    <t>Hart Brent S &amp; Ernest Eric Hart</t>
  </si>
  <si>
    <t>Balo Steven Craig</t>
  </si>
  <si>
    <t>031-00000901-03</t>
  </si>
  <si>
    <t>Byler Reuben D &amp; Ella A</t>
  </si>
  <si>
    <t>Byler Andrew A &amp; Martha J   JLRS</t>
  </si>
  <si>
    <t>043-00000556-00</t>
  </si>
  <si>
    <t>51 x 215</t>
  </si>
  <si>
    <t>Devens Matthew B &amp;</t>
  </si>
  <si>
    <t>Keith Tylar &amp; Katlyn   JLRS</t>
  </si>
  <si>
    <t>Heil Margaret L</t>
  </si>
  <si>
    <t>Simmons Scott A &amp; Sherrie L</t>
  </si>
  <si>
    <t>043-00004624-00</t>
  </si>
  <si>
    <t>010-00000205-00</t>
  </si>
  <si>
    <t>68 x 136.02</t>
  </si>
  <si>
    <t>Bercot Marcie L</t>
  </si>
  <si>
    <t xml:space="preserve">Lusk Thomas </t>
  </si>
  <si>
    <t>032-00000305-05</t>
  </si>
  <si>
    <t>032-00000305-07</t>
  </si>
  <si>
    <t>AFNOCO LLC</t>
  </si>
  <si>
    <t>Durham Stephen &amp; Sylvia</t>
  </si>
  <si>
    <t>018-00001646-02</t>
  </si>
  <si>
    <t>Mizer Thomas R</t>
  </si>
  <si>
    <t>Wengerd John M</t>
  </si>
  <si>
    <t>002-00000319-01</t>
  </si>
  <si>
    <t>Garber Jeff &amp; Todd</t>
  </si>
  <si>
    <t>Spillman Scott &amp; Ott Aimee</t>
  </si>
  <si>
    <t>E7</t>
  </si>
  <si>
    <t>043-00004480-00</t>
  </si>
  <si>
    <t>043-00004481-00</t>
  </si>
  <si>
    <t>50 x 62</t>
  </si>
  <si>
    <t>57 x 62</t>
  </si>
  <si>
    <t>Kimberley Ricahrd E &amp; Joanna</t>
  </si>
  <si>
    <t>Kimberley Richard &amp; Joanna JLRS</t>
  </si>
  <si>
    <t>043-00003729-00</t>
  </si>
  <si>
    <t>043-00002696-01</t>
  </si>
  <si>
    <t>23.5 x 127</t>
  </si>
  <si>
    <t>3.12 x 127</t>
  </si>
  <si>
    <t>Shaw Rita Estate of</t>
  </si>
  <si>
    <t>Alstyne Norman Van &amp; Paula</t>
  </si>
  <si>
    <t>E8</t>
  </si>
  <si>
    <t>021-00000806-02</t>
  </si>
  <si>
    <t>McCune Getrude</t>
  </si>
  <si>
    <t>Linton Township Trustees</t>
  </si>
  <si>
    <t>043-00005414-00</t>
  </si>
  <si>
    <t>Sheneman Ronald L &amp;</t>
  </si>
  <si>
    <t>McCurdy Jeannie</t>
  </si>
  <si>
    <t>043-00001918-00</t>
  </si>
  <si>
    <t>98.5 x 58.2</t>
  </si>
  <si>
    <t>Brown Christopher M &amp;</t>
  </si>
  <si>
    <t>Holdsworth Jerry A &amp; Huffman Norma</t>
  </si>
  <si>
    <t>040-00000293-01</t>
  </si>
  <si>
    <t>Cognion Michael P &amp; Julia</t>
  </si>
  <si>
    <t>Perkins Michael &amp; Darla</t>
  </si>
  <si>
    <t>017-00000440-00</t>
  </si>
  <si>
    <t>Raber Ervin JR</t>
  </si>
  <si>
    <t>Yoder James E &amp; Troyer Larry</t>
  </si>
  <si>
    <t>032-00000130-17</t>
  </si>
  <si>
    <t>Kingery Thomas</t>
  </si>
  <si>
    <t>Bumgarner D Shane &amp; Kathryn   JLRS</t>
  </si>
  <si>
    <t>017-00000427-03</t>
  </si>
  <si>
    <t>Hawkins Kenneth R &amp; Jean C</t>
  </si>
  <si>
    <t>043-00002777-00</t>
  </si>
  <si>
    <t>74 x 140</t>
  </si>
  <si>
    <t>Hysong  David</t>
  </si>
  <si>
    <t>JP Morgan Chase Bank NA</t>
  </si>
  <si>
    <t>043-00003632-00</t>
  </si>
  <si>
    <t>39.5 x180</t>
  </si>
  <si>
    <t>Sees Robbin T</t>
  </si>
  <si>
    <t>US Bank Trust NA as TTEE</t>
  </si>
  <si>
    <t>E9</t>
  </si>
  <si>
    <t>043-00000724-00</t>
  </si>
  <si>
    <t>50 x 120</t>
  </si>
  <si>
    <t>Federal National Mortgage Assoc</t>
  </si>
  <si>
    <t>Cushman Properties LLC</t>
  </si>
  <si>
    <t>E10</t>
  </si>
  <si>
    <t>043-00000981-00</t>
  </si>
  <si>
    <t>Crawford Larry Succ TTEE</t>
  </si>
  <si>
    <t>Crawford Larry F</t>
  </si>
  <si>
    <t>Slone Melissa</t>
  </si>
  <si>
    <t>32 x 123</t>
  </si>
  <si>
    <t>Baldwin Randall</t>
  </si>
  <si>
    <t>005-00000285-00</t>
  </si>
  <si>
    <t>005-00000286-00</t>
  </si>
  <si>
    <t>20 x 158.75</t>
  </si>
  <si>
    <t>002-00000209-00</t>
  </si>
  <si>
    <t>Kemp Donald C TTEE</t>
  </si>
  <si>
    <t xml:space="preserve">Bennington Jeffrey L &amp; Kim </t>
  </si>
  <si>
    <t>E011</t>
  </si>
  <si>
    <t>031-00000632-00</t>
  </si>
  <si>
    <t>031-00000173-00</t>
  </si>
  <si>
    <t>Tri County Timber LTD</t>
  </si>
  <si>
    <t>ERM Timber LLC</t>
  </si>
  <si>
    <t>Yoder Lumber Co Inc</t>
  </si>
  <si>
    <t>E12</t>
  </si>
  <si>
    <t>043-00000749-00</t>
  </si>
  <si>
    <t>Grudier David &amp; Wright Charles</t>
  </si>
  <si>
    <t>W &amp; G Rentals LLC</t>
  </si>
  <si>
    <t>E13</t>
  </si>
  <si>
    <t>003-00000055-04</t>
  </si>
  <si>
    <t>R Miller Land Development</t>
  </si>
  <si>
    <t>Miller Roy A JR</t>
  </si>
  <si>
    <t>023-00000005-03</t>
  </si>
  <si>
    <t xml:space="preserve">Ames Catherine </t>
  </si>
  <si>
    <t>Raber Aden J &amp; Elsie</t>
  </si>
  <si>
    <t>023-00000291-00</t>
  </si>
  <si>
    <t>Nisley Daniel A &amp; Ella</t>
  </si>
  <si>
    <t>Nisley Mary</t>
  </si>
  <si>
    <t>023-00000005-00</t>
  </si>
  <si>
    <t>Yoder Christ A &amp; Naomi J</t>
  </si>
  <si>
    <t>E14</t>
  </si>
  <si>
    <t>032-00000305-01</t>
  </si>
  <si>
    <t>032-00000305-00</t>
  </si>
  <si>
    <t>032-00000305-02</t>
  </si>
  <si>
    <t>032-00000305-03</t>
  </si>
  <si>
    <t>032-00000305-04</t>
  </si>
  <si>
    <t>032-00000305-06</t>
  </si>
  <si>
    <t>032-00000305-08</t>
  </si>
  <si>
    <t>032-00000305-09</t>
  </si>
  <si>
    <t>032-00000305-10</t>
  </si>
  <si>
    <t>032-00000305-11</t>
  </si>
  <si>
    <t>032-00000305-12</t>
  </si>
  <si>
    <t>032-00000305-13</t>
  </si>
  <si>
    <t>032-00000284-00</t>
  </si>
  <si>
    <t>032-00000152-00</t>
  </si>
  <si>
    <t>O/G</t>
  </si>
  <si>
    <t>Estate of Thelma Starkey</t>
  </si>
  <si>
    <t>Starkey Duane TTEE</t>
  </si>
  <si>
    <t>E15</t>
  </si>
  <si>
    <t>Starkey Duane et al</t>
  </si>
  <si>
    <t>E16</t>
  </si>
  <si>
    <t>027-00000052-00</t>
  </si>
  <si>
    <t>The Virginia Carroll Living Trust</t>
  </si>
  <si>
    <t>Carroll Rebecca TTEE</t>
  </si>
  <si>
    <t>E17</t>
  </si>
  <si>
    <t>The Ronald Carroll Living Trust</t>
  </si>
  <si>
    <t>E18</t>
  </si>
  <si>
    <t>009-00000102-00</t>
  </si>
  <si>
    <t>009-00000059-02</t>
  </si>
  <si>
    <t>Williams Roger TTEE</t>
  </si>
  <si>
    <t>Williams Dean T &amp; Lee M TTEE</t>
  </si>
  <si>
    <t>Williams Martha TTEE</t>
  </si>
  <si>
    <t>007-00000047-00</t>
  </si>
  <si>
    <t>Farley Roy D &amp; Ivy A</t>
  </si>
  <si>
    <t>Shetler Myron D &amp; Karen A</t>
  </si>
  <si>
    <t>043-00005420-00</t>
  </si>
  <si>
    <t>Ridenbaugh Kyle A &amp; Leslie</t>
  </si>
  <si>
    <t>Miller Jeanette L</t>
  </si>
  <si>
    <t>002-00000573-00</t>
  </si>
  <si>
    <t>Blackwell Paul T &amp; Gail M</t>
  </si>
  <si>
    <t>Miller Ryan A</t>
  </si>
  <si>
    <t>008-00000105-00</t>
  </si>
  <si>
    <t>Stein David</t>
  </si>
  <si>
    <t>Schlabach Mary</t>
  </si>
  <si>
    <t>002-00000292-00</t>
  </si>
  <si>
    <t>Kemp Donald &amp; Janet</t>
  </si>
  <si>
    <t>Specht Timothy &amp; Cheryl A</t>
  </si>
  <si>
    <t>E019</t>
  </si>
  <si>
    <t>002-00000305-00</t>
  </si>
  <si>
    <t>002-00000305-01</t>
  </si>
  <si>
    <t>002-00000305-02</t>
  </si>
  <si>
    <t>002-00000305-03</t>
  </si>
  <si>
    <t>Minerals</t>
  </si>
  <si>
    <t>Norris Paul E</t>
  </si>
  <si>
    <t>Haarlammert Nancy &amp; Weirzbowski, Co-TTEES</t>
  </si>
  <si>
    <t>minerals</t>
  </si>
  <si>
    <t>023-00000102-08</t>
  </si>
  <si>
    <t>Schlabach Wayne &amp; Ruth Ann</t>
  </si>
  <si>
    <t>Schlabach Ervin A &amp; Edna Mae</t>
  </si>
  <si>
    <t>023-00000102-04</t>
  </si>
  <si>
    <t>E20</t>
  </si>
  <si>
    <t>018-00001017-00</t>
  </si>
  <si>
    <t>151 x 103.78</t>
  </si>
  <si>
    <t>McComber Laura A</t>
  </si>
  <si>
    <t>McComber Thomas</t>
  </si>
  <si>
    <t>042-00000063-00</t>
  </si>
  <si>
    <t>042-00000678-02</t>
  </si>
  <si>
    <t>Hirschbach Bryan E &amp; Ortiz Patrice</t>
  </si>
  <si>
    <t>Metheny Doug A &amp; Ashton</t>
  </si>
  <si>
    <t>031-01220150-00</t>
  </si>
  <si>
    <t>Conway John</t>
  </si>
  <si>
    <t>Any Int owned by Groves Martha to Wine Shirley B</t>
  </si>
  <si>
    <t>031-00000696-00</t>
  </si>
  <si>
    <t>031-00000397-00</t>
  </si>
  <si>
    <t>031-00000398-00</t>
  </si>
  <si>
    <t>031-00000399-00</t>
  </si>
  <si>
    <t>031-00000400-00</t>
  </si>
  <si>
    <t>031-00000401-00</t>
  </si>
  <si>
    <t>031-00000402-00</t>
  </si>
  <si>
    <t>031-00000403-00</t>
  </si>
  <si>
    <t>031-00000376-01</t>
  </si>
  <si>
    <t>36  x 132</t>
  </si>
  <si>
    <t>36 x 132</t>
  </si>
  <si>
    <t>Groves Martha E</t>
  </si>
  <si>
    <t>Wine Shirley B</t>
  </si>
  <si>
    <t>E21</t>
  </si>
  <si>
    <t>031-00000055-29</t>
  </si>
  <si>
    <t>Kiefner Charity</t>
  </si>
  <si>
    <t>Kiefner Andrew B</t>
  </si>
  <si>
    <t>020-00000055-00</t>
  </si>
  <si>
    <t>020-00000054-00</t>
  </si>
  <si>
    <t>020-00000056-00</t>
  </si>
  <si>
    <t>50 x 25</t>
  </si>
  <si>
    <t>Deutsche Bank National Trust Company, TTEE</t>
  </si>
  <si>
    <t>Drummond Matthew R &amp; Theresa M</t>
  </si>
  <si>
    <t>042-00000466-00</t>
  </si>
  <si>
    <t xml:space="preserve">McKee Michael </t>
  </si>
  <si>
    <t>Yoder Joseph J &amp; Melinda S</t>
  </si>
  <si>
    <t>E22</t>
  </si>
  <si>
    <t>043-00005393-00</t>
  </si>
  <si>
    <t>Bordenkircher Michael H</t>
  </si>
  <si>
    <t>Bordenkircher Donna J</t>
  </si>
  <si>
    <t>018-00000368-00</t>
  </si>
  <si>
    <t>Wright Stuart S</t>
  </si>
  <si>
    <t>Lakeview Loan Servicing LLC</t>
  </si>
  <si>
    <t>044-00000761-00</t>
  </si>
  <si>
    <t>044-00000741-01</t>
  </si>
  <si>
    <t>Davis Toby R</t>
  </si>
  <si>
    <t>CitiFinancial Servicing LLC</t>
  </si>
  <si>
    <t>E23</t>
  </si>
  <si>
    <t>010-00000420-00</t>
  </si>
  <si>
    <t>012-00000011-00</t>
  </si>
  <si>
    <t>038-00000438-00</t>
  </si>
  <si>
    <t>010-00000423-00</t>
  </si>
  <si>
    <t>Tumblin David R</t>
  </si>
  <si>
    <t>Tumblin Mary M</t>
  </si>
  <si>
    <t>1060/2010/1200</t>
  </si>
  <si>
    <t>021-00000117-01</t>
  </si>
  <si>
    <t>Mansfield Darren K &amp; Leslie J</t>
  </si>
  <si>
    <t>Yoder Marion, TTEE</t>
  </si>
  <si>
    <t>E24</t>
  </si>
  <si>
    <t>035-00000442-00</t>
  </si>
  <si>
    <t>Gray John A</t>
  </si>
  <si>
    <t>Gray Nancy L</t>
  </si>
  <si>
    <t>34 x 158.3</t>
  </si>
  <si>
    <t>035-00000441-00</t>
  </si>
  <si>
    <t>40 x 155</t>
  </si>
  <si>
    <t>021-00000737-21</t>
  </si>
  <si>
    <t>Guilliams Chad &amp; Wendy</t>
  </si>
  <si>
    <t>Hamilton Kyle &amp; Heather M</t>
  </si>
  <si>
    <t>043-00002291-00</t>
  </si>
  <si>
    <t>134.09 x 95</t>
  </si>
  <si>
    <t>Kreis John &amp; Sandra</t>
  </si>
  <si>
    <t>Bryant Kathleen Bechtol</t>
  </si>
  <si>
    <t>029-00000123-00</t>
  </si>
  <si>
    <t>Smith robert A</t>
  </si>
  <si>
    <t>Riggleman Dennis &amp; Fink Colleen Kay</t>
  </si>
  <si>
    <t>E25</t>
  </si>
  <si>
    <t>043-00000535-00</t>
  </si>
  <si>
    <t>42.66 x 110</t>
  </si>
  <si>
    <t>Miller Robert R &amp; Joan LE</t>
  </si>
  <si>
    <t>Miller Robert Allen</t>
  </si>
  <si>
    <t>042-00000466-03</t>
  </si>
  <si>
    <t>McKee Mike</t>
  </si>
  <si>
    <t>Holmco Holding LLC</t>
  </si>
  <si>
    <t>035-00000924-00</t>
  </si>
  <si>
    <t>Klingler David L</t>
  </si>
  <si>
    <t>Sheneman Ronald Lee &amp; Donna Jane</t>
  </si>
  <si>
    <t>E26</t>
  </si>
  <si>
    <t>020-00000964-00</t>
  </si>
  <si>
    <t>69.88 x 113.82</t>
  </si>
  <si>
    <t>Albertson Gary</t>
  </si>
  <si>
    <t>Albertson Rose M</t>
  </si>
  <si>
    <t>002-00000208-00</t>
  </si>
  <si>
    <t>Angus William &amp; Linda</t>
  </si>
  <si>
    <t>Schlarb Robert C &amp; Martha L</t>
  </si>
  <si>
    <t>005-00000268-00</t>
  </si>
  <si>
    <t>Bevins Karen/Jerry et al</t>
  </si>
  <si>
    <t>McCombs Mark A &amp; Kay L</t>
  </si>
  <si>
    <t>020-16111005-00</t>
  </si>
  <si>
    <t>85 x 160.6</t>
  </si>
  <si>
    <t>Emmert Caroly Lynn Succ TTEE</t>
  </si>
  <si>
    <t>McConnell Travis &amp; Rhonda</t>
  </si>
  <si>
    <t>E27</t>
  </si>
  <si>
    <t>026-00000437-00</t>
  </si>
  <si>
    <t>Fabian Mark r &amp; Doreen</t>
  </si>
  <si>
    <t>Fabian Mark R &amp; Doreen JLRS</t>
  </si>
  <si>
    <t>032-00000130-18</t>
  </si>
  <si>
    <t>Rayburn Benjamin R II</t>
  </si>
  <si>
    <t>Krumlauf John D &amp; Brenda</t>
  </si>
  <si>
    <t>043-00002121-00</t>
  </si>
  <si>
    <t>48 x 118</t>
  </si>
  <si>
    <t>Fleming John R CO-TTEE</t>
  </si>
  <si>
    <t>Spartan Forge Fitness LLC</t>
  </si>
  <si>
    <t>043-00003603-00</t>
  </si>
  <si>
    <t>48.69 x 50</t>
  </si>
  <si>
    <t>Hamilton Harold &amp; TTEES</t>
  </si>
  <si>
    <t>CCC Family Properties LLC</t>
  </si>
  <si>
    <t>E238</t>
  </si>
  <si>
    <t>027-00000795-00</t>
  </si>
  <si>
    <t>Hale Berneice LE</t>
  </si>
  <si>
    <t>Hale Dale</t>
  </si>
  <si>
    <t>recorder owes</t>
  </si>
  <si>
    <t>E29</t>
  </si>
  <si>
    <t>010-00000466-02</t>
  </si>
  <si>
    <t>Strohl Tara</t>
  </si>
  <si>
    <t>Kelly Mary A</t>
  </si>
  <si>
    <t>Foster Kevin M &amp; Brenda S</t>
  </si>
  <si>
    <t>E30</t>
  </si>
  <si>
    <t>043-00004924-00</t>
  </si>
  <si>
    <t>043-00004925-00</t>
  </si>
  <si>
    <t>043-00004926-00</t>
  </si>
  <si>
    <t>100.1 x 161.6</t>
  </si>
  <si>
    <t>3 x 171</t>
  </si>
  <si>
    <t>95.2 x 156.2</t>
  </si>
  <si>
    <t>Clark Brian - LE (TOD)</t>
  </si>
  <si>
    <t>Clark Suzanne S</t>
  </si>
  <si>
    <t>E31</t>
  </si>
  <si>
    <t>Rockey Charles W</t>
  </si>
  <si>
    <t>Rockey Virginia A</t>
  </si>
  <si>
    <t>E32</t>
  </si>
  <si>
    <t>017-00000390-02</t>
  </si>
  <si>
    <t>023-00000179-16</t>
  </si>
  <si>
    <t>017-00000390-09</t>
  </si>
  <si>
    <t>017-00000390-03</t>
  </si>
  <si>
    <t>023-00000179-17</t>
  </si>
  <si>
    <t>017-00000390-04</t>
  </si>
  <si>
    <t>023-00000179-06</t>
  </si>
  <si>
    <t>017-00000390-05</t>
  </si>
  <si>
    <t>Parker Marlyce</t>
  </si>
  <si>
    <t>Parker Dane</t>
  </si>
  <si>
    <t>1090/1120</t>
  </si>
  <si>
    <t>026-00000647-00</t>
  </si>
  <si>
    <t>026-00000901-00</t>
  </si>
  <si>
    <t>026-00000516-00</t>
  </si>
  <si>
    <t>026-00000517-00</t>
  </si>
  <si>
    <t>8.25 x 33</t>
  </si>
  <si>
    <t>66 x 132</t>
  </si>
  <si>
    <t>Hodges Daniel &amp; TTEE</t>
  </si>
  <si>
    <t>Spring Mountain Chapel Association</t>
  </si>
  <si>
    <t>042-00000466-04</t>
  </si>
  <si>
    <t>Miller Jacob &amp; Miriam</t>
  </si>
  <si>
    <t>040-00000014-00</t>
  </si>
  <si>
    <t>Bennett Robert C &amp; Norma G</t>
  </si>
  <si>
    <t>Schlabach Dalen &amp; Rhonda   JLRS</t>
  </si>
  <si>
    <t>E33</t>
  </si>
  <si>
    <t>020-00000655-00</t>
  </si>
  <si>
    <t>020-00000597-00</t>
  </si>
  <si>
    <t>020-00000598-00</t>
  </si>
  <si>
    <t>020-00000599-00</t>
  </si>
  <si>
    <t>020-00000616-00</t>
  </si>
  <si>
    <t>020-00000996-00</t>
  </si>
  <si>
    <t>020-00000682-00</t>
  </si>
  <si>
    <t>020-00000683-00</t>
  </si>
  <si>
    <t>020-00000684-00</t>
  </si>
  <si>
    <t>in lot 395</t>
  </si>
  <si>
    <t>in lot 393</t>
  </si>
  <si>
    <t>in lot 394</t>
  </si>
  <si>
    <t>in lot 984</t>
  </si>
  <si>
    <t>in lot 210</t>
  </si>
  <si>
    <t>Shearrow Phillip</t>
  </si>
  <si>
    <t>Shearrow Enterprises LTD</t>
  </si>
  <si>
    <t>009-0000098-07</t>
  </si>
  <si>
    <t>Swatrzentruber Amos &amp;</t>
  </si>
  <si>
    <t>Miller Ivan J &amp; Sara Mae</t>
  </si>
  <si>
    <t>037-00000079-00</t>
  </si>
  <si>
    <t>037-00000080-00</t>
  </si>
  <si>
    <t>Bates Candy Dayton</t>
  </si>
  <si>
    <t>McCoy Mark H &amp; Kathy E</t>
  </si>
  <si>
    <t>E035</t>
  </si>
  <si>
    <t>E034</t>
  </si>
  <si>
    <t>009-00000075-02</t>
  </si>
  <si>
    <t>009-00000075-03</t>
  </si>
  <si>
    <t>Troyer Robert M &amp; Annamae</t>
  </si>
  <si>
    <t>Troyer Andrew</t>
  </si>
  <si>
    <t>Benjamin</t>
  </si>
  <si>
    <t>E36</t>
  </si>
  <si>
    <t>040-00000024-03</t>
  </si>
  <si>
    <t>Barnett michael &amp; Billie</t>
  </si>
  <si>
    <t>Barnett William  J</t>
  </si>
  <si>
    <t>043-00003888-00</t>
  </si>
  <si>
    <t>25 x 50</t>
  </si>
  <si>
    <t>McMorris Donald E &amp; Marilyn</t>
  </si>
  <si>
    <t>Emerson Larry</t>
  </si>
  <si>
    <t>043-00000445-00</t>
  </si>
  <si>
    <t>49 x 150</t>
  </si>
  <si>
    <t>E37</t>
  </si>
  <si>
    <t>026-00000412-00</t>
  </si>
  <si>
    <t>026-00000413-01</t>
  </si>
  <si>
    <t>026-00000102-00</t>
  </si>
  <si>
    <t>Snow Merle S TTEE</t>
  </si>
  <si>
    <t>Snow Arlie Dale Succ TTEE</t>
  </si>
  <si>
    <t>031-00000022-02</t>
  </si>
  <si>
    <t>Deutsche Bank</t>
  </si>
  <si>
    <t>Miller Kevin</t>
  </si>
  <si>
    <t>004-00000087-05</t>
  </si>
  <si>
    <t>004-00000627-00</t>
  </si>
  <si>
    <t xml:space="preserve">McFarland Robert E &amp; Jillene </t>
  </si>
  <si>
    <t>Hamlett Jason A</t>
  </si>
  <si>
    <t>043-00005494-00</t>
  </si>
  <si>
    <t>Welch Gary &amp; Cantrell Joe</t>
  </si>
  <si>
    <t>Hill Steven R</t>
  </si>
  <si>
    <t>013-14600025-01</t>
  </si>
  <si>
    <t>013-00000434-00</t>
  </si>
  <si>
    <t>Smeltzer Jason M &amp; Tiffany</t>
  </si>
  <si>
    <t>Troyer Zachary &amp; Barbara</t>
  </si>
  <si>
    <t>E38</t>
  </si>
  <si>
    <t>043-00000213-00</t>
  </si>
  <si>
    <t>52 x 150</t>
  </si>
  <si>
    <t>Arden Deborah et al</t>
  </si>
  <si>
    <t>Stahl Gloria</t>
  </si>
  <si>
    <t>E41</t>
  </si>
  <si>
    <t>023-00000181-00</t>
  </si>
  <si>
    <t>Cline Justin Tyler &amp; Brandy</t>
  </si>
  <si>
    <t>Cline Justin T &amp; Brandy</t>
  </si>
  <si>
    <t>E039</t>
  </si>
  <si>
    <t>023-00000290-00</t>
  </si>
  <si>
    <t>023-00000168-00</t>
  </si>
  <si>
    <t>023-00000306-00</t>
  </si>
  <si>
    <t>Beachy Max E, TTEE</t>
  </si>
  <si>
    <t>E42</t>
  </si>
  <si>
    <t>043-00002648-00</t>
  </si>
  <si>
    <t>40 x 100</t>
  </si>
  <si>
    <t>Mikesell Sherry</t>
  </si>
  <si>
    <t>Mikesell Sherry &amp; Jason</t>
  </si>
  <si>
    <t>013-00000937-00</t>
  </si>
  <si>
    <t>Shaw Danny &amp; Lori</t>
  </si>
  <si>
    <t>Wood Paul Andrew &amp; Kristen R   JLRS</t>
  </si>
  <si>
    <t>E43</t>
  </si>
  <si>
    <t>017-00000010-02</t>
  </si>
  <si>
    <t>Parkhill James A &amp; Marilyn</t>
  </si>
  <si>
    <t>Parkhill James A &amp; Marilyn TTEES</t>
  </si>
  <si>
    <t>Feb 3 2016</t>
  </si>
  <si>
    <t>043-000001729-00</t>
  </si>
  <si>
    <t>Anderson David J</t>
  </si>
  <si>
    <t>Dovenbarger Dale &amp; Karen</t>
  </si>
  <si>
    <t>038-00000248-00</t>
  </si>
  <si>
    <t>Ackley William F &amp; Patricia A</t>
  </si>
  <si>
    <t>Craibo Properties LLC</t>
  </si>
  <si>
    <t>029-00000202-06</t>
  </si>
  <si>
    <t>Darr Land Company LLC</t>
  </si>
  <si>
    <t>Dovenbarger Eddie &amp; Rebecca</t>
  </si>
  <si>
    <t>029-00000631-00</t>
  </si>
  <si>
    <t>029-00000632-00</t>
  </si>
  <si>
    <t>49.6 x 192.8</t>
  </si>
  <si>
    <t>39.6 x 196.10</t>
  </si>
  <si>
    <t>Hostetler Ralph K &amp; Shirley A</t>
  </si>
  <si>
    <t>Darr Rentals LLC</t>
  </si>
  <si>
    <t>E040</t>
  </si>
  <si>
    <t>Beachy Max E, TTEE  (Beachy Ben V)</t>
  </si>
  <si>
    <t>Beachy Max E, TTEE  (Beachy Dorothy)</t>
  </si>
  <si>
    <t>031-00000901-04</t>
  </si>
  <si>
    <t>Yoder Emanuel J &amp; Susan J   JLRS</t>
  </si>
  <si>
    <t>040-00000300-00</t>
  </si>
  <si>
    <t>Barr Jeanie</t>
  </si>
  <si>
    <t>Robert Jeremy &amp; Rachel L</t>
  </si>
  <si>
    <t>E-45</t>
  </si>
  <si>
    <t>018-00000198-00</t>
  </si>
  <si>
    <t>018-00000198-04</t>
  </si>
  <si>
    <t>Schlabach, Karen</t>
  </si>
  <si>
    <t>Blest Legacy Properties</t>
  </si>
  <si>
    <t>E44</t>
  </si>
  <si>
    <t>043-00004701-00</t>
  </si>
  <si>
    <t>043-00004702-00</t>
  </si>
  <si>
    <t>Tubbs Christy L</t>
  </si>
  <si>
    <t>Tubbs Wesley J</t>
  </si>
  <si>
    <t>003-00000553-01</t>
  </si>
  <si>
    <t>Martin Chelsie &amp; Tod</t>
  </si>
  <si>
    <t>Martin Justin R</t>
  </si>
  <si>
    <t>012-00000176-00</t>
  </si>
  <si>
    <t>012-00000175-00</t>
  </si>
  <si>
    <t>012-00000177-00</t>
  </si>
  <si>
    <t>60 x 132</t>
  </si>
  <si>
    <t>Boatman Ryan Lee &amp;</t>
  </si>
  <si>
    <t>Dodd Krista L</t>
  </si>
  <si>
    <t>E46</t>
  </si>
  <si>
    <t>043-00006376-00</t>
  </si>
  <si>
    <t>140 x 150.61</t>
  </si>
  <si>
    <t>Corbett Richard E</t>
  </si>
  <si>
    <t>Corbett Judith A</t>
  </si>
  <si>
    <t>E47</t>
  </si>
  <si>
    <t>003-00000018-02</t>
  </si>
  <si>
    <t>Buckingham Robert D &amp; Brenda S</t>
  </si>
  <si>
    <t>Easy Town Living LLC</t>
  </si>
  <si>
    <t>010-00000128-00</t>
  </si>
  <si>
    <t>Alverson Tammy</t>
  </si>
  <si>
    <t>Moore David R et al</t>
  </si>
  <si>
    <t>E48</t>
  </si>
  <si>
    <t>009-0000048-08</t>
  </si>
  <si>
    <t>Keim Ervin Jr &amp; Sarah Ann</t>
  </si>
  <si>
    <t>Keim Verna TTEE</t>
  </si>
  <si>
    <t>009-00000048-00</t>
  </si>
  <si>
    <t xml:space="preserve">Yoder Aden E &amp; Amanda </t>
  </si>
  <si>
    <t>002-00000004-00</t>
  </si>
  <si>
    <t>Bahmer Dennis JR</t>
  </si>
  <si>
    <t>Cowdery Robert Ivan et al</t>
  </si>
  <si>
    <t>002-00000294-12</t>
  </si>
  <si>
    <t>Wood Richard Romain</t>
  </si>
  <si>
    <t>Shelter James M &amp; Stephenson Rachael</t>
  </si>
  <si>
    <t>E49</t>
  </si>
  <si>
    <t>021-00000685-00</t>
  </si>
  <si>
    <t>Frazer Timothy E</t>
  </si>
  <si>
    <t>Frazer Kia L</t>
  </si>
  <si>
    <t>031-00000346-02</t>
  </si>
  <si>
    <t>Schlabach Daniel J &amp; Ida</t>
  </si>
  <si>
    <t>Brelsford Rodney L &amp; Karen A   JLRS</t>
  </si>
  <si>
    <t>043-00004339-00</t>
  </si>
  <si>
    <t>44.4 x 164</t>
  </si>
  <si>
    <t>Weaver Trenas M</t>
  </si>
  <si>
    <t>Haines Joanna L</t>
  </si>
  <si>
    <t>E50</t>
  </si>
  <si>
    <t>020-00000770-00</t>
  </si>
  <si>
    <t>61.25 x 72.64</t>
  </si>
  <si>
    <t>Bassett Geroge S</t>
  </si>
  <si>
    <t>Bassett Brenda J</t>
  </si>
  <si>
    <t>017-00001100-00</t>
  </si>
  <si>
    <t>017-00001101-00</t>
  </si>
  <si>
    <t>017-00001124-00</t>
  </si>
  <si>
    <t>Ichthus LTD</t>
  </si>
  <si>
    <t>Haines Larry C &amp; Crystal E</t>
  </si>
  <si>
    <t>032-00000186-03</t>
  </si>
  <si>
    <t>032-00000186-04</t>
  </si>
  <si>
    <t>Dilly Franklin D &amp; Cathy J</t>
  </si>
  <si>
    <t>Weaver Marcus N</t>
  </si>
  <si>
    <t>E051</t>
  </si>
  <si>
    <t>032-00000441-00</t>
  </si>
  <si>
    <t>032-00000440-00</t>
  </si>
  <si>
    <t>Wolford Chad</t>
  </si>
  <si>
    <t>Guthrie Amy</t>
  </si>
  <si>
    <t>032-18101046-00</t>
  </si>
  <si>
    <t>043-00002659-00</t>
  </si>
  <si>
    <t>48 x 160</t>
  </si>
  <si>
    <t>Hill Kaitlyn</t>
  </si>
  <si>
    <t>Grason Properties LLC</t>
  </si>
  <si>
    <t>043-00002934-00</t>
  </si>
  <si>
    <t>43.5 x 133</t>
  </si>
  <si>
    <t>Fleming John R, TTEE</t>
  </si>
  <si>
    <t>Spartan Forge Fitness, LLC</t>
  </si>
  <si>
    <t>003-00000118-02</t>
  </si>
  <si>
    <t>RD Land Holdings LLC</t>
  </si>
  <si>
    <t>Blessing Acres Properties LLC</t>
  </si>
  <si>
    <t>E052</t>
  </si>
  <si>
    <t>029-00001305-00</t>
  </si>
  <si>
    <t>029-00001304-00</t>
  </si>
  <si>
    <t>Bower Family Revocable</t>
  </si>
  <si>
    <t>Bower William L &amp; Amy I</t>
  </si>
  <si>
    <t>E053</t>
  </si>
  <si>
    <t>Bower Family Revocalbe</t>
  </si>
  <si>
    <t>McKee Michael D</t>
  </si>
  <si>
    <t>Schlabach Alan A &amp; Mary Sue</t>
  </si>
  <si>
    <t>043-00001769-00</t>
  </si>
  <si>
    <t>75.8 x 150</t>
  </si>
  <si>
    <t>Klink Linda Succ TTEE</t>
  </si>
  <si>
    <t>Ashcraft Bonnie Lou</t>
  </si>
  <si>
    <t>004-00000236-00</t>
  </si>
  <si>
    <t>004-00000736-00</t>
  </si>
  <si>
    <t>Heffken William &amp;</t>
  </si>
  <si>
    <t>Boatman ryan &amp; Nena M</t>
  </si>
  <si>
    <t>E55</t>
  </si>
  <si>
    <t>026-00000271-01</t>
  </si>
  <si>
    <t>Lowe Family Trust</t>
  </si>
  <si>
    <t>Lowe Jack &amp; Judith JLRS</t>
  </si>
  <si>
    <t>E54</t>
  </si>
  <si>
    <t>006-00000327-00</t>
  </si>
  <si>
    <t>Gallion Carl L</t>
  </si>
  <si>
    <t>Gallion Eric et al</t>
  </si>
  <si>
    <t>E056</t>
  </si>
  <si>
    <t>042-00000492-00</t>
  </si>
  <si>
    <t>042-00000491-00</t>
  </si>
  <si>
    <t>042-00000048-00</t>
  </si>
  <si>
    <t>83 x 165</t>
  </si>
  <si>
    <t>84 x 165</t>
  </si>
  <si>
    <t>Domer Paul M</t>
  </si>
  <si>
    <t>Wright Katherine A/ McKinley Rhonda I/ Nickles Donna K/ Domer Michael P</t>
  </si>
  <si>
    <t>042-00000226-00</t>
  </si>
  <si>
    <t>Liuyando Franciso</t>
  </si>
  <si>
    <t>Yoder James M et al</t>
  </si>
  <si>
    <t>043-00001302-00</t>
  </si>
  <si>
    <t>42 x 149</t>
  </si>
  <si>
    <t>Wakely Carol L FKA</t>
  </si>
  <si>
    <t>Bank of America</t>
  </si>
  <si>
    <t>043-00000629-00</t>
  </si>
  <si>
    <t>043-00000630-00</t>
  </si>
  <si>
    <t>043-00000618-00</t>
  </si>
  <si>
    <t>10 x 150</t>
  </si>
  <si>
    <t>Patterson Shanna</t>
  </si>
  <si>
    <t>JP Morgan Chase Bank</t>
  </si>
  <si>
    <t>E57</t>
  </si>
  <si>
    <t>043-00001602-00</t>
  </si>
  <si>
    <t>42 x 120</t>
  </si>
  <si>
    <t>Keller Barbara N</t>
  </si>
  <si>
    <t>Federal National Mortgage Association</t>
  </si>
  <si>
    <t>E58</t>
  </si>
  <si>
    <t>043-00002874-00</t>
  </si>
  <si>
    <t>48.3 x 190.5</t>
  </si>
  <si>
    <t>N &amp; G LLC</t>
  </si>
  <si>
    <t>KJAYCO 2 LLC</t>
  </si>
  <si>
    <t>E59</t>
  </si>
  <si>
    <t>032-00000002-00</t>
  </si>
  <si>
    <t>Moran Frederick</t>
  </si>
  <si>
    <t>Moran James A</t>
  </si>
  <si>
    <t>043-00004581-00</t>
  </si>
  <si>
    <t>043-00004580-00</t>
  </si>
  <si>
    <t>15 x 86.6</t>
  </si>
  <si>
    <t>36.5 x 86.6</t>
  </si>
  <si>
    <t>Wolford Evelyn</t>
  </si>
  <si>
    <t>031-00000184-11</t>
  </si>
  <si>
    <t>Houston Mark &amp; Betty</t>
  </si>
  <si>
    <t>Hillyard Kenneth J &amp; Debra S</t>
  </si>
  <si>
    <t>016-00000387-00</t>
  </si>
  <si>
    <t>Cognion Clarence S &amp; Diana M</t>
  </si>
  <si>
    <t>Beatty Jason L &amp; Jamie B</t>
  </si>
  <si>
    <t>Beatty Jason L &amp; Jamie B   JLRS</t>
  </si>
  <si>
    <t>031-00000121-11</t>
  </si>
  <si>
    <t>Hagye Cameron D &amp; Tiffany A</t>
  </si>
  <si>
    <t>020-00001014-00</t>
  </si>
  <si>
    <t>92.44 x 69.59</t>
  </si>
  <si>
    <t xml:space="preserve">US Bank National Association </t>
  </si>
  <si>
    <t>Specht Kevin W &amp; Tamara P   JLRS</t>
  </si>
  <si>
    <t>018-00000194-00</t>
  </si>
  <si>
    <t>Fisher Christopher J &amp; Teresa R</t>
  </si>
  <si>
    <t>Schumaker Todd J &amp; Wendy S</t>
  </si>
  <si>
    <t>026-00000024-13</t>
  </si>
  <si>
    <t xml:space="preserve">McBroom Darren S &amp; Jennifer J </t>
  </si>
  <si>
    <t>Martin Jeffrey R</t>
  </si>
  <si>
    <t>E60</t>
  </si>
  <si>
    <t>043-00005228-00</t>
  </si>
  <si>
    <t>Miller Patricia J</t>
  </si>
  <si>
    <t>Miller Thomas A &amp; Patricia</t>
  </si>
  <si>
    <t>039-00000038-00</t>
  </si>
  <si>
    <t>Holdsworth Ruth Joan</t>
  </si>
  <si>
    <t>Albertson Brian S &amp; Tina M   JLRS</t>
  </si>
  <si>
    <t>020-00001019-00</t>
  </si>
  <si>
    <t>69 x 92.44</t>
  </si>
  <si>
    <t>Linssen Daniel</t>
  </si>
  <si>
    <t>Warren Robert</t>
  </si>
  <si>
    <t>E61</t>
  </si>
  <si>
    <t>013-00000510-00</t>
  </si>
  <si>
    <t xml:space="preserve">Marcum Freddy </t>
  </si>
  <si>
    <t>Marcum Jan</t>
  </si>
  <si>
    <t>043-00004797-00</t>
  </si>
  <si>
    <t>120 x 120.42</t>
  </si>
  <si>
    <t>Dilly Mae</t>
  </si>
  <si>
    <t>Glasure James M &amp; Robin E</t>
  </si>
  <si>
    <t>008-00000276-03</t>
  </si>
  <si>
    <t xml:space="preserve">Yoder John A &amp; Linda </t>
  </si>
  <si>
    <t>Troyer Eli E &amp; Mary   JLRS</t>
  </si>
  <si>
    <t>E062</t>
  </si>
  <si>
    <t>020-00000073-00</t>
  </si>
  <si>
    <t>50 x 130</t>
  </si>
  <si>
    <t>Rettos Mark s</t>
  </si>
  <si>
    <t>E063</t>
  </si>
  <si>
    <t>008-00000559-00</t>
  </si>
  <si>
    <t>Raber Katie</t>
  </si>
  <si>
    <t>Troyer Henry aka Troyer Henry J</t>
  </si>
  <si>
    <t>E064</t>
  </si>
  <si>
    <t>003-00000117-00</t>
  </si>
  <si>
    <t>Hunter's Hideaway, LLC</t>
  </si>
  <si>
    <t>Guthrie Michael F &amp; Kelly S</t>
  </si>
  <si>
    <t>010-00000330-00</t>
  </si>
  <si>
    <t>010-00000499-00</t>
  </si>
  <si>
    <t>010-00000740-00</t>
  </si>
  <si>
    <t>Hasseman Properties LLC</t>
  </si>
  <si>
    <t>Sammons Colt</t>
  </si>
  <si>
    <t>E065</t>
  </si>
  <si>
    <t>042-00000150-07</t>
  </si>
  <si>
    <t>008-00000331-00</t>
  </si>
  <si>
    <t>038-00000742-09</t>
  </si>
  <si>
    <t>Miller John J</t>
  </si>
  <si>
    <t>Miller Mattie E. aka Miller Mattie</t>
  </si>
  <si>
    <t>Miller Mattie E</t>
  </si>
  <si>
    <t>Miller Albert N</t>
  </si>
  <si>
    <t>Miller Joseph L &amp; Miriam A   JLRS</t>
  </si>
  <si>
    <t>031-00000286-00</t>
  </si>
  <si>
    <t>Miller Conrad D &amp; Lois A</t>
  </si>
  <si>
    <t xml:space="preserve"> Kuhns Linda A, TTEE</t>
  </si>
  <si>
    <t>035-00000545-00</t>
  </si>
  <si>
    <t>035-00000546-00</t>
  </si>
  <si>
    <t>035-00000547-00</t>
  </si>
  <si>
    <t>035-00000965-00</t>
  </si>
  <si>
    <t>48 x 130</t>
  </si>
  <si>
    <t>16 x 144</t>
  </si>
  <si>
    <t>Schlarb Charles R &amp; Florence E</t>
  </si>
  <si>
    <t>Ayers Tessa</t>
  </si>
  <si>
    <t>E66</t>
  </si>
  <si>
    <t>013-00000259-00</t>
  </si>
  <si>
    <t>Fowler Joe R</t>
  </si>
  <si>
    <t>Fowler Susan M, Now Deceased</t>
  </si>
  <si>
    <t>E67</t>
  </si>
  <si>
    <t>018-00000201-00</t>
  </si>
  <si>
    <t>018-00000200-00</t>
  </si>
  <si>
    <t>018-00000204-00</t>
  </si>
  <si>
    <t>018-00000199-00</t>
  </si>
  <si>
    <t>018-00000201-01</t>
  </si>
  <si>
    <t>Hackenbracht Phillip Douglas</t>
  </si>
  <si>
    <t>Hackenbracht Linda J</t>
  </si>
  <si>
    <t>041-00000144-05</t>
  </si>
  <si>
    <t>Huntington National Bank</t>
  </si>
  <si>
    <t>Carpenter Randy</t>
  </si>
  <si>
    <t>E68</t>
  </si>
  <si>
    <t>043-00003529-00</t>
  </si>
  <si>
    <t>043-00003530-00</t>
  </si>
  <si>
    <t>50.5 x 151.4</t>
  </si>
  <si>
    <t>Holder Nancy L</t>
  </si>
  <si>
    <t>Hamilton Nancy &amp; et al</t>
  </si>
  <si>
    <t>E69</t>
  </si>
  <si>
    <t>043-00004389-00</t>
  </si>
  <si>
    <t>Stanton Natalie G LE</t>
  </si>
  <si>
    <t>Stanton Jeffrey</t>
  </si>
  <si>
    <t>E70</t>
  </si>
  <si>
    <t>043-00003863-00</t>
  </si>
  <si>
    <t>043-00000117-00</t>
  </si>
  <si>
    <t>50 x 117</t>
  </si>
  <si>
    <t>Franklin Richard</t>
  </si>
  <si>
    <t>Franklin Lemmie</t>
  </si>
  <si>
    <t>005-00000031-02</t>
  </si>
  <si>
    <t>Miller Noah &amp; Mary E</t>
  </si>
  <si>
    <t>Beachy David W &amp; Marie H</t>
  </si>
  <si>
    <t>023-00000306-01</t>
  </si>
  <si>
    <t>Beachy Max TTEE et al</t>
  </si>
  <si>
    <t>Hammond James Clifton</t>
  </si>
  <si>
    <t>014-00000686-00</t>
  </si>
  <si>
    <t>Darr James V &amp; Mary P</t>
  </si>
  <si>
    <t>Yoder Paul A</t>
  </si>
  <si>
    <t>042-00001000-01</t>
  </si>
  <si>
    <t>Ryan Shawn T &amp; Allison M</t>
  </si>
  <si>
    <t>Mitchell Mark A &amp; Hubbard Michelle V</t>
  </si>
  <si>
    <t>Yoder Ivan R &amp; Linda A</t>
  </si>
  <si>
    <t>018-00001225-00</t>
  </si>
  <si>
    <t>75 x 140</t>
  </si>
  <si>
    <t>Mathews Frank &amp; Dawn</t>
  </si>
  <si>
    <t>Shamel James E</t>
  </si>
  <si>
    <t>E71</t>
  </si>
  <si>
    <t>030-00000326-03</t>
  </si>
  <si>
    <t>Rummell Davud</t>
  </si>
  <si>
    <t>Rummell Doug</t>
  </si>
  <si>
    <t>004-00000922-02</t>
  </si>
  <si>
    <t>Troyer Aden A &amp; Mary Ann</t>
  </si>
  <si>
    <t>033-00000071-02</t>
  </si>
  <si>
    <t>Molnar Jean Marie</t>
  </si>
  <si>
    <t>Beatty Derrick M &amp; Angela O   JLRS</t>
  </si>
  <si>
    <t>Hershberger Alexander A &amp; Erma P   JLRS</t>
  </si>
  <si>
    <t>005-00000536-00</t>
  </si>
  <si>
    <t>Ratliff Regina Ann</t>
  </si>
  <si>
    <t>The Estate of Rose Jackna &amp; Jacqueline Jackna</t>
  </si>
  <si>
    <t>013-00001348-00</t>
  </si>
  <si>
    <t>Owen Gregory &amp; Joelle</t>
  </si>
  <si>
    <t>Seiler Matthew A &amp; Tamera L   JLRS</t>
  </si>
  <si>
    <t>Karge Phyllis &amp; Charles M</t>
  </si>
  <si>
    <t>Miller Monoe Jr &amp; Mary   JLRS</t>
  </si>
  <si>
    <t>004-00000230-03</t>
  </si>
  <si>
    <t>Karge Charles M &amp; Phyllis</t>
  </si>
  <si>
    <t>Hockstetler John I &amp; Mary M   JLRS</t>
  </si>
  <si>
    <t>043-00005138-00</t>
  </si>
  <si>
    <t>Selders Joyce A</t>
  </si>
  <si>
    <t>Brown Christopher M &amp; Ashley Nicole   JLRS</t>
  </si>
  <si>
    <t>009-00000247-02</t>
  </si>
  <si>
    <t>Stutzman Daniel E &amp; Cindy A    JLRS</t>
  </si>
  <si>
    <t>E72</t>
  </si>
  <si>
    <t>E73</t>
  </si>
  <si>
    <t>001-00000014-01</t>
  </si>
  <si>
    <t>E75</t>
  </si>
  <si>
    <t>029-00000190-02</t>
  </si>
  <si>
    <t>Smart/Hoffman</t>
  </si>
  <si>
    <t>Smart Raymond &amp; Margaret L</t>
  </si>
  <si>
    <t>029-00001235-00</t>
  </si>
  <si>
    <t>043-00000577-00</t>
  </si>
  <si>
    <t>60 x 150</t>
  </si>
  <si>
    <t>Covic Phillip &amp; Josephine</t>
  </si>
  <si>
    <t>Covic Phillip &amp; JLRS</t>
  </si>
  <si>
    <t>Miller John C TTEE</t>
  </si>
  <si>
    <t>Miller Paul J &amp; Emma Lou TTEE</t>
  </si>
  <si>
    <t>003-00000509-03</t>
  </si>
  <si>
    <t>Bruner Land Company Inc</t>
  </si>
  <si>
    <t>John Stankiewicz</t>
  </si>
  <si>
    <t>018-00001208-00</t>
  </si>
  <si>
    <t>Breon Willard S, TTEE</t>
  </si>
  <si>
    <t>Zink Kathryn B &amp; Harry A III, CO-TTEES</t>
  </si>
  <si>
    <t>E74</t>
  </si>
  <si>
    <t>E76</t>
  </si>
  <si>
    <t>E77</t>
  </si>
  <si>
    <t>E78</t>
  </si>
  <si>
    <t>042-00000078-00</t>
  </si>
  <si>
    <t>042-00000078-01</t>
  </si>
  <si>
    <t>Dillon Jerry S, TTEE</t>
  </si>
  <si>
    <t>Miller Justin Paul</t>
  </si>
  <si>
    <t>014-00000279-11</t>
  </si>
  <si>
    <t>Chaney Joseoph Harold Jr</t>
  </si>
  <si>
    <t>Chaney Joseph H</t>
  </si>
  <si>
    <t>E79</t>
  </si>
  <si>
    <t>033-00000389-00</t>
  </si>
  <si>
    <t>Atrip Gary J &amp; Eva</t>
  </si>
  <si>
    <t>Atrip Gary J &amp; Eva JLRS</t>
  </si>
  <si>
    <t>A-1 Property's of Ohio, LLC</t>
  </si>
  <si>
    <t>E80</t>
  </si>
  <si>
    <t>029-00000190-03</t>
  </si>
  <si>
    <t>029-00000190-00</t>
  </si>
  <si>
    <t>029-00001235-01</t>
  </si>
  <si>
    <t>Hoffman Larry E &amp; Virginia</t>
  </si>
  <si>
    <t>E81</t>
  </si>
  <si>
    <t xml:space="preserve">74 x 140 </t>
  </si>
  <si>
    <t>Sheriff Timothy L Rogers</t>
  </si>
  <si>
    <t>JP Morgan Chase Bank, NA</t>
  </si>
  <si>
    <t>E82</t>
  </si>
  <si>
    <t>004-00000854-03</t>
  </si>
  <si>
    <t>004-00000671-00</t>
  </si>
  <si>
    <t>Cousins Ella &amp;</t>
  </si>
  <si>
    <t>Fannie Mae aka Federal National Mortgage</t>
  </si>
  <si>
    <t>043-00001944-00</t>
  </si>
  <si>
    <t>35 x 92</t>
  </si>
  <si>
    <t>Mills Cody Et Al</t>
  </si>
  <si>
    <t>033-00000400-03</t>
  </si>
  <si>
    <t xml:space="preserve">Miller Ray D &amp; Linda L   </t>
  </si>
  <si>
    <t>Kauffman Edward N &amp; Ada A</t>
  </si>
  <si>
    <t>018-00000579-01</t>
  </si>
  <si>
    <t>Bayview Loan Servicing</t>
  </si>
  <si>
    <t>Burk Cliff E &amp; Jennifer L</t>
  </si>
  <si>
    <t>005-0000025-01</t>
  </si>
  <si>
    <t>Grandview Acres LLC</t>
  </si>
  <si>
    <t>Hershberger Larry &amp; Sarah</t>
  </si>
  <si>
    <t>E83</t>
  </si>
  <si>
    <t>005-00000025-00</t>
  </si>
  <si>
    <t>006-00000029-00</t>
  </si>
  <si>
    <t>017-00000416-00</t>
  </si>
  <si>
    <t>Loth John</t>
  </si>
  <si>
    <t>Swartzentruber Amos &amp; Barbara</t>
  </si>
  <si>
    <t>X</t>
  </si>
  <si>
    <t>043-00001392-00</t>
  </si>
  <si>
    <t>Bowman Steve A &amp; Amy J</t>
  </si>
  <si>
    <t>Nationstar Mortgage LLC</t>
  </si>
  <si>
    <t>E84</t>
  </si>
  <si>
    <t xml:space="preserve">The Secretary of Housing &amp; Urban Development </t>
  </si>
  <si>
    <t>E85</t>
  </si>
  <si>
    <t>020-00000734-00</t>
  </si>
  <si>
    <t>51.3 x 150</t>
  </si>
  <si>
    <t>Patterson Wayne &amp; TTEE</t>
  </si>
  <si>
    <t>Patterson Wayne &amp; Karen</t>
  </si>
  <si>
    <t>E86</t>
  </si>
  <si>
    <t>100 x 176.78</t>
  </si>
  <si>
    <t>115 x 219.30</t>
  </si>
  <si>
    <t>Tubbs Wesley J &amp; Wilson Wendy K</t>
  </si>
  <si>
    <t>E87</t>
  </si>
  <si>
    <t>026-0000071-00</t>
  </si>
  <si>
    <t>026-00000070-00</t>
  </si>
  <si>
    <t>026-00000268-01</t>
  </si>
  <si>
    <t>Lauvray Greg J et al</t>
  </si>
  <si>
    <t>Lauvray Greg J &amp; Michelle A</t>
  </si>
  <si>
    <t>E88</t>
  </si>
  <si>
    <t>044-00000764-00</t>
  </si>
  <si>
    <t>Gordon Donald E &amp; et al</t>
  </si>
  <si>
    <t>Gordon Isabelle L Succ TTEE</t>
  </si>
  <si>
    <t>009-00000098-06</t>
  </si>
  <si>
    <t>Troyer Robert E</t>
  </si>
  <si>
    <t>Miller Robbie D &amp; Rachel E</t>
  </si>
  <si>
    <t>026-0000455-00</t>
  </si>
  <si>
    <t>Serenity Land LLC</t>
  </si>
  <si>
    <t>Liddle Thomas E &amp; Brenda</t>
  </si>
  <si>
    <t>003-00000011-04</t>
  </si>
  <si>
    <t>003-00000011-08</t>
  </si>
  <si>
    <t>DiPietro Gino M &amp;</t>
  </si>
  <si>
    <t>May Joseph E &amp; Jeannette M</t>
  </si>
  <si>
    <t>E89</t>
  </si>
  <si>
    <t>017-00000006-00</t>
  </si>
  <si>
    <t>017-00000006-01</t>
  </si>
  <si>
    <t>017-00000907-00</t>
  </si>
  <si>
    <t>West Shawn Mathew &amp; Cynthia</t>
  </si>
  <si>
    <t xml:space="preserve">West Shawn M &amp; Cynthia </t>
  </si>
  <si>
    <t>037-00000241-00</t>
  </si>
  <si>
    <t>Prince Peggy Sue</t>
  </si>
  <si>
    <t>Cutshall Daniel L</t>
  </si>
  <si>
    <t>E90</t>
  </si>
  <si>
    <t>043-00000970-00</t>
  </si>
  <si>
    <t>Cramblett Reva F - LE</t>
  </si>
  <si>
    <t>Dejesu Joellen</t>
  </si>
  <si>
    <t>Baldwin Randall &amp; Melanie</t>
  </si>
  <si>
    <t>Mccombs Mark A &amp; Kay L</t>
  </si>
  <si>
    <t>043-00001886-01</t>
  </si>
  <si>
    <t>53.66 X 100</t>
  </si>
  <si>
    <t>West Bradley E</t>
  </si>
  <si>
    <t>Pope Jason &amp; Sherri</t>
  </si>
  <si>
    <t>020-16119051-00</t>
  </si>
  <si>
    <t>020-16119050-00</t>
  </si>
  <si>
    <t>50 x 160</t>
  </si>
  <si>
    <t>25 x 160</t>
  </si>
  <si>
    <t>Albert Carol D Estate of</t>
  </si>
  <si>
    <t>Watrren Robert TTEE</t>
  </si>
  <si>
    <t>031-00000022-01</t>
  </si>
  <si>
    <t>Middaugh Matthew E</t>
  </si>
  <si>
    <t>Miller Nelson</t>
  </si>
  <si>
    <t>043-00003221-00</t>
  </si>
  <si>
    <t>Roberts Damon C</t>
  </si>
  <si>
    <t>JAS Rentals</t>
  </si>
  <si>
    <t>013-00001428-00</t>
  </si>
  <si>
    <t>Cole James Derek &amp; Guilliams Tina Adair</t>
  </si>
  <si>
    <t xml:space="preserve">Bryant Charles D &amp; Christina </t>
  </si>
  <si>
    <t>029-00000950-00</t>
  </si>
  <si>
    <t>110.71 x 162.77</t>
  </si>
  <si>
    <t>Hennis Mark</t>
  </si>
  <si>
    <t>Hayes Michael C</t>
  </si>
  <si>
    <t xml:space="preserve">x </t>
  </si>
  <si>
    <t>012-00000021-00</t>
  </si>
  <si>
    <t>66 x 123</t>
  </si>
  <si>
    <t>Booth David S &amp; Rogers Debra K</t>
  </si>
  <si>
    <t>E91</t>
  </si>
  <si>
    <t>020-00000050-00</t>
  </si>
  <si>
    <t>66 x 66</t>
  </si>
  <si>
    <t>Dean Gregory A</t>
  </si>
  <si>
    <t>Dean Jason P &amp; Carrie J</t>
  </si>
  <si>
    <t>043-00003041-00</t>
  </si>
  <si>
    <t>43.5 x 111</t>
  </si>
  <si>
    <t>Meek Michele R &amp; Donna</t>
  </si>
  <si>
    <t>Medina Hector L JR</t>
  </si>
  <si>
    <t>E93</t>
  </si>
  <si>
    <t>043-00003830-00</t>
  </si>
  <si>
    <t>50 x 140</t>
  </si>
  <si>
    <t>Norman William J &amp; Helen Jo-Ann</t>
  </si>
  <si>
    <t>Norman Helen Jo-Ann</t>
  </si>
  <si>
    <t>E94</t>
  </si>
  <si>
    <t>013-00000117-05</t>
  </si>
  <si>
    <t>Hill Christopher O &amp; Mary Lou</t>
  </si>
  <si>
    <t>Hwilson Lindsey A.H. &amp; James J   JLRS</t>
  </si>
  <si>
    <t>E92</t>
  </si>
  <si>
    <t>E95</t>
  </si>
  <si>
    <t>043-00004794-00</t>
  </si>
  <si>
    <t>115.58 x 165.49</t>
  </si>
  <si>
    <t>Flowers Sharleen</t>
  </si>
  <si>
    <t>Elgin Kristan &amp; Flowers Jeffery</t>
  </si>
  <si>
    <t>Yoder Joseph J &amp; Malinda S  JLRS</t>
  </si>
  <si>
    <t>E96</t>
  </si>
  <si>
    <t>Conwell K richard Michael</t>
  </si>
  <si>
    <t>E97</t>
  </si>
  <si>
    <t>043-00002440-00</t>
  </si>
  <si>
    <t>40.15 x 130.15</t>
  </si>
  <si>
    <t>Harris Diana Lynn</t>
  </si>
  <si>
    <t>Harris Jon C</t>
  </si>
  <si>
    <t>E98</t>
  </si>
  <si>
    <t>043-00004494-00</t>
  </si>
  <si>
    <t>44 x 120</t>
  </si>
  <si>
    <t>Fortney Mary C - LE</t>
  </si>
  <si>
    <t>Blair Charles J</t>
  </si>
  <si>
    <t>043-00005740-02</t>
  </si>
  <si>
    <t>Blakely Joseph P &amp; Sheila K</t>
  </si>
  <si>
    <t>Vail Ryan W &amp; Monica L  JLRS</t>
  </si>
  <si>
    <t>030-00000329-04</t>
  </si>
  <si>
    <t>Cox Thomas J &amp; Roberta</t>
  </si>
  <si>
    <t>Fowler John C</t>
  </si>
  <si>
    <t>E100</t>
  </si>
  <si>
    <t>043-00001150-00</t>
  </si>
  <si>
    <t>Cushman Hubert P III</t>
  </si>
  <si>
    <t>E99</t>
  </si>
  <si>
    <t>013-00001830-01</t>
  </si>
  <si>
    <t>McVay Linda L, deceased</t>
  </si>
  <si>
    <t>McVay Robert L SR</t>
  </si>
  <si>
    <t>E101</t>
  </si>
  <si>
    <t>013-00001758-02</t>
  </si>
  <si>
    <t>Brillhard Timothy R</t>
  </si>
  <si>
    <t>Brillhart Anthony J</t>
  </si>
  <si>
    <t>E102</t>
  </si>
  <si>
    <t>037-00000444-00</t>
  </si>
  <si>
    <t>50 x 143.8</t>
  </si>
  <si>
    <t>Fisher John H Jr</t>
  </si>
  <si>
    <t>Fisher Tammie Jane</t>
  </si>
  <si>
    <t>E103</t>
  </si>
  <si>
    <t>043-00000560-00</t>
  </si>
  <si>
    <t>43.6 x 124.6</t>
  </si>
  <si>
    <t>Ross Cain</t>
  </si>
  <si>
    <t>Cain Alverta - LE</t>
  </si>
  <si>
    <t>043-00000095-00</t>
  </si>
  <si>
    <t>Whittington Gabriel &amp; Tammy</t>
  </si>
  <si>
    <t>Jackson Seth</t>
  </si>
  <si>
    <t>003-00000147-06</t>
  </si>
  <si>
    <t>Jones David William &amp; Heidi Lynn</t>
  </si>
  <si>
    <t>Mulholland Benjamin A</t>
  </si>
  <si>
    <t>018-00000929-00</t>
  </si>
  <si>
    <t>018-00000930-00</t>
  </si>
  <si>
    <t>018-00001245-00</t>
  </si>
  <si>
    <t>Vail Ryan W &amp; Monica</t>
  </si>
  <si>
    <t xml:space="preserve">Siddle Tim E &amp; Misty </t>
  </si>
  <si>
    <t>003-00000024-00</t>
  </si>
  <si>
    <t xml:space="preserve">Barr Brian H &amp; Patricia L   </t>
  </si>
  <si>
    <t>Beaty Richard L &amp; McClelland Darwin A   JLRS</t>
  </si>
  <si>
    <t>013-00001707-00</t>
  </si>
  <si>
    <t>013-00001112-00</t>
  </si>
  <si>
    <t>152.69 x 116</t>
  </si>
  <si>
    <t>Cushman Properties , LLC</t>
  </si>
  <si>
    <t>E104</t>
  </si>
  <si>
    <t>041-00000105-01</t>
  </si>
  <si>
    <t>Moore Kenneth W III &amp;</t>
  </si>
  <si>
    <t>Williams Adam M &amp; Jasmin</t>
  </si>
  <si>
    <t>021-00000149-09</t>
  </si>
  <si>
    <t>021-00000149-10</t>
  </si>
  <si>
    <t>Rogers Boyd &amp; Caroline</t>
  </si>
  <si>
    <t>004-00000230-00</t>
  </si>
  <si>
    <t>Miller Andy Y &amp; Marvin R</t>
  </si>
  <si>
    <t>010-00000776-00</t>
  </si>
  <si>
    <t>Burris Tammy Jo</t>
  </si>
  <si>
    <t>Mullett Rick L &amp; Tami R</t>
  </si>
  <si>
    <t>E105</t>
  </si>
  <si>
    <t>018-00001222-00</t>
  </si>
  <si>
    <t>Lonergan Jordan</t>
  </si>
  <si>
    <t>McQuiston Skylor</t>
  </si>
  <si>
    <t>013-00001093-00</t>
  </si>
  <si>
    <t>013-00000061-00</t>
  </si>
  <si>
    <t>Warner Robert D estate of</t>
  </si>
  <si>
    <t>Walsh James R &amp; Beth D</t>
  </si>
  <si>
    <t>E106</t>
  </si>
  <si>
    <t>010-00000630-00</t>
  </si>
  <si>
    <t>32.43 x 376.77</t>
  </si>
  <si>
    <t>Tumblin David Ridgway</t>
  </si>
  <si>
    <t>010-00000631-00</t>
  </si>
  <si>
    <t>235.68 x 283.04</t>
  </si>
  <si>
    <t>020-00000265-00</t>
  </si>
  <si>
    <t>Griffith James R</t>
  </si>
  <si>
    <t>Fisher Adam L</t>
  </si>
  <si>
    <t>043-00001545-00</t>
  </si>
  <si>
    <t>043-00002848-01</t>
  </si>
  <si>
    <t>Renner Stormy Dawn</t>
  </si>
  <si>
    <t>Warren Barbara L</t>
  </si>
  <si>
    <t>E107</t>
  </si>
  <si>
    <t>037-00000006-00</t>
  </si>
  <si>
    <t>Parrillo Carl C</t>
  </si>
  <si>
    <t>Parrillo Ramona G</t>
  </si>
  <si>
    <t>E108</t>
  </si>
  <si>
    <t>009-00000227-03</t>
  </si>
  <si>
    <t>E109</t>
  </si>
  <si>
    <t>016-00000402-00</t>
  </si>
  <si>
    <t>70 x 109</t>
  </si>
  <si>
    <t>E110</t>
  </si>
  <si>
    <t>037-00000557-00</t>
  </si>
  <si>
    <t>037-00000140-00</t>
  </si>
  <si>
    <t>Coshocton Recycling Inc</t>
  </si>
  <si>
    <t>009-00000107-00</t>
  </si>
  <si>
    <t>Gonter Paul T &amp;</t>
  </si>
  <si>
    <t>Troyer Marvin D</t>
  </si>
  <si>
    <t>034-00000050-00</t>
  </si>
  <si>
    <t>Newcome Michael D &amp; Linda S</t>
  </si>
  <si>
    <t>Silverwood Philip J &amp; Pierette H    JLRS</t>
  </si>
  <si>
    <t>010-00000882-00</t>
  </si>
  <si>
    <t>Nostrand Amber L</t>
  </si>
  <si>
    <t>003-00000195-01</t>
  </si>
  <si>
    <t xml:space="preserve">Scurlock R. F </t>
  </si>
  <si>
    <t>Mast Daniel &amp; Laureen</t>
  </si>
  <si>
    <t>E111</t>
  </si>
  <si>
    <t>Norman Helen Jo-Ann &amp; Hardesty Daniel</t>
  </si>
  <si>
    <t>E112</t>
  </si>
  <si>
    <t>Fowler Susan M</t>
  </si>
  <si>
    <t>Stafford Valerie et al</t>
  </si>
  <si>
    <t>017-00000523-00</t>
  </si>
  <si>
    <t>Stutzman Vernon E &amp;</t>
  </si>
  <si>
    <t>Kempf Adrian H</t>
  </si>
  <si>
    <t>013-00001875-00</t>
  </si>
  <si>
    <t>013-00001881-00</t>
  </si>
  <si>
    <t>Jerles Edward H &amp; Patricia</t>
  </si>
  <si>
    <t>Reidenbach Craig &amp; april</t>
  </si>
  <si>
    <t>E113</t>
  </si>
  <si>
    <t>043-00005460-00</t>
  </si>
  <si>
    <t>90 x 92</t>
  </si>
  <si>
    <t>Shamel James F</t>
  </si>
  <si>
    <t>Shamel Charlene J</t>
  </si>
  <si>
    <t>003-00000195-05</t>
  </si>
  <si>
    <t>Hardman Jeffrey S &amp; Brenda L</t>
  </si>
  <si>
    <t>Borchart David Alan</t>
  </si>
  <si>
    <t>037-00000396-00</t>
  </si>
  <si>
    <t>037-00000397-00</t>
  </si>
  <si>
    <t>Selders Charles A</t>
  </si>
  <si>
    <t>Cunningham Brandon M &amp; Lauren D</t>
  </si>
  <si>
    <t>E114</t>
  </si>
  <si>
    <t>004-00000459-00</t>
  </si>
  <si>
    <t>Varns Lora A</t>
  </si>
  <si>
    <t>Varns Michael S</t>
  </si>
  <si>
    <t>043-00003612-00</t>
  </si>
  <si>
    <t>48 x 196</t>
  </si>
  <si>
    <t>Lewis Saundra M &amp;</t>
  </si>
  <si>
    <t>017-00000187-00</t>
  </si>
  <si>
    <t>Yoder Raymond</t>
  </si>
  <si>
    <t>Aronhalt Joshua &amp; Tina</t>
  </si>
  <si>
    <t>018-00000404-00</t>
  </si>
  <si>
    <t>Preston Ron L</t>
  </si>
  <si>
    <t>010-00000213-00</t>
  </si>
  <si>
    <t>Holskey Darrell Dean</t>
  </si>
  <si>
    <t>US Bank National Association</t>
  </si>
  <si>
    <t>001-00000038-00</t>
  </si>
  <si>
    <t>Hartel Patrick D &amp; Anne E</t>
  </si>
  <si>
    <t>Hartel Patrick D &amp; Anne E, Co-TTEES</t>
  </si>
  <si>
    <t>E115</t>
  </si>
  <si>
    <t>020-00000447-00</t>
  </si>
  <si>
    <t xml:space="preserve">Bassett George S </t>
  </si>
  <si>
    <t>Bassett Brenda S</t>
  </si>
  <si>
    <t>E116</t>
  </si>
  <si>
    <t>014-00000413-09</t>
  </si>
  <si>
    <t>Witchey Susan E</t>
  </si>
  <si>
    <t>Witchey Glenn F &amp; Roy E</t>
  </si>
  <si>
    <t>E117</t>
  </si>
  <si>
    <t>004-00000455-00</t>
  </si>
  <si>
    <t>Oswald Jeffery &amp; Sue E</t>
  </si>
  <si>
    <t>Oswald Jeffery A &amp; Sue E</t>
  </si>
  <si>
    <t>E118</t>
  </si>
  <si>
    <t>040-00000081-00</t>
  </si>
  <si>
    <t>Jennings Ralph E  -  LE</t>
  </si>
  <si>
    <t>Jennings Carol J  -  LE</t>
  </si>
  <si>
    <t>Foster Ruby M &amp; Jennings Carol (LE)</t>
  </si>
  <si>
    <t>Troyer Samuel E &amp; Katie B  JLRS</t>
  </si>
  <si>
    <t>042-00000235-13</t>
  </si>
  <si>
    <t>Kunkler Angela</t>
  </si>
  <si>
    <t>Miller Shawn &amp; Marnita  JLRS</t>
  </si>
  <si>
    <t>043-00006181-18</t>
  </si>
  <si>
    <t>Mueller Michael &amp; Karen</t>
  </si>
  <si>
    <t>Gibson Dwayne T &amp; Rachel L</t>
  </si>
  <si>
    <t>043-00006181-21</t>
  </si>
  <si>
    <t>E119</t>
  </si>
  <si>
    <t>Brillhart Timothy R &amp; Kathy</t>
  </si>
  <si>
    <t>005-00000169-01</t>
  </si>
  <si>
    <t>006-00000085-01</t>
  </si>
  <si>
    <t>Eppley Walter E  Robert J</t>
  </si>
  <si>
    <t>Luikart Mark, Success TTEE</t>
  </si>
  <si>
    <t>008-00000204-00</t>
  </si>
  <si>
    <t>Raber David E &amp; Mabel D</t>
  </si>
  <si>
    <t>Schlabach Wayne H &amp; Ruth Ann</t>
  </si>
  <si>
    <t>E122</t>
  </si>
  <si>
    <t>005-00000081-00</t>
  </si>
  <si>
    <t>Gamertsfelder et al</t>
  </si>
  <si>
    <t>Gamertsfelder Farms LLC</t>
  </si>
  <si>
    <t>1040/1130</t>
  </si>
  <si>
    <t>026-00000849-01</t>
  </si>
  <si>
    <t>005-00000083-00</t>
  </si>
  <si>
    <t>026-00000849-00</t>
  </si>
  <si>
    <t>029-00000440-03</t>
  </si>
  <si>
    <t>Schlarb Sara TTEE</t>
  </si>
  <si>
    <t>Crozier Brad R</t>
  </si>
  <si>
    <t>018-00001587-00</t>
  </si>
  <si>
    <t>Kruse Tracy L et al</t>
  </si>
  <si>
    <t>K &amp; B Lumber LTD &amp; Koltland Investments</t>
  </si>
  <si>
    <t>E123</t>
  </si>
  <si>
    <t>018-00001587-01</t>
  </si>
  <si>
    <t>Hamilton Michael</t>
  </si>
  <si>
    <t>014-00000133-01</t>
  </si>
  <si>
    <t>Eizensmits Arnold A &amp;</t>
  </si>
  <si>
    <t>Koltland Investments LLC</t>
  </si>
  <si>
    <t>005-00000534-06</t>
  </si>
  <si>
    <t>McKee John Brent &amp; Shannon K</t>
  </si>
  <si>
    <t>Gensert Benjamin S &amp; Whitney R   JLRS</t>
  </si>
  <si>
    <t>042-00000057-00</t>
  </si>
  <si>
    <t>Wiggins Roger E &amp; Jacki S</t>
  </si>
  <si>
    <t>Raber Mark &amp; Esta   JLRS</t>
  </si>
  <si>
    <t>E121</t>
  </si>
  <si>
    <t>002-00000326-00</t>
  </si>
  <si>
    <t>002-00000327-00</t>
  </si>
  <si>
    <t>002-00000329-00</t>
  </si>
  <si>
    <t>66 x 132/ each</t>
  </si>
  <si>
    <t>24 x 30</t>
  </si>
  <si>
    <t>Woodring Charlie JR</t>
  </si>
  <si>
    <t>Woodring Charlie III</t>
  </si>
  <si>
    <t>E124</t>
  </si>
  <si>
    <t>043-00003235-00</t>
  </si>
  <si>
    <t>ORDC</t>
  </si>
  <si>
    <t>Ungurean Thomas</t>
  </si>
  <si>
    <t>E125</t>
  </si>
  <si>
    <t>043-00003696-00</t>
  </si>
  <si>
    <t>043-00002198-00</t>
  </si>
  <si>
    <t>Elwell Julie, TTEE</t>
  </si>
  <si>
    <t>Moore Robert D JR aka Robert/ Moore Trudi Annette aka Trudi   JLRS</t>
  </si>
  <si>
    <t>E126</t>
  </si>
  <si>
    <t>006-00000029-02</t>
  </si>
  <si>
    <t>005-00000025-02</t>
  </si>
  <si>
    <t>Miller Leon</t>
  </si>
  <si>
    <t>Miller Daniel H</t>
  </si>
  <si>
    <t>E128</t>
  </si>
  <si>
    <t>E127</t>
  </si>
  <si>
    <t>005-00000025-03</t>
  </si>
  <si>
    <t>006-00000029-03</t>
  </si>
  <si>
    <t>Hershberger David L</t>
  </si>
  <si>
    <t>E129</t>
  </si>
  <si>
    <t>017-00000427-19</t>
  </si>
  <si>
    <t>043-00003559-00</t>
  </si>
  <si>
    <t>54 x 150</t>
  </si>
  <si>
    <t>Eberhard Timothy &amp; Angela M</t>
  </si>
  <si>
    <t>AME Straight LLC</t>
  </si>
  <si>
    <t>E130</t>
  </si>
  <si>
    <t>013-00000433-00</t>
  </si>
  <si>
    <t>013-00001314-01</t>
  </si>
  <si>
    <t>Lauvray James L</t>
  </si>
  <si>
    <t>Lauvray Marilyn A</t>
  </si>
  <si>
    <t>E120</t>
  </si>
  <si>
    <t>Hackenbracht Linda J, TTEE</t>
  </si>
  <si>
    <t>Hackenbracht Linda Jean/ Ambrose Carol Ann/ Hackenbracht Linda J</t>
  </si>
  <si>
    <t xml:space="preserve"> </t>
  </si>
  <si>
    <t>031-00000972-00</t>
  </si>
  <si>
    <t>Tompkins Linda &amp; William</t>
  </si>
  <si>
    <t>Beatty James L</t>
  </si>
  <si>
    <t>029-00001020-00</t>
  </si>
  <si>
    <t>103. x 196.64</t>
  </si>
  <si>
    <t>Porcher Gregory L &amp;</t>
  </si>
  <si>
    <t>Smith Ralph B &amp; Penny</t>
  </si>
  <si>
    <t>043-00000278-00</t>
  </si>
  <si>
    <t xml:space="preserve">55 x 121 </t>
  </si>
  <si>
    <t>Stevens Zachary C &amp; Janae L</t>
  </si>
  <si>
    <t>CRAIBO Properties LLC</t>
  </si>
  <si>
    <t>032-00000384-00</t>
  </si>
  <si>
    <t>032-00000385-00</t>
  </si>
  <si>
    <t>032-00000386-00</t>
  </si>
  <si>
    <t>66x 132</t>
  </si>
  <si>
    <t>Wilson Richard E &amp; ruth Ann</t>
  </si>
  <si>
    <t>Campbell Jonathon T</t>
  </si>
  <si>
    <t>E131</t>
  </si>
  <si>
    <t>038-00000510-00</t>
  </si>
  <si>
    <t>038-00000507-00</t>
  </si>
  <si>
    <t>038-00000509-00</t>
  </si>
  <si>
    <t>33 x 132</t>
  </si>
  <si>
    <t>66 132</t>
  </si>
  <si>
    <t>Blair Paul Joseph (Estate)</t>
  </si>
  <si>
    <t>Blair Allen Paul/ Tarone Dianna Jo</t>
  </si>
  <si>
    <t>E132</t>
  </si>
  <si>
    <t>023-00000155-00</t>
  </si>
  <si>
    <t>nini Jerry P &amp; Sandra E</t>
  </si>
  <si>
    <t>Nini Jerry P &amp; Sandra E, TTEES</t>
  </si>
  <si>
    <t>40 x 130</t>
  </si>
  <si>
    <t>Lillibridge Gregory &amp;</t>
  </si>
  <si>
    <t>E133</t>
  </si>
  <si>
    <t>004-00000934-00</t>
  </si>
  <si>
    <t>Robinson Jefferson &amp; sharon</t>
  </si>
  <si>
    <t>JSJ Robinson LLC</t>
  </si>
  <si>
    <t>035-00000790-00</t>
  </si>
  <si>
    <t>71.96 x 152.54</t>
  </si>
  <si>
    <t>Michael Thomas A &amp; Joyce</t>
  </si>
  <si>
    <t>England David</t>
  </si>
  <si>
    <t>003-00000055-00</t>
  </si>
  <si>
    <t>Bradford Thomas Scott</t>
  </si>
  <si>
    <t>Castle Samantha R &amp; Benjamin</t>
  </si>
  <si>
    <t>E134</t>
  </si>
  <si>
    <t>004-00000934-03</t>
  </si>
  <si>
    <t>Robinson Jefferson W</t>
  </si>
  <si>
    <t>Robinson Jason A &amp; Jennifer</t>
  </si>
  <si>
    <t>013-00000764-02</t>
  </si>
  <si>
    <t>Rice Greg J et al</t>
  </si>
  <si>
    <t>LePage Cattle LTD</t>
  </si>
  <si>
    <t>012-00000136-00</t>
  </si>
  <si>
    <t>60 x 130</t>
  </si>
  <si>
    <t>Courtright Michael L &amp; Cathy</t>
  </si>
  <si>
    <t>Courtright Jeffrey K</t>
  </si>
  <si>
    <t>043-00000209-00</t>
  </si>
  <si>
    <t>Garrett Darrel D &amp; Donna J</t>
  </si>
  <si>
    <t>E136</t>
  </si>
  <si>
    <t>017-00000646-00</t>
  </si>
  <si>
    <t>017-00000647-01</t>
  </si>
  <si>
    <t>100 x 200</t>
  </si>
  <si>
    <t>50 x 200</t>
  </si>
  <si>
    <t>Goodyear Garth D &amp; Sandra J</t>
  </si>
  <si>
    <t>Goodyear Clarissa R TTEE</t>
  </si>
  <si>
    <t>E137</t>
  </si>
  <si>
    <t>010-00000513-00</t>
  </si>
  <si>
    <t>010-00000507-00</t>
  </si>
  <si>
    <t>126.37 x 228.68</t>
  </si>
  <si>
    <t>135.36 x 239.84</t>
  </si>
  <si>
    <t>Wright Neville TTEE - LE</t>
  </si>
  <si>
    <t>Wright Shane et al</t>
  </si>
  <si>
    <t>E138</t>
  </si>
  <si>
    <t>E135</t>
  </si>
  <si>
    <t>043-00000007-00</t>
  </si>
  <si>
    <t>043-00003438-00</t>
  </si>
  <si>
    <t>Abel Robert</t>
  </si>
  <si>
    <t>Abel Jr Robert et al</t>
  </si>
  <si>
    <t>E140</t>
  </si>
  <si>
    <t>E139</t>
  </si>
  <si>
    <t>030-00000019-00</t>
  </si>
  <si>
    <t>030-00000268-00</t>
  </si>
  <si>
    <t>030-00000269-00</t>
  </si>
  <si>
    <t>Casteel Dorothy C</t>
  </si>
  <si>
    <t>Casteel Richard</t>
  </si>
  <si>
    <t>E141</t>
  </si>
  <si>
    <t>033-00000623-00</t>
  </si>
  <si>
    <t>Wunderle Mary Louise</t>
  </si>
  <si>
    <t>Wunderle Timothy</t>
  </si>
  <si>
    <t>018-00001407-00</t>
  </si>
  <si>
    <t>042-00000253-01</t>
  </si>
  <si>
    <t>018-00000240-00</t>
  </si>
  <si>
    <t>Hooper Gerald P</t>
  </si>
  <si>
    <t>McElhaney Duane E &amp; Carol L</t>
  </si>
  <si>
    <t>1100/1220</t>
  </si>
  <si>
    <t>043-00003301-00</t>
  </si>
  <si>
    <t>50.5 x 140</t>
  </si>
  <si>
    <t>Preston John William</t>
  </si>
  <si>
    <t>Grimm Roger A &amp; Kimberly</t>
  </si>
  <si>
    <t>E142</t>
  </si>
  <si>
    <t>043-00000694-00</t>
  </si>
  <si>
    <t>043-00000695-00</t>
  </si>
  <si>
    <t>043-00000696-00</t>
  </si>
  <si>
    <t>043-000001337-00</t>
  </si>
  <si>
    <t>043-000000153-00</t>
  </si>
  <si>
    <t>043-00002475-00</t>
  </si>
  <si>
    <t>30 x 105</t>
  </si>
  <si>
    <t>31.9 x 144</t>
  </si>
  <si>
    <t>30 x 104</t>
  </si>
  <si>
    <t>Gottardi Timothy S &amp; Heather</t>
  </si>
  <si>
    <t>Gottardi Timothy S &amp; Troy D</t>
  </si>
  <si>
    <t>E143</t>
  </si>
  <si>
    <t>043-00000394-00</t>
  </si>
  <si>
    <t>043-00001337-00</t>
  </si>
  <si>
    <t>043-00000153-00</t>
  </si>
  <si>
    <t>Gottardi Timothy S &amp; Heather L &amp; Troy D &amp; Beth Ann</t>
  </si>
  <si>
    <t>Gottardi Rentals LLC</t>
  </si>
  <si>
    <t>same check</t>
  </si>
  <si>
    <t>E144</t>
  </si>
  <si>
    <t>015-00000050-00</t>
  </si>
  <si>
    <t>015-00000052-01</t>
  </si>
  <si>
    <t>50 x 35</t>
  </si>
  <si>
    <t>Collins Jerry A</t>
  </si>
  <si>
    <t>Collins Scott C et al</t>
  </si>
  <si>
    <t>E145</t>
  </si>
  <si>
    <t>043-00000845-00</t>
  </si>
  <si>
    <t>Conrad John A</t>
  </si>
  <si>
    <t>Conrad John A &amp; Donna D</t>
  </si>
  <si>
    <t>E146</t>
  </si>
  <si>
    <t>013-00001564-00</t>
  </si>
  <si>
    <t>013-00000438-00</t>
  </si>
  <si>
    <t>Leasure Edith E</t>
  </si>
  <si>
    <t>Leasure David</t>
  </si>
  <si>
    <t>043-00005444-00</t>
  </si>
  <si>
    <t>Jarvis Leonard D &amp; Ann T</t>
  </si>
  <si>
    <t>Jarvis Heather &amp; Nathan</t>
  </si>
  <si>
    <t>005-00000534-03</t>
  </si>
  <si>
    <t>Mast John D</t>
  </si>
  <si>
    <t>Yoder Joseph A &amp; Katie A</t>
  </si>
  <si>
    <t>043-00005740-09</t>
  </si>
  <si>
    <t>Kreis James E &amp; Treitha A</t>
  </si>
  <si>
    <t>Williams Fred A &amp; Deborah TTEES</t>
  </si>
  <si>
    <t>E149</t>
  </si>
  <si>
    <t>Easement</t>
  </si>
  <si>
    <t>Ambrose Carol Ann</t>
  </si>
  <si>
    <t>Hackenbracht Linda Jean</t>
  </si>
  <si>
    <t>E150</t>
  </si>
  <si>
    <t>008-00000123-01</t>
  </si>
  <si>
    <t>008-05200022-02</t>
  </si>
  <si>
    <t>008-00000274-12</t>
  </si>
  <si>
    <t>Mast Roman J &amp; Susan</t>
  </si>
  <si>
    <t>Mast Leroy R &amp; Rachel R</t>
  </si>
  <si>
    <t>013-00001042-04</t>
  </si>
  <si>
    <t>Boatman Roger &amp; Kristi</t>
  </si>
  <si>
    <t>B &amp; T Valley LTD</t>
  </si>
  <si>
    <t>E151</t>
  </si>
  <si>
    <t>003-00000324-00</t>
  </si>
  <si>
    <t>014-00000875-00</t>
  </si>
  <si>
    <t>003-00000192-00</t>
  </si>
  <si>
    <t>Helmick Timothy &amp; Melissa</t>
  </si>
  <si>
    <t>Helmick Farms LLC</t>
  </si>
  <si>
    <t>1020/1080</t>
  </si>
  <si>
    <t>043-00003355-00</t>
  </si>
  <si>
    <t>43.8 x 80.7</t>
  </si>
  <si>
    <t>Allen Victor L</t>
  </si>
  <si>
    <t xml:space="preserve">Hess Timothy </t>
  </si>
  <si>
    <t>E152</t>
  </si>
  <si>
    <t>006-00000111-00</t>
  </si>
  <si>
    <t>Morris Dale L</t>
  </si>
  <si>
    <t>Britting Katherine</t>
  </si>
  <si>
    <t>E153</t>
  </si>
  <si>
    <t>029-00000948-00</t>
  </si>
  <si>
    <t>135.14 x 148</t>
  </si>
  <si>
    <t>Demeo Kristi M</t>
  </si>
  <si>
    <t>Demeo Michael J</t>
  </si>
  <si>
    <t>003-00000509-04</t>
  </si>
  <si>
    <t>Custer Benjamin James</t>
  </si>
  <si>
    <t>Albrecht David D &amp; Joan E</t>
  </si>
  <si>
    <t>043-00006181-17</t>
  </si>
  <si>
    <t>Hawn W Howard &amp; Kathleen</t>
  </si>
  <si>
    <t>Hendershot Ryan &amp; Megan</t>
  </si>
  <si>
    <t>004-00000286-02</t>
  </si>
  <si>
    <t>Haywood Brian J &amp; Jacalyn</t>
  </si>
  <si>
    <t>Murray Brian A &amp; Debra S</t>
  </si>
  <si>
    <t>029-00001015-00</t>
  </si>
  <si>
    <t>029-00001014-00</t>
  </si>
  <si>
    <t>Beery Homer Keith &amp; Beverly Joan</t>
  </si>
  <si>
    <t>Beiter Dirk &amp; Lindsay  JLRS</t>
  </si>
  <si>
    <t>020-00000808-00</t>
  </si>
  <si>
    <t>36 x 150</t>
  </si>
  <si>
    <t>Zimmer David M &amp; Thomas Ellen A</t>
  </si>
  <si>
    <t>Tubbs Timothy L &amp; Jessica N   JLRS</t>
  </si>
  <si>
    <t>005-00000442-00</t>
  </si>
  <si>
    <t>Miller Allen E &amp; Mattie L</t>
  </si>
  <si>
    <t>Miller Marvin A &amp; Dora A   JLRS</t>
  </si>
  <si>
    <t>E154</t>
  </si>
  <si>
    <t>043-00005572-00</t>
  </si>
  <si>
    <t>043-00005573-00</t>
  </si>
  <si>
    <t>West Charles E</t>
  </si>
  <si>
    <t>West Sharon L</t>
  </si>
  <si>
    <t>004-00000711-00</t>
  </si>
  <si>
    <t>Lapp David A</t>
  </si>
  <si>
    <t>Lapp David A &amp; Alana   JLRS</t>
  </si>
  <si>
    <t>044-00000365-00</t>
  </si>
  <si>
    <t>Miller Chad A</t>
  </si>
  <si>
    <t>Roscoe Junction LLC</t>
  </si>
  <si>
    <t>041-00000144-28</t>
  </si>
  <si>
    <t>Kirkbride Eric &amp; Jamie</t>
  </si>
  <si>
    <t>Fender Kris M</t>
  </si>
  <si>
    <t>041-00000144-14</t>
  </si>
  <si>
    <t>041-00000144-27</t>
  </si>
  <si>
    <t>Kirkbride Eric &amp; Jamie   JLRS</t>
  </si>
  <si>
    <t>E155</t>
  </si>
  <si>
    <t>E156</t>
  </si>
  <si>
    <t>002-00000127-01</t>
  </si>
  <si>
    <t>Huff James O (1/2 int)</t>
  </si>
  <si>
    <t>(1/2 int)Huff James O &amp; Christine A   JLRS</t>
  </si>
  <si>
    <t>E157</t>
  </si>
  <si>
    <t>029-00000763-00</t>
  </si>
  <si>
    <t>029-00000764-00</t>
  </si>
  <si>
    <t>56.7 x 310.9</t>
  </si>
  <si>
    <t>56.7 x 338.59</t>
  </si>
  <si>
    <t>Mahaffey Herman W</t>
  </si>
  <si>
    <t>Stout Brenda S</t>
  </si>
  <si>
    <t>031-0000900-00</t>
  </si>
  <si>
    <t>Swanson Daniel H &amp; Kathleen D</t>
  </si>
  <si>
    <t>Straight Kevin J</t>
  </si>
  <si>
    <t>043-00004514-00</t>
  </si>
  <si>
    <t>Jacobs Lynn R &amp; Rebecca S</t>
  </si>
  <si>
    <t>Walters Michelle L</t>
  </si>
  <si>
    <t>043-00002309-00</t>
  </si>
  <si>
    <t>40 x 125</t>
  </si>
  <si>
    <t>Adams Katherine E (Schlegel)</t>
  </si>
  <si>
    <t>Gibbs Stacy L</t>
  </si>
  <si>
    <t>003-00000044-01</t>
  </si>
  <si>
    <t>Jarrett H David &amp; Jane L</t>
  </si>
  <si>
    <t>Rogers Timothy L &amp; Nanci E   JLRS</t>
  </si>
  <si>
    <t>018-00001274-00</t>
  </si>
  <si>
    <t>Schumaker James R &amp; Wendy</t>
  </si>
  <si>
    <t>Hackenbracht Steven A &amp; Nanci A   JLRS</t>
  </si>
  <si>
    <t>E160</t>
  </si>
  <si>
    <t>Hackenbracht Linda Jean aka Linda J</t>
  </si>
  <si>
    <t>E161</t>
  </si>
  <si>
    <t>043-00004240-00</t>
  </si>
  <si>
    <t>043-00004241-00</t>
  </si>
  <si>
    <t>48 x 150</t>
  </si>
  <si>
    <t>Askew Mark E</t>
  </si>
  <si>
    <t>Jones Shawn M &amp; Askew Mark E, TTEES</t>
  </si>
  <si>
    <t>E158</t>
  </si>
  <si>
    <t>Snow Arlie Dale TTEE</t>
  </si>
  <si>
    <t>Snow Arlie Dale &amp; Jordan T CO-TTEES</t>
  </si>
  <si>
    <t>E162</t>
  </si>
  <si>
    <t>Wright Wilma A  (LE)</t>
  </si>
  <si>
    <t>Wright Shane A &amp; Dustin J, Watson Sharra D</t>
  </si>
  <si>
    <t>E159</t>
  </si>
  <si>
    <t>043-00004325-00</t>
  </si>
  <si>
    <t>Mapel Gordon E</t>
  </si>
  <si>
    <t>Mapel Linda D</t>
  </si>
  <si>
    <t>043-00001753-00</t>
  </si>
  <si>
    <t>Wilson Barbara A fka McPeek Barbara A</t>
  </si>
  <si>
    <t>Scherer Brodie A</t>
  </si>
  <si>
    <t>E163</t>
  </si>
  <si>
    <t>020-00000758-00</t>
  </si>
  <si>
    <t>020-00000759-00</t>
  </si>
  <si>
    <t>51.2 x 150</t>
  </si>
  <si>
    <t>Weingarth Robert Henry</t>
  </si>
  <si>
    <t>Weingarth Susan Eileen</t>
  </si>
  <si>
    <t>E164</t>
  </si>
  <si>
    <t>029-00000579-00</t>
  </si>
  <si>
    <t>In Lot 8</t>
  </si>
  <si>
    <t>Patterson David A</t>
  </si>
  <si>
    <t>Patterson Edna J</t>
  </si>
  <si>
    <t>E165</t>
  </si>
  <si>
    <t>037-00000596-00</t>
  </si>
  <si>
    <t>Coshocton Foundation</t>
  </si>
  <si>
    <t>Coshocton Park District</t>
  </si>
  <si>
    <t>001-00000042-00</t>
  </si>
  <si>
    <t>Hoehn Judith TTEE</t>
  </si>
  <si>
    <t>Mason Linda D</t>
  </si>
  <si>
    <t>001-00000042-01</t>
  </si>
  <si>
    <t>hoehn Judith</t>
  </si>
  <si>
    <t>E166</t>
  </si>
  <si>
    <t>Kistler John J &amp; Ruth E</t>
  </si>
  <si>
    <t>042-00000235-06</t>
  </si>
  <si>
    <t>Reddick Melissa</t>
  </si>
  <si>
    <t>Schlabach David A &amp; Mary E</t>
  </si>
  <si>
    <t>Miller John S &amp; Betty M</t>
  </si>
  <si>
    <t>031-00000668-00</t>
  </si>
  <si>
    <t>Hutchison Randall L</t>
  </si>
  <si>
    <t>Wells Fargo Bank, NA</t>
  </si>
  <si>
    <t>E168</t>
  </si>
  <si>
    <t>004-00000202-03</t>
  </si>
  <si>
    <t>Match Jonathan D</t>
  </si>
  <si>
    <t>Match Jonathan D &amp; Susan D   JLRS</t>
  </si>
  <si>
    <t>E167</t>
  </si>
  <si>
    <t>004-00000202-00</t>
  </si>
  <si>
    <t>014-00000215-00</t>
  </si>
  <si>
    <t>Match Jonathan D &amp; Susan D</t>
  </si>
  <si>
    <t>Pony Field Farm LLC</t>
  </si>
  <si>
    <t>017-00001212-00</t>
  </si>
  <si>
    <t>Dittmar David &amp; Martha</t>
  </si>
  <si>
    <t>Richesson Christopher Beau &amp;</t>
  </si>
  <si>
    <t>E169</t>
  </si>
  <si>
    <t>043-00000405-00</t>
  </si>
  <si>
    <t>25 x 130</t>
  </si>
  <si>
    <t>043-00000406-00</t>
  </si>
  <si>
    <t>043-00000407-00</t>
  </si>
  <si>
    <t>Bair Preston W</t>
  </si>
  <si>
    <t>Bair Preston W &amp; Peyton E</t>
  </si>
  <si>
    <t>020-00000278-00</t>
  </si>
  <si>
    <t>Hale Nancy Lee</t>
  </si>
  <si>
    <t>043-00000222-00</t>
  </si>
  <si>
    <t>043-00000223-00</t>
  </si>
  <si>
    <t>30 x 125</t>
  </si>
  <si>
    <t>Jones Daniel L &amp; Phyllis</t>
  </si>
  <si>
    <t>Keim Victoria &amp; Gary D</t>
  </si>
  <si>
    <t>E170</t>
  </si>
  <si>
    <t>012-00000056-00</t>
  </si>
  <si>
    <t xml:space="preserve">Hindel Michael </t>
  </si>
  <si>
    <t>Darr Kaelie</t>
  </si>
  <si>
    <t>E172</t>
  </si>
  <si>
    <t>032-00000347-01</t>
  </si>
  <si>
    <t>Dunfee Connie V</t>
  </si>
  <si>
    <t>Dunfee William &amp; Connie TTEE</t>
  </si>
  <si>
    <t>023-00000029-14</t>
  </si>
  <si>
    <t>Nisley Reuben J</t>
  </si>
  <si>
    <t>Hershberger Willis &amp; Lena</t>
  </si>
  <si>
    <t>023-00000029-15</t>
  </si>
  <si>
    <t>Yoder Abe H &amp; Mary J</t>
  </si>
  <si>
    <t>E173</t>
  </si>
  <si>
    <t>027-00000740-00</t>
  </si>
  <si>
    <t>Baldridge Jason W</t>
  </si>
  <si>
    <t>Rhodes Charles Wayne</t>
  </si>
  <si>
    <t>E171</t>
  </si>
  <si>
    <t>018-00000081-00</t>
  </si>
  <si>
    <t>Cooley Max G, TTEE</t>
  </si>
  <si>
    <t>Cooley Denise TTEE</t>
  </si>
  <si>
    <t>042-00000176-00</t>
  </si>
  <si>
    <t>Marlatt Verl W &amp; Belinda</t>
  </si>
  <si>
    <t>Evert Herbert F &amp; Kristine</t>
  </si>
  <si>
    <t>037-00000345-00</t>
  </si>
  <si>
    <t>037-00000546-01</t>
  </si>
  <si>
    <t>037-00000399-00</t>
  </si>
  <si>
    <t>037-00000400-00</t>
  </si>
  <si>
    <t>Young Raymond E II &amp; Katherine M</t>
  </si>
  <si>
    <t>Hendershot Ryan &amp; Megan  JLRS</t>
  </si>
  <si>
    <t>043-00004177-00</t>
  </si>
  <si>
    <t>50 x 48</t>
  </si>
  <si>
    <t>Fitch Sherry L</t>
  </si>
  <si>
    <t>E174</t>
  </si>
  <si>
    <t>Kempf Adrian H, Henry E, Susie   JLRS</t>
  </si>
  <si>
    <t>E175</t>
  </si>
  <si>
    <t>015-00000160-05</t>
  </si>
  <si>
    <t>Austin Tanya S (Cognion)</t>
  </si>
  <si>
    <t>McCoy Donald Clay &amp; Ann E   JLRS</t>
  </si>
  <si>
    <t>003-00000509-00</t>
  </si>
  <si>
    <t>Bruner Land Company, Inc</t>
  </si>
  <si>
    <t>Pastir David &amp; Kelly    JLRS</t>
  </si>
  <si>
    <t>043-00002937-00</t>
  </si>
  <si>
    <t>Lusk Jordan M</t>
  </si>
  <si>
    <t>Barker Gregory D</t>
  </si>
  <si>
    <t>E176</t>
  </si>
  <si>
    <t>041-00000021-00</t>
  </si>
  <si>
    <t>039-00000007-00</t>
  </si>
  <si>
    <t>McBride Mary S</t>
  </si>
  <si>
    <t>McBride Family Farms, LLC</t>
  </si>
  <si>
    <t>E177</t>
  </si>
  <si>
    <t>041-00000021-01</t>
  </si>
  <si>
    <t>039-00000007-01</t>
  </si>
  <si>
    <t>McBride Minerals LLC</t>
  </si>
  <si>
    <t>043-00004534-00</t>
  </si>
  <si>
    <t>50 x 65</t>
  </si>
  <si>
    <t>Bert Rentals LLC</t>
  </si>
  <si>
    <t>Miller Richard Jr &amp; Denise E   JLRS</t>
  </si>
  <si>
    <t>032-00000053-00</t>
  </si>
  <si>
    <t>Sonshine Holdings LLC</t>
  </si>
  <si>
    <t>Barnes Ronda E</t>
  </si>
  <si>
    <t>017-00000204-01</t>
  </si>
  <si>
    <t>Hunt Barbara A  (Estate)</t>
  </si>
  <si>
    <t>Hamilton Dale E &amp; Mary K, CO-TTEES</t>
  </si>
  <si>
    <t>E178</t>
  </si>
  <si>
    <t>013-00000004-00</t>
  </si>
  <si>
    <t>Addy Richard E &amp; Judy C - LE</t>
  </si>
  <si>
    <t>Addy Eric A &amp; Pamela</t>
  </si>
  <si>
    <t>032-00000130-12</t>
  </si>
  <si>
    <t>Strawser James E</t>
  </si>
  <si>
    <t>Fifth Third Bank</t>
  </si>
  <si>
    <t>E180</t>
  </si>
  <si>
    <t>014-00000149-01</t>
  </si>
  <si>
    <t>Wright R Gregory &amp; Teresa</t>
  </si>
  <si>
    <t>E181</t>
  </si>
  <si>
    <t>008-00000063-00</t>
  </si>
  <si>
    <t>Miller Mary</t>
  </si>
  <si>
    <t>Miller Jonathan D</t>
  </si>
  <si>
    <t>E182</t>
  </si>
  <si>
    <t>032-00000248-00</t>
  </si>
  <si>
    <t>032-00000249-00</t>
  </si>
  <si>
    <t>032-00000250-00</t>
  </si>
  <si>
    <t>Fujita Eleanor</t>
  </si>
  <si>
    <t xml:space="preserve">Kinsey Von </t>
  </si>
  <si>
    <t>013-00000396-03</t>
  </si>
  <si>
    <t>Mathews Patricia</t>
  </si>
  <si>
    <t>McElfresh Chad M &amp; Patricia</t>
  </si>
  <si>
    <t>E183</t>
  </si>
  <si>
    <t>043-00005083-00</t>
  </si>
  <si>
    <t>043-00005082-00</t>
  </si>
  <si>
    <t>45.06 x 159.65</t>
  </si>
  <si>
    <t>140 x 159.65</t>
  </si>
  <si>
    <t>Simpson Wesley</t>
  </si>
  <si>
    <t>Simpson Ann</t>
  </si>
  <si>
    <t>032-00000795-03</t>
  </si>
  <si>
    <t>Anderson Bros Real Estate LLC</t>
  </si>
  <si>
    <t>Anderson Mary Ann</t>
  </si>
  <si>
    <t>E185</t>
  </si>
  <si>
    <t>Anderson Bros Minerals LLC</t>
  </si>
  <si>
    <t>013-00001739-00</t>
  </si>
  <si>
    <t>Stevens Zachary &amp; Janae</t>
  </si>
  <si>
    <t>Zetty Leonard B &amp; Erin D</t>
  </si>
  <si>
    <t>E179</t>
  </si>
  <si>
    <t>E186</t>
  </si>
  <si>
    <t>002-00000078-03</t>
  </si>
  <si>
    <t>Specht Sharon &amp; Vearl</t>
  </si>
  <si>
    <t>Specht Jason v &amp; Brian E</t>
  </si>
  <si>
    <t>017-00000427-13</t>
  </si>
  <si>
    <t>Shontz Wesley E &amp; Shannon R</t>
  </si>
  <si>
    <t>Condi Andrew T &amp; Owen Ashley</t>
  </si>
  <si>
    <t>030-00000143-01</t>
  </si>
  <si>
    <t>Taylor Charles L &amp; Delores J</t>
  </si>
  <si>
    <t>Anderson Chase</t>
  </si>
  <si>
    <t>021-00000293-08</t>
  </si>
  <si>
    <t>021-00000293-07</t>
  </si>
  <si>
    <t>037-00000622-00</t>
  </si>
  <si>
    <t>037-00000452-00</t>
  </si>
  <si>
    <t>35 x 110</t>
  </si>
  <si>
    <t>15 x 110</t>
  </si>
  <si>
    <t>Pasmore Roy J  (Estate)</t>
  </si>
  <si>
    <t>Wood Janet Jo Ann &amp; Brian S   JLRS</t>
  </si>
  <si>
    <t>031-00000670-00</t>
  </si>
  <si>
    <t>Fink Robin M</t>
  </si>
  <si>
    <t>Taylor Matthew A &amp; Alicia M   JLRS</t>
  </si>
  <si>
    <t>032-00000186-02</t>
  </si>
  <si>
    <t>Detweiler JJ Enterprises</t>
  </si>
  <si>
    <t>E187</t>
  </si>
  <si>
    <t>035-00000023-00</t>
  </si>
  <si>
    <t>Kinkley Jane</t>
  </si>
  <si>
    <t>Park National Bank TTEE</t>
  </si>
  <si>
    <t>E188</t>
  </si>
  <si>
    <t>043-00000130-00</t>
  </si>
  <si>
    <t>043-00000131-00</t>
  </si>
  <si>
    <t>043-00000132-00</t>
  </si>
  <si>
    <t>26 x 150</t>
  </si>
  <si>
    <t>Newell Raymond E</t>
  </si>
  <si>
    <t>Newell Russell A</t>
  </si>
  <si>
    <t>023-00000029-06</t>
  </si>
  <si>
    <t>Shetler Michael O</t>
  </si>
  <si>
    <t>033-00000328-00</t>
  </si>
  <si>
    <t>Nottingham Danny (int)</t>
  </si>
  <si>
    <t xml:space="preserve">Berg Richard </t>
  </si>
  <si>
    <t>E189</t>
  </si>
  <si>
    <t>Berg Richard aka Richard Jr aka Richard D Jr</t>
  </si>
  <si>
    <t>Berg Chad R, Kyle J, Aryn M</t>
  </si>
  <si>
    <t>016-00000344-00</t>
  </si>
  <si>
    <t>Mullett Sandra L</t>
  </si>
  <si>
    <t>Glazier Mark E &amp; Kimberly   JLRS</t>
  </si>
  <si>
    <t>002-00000176-00</t>
  </si>
  <si>
    <t>McIntire Elizabeth I</t>
  </si>
  <si>
    <t>Mladek Matthew W &amp; Amy C   JLRS</t>
  </si>
  <si>
    <t>E190</t>
  </si>
  <si>
    <t>004-00000277-01</t>
  </si>
  <si>
    <t>Varns William D, TTEE</t>
  </si>
  <si>
    <t>013-00000282-01</t>
  </si>
  <si>
    <t>Cabot Dennis E</t>
  </si>
  <si>
    <t>Haerman Brian T &amp; Tina L  JLRS</t>
  </si>
  <si>
    <t>043-00004745-00</t>
  </si>
  <si>
    <t>043-00004744-00</t>
  </si>
  <si>
    <t xml:space="preserve">150x 295.80 </t>
  </si>
  <si>
    <t>102.89 x 311</t>
  </si>
  <si>
    <t>Wallace Bruce W</t>
  </si>
  <si>
    <t>040-00000039-00</t>
  </si>
  <si>
    <t>003-00000073-00</t>
  </si>
  <si>
    <t>Weaver Daniel M</t>
  </si>
  <si>
    <t>1020/1210</t>
  </si>
  <si>
    <t>Miller Roy A  JR</t>
  </si>
  <si>
    <t>Yoder Jonas L &amp; Fannie A   JLRS/ Yoder Edward J</t>
  </si>
  <si>
    <t>Bank of America Na</t>
  </si>
  <si>
    <t>Stubbs William Harold &amp; Susan Davis</t>
  </si>
  <si>
    <t>043-00004474-00</t>
  </si>
  <si>
    <t>42 x 174</t>
  </si>
  <si>
    <t>Wells Fargo Bank NA</t>
  </si>
  <si>
    <t>Lawrence Investments of Ohio INC</t>
  </si>
  <si>
    <t>E191</t>
  </si>
  <si>
    <t>Stafford Valerie/ Dixon Deanna/ Fowler James/ Fowler Leland/ Burgan JoAnn</t>
  </si>
  <si>
    <t>Dixon Deanna</t>
  </si>
  <si>
    <t>043-00000988-00</t>
  </si>
  <si>
    <t>43.5 x 121</t>
  </si>
  <si>
    <t>Meek Michele R</t>
  </si>
  <si>
    <t>Wright Michael D &amp; Sharon K</t>
  </si>
  <si>
    <t>033-00000334-00</t>
  </si>
  <si>
    <t>Miller Aaron N &amp; James N Miller</t>
  </si>
  <si>
    <t>Swartzentruber Joas M</t>
  </si>
  <si>
    <t>E192</t>
  </si>
  <si>
    <t>Rice Greg et al</t>
  </si>
  <si>
    <t>Rice Greg J &amp; Jan M</t>
  </si>
  <si>
    <t>013-00000763-01</t>
  </si>
  <si>
    <t>003-00000133-04</t>
  </si>
  <si>
    <t>Do Huan Ba &amp; Ky Ti</t>
  </si>
  <si>
    <t>Carter Bernard</t>
  </si>
  <si>
    <t>003-00000134-01</t>
  </si>
  <si>
    <t>Carter Bernard aka Bernard F</t>
  </si>
  <si>
    <t>Fitch David S &amp; Jerri C   JLRS</t>
  </si>
  <si>
    <t>020-00000324-00</t>
  </si>
  <si>
    <t>Daugherty Kolt L</t>
  </si>
  <si>
    <t>Carrington Mortgage Services LLC</t>
  </si>
  <si>
    <t>E193</t>
  </si>
  <si>
    <t>044-00000573-00</t>
  </si>
  <si>
    <t>Hootman Dennis</t>
  </si>
  <si>
    <t>Hadam Shawnette, Hootman Todd J &amp;</t>
  </si>
  <si>
    <t>E194</t>
  </si>
  <si>
    <t>009-00000048-06</t>
  </si>
  <si>
    <t>LE- Keim Ervin L</t>
  </si>
  <si>
    <t>Barkman Brian V</t>
  </si>
  <si>
    <t>E195</t>
  </si>
  <si>
    <t>LE - Keim Elizabeth E</t>
  </si>
  <si>
    <t>003-00000412-00</t>
  </si>
  <si>
    <t>003-00000413-00</t>
  </si>
  <si>
    <t>003-00000414-00</t>
  </si>
  <si>
    <t>60 x 180</t>
  </si>
  <si>
    <t>30 x 180</t>
  </si>
  <si>
    <t>15 x 41</t>
  </si>
  <si>
    <t>Moran Gerald D</t>
  </si>
  <si>
    <t>Mizer Ginny S</t>
  </si>
  <si>
    <t>018-00001254-00</t>
  </si>
  <si>
    <t>93 x 135</t>
  </si>
  <si>
    <t>Grace Troy A &amp; Heather D</t>
  </si>
  <si>
    <t xml:space="preserve">Hughes Matthew W &amp; Christina L   </t>
  </si>
  <si>
    <t>043-15105377-00</t>
  </si>
  <si>
    <t>Padgett Donald R &amp; Joy</t>
  </si>
  <si>
    <t>Sindelar David Joseph &amp; Marlee Marie  JLRS</t>
  </si>
  <si>
    <t>E196</t>
  </si>
  <si>
    <t>Sec of Houseing &amp; Urban Development</t>
  </si>
  <si>
    <t>E197</t>
  </si>
  <si>
    <t>043-00005353-00</t>
  </si>
  <si>
    <t>043-00005352-00</t>
  </si>
  <si>
    <t>100 x 97.98</t>
  </si>
  <si>
    <t>110 x 97.98</t>
  </si>
  <si>
    <t>Hill Margaret H</t>
  </si>
  <si>
    <t>Hill George Douglas/ Hill Hanet A</t>
  </si>
  <si>
    <t>035-00000294-00</t>
  </si>
  <si>
    <t>Grandstaff Family LTD Partnership</t>
  </si>
  <si>
    <t>Shriver Tire Service LLC</t>
  </si>
  <si>
    <t>E198</t>
  </si>
  <si>
    <t>026-00000694-00</t>
  </si>
  <si>
    <t>026-00000696-00</t>
  </si>
  <si>
    <t>Goik Adele M, TTEE</t>
  </si>
  <si>
    <t>Goik Adele M</t>
  </si>
  <si>
    <t>008-00000018-00</t>
  </si>
  <si>
    <t>008-00000109-00</t>
  </si>
  <si>
    <t>Troyer Atlee R &amp; Linda J</t>
  </si>
  <si>
    <t>Yoder Aaron E</t>
  </si>
  <si>
    <t>E199</t>
  </si>
  <si>
    <t>015-00000093-00</t>
  </si>
  <si>
    <t>015-00000094-00</t>
  </si>
  <si>
    <t>Shrimplin Scott J</t>
  </si>
  <si>
    <t>Shrimplin Scott &amp; Sandra K</t>
  </si>
  <si>
    <t>013-00000032-00</t>
  </si>
  <si>
    <t>Tumblin Steven S &amp; Beth</t>
  </si>
  <si>
    <t>Mills Zachary D</t>
  </si>
  <si>
    <t>E200</t>
  </si>
  <si>
    <t>016-00000353-00</t>
  </si>
  <si>
    <t>010-00000053-00</t>
  </si>
  <si>
    <t>010-00000849-01</t>
  </si>
  <si>
    <t>Balcom Malcom M</t>
  </si>
  <si>
    <t>Wright Bonnie L</t>
  </si>
  <si>
    <t>044-00000585-28</t>
  </si>
  <si>
    <t>Spitler Robert E</t>
  </si>
  <si>
    <t>Lowe Terry L &amp; Shryock Debra C   JLRS</t>
  </si>
  <si>
    <t>E201</t>
  </si>
  <si>
    <t>033-00000671-00</t>
  </si>
  <si>
    <t>033-00000673-00</t>
  </si>
  <si>
    <t>033-00000115-00</t>
  </si>
  <si>
    <t>033-00000631-00</t>
  </si>
  <si>
    <t>033-00000626-00</t>
  </si>
  <si>
    <t>Lawko William  A</t>
  </si>
  <si>
    <t>Lawko William A TTEE</t>
  </si>
  <si>
    <t>E202</t>
  </si>
  <si>
    <t>033-00000035-00</t>
  </si>
  <si>
    <t>033-00000034-00</t>
  </si>
  <si>
    <t>E203</t>
  </si>
  <si>
    <t>Norris Family Trust UTD 7/2/92</t>
  </si>
  <si>
    <t>Haarlamment Nancy A, Wierzbowski Joy P &amp;Norris Curtis</t>
  </si>
  <si>
    <t>E204</t>
  </si>
  <si>
    <t>Haarlament Nancy A</t>
  </si>
  <si>
    <t>Haarlament F Scott</t>
  </si>
  <si>
    <t>E205</t>
  </si>
  <si>
    <t>020-16120017-00</t>
  </si>
  <si>
    <t>020-16120016-00</t>
  </si>
  <si>
    <t>50 x 135</t>
  </si>
  <si>
    <t>10 x 135</t>
  </si>
  <si>
    <t>Lehotay Darlene K</t>
  </si>
  <si>
    <t>Lehotay Edward T</t>
  </si>
  <si>
    <t>029-00000473-00</t>
  </si>
  <si>
    <t>Provident Holdings LLC</t>
  </si>
  <si>
    <t>Valdez Amanda S</t>
  </si>
  <si>
    <t>Collins Troy V</t>
  </si>
  <si>
    <t>Ables Harry R &amp; Mary R</t>
  </si>
  <si>
    <t>Collins Scott C</t>
  </si>
  <si>
    <t>Gabehart Lisa M</t>
  </si>
  <si>
    <t>Bennington Jeffrey L &amp; Kim L</t>
  </si>
  <si>
    <t>Schlarb Robert C &amp; Martha L   JLRS</t>
  </si>
  <si>
    <t>Deibel Gary L &amp; Debbie L   JLRS</t>
  </si>
  <si>
    <t>E206</t>
  </si>
  <si>
    <t>002-00000555-00</t>
  </si>
  <si>
    <t>Hothem James M &amp; Michelle</t>
  </si>
  <si>
    <t>Hothem James M &amp; Michelle A TTEES</t>
  </si>
  <si>
    <t>002-00000198-08</t>
  </si>
  <si>
    <t>A&amp;J Land Company Inc</t>
  </si>
  <si>
    <t>Lahna Garth Allan</t>
  </si>
  <si>
    <t>021-00000414-00</t>
  </si>
  <si>
    <t>Alexander David &amp;</t>
  </si>
  <si>
    <t>Jones Willam J JR</t>
  </si>
  <si>
    <t>021-00000413-00</t>
  </si>
  <si>
    <t>E207</t>
  </si>
  <si>
    <t>020-00000716-00</t>
  </si>
  <si>
    <t>020-00000715-00</t>
  </si>
  <si>
    <t>Gress Joyce A</t>
  </si>
  <si>
    <t>Eckelberry Connie L</t>
  </si>
  <si>
    <t>E208</t>
  </si>
  <si>
    <t>013-00001754-00</t>
  </si>
  <si>
    <t>013-00001755-01</t>
  </si>
  <si>
    <t>013-00001752-00</t>
  </si>
  <si>
    <t>Starcher Richard Estate of</t>
  </si>
  <si>
    <t>Starcher Carole M</t>
  </si>
  <si>
    <t>E209</t>
  </si>
  <si>
    <t>043-00006543-00</t>
  </si>
  <si>
    <t>Wright Brothers construction</t>
  </si>
  <si>
    <t>Grason Properties LLC &amp; Wright James E</t>
  </si>
  <si>
    <t>043-00001115-00</t>
  </si>
  <si>
    <t>043-00001116-00</t>
  </si>
  <si>
    <t>52.7 x 159.90</t>
  </si>
  <si>
    <t>40.7 x 165.70</t>
  </si>
  <si>
    <t>Welling Leonard E &amp; Kathy</t>
  </si>
  <si>
    <t>Edward Nita Marie &amp; Lynnelle R Hathaway</t>
  </si>
  <si>
    <t>E210</t>
  </si>
  <si>
    <t>010-00000236-00</t>
  </si>
  <si>
    <t xml:space="preserve">Tignor James D &amp; Dawn Renee  </t>
  </si>
  <si>
    <t>Tignor James D &amp; Dawn Renee   JLRS</t>
  </si>
  <si>
    <t>E211</t>
  </si>
  <si>
    <t>043-12516007-12</t>
  </si>
  <si>
    <t>ALM Woodlands LTD</t>
  </si>
  <si>
    <t>00-00000844-01</t>
  </si>
  <si>
    <t>Znamenak Keith &amp; Sandra</t>
  </si>
  <si>
    <t>Mast Jonas J &amp; Lizzie  JLRS</t>
  </si>
  <si>
    <t>E212</t>
  </si>
  <si>
    <t>021-00000376-00</t>
  </si>
  <si>
    <t>Shaffer Brian</t>
  </si>
  <si>
    <t>Shaffer Brian &amp; dolly</t>
  </si>
  <si>
    <t>031-00000327-06</t>
  </si>
  <si>
    <t>Reardon Michael J</t>
  </si>
  <si>
    <t>Sharier Brent P II &amp; Hanna Douglas M</t>
  </si>
  <si>
    <t>043-00001254-00</t>
  </si>
  <si>
    <t>50 x 70</t>
  </si>
  <si>
    <t>Jackson Richard B (Estate)</t>
  </si>
  <si>
    <t>Higley Wendy A &amp; David W   JLRS</t>
  </si>
  <si>
    <t>E213</t>
  </si>
  <si>
    <t>017-00001277-01</t>
  </si>
  <si>
    <t>Stamper Trevis &amp; Brenda</t>
  </si>
  <si>
    <t>020-00000125-00</t>
  </si>
  <si>
    <t>50 x 129</t>
  </si>
  <si>
    <t>Conrad Jaems L &amp; Martha K</t>
  </si>
  <si>
    <t>Hamilton William J &amp; Moyer Brittney R  JLRS</t>
  </si>
  <si>
    <t>010-00000506-00</t>
  </si>
  <si>
    <t>218.22 x 310.53</t>
  </si>
  <si>
    <t>Levingston Jeffrey r &amp; cynthia</t>
  </si>
  <si>
    <t>Levingston Jefferson</t>
  </si>
  <si>
    <t>E214</t>
  </si>
  <si>
    <t>023-00000305-01</t>
  </si>
  <si>
    <t>Spires John L &amp; Pamela</t>
  </si>
  <si>
    <t>Raber Myron M &amp; Miller Anna</t>
  </si>
  <si>
    <t>E215</t>
  </si>
  <si>
    <t>022-00000097-00</t>
  </si>
  <si>
    <t>65 x 210</t>
  </si>
  <si>
    <t>Smith Robert Pacer</t>
  </si>
  <si>
    <t>Smith Sharon Sue</t>
  </si>
  <si>
    <t>043-00000344-00</t>
  </si>
  <si>
    <t>Mulford Timothy J &amp; Timothy J</t>
  </si>
  <si>
    <t>Cunningham Jeremy Scott</t>
  </si>
  <si>
    <t>005-00000002-01</t>
  </si>
  <si>
    <t>Appalachain Resources LLC</t>
  </si>
  <si>
    <t>Croft Willian Neil &amp; Deborah Jo</t>
  </si>
  <si>
    <t>E216</t>
  </si>
  <si>
    <t>002-00000438-00</t>
  </si>
  <si>
    <t>002-00000450-00</t>
  </si>
  <si>
    <t>Keffer John A</t>
  </si>
  <si>
    <t>Keffer Connie</t>
  </si>
  <si>
    <t>043-00004198-00</t>
  </si>
  <si>
    <t>043-00004199-00</t>
  </si>
  <si>
    <t>55.2 x 117.5</t>
  </si>
  <si>
    <t>10.2 x 116.4</t>
  </si>
  <si>
    <t>Shaw Marcus J</t>
  </si>
  <si>
    <t>Scheck Kevin J</t>
  </si>
  <si>
    <t>E217</t>
  </si>
  <si>
    <t>017-00001277-04</t>
  </si>
  <si>
    <t>Stamper Troy douglas</t>
  </si>
  <si>
    <t>Stamper Troy D TTEE</t>
  </si>
  <si>
    <t>E218</t>
  </si>
  <si>
    <t>031-00000269-00</t>
  </si>
  <si>
    <t>Nussbaum Judith</t>
  </si>
  <si>
    <t>Reese Hazel Irene</t>
  </si>
  <si>
    <t>E219</t>
  </si>
  <si>
    <t>Nussbaum Norman &amp; Judith</t>
  </si>
  <si>
    <t>E220</t>
  </si>
  <si>
    <t>041-00000174-00</t>
  </si>
  <si>
    <t>041-00000446-02</t>
  </si>
  <si>
    <t>Cunningham Clay E</t>
  </si>
  <si>
    <t>Cunningham Caylee A</t>
  </si>
  <si>
    <t>013-00000321-00</t>
  </si>
  <si>
    <t>Morrison Pamela K</t>
  </si>
  <si>
    <t>Shrimplin Trey R.J. &amp; Jodi</t>
  </si>
  <si>
    <t>E221</t>
  </si>
  <si>
    <t>027-00000252-00</t>
  </si>
  <si>
    <t>Roof David M et al</t>
  </si>
  <si>
    <t xml:space="preserve">Roof David M &amp; Patty </t>
  </si>
  <si>
    <t>010-00000349-00</t>
  </si>
  <si>
    <t>Shindledecker John W &amp; Margaret</t>
  </si>
  <si>
    <t>Van Dyne James E &amp; Verna</t>
  </si>
  <si>
    <t>020-00000938-00</t>
  </si>
  <si>
    <t>128.24 x 111.94</t>
  </si>
  <si>
    <t>Rotruck Angela M</t>
  </si>
  <si>
    <t>Bradford Shane E</t>
  </si>
  <si>
    <t>021-00000170-00</t>
  </si>
  <si>
    <t>Daniels Patricia A</t>
  </si>
  <si>
    <t>Buckmaster Michael D</t>
  </si>
  <si>
    <t>E222</t>
  </si>
  <si>
    <t>Secretary of Housing LLC</t>
  </si>
  <si>
    <t>015-00000052-00</t>
  </si>
  <si>
    <t>Fender Steven D &amp; Veronica J</t>
  </si>
  <si>
    <t>Rice Lauren nka McKee Lauren A  &amp; McKee Kristopher C   JLRS</t>
  </si>
  <si>
    <t>043-00005236-00</t>
  </si>
  <si>
    <t>Lawrence John D &amp; TTEES</t>
  </si>
  <si>
    <t>Hays Richard L</t>
  </si>
  <si>
    <t>016-00000356-00</t>
  </si>
  <si>
    <t>Roderick David W SR</t>
  </si>
  <si>
    <t>Lenart Amber N &amp; Stone Steven JLRS</t>
  </si>
  <si>
    <t>E223</t>
  </si>
  <si>
    <t>003-00000234-00</t>
  </si>
  <si>
    <t>003-00000121-00</t>
  </si>
  <si>
    <t>003-00000122-00</t>
  </si>
  <si>
    <t>003-00000057-00</t>
  </si>
  <si>
    <t>003-00000058-00</t>
  </si>
  <si>
    <t>Cunningham Joan M</t>
  </si>
  <si>
    <t>Cunningham Chad A</t>
  </si>
  <si>
    <t>026-00000057-00</t>
  </si>
  <si>
    <t>Miller Ivan R</t>
  </si>
  <si>
    <t>Yoder Marvin H &amp; David H</t>
  </si>
  <si>
    <t>003-00000018-08</t>
  </si>
  <si>
    <t>Bennett Derek K &amp; Tonya S</t>
  </si>
  <si>
    <t>Jaqua Tony M &amp; Lisa M   JLRS</t>
  </si>
  <si>
    <t>E147</t>
  </si>
  <si>
    <t>003-00000315-01</t>
  </si>
  <si>
    <t>Guilliams Shane E</t>
  </si>
  <si>
    <t>Guilliams Shane E &amp; Samantha S</t>
  </si>
  <si>
    <t>043-00005740-18</t>
  </si>
  <si>
    <t>Williams Fred A &amp; Deborah J  TTEES</t>
  </si>
  <si>
    <t>McConnell James F &amp; Shelia  JLRS</t>
  </si>
  <si>
    <t>SEO Property Preservations LLC</t>
  </si>
  <si>
    <t>003-00000537-13</t>
  </si>
  <si>
    <t>003-00000537-05</t>
  </si>
  <si>
    <t>Fortney James R &amp; Tana L</t>
  </si>
  <si>
    <t>Bordenkircher Tessa &amp; Baker Brock   JLRS</t>
  </si>
  <si>
    <t>017-00000389-00</t>
  </si>
  <si>
    <t>Hothem Neal M (et al)</t>
  </si>
  <si>
    <t>Storm Linda H &amp; Ronald H   JLRS</t>
  </si>
  <si>
    <t>E224</t>
  </si>
  <si>
    <t>E225</t>
  </si>
  <si>
    <t>039-00000057-00</t>
  </si>
  <si>
    <t>Evans Malcolm, Success TTEE</t>
  </si>
  <si>
    <t>Gerstner Cole J , Success TTEE</t>
  </si>
  <si>
    <t>Gerstner Cole J, Successor TTEE</t>
  </si>
  <si>
    <t>Wyer Dixie Lee, Blaine William</t>
  </si>
  <si>
    <t>013-00000653-00</t>
  </si>
  <si>
    <t>Stottlemire Richard D</t>
  </si>
  <si>
    <t>DePalma Nancy &amp; Teresa   JLRS</t>
  </si>
  <si>
    <t>E226</t>
  </si>
  <si>
    <t>041-00000133-02</t>
  </si>
  <si>
    <t>Moore Jerilee E</t>
  </si>
  <si>
    <t>Little Jody A</t>
  </si>
  <si>
    <t>E227</t>
  </si>
  <si>
    <t>043-00000205-00</t>
  </si>
  <si>
    <t>Yoder Jerry A</t>
  </si>
  <si>
    <t>Yoder Jerry A &amp; Lisa R   JLRS</t>
  </si>
  <si>
    <t>003-00000636-03</t>
  </si>
  <si>
    <t>010-00000438-00</t>
  </si>
  <si>
    <t>Johnson Robert &amp; Sandra</t>
  </si>
  <si>
    <t>Norris Elmer</t>
  </si>
  <si>
    <t>E228</t>
  </si>
  <si>
    <t>039-00000138-01</t>
  </si>
  <si>
    <t>021-00000771-03</t>
  </si>
  <si>
    <t>021-00000331-00</t>
  </si>
  <si>
    <t>Barnes Ruby P TTEE</t>
  </si>
  <si>
    <t>Barnes Ruby P</t>
  </si>
  <si>
    <t>1200/1110</t>
  </si>
  <si>
    <t>E229</t>
  </si>
  <si>
    <t>026-00000002-00</t>
  </si>
  <si>
    <t>026-00000001-00</t>
  </si>
  <si>
    <t>033-00000001-00</t>
  </si>
  <si>
    <t>Goik Adele</t>
  </si>
  <si>
    <t>Goik Adele M TTEE</t>
  </si>
  <si>
    <t>1130/1180</t>
  </si>
  <si>
    <t>E230</t>
  </si>
  <si>
    <t>Warren Barbara L &amp; Don</t>
  </si>
  <si>
    <t>E231</t>
  </si>
  <si>
    <t>021-00000393-00</t>
  </si>
  <si>
    <t>Weaver Bernard - LE</t>
  </si>
  <si>
    <t>Smith Edward &amp; doris Jean</t>
  </si>
  <si>
    <t>E232</t>
  </si>
  <si>
    <t>032-00000399-00</t>
  </si>
  <si>
    <t>032-00000400-00</t>
  </si>
  <si>
    <t>032-00000401-00</t>
  </si>
  <si>
    <t>032-00000402-00</t>
  </si>
  <si>
    <t>032-00000403-00</t>
  </si>
  <si>
    <t>Kocher Eugene &amp; Frances</t>
  </si>
  <si>
    <t>Poland Tara Hope</t>
  </si>
  <si>
    <t>038-00000680-00</t>
  </si>
  <si>
    <t>Lyons Daniel W</t>
  </si>
  <si>
    <t>Lawrence Investments of Ohio</t>
  </si>
  <si>
    <t>E233</t>
  </si>
  <si>
    <t>038-02020042-01</t>
  </si>
  <si>
    <t>Davis Charlotte</t>
  </si>
  <si>
    <t>Boals Kelly &amp; Annette</t>
  </si>
  <si>
    <t>E234</t>
  </si>
  <si>
    <t>014-00000448-08</t>
  </si>
  <si>
    <t>Barrick Leon &amp; Beverly</t>
  </si>
  <si>
    <t>Barrick Leon &amp; Beverly JLRS</t>
  </si>
  <si>
    <t>E235</t>
  </si>
  <si>
    <t>035-00000074-01</t>
  </si>
  <si>
    <t>Dickerson William L</t>
  </si>
  <si>
    <t>Dickerson Victor W</t>
  </si>
  <si>
    <t>E236</t>
  </si>
  <si>
    <t>018-00000738-00</t>
  </si>
  <si>
    <t>018-00000739-00</t>
  </si>
  <si>
    <t>018-00000740-00</t>
  </si>
  <si>
    <t>Trimmer Susan A</t>
  </si>
  <si>
    <t>Eveland Susan A &amp; Jeffrey</t>
  </si>
  <si>
    <t>E237</t>
  </si>
  <si>
    <t>035-00000074-02</t>
  </si>
  <si>
    <t>035-00000079-00</t>
  </si>
  <si>
    <t>018-00000114-00</t>
  </si>
  <si>
    <t>Dickerson William L &amp; Reeva A   JLRS</t>
  </si>
  <si>
    <t>018-00000925-00</t>
  </si>
  <si>
    <t>Hammersley Sharon R, TTEE</t>
  </si>
  <si>
    <t>Bevins Terry L</t>
  </si>
  <si>
    <t>018-00001577-00</t>
  </si>
  <si>
    <t>Guthrie Geoff &amp; Jenna</t>
  </si>
  <si>
    <t>Slasor Stacie K</t>
  </si>
  <si>
    <t>012-00000008-00</t>
  </si>
  <si>
    <t>Hunt Larry A &amp; Joann TTEES</t>
  </si>
  <si>
    <t xml:space="preserve">Ayers John R &amp; Kristine </t>
  </si>
  <si>
    <t>043-00001437-00</t>
  </si>
  <si>
    <t>65 x 200</t>
  </si>
  <si>
    <t>Welsh Bryan J &amp; Kelly R</t>
  </si>
  <si>
    <t>DePalmo Gerald</t>
  </si>
  <si>
    <t>020-00000143-00</t>
  </si>
  <si>
    <t>Knapp Christopher M &amp; Jennifer L</t>
  </si>
  <si>
    <t>Federal Home Loan Mortgage Corp</t>
  </si>
  <si>
    <t>026-00000692-02</t>
  </si>
  <si>
    <t>Bashoor Robert W  JR</t>
  </si>
  <si>
    <t>Bashoor Robert W III</t>
  </si>
  <si>
    <t>E239</t>
  </si>
  <si>
    <t>013-00000764-00</t>
  </si>
  <si>
    <t>Rice Greg, Wright Karen &amp; Poland Sharon</t>
  </si>
  <si>
    <t>Wright Karen Rice</t>
  </si>
  <si>
    <t>035-00001060-00</t>
  </si>
  <si>
    <t>035-00000820-00</t>
  </si>
  <si>
    <t>63 x 315.60</t>
  </si>
  <si>
    <t>63 x 315.50</t>
  </si>
  <si>
    <t>Reed P Douglas</t>
  </si>
  <si>
    <t>Guilliams Shane &amp; Reed Christian   JLRS</t>
  </si>
  <si>
    <t>008-00000308-00</t>
  </si>
  <si>
    <t>Miller Andy Ray&amp; Lizzie</t>
  </si>
  <si>
    <t>Miller Eldon e &amp; Katie A</t>
  </si>
  <si>
    <t>003-00000884-04</t>
  </si>
  <si>
    <t xml:space="preserve">Kupcak Thomas J &amp; Margaret </t>
  </si>
  <si>
    <t>Morrison Jeffrey E &amp; Christine A   JLRS</t>
  </si>
  <si>
    <t>E240</t>
  </si>
  <si>
    <t>Smith Edward &amp; Doris Jean</t>
  </si>
  <si>
    <t>Smith Edward &amp; Doris Jean   JLRS</t>
  </si>
  <si>
    <t>E241</t>
  </si>
  <si>
    <t>013-00001282-00</t>
  </si>
  <si>
    <t>Stingel Randy E &amp; Foster Davonne D</t>
  </si>
  <si>
    <t>Stingel Randy E &amp; Davonne D   JLRS</t>
  </si>
  <si>
    <t>003-00000876-14</t>
  </si>
  <si>
    <t>003-00000876-15</t>
  </si>
  <si>
    <t>Bruner Land Company LLC</t>
  </si>
  <si>
    <t>Howard Jeramie Daniel &amp; Butcher Amber Lynn  JLRS</t>
  </si>
  <si>
    <t>005-00000165-02</t>
  </si>
  <si>
    <t>Miller Eli D &amp; Suvilla/ Allen E &amp; Mattie/ Matthew &amp; Rssanna</t>
  </si>
  <si>
    <t>Miller Allen E &amp; Mattie  JLRS</t>
  </si>
  <si>
    <t>E242</t>
  </si>
  <si>
    <t>005-00000165-01</t>
  </si>
  <si>
    <t>Miller Matthew &amp; Rosanna   JLRS</t>
  </si>
  <si>
    <t>014-00000279-08</t>
  </si>
  <si>
    <t>Darling Michael &amp; Un Ok</t>
  </si>
  <si>
    <t>Griffis Gwynn &amp; Marilyn</t>
  </si>
  <si>
    <t>010-00000444-00</t>
  </si>
  <si>
    <t>Wilson Robert G</t>
  </si>
  <si>
    <t>Kilchenman Linus &amp; Cheryle   JLRS</t>
  </si>
  <si>
    <t>E243</t>
  </si>
  <si>
    <t>Koland Investments LLC</t>
  </si>
  <si>
    <t>K&amp;B Lumber LTD</t>
  </si>
  <si>
    <t>Recorder Owes</t>
  </si>
  <si>
    <t>043-00005432-00</t>
  </si>
  <si>
    <t>Laflin Robert G (Estate)</t>
  </si>
  <si>
    <t>Shearn Joshua P &amp; Daugherty Ashley E   JLRS</t>
  </si>
  <si>
    <t>043-00002405-00</t>
  </si>
  <si>
    <t>043-00002797-00</t>
  </si>
  <si>
    <t>043-00002793-00</t>
  </si>
  <si>
    <t>043-00002796-00</t>
  </si>
  <si>
    <t>043-00003656-00</t>
  </si>
  <si>
    <t>043-00002798-00</t>
  </si>
  <si>
    <t>043-00000543-00</t>
  </si>
  <si>
    <t>043-00002795-00</t>
  </si>
  <si>
    <t>043-00002792-00</t>
  </si>
  <si>
    <t>043-00002794-00</t>
  </si>
  <si>
    <t>043-00002298-00</t>
  </si>
  <si>
    <t>043-00005223-00</t>
  </si>
  <si>
    <t>043-00001405-00</t>
  </si>
  <si>
    <t>043-00001406-00</t>
  </si>
  <si>
    <t>043-00001880-00</t>
  </si>
  <si>
    <t>043-00001586-00</t>
  </si>
  <si>
    <t>043-00004092-00</t>
  </si>
  <si>
    <t>043-00006069-00</t>
  </si>
  <si>
    <t>043-00001758-00</t>
  </si>
  <si>
    <t>043-00001759-00</t>
  </si>
  <si>
    <t>043-00000991-00</t>
  </si>
  <si>
    <t>In Lot 83</t>
  </si>
  <si>
    <t>In Lot 83 &amp; 84</t>
  </si>
  <si>
    <t>In Lot 82</t>
  </si>
  <si>
    <t>In Lot 84</t>
  </si>
  <si>
    <t>In Lot 101</t>
  </si>
  <si>
    <t>JT Management Limited Partnership</t>
  </si>
  <si>
    <t>Century National Bank, Div of The Park National Bank</t>
  </si>
  <si>
    <t>037-00000445-00</t>
  </si>
  <si>
    <t>Thompson Dixie Lynn/ Howell Terry Joe/ Howell Robert Lee/ McCoy Susan Darlene/ Howell Deborah Kay</t>
  </si>
  <si>
    <t>Steed Wanda M</t>
  </si>
  <si>
    <t>039-00000040-02</t>
  </si>
  <si>
    <t>Holdsworth Robbie D &amp; Sara J   JLRS</t>
  </si>
  <si>
    <t>Recorder owes .50</t>
  </si>
  <si>
    <t>E245</t>
  </si>
  <si>
    <t>020-00000534-00</t>
  </si>
  <si>
    <t>95 x 150</t>
  </si>
  <si>
    <t>Ott Natalie</t>
  </si>
  <si>
    <t>Ott Elizabeth P, Christine D, Kathleen R, Mark E, Lori K/ Bantum Karen/ Tamacho Robin</t>
  </si>
  <si>
    <t>E246</t>
  </si>
  <si>
    <t>009-00000181-00</t>
  </si>
  <si>
    <t>009-00000225-00</t>
  </si>
  <si>
    <t>Gress Ryan D</t>
  </si>
  <si>
    <t>035-00000217-00</t>
  </si>
  <si>
    <t>Penny Mac Corp</t>
  </si>
  <si>
    <t>Pollyanna Schuler</t>
  </si>
  <si>
    <t>043-00003118-00</t>
  </si>
  <si>
    <t>Oakes Mary C</t>
  </si>
  <si>
    <t>Meridios Properties LLC</t>
  </si>
  <si>
    <t>031-00000883-02</t>
  </si>
  <si>
    <t>Souders Matthew &amp; Tara</t>
  </si>
  <si>
    <t>E248</t>
  </si>
  <si>
    <t>Glaneman Patrick</t>
  </si>
  <si>
    <t>Glaneman Judy D</t>
  </si>
  <si>
    <t>041-00000458-00</t>
  </si>
  <si>
    <t>004-00000214-00</t>
  </si>
  <si>
    <t>004-00000640-00</t>
  </si>
  <si>
    <t>Clarke Craig Allen &amp; Mariann</t>
  </si>
  <si>
    <t>Helms Kyle B &amp; Chelsie L</t>
  </si>
  <si>
    <t>E249</t>
  </si>
  <si>
    <t>020-00000352-00</t>
  </si>
  <si>
    <t>43 x 130</t>
  </si>
  <si>
    <t>51.3 x 139.7</t>
  </si>
  <si>
    <t>Mercer Jean A</t>
  </si>
  <si>
    <t>Mercer Jean A, TTEE</t>
  </si>
  <si>
    <t>E250</t>
  </si>
  <si>
    <t>029-00000987-00</t>
  </si>
  <si>
    <t>Maple Carrie et al</t>
  </si>
  <si>
    <t>Maple Samuel D JR &amp; Angela Sue Gibson/ Maple Tyler David</t>
  </si>
  <si>
    <t>003-00000134-05</t>
  </si>
  <si>
    <t>Savely Kevin A</t>
  </si>
  <si>
    <t>Hindel Jason D &amp; Rachel S   JLRS</t>
  </si>
  <si>
    <t>015-00000025-00</t>
  </si>
  <si>
    <t>McCoy Donald Clay &amp; Anne E</t>
  </si>
  <si>
    <t>Smart Andrew D</t>
  </si>
  <si>
    <t>013-00000994-00</t>
  </si>
  <si>
    <t>044-00000461-00</t>
  </si>
  <si>
    <t>044-00000684-00</t>
  </si>
  <si>
    <t>Veigel Jerry R</t>
  </si>
  <si>
    <t>Finlay Judith E</t>
  </si>
  <si>
    <t>1070/3010</t>
  </si>
  <si>
    <t>013-00000993-00</t>
  </si>
  <si>
    <t>042-00000015-00</t>
  </si>
  <si>
    <t>042-00000885-00</t>
  </si>
  <si>
    <t>Brush Lucy M aka Lucy Marie</t>
  </si>
  <si>
    <t>Miller Joseph V &amp; Mary Esther  JLRS</t>
  </si>
  <si>
    <t>026-00000328-00</t>
  </si>
  <si>
    <t>Blue Spruce Meadows</t>
  </si>
  <si>
    <t>043-00002718-00</t>
  </si>
  <si>
    <t>Mills Margaret</t>
  </si>
  <si>
    <t>043-00002357-00</t>
  </si>
  <si>
    <t>47 x 150</t>
  </si>
  <si>
    <t>Lauvray Lillie G</t>
  </si>
  <si>
    <t>043-00000381-00</t>
  </si>
  <si>
    <t>McKay Gregory E</t>
  </si>
  <si>
    <t>Dovenbarger Dale E &amp; Karen</t>
  </si>
  <si>
    <t>E251</t>
  </si>
  <si>
    <t>020-00001045-00</t>
  </si>
  <si>
    <t>50 x 100</t>
  </si>
  <si>
    <t>Bridges Paul W</t>
  </si>
  <si>
    <t>Bridges Linda J</t>
  </si>
  <si>
    <t>043-00002125-00</t>
  </si>
  <si>
    <t>Jones Anita Estate of</t>
  </si>
  <si>
    <t>Jacobs Rebecca Sue &amp;</t>
  </si>
  <si>
    <t>E252</t>
  </si>
  <si>
    <t>018-00000389-01</t>
  </si>
  <si>
    <t>Waters Gregory L &amp; Jennifer L TTEES</t>
  </si>
  <si>
    <t>CABR LLC</t>
  </si>
  <si>
    <t>018-00000392-00</t>
  </si>
  <si>
    <t>029-00001310-00</t>
  </si>
  <si>
    <t>1100/1150</t>
  </si>
  <si>
    <t>E244</t>
  </si>
  <si>
    <t>E247</t>
  </si>
  <si>
    <t>043-00001467-00</t>
  </si>
  <si>
    <t>043-00001468-00</t>
  </si>
  <si>
    <t>10 x 130</t>
  </si>
  <si>
    <t>Wright Kristopher A</t>
  </si>
  <si>
    <t>Larrick Dennis L</t>
  </si>
  <si>
    <t>038-00000718-00</t>
  </si>
  <si>
    <t>038-00000718-06</t>
  </si>
  <si>
    <t>Vickers Gregory L &amp; Vickers Farming LLC</t>
  </si>
  <si>
    <t>Vickers Andrew W</t>
  </si>
  <si>
    <t>043-00001603-00</t>
  </si>
  <si>
    <t>50 x 50</t>
  </si>
  <si>
    <t>Shaw Donald F</t>
  </si>
  <si>
    <t>Cox Jackie and Evan</t>
  </si>
  <si>
    <t>E253</t>
  </si>
  <si>
    <t>042-00000148-03</t>
  </si>
  <si>
    <t>Troyer Leroy E &amp; Susie J</t>
  </si>
  <si>
    <t>Troyer Leroy E &amp; Susie J TTEES</t>
  </si>
  <si>
    <t>024-00000030-02</t>
  </si>
  <si>
    <t>024-00000030-01</t>
  </si>
  <si>
    <t>Starn Debra E &amp; et al</t>
  </si>
  <si>
    <t>Nisley John D &amp; et al</t>
  </si>
  <si>
    <t>Burns Shatonya J</t>
  </si>
  <si>
    <t>Lanham Darrel L  JR</t>
  </si>
  <si>
    <t>017-00000975-00</t>
  </si>
  <si>
    <t>Fitch Susan D</t>
  </si>
  <si>
    <t>Yoder David M</t>
  </si>
  <si>
    <t>E254</t>
  </si>
  <si>
    <t>043-00004029-00</t>
  </si>
  <si>
    <t>48.5 x 138.2</t>
  </si>
  <si>
    <t>Stingel Barbara J</t>
  </si>
  <si>
    <t>E255</t>
  </si>
  <si>
    <t>030-00000052-00</t>
  </si>
  <si>
    <t>Kistler John J &amp; ruth E TTEEs</t>
  </si>
  <si>
    <t>Burrier Marianne TTEE</t>
  </si>
  <si>
    <t>029-00001261-00</t>
  </si>
  <si>
    <t>E256</t>
  </si>
  <si>
    <t>043-00000473-00</t>
  </si>
  <si>
    <t>43.5 x 72.14</t>
  </si>
  <si>
    <t>AB Rentals LLC</t>
  </si>
  <si>
    <t>Board of Coshocton county Commissioners</t>
  </si>
  <si>
    <t>043-00000400-00</t>
  </si>
  <si>
    <t>043-00006465-00</t>
  </si>
  <si>
    <t>043-00006463-00</t>
  </si>
  <si>
    <t>39.82 x 124.82</t>
  </si>
  <si>
    <t>83.32 x 124.82</t>
  </si>
  <si>
    <t>Burt Robert L &amp; Linda L</t>
  </si>
  <si>
    <t>Potts Bruce A &amp; Brooke A</t>
  </si>
  <si>
    <t>E257</t>
  </si>
  <si>
    <t>013-00000653-01</t>
  </si>
  <si>
    <t>Depalma Nancy A</t>
  </si>
  <si>
    <t>Depalma Nancy &amp; Depalma Teresa</t>
  </si>
  <si>
    <t>E258</t>
  </si>
  <si>
    <t>033-01101011-00</t>
  </si>
  <si>
    <t>The Church of Christ Of Tiverton</t>
  </si>
  <si>
    <t>Wesney Michael D Jr &amp; Bradford J D R</t>
  </si>
  <si>
    <t>E259</t>
  </si>
  <si>
    <t>043-00001175-00</t>
  </si>
  <si>
    <t>45.23 x 47</t>
  </si>
  <si>
    <t>Albert John &amp; Amber</t>
  </si>
  <si>
    <t>Eaton Stephen B</t>
  </si>
  <si>
    <t>043-00005075-00</t>
  </si>
  <si>
    <t>043-00005077-00</t>
  </si>
  <si>
    <t>043-00005076-00</t>
  </si>
  <si>
    <t>140.49 x 196.39</t>
  </si>
  <si>
    <t>73.10 x 120.2</t>
  </si>
  <si>
    <t>63.93 x 97.03</t>
  </si>
  <si>
    <t>Clark Stephen G &amp; Debra L Brown-Clark</t>
  </si>
  <si>
    <t>Burt Robert L &amp; Lnda L   JLRS</t>
  </si>
  <si>
    <t>E260</t>
  </si>
  <si>
    <t>040-00000016-00</t>
  </si>
  <si>
    <t>Burns David</t>
  </si>
  <si>
    <t>Ferrell Sharon &amp; David</t>
  </si>
  <si>
    <t>E261</t>
  </si>
  <si>
    <t>013-00000168-00</t>
  </si>
  <si>
    <t>013-00000169-00</t>
  </si>
  <si>
    <t>Gobel Paul</t>
  </si>
  <si>
    <t>Speaks Jeff &amp; Sonia</t>
  </si>
  <si>
    <t>018-00000306-00</t>
  </si>
  <si>
    <t>Lorenz Robert C TTEE</t>
  </si>
  <si>
    <t>Maurer Charles D JR &amp; Amy J   JLRS</t>
  </si>
  <si>
    <t>043-00000064-00</t>
  </si>
  <si>
    <t>McFadden Donald Ray</t>
  </si>
  <si>
    <t>Callahan Co LLC</t>
  </si>
  <si>
    <t xml:space="preserve">  </t>
  </si>
  <si>
    <t>E264</t>
  </si>
  <si>
    <t>E263</t>
  </si>
  <si>
    <t>Goik David TTEE</t>
  </si>
  <si>
    <t>E265</t>
  </si>
  <si>
    <t>043-00006299-00</t>
  </si>
  <si>
    <t>McKenna Gerald B &amp;</t>
  </si>
  <si>
    <t>Keller Donald L</t>
  </si>
  <si>
    <t>043-00000233-00</t>
  </si>
  <si>
    <t>Matthews Dennis R</t>
  </si>
  <si>
    <t>Edwards Rebecca, Ronnie &amp; Lizzie</t>
  </si>
  <si>
    <t>032-00000141-00</t>
  </si>
  <si>
    <t>Byler Daniel D &amp; Lucy R</t>
  </si>
  <si>
    <t>Miller Ervin W &amp; Clara</t>
  </si>
  <si>
    <t>039-00000057-01</t>
  </si>
  <si>
    <t>Scott-Briley Laurie &amp; Christopher</t>
  </si>
  <si>
    <t>Dalzell Robert C &amp; Cindy J</t>
  </si>
  <si>
    <t>E266</t>
  </si>
  <si>
    <t>002-00000277-06</t>
  </si>
  <si>
    <t>Garber  Amy</t>
  </si>
  <si>
    <t>Garber Jeff &amp; Todd   JLRS</t>
  </si>
  <si>
    <t>E267</t>
  </si>
  <si>
    <t>010-00000026-00</t>
  </si>
  <si>
    <t>McDaniels Debra S</t>
  </si>
  <si>
    <t>043-00004579-00</t>
  </si>
  <si>
    <t>44.4 x 142</t>
  </si>
  <si>
    <t>Slaughter Aaron Ross</t>
  </si>
  <si>
    <t>Wallace Melvin</t>
  </si>
  <si>
    <t>040-00000041-06</t>
  </si>
  <si>
    <t>040-00000041-05</t>
  </si>
  <si>
    <t>Bell James T</t>
  </si>
  <si>
    <t xml:space="preserve">Dilly Franklin D &amp; Cathy J   </t>
  </si>
  <si>
    <t>n/c</t>
  </si>
  <si>
    <t>042-00000252-05</t>
  </si>
  <si>
    <t>018-00000382-01</t>
  </si>
  <si>
    <t>Yoder Ernie &amp;</t>
  </si>
  <si>
    <t>Agland Co-Op Inc</t>
  </si>
  <si>
    <t>1220/1100</t>
  </si>
  <si>
    <t>013-00000170-00</t>
  </si>
  <si>
    <t>043-00001697-00</t>
  </si>
  <si>
    <t>043-00001696-00</t>
  </si>
  <si>
    <t>28 x 101</t>
  </si>
  <si>
    <t>Hadrosky Helen</t>
  </si>
  <si>
    <t>E262</t>
  </si>
  <si>
    <t>Stingel Herbert D E</t>
  </si>
  <si>
    <t>017-00000128-01</t>
  </si>
  <si>
    <t>017-00000286-00</t>
  </si>
  <si>
    <t>Falcon View II LLC</t>
  </si>
  <si>
    <t>Yoder Daniel M &amp; Esther P &amp; Leroy M</t>
  </si>
  <si>
    <t>E268</t>
  </si>
  <si>
    <t>038-00000009-01</t>
  </si>
  <si>
    <t>Blair  James &amp; Scott</t>
  </si>
  <si>
    <t>Blair James &amp; Scott</t>
  </si>
  <si>
    <t>E269</t>
  </si>
  <si>
    <t>023-00000134-05</t>
  </si>
  <si>
    <t>Croft Whitney &amp; Leslie</t>
  </si>
  <si>
    <t>Croft W Neil &amp; Deborah</t>
  </si>
  <si>
    <t>Secretary of Housing &amp; Urban Development</t>
  </si>
  <si>
    <t>Craddock Wanda K</t>
  </si>
  <si>
    <t>035-00000919-00</t>
  </si>
  <si>
    <t>035-00000918-00</t>
  </si>
  <si>
    <t>035-00000090-00</t>
  </si>
  <si>
    <t>Fitch Danny Estate of</t>
  </si>
  <si>
    <t>Robert Kenneth E &amp; Marie E</t>
  </si>
  <si>
    <t>87 x 120.08</t>
  </si>
  <si>
    <t>Clark Stephen et al</t>
  </si>
  <si>
    <t>003-00000636-00</t>
  </si>
  <si>
    <t>Miller conrad D &amp; lois</t>
  </si>
  <si>
    <t>Taggart Keith</t>
  </si>
  <si>
    <t>043-00001719-00</t>
  </si>
  <si>
    <t>50 x 40</t>
  </si>
  <si>
    <t>Elliot Melissa S</t>
  </si>
  <si>
    <t>Webb Cleavis T</t>
  </si>
  <si>
    <t>043-00002710-00</t>
  </si>
  <si>
    <t>50 x 107</t>
  </si>
  <si>
    <t>Haywood Dustin L &amp; Megan</t>
  </si>
  <si>
    <t>Smith Cynthia S</t>
  </si>
  <si>
    <t>020-00000025-00</t>
  </si>
  <si>
    <t>Mencer Bonnie J</t>
  </si>
  <si>
    <t>Sullivan Raymond &amp; Jewel</t>
  </si>
  <si>
    <t>043-00005574-00</t>
  </si>
  <si>
    <t>Loomis Scott &amp; Elizabeth</t>
  </si>
  <si>
    <t>Haywood Dustin L &amp; Megan M</t>
  </si>
  <si>
    <t>E270</t>
  </si>
  <si>
    <t>Bruce Spruce Meadows LTD</t>
  </si>
  <si>
    <t>CO</t>
  </si>
  <si>
    <t>014-00000130-00</t>
  </si>
  <si>
    <t>014-00000434-00</t>
  </si>
  <si>
    <t>014-00000372-00</t>
  </si>
  <si>
    <t>014-00000536-00</t>
  </si>
  <si>
    <t>014-00000531-00</t>
  </si>
  <si>
    <t>014-00000532-00</t>
  </si>
  <si>
    <t>014-00000522-00</t>
  </si>
  <si>
    <t>014-00000527-00</t>
  </si>
  <si>
    <t>014-00000526-00</t>
  </si>
  <si>
    <t>014-00000525-00</t>
  </si>
  <si>
    <t>014-00000524-00</t>
  </si>
  <si>
    <t>014-00000197-00</t>
  </si>
  <si>
    <t>014-00000632-01</t>
  </si>
  <si>
    <t>014-00000537-00</t>
  </si>
  <si>
    <t>014-00000664-00</t>
  </si>
  <si>
    <t>Wells Elnora K</t>
  </si>
  <si>
    <t>Wells R Lynn</t>
  </si>
  <si>
    <t>E271</t>
  </si>
  <si>
    <t>008-00000045-00</t>
  </si>
  <si>
    <t>008-00000094-00</t>
  </si>
  <si>
    <t>Foster Vioa M</t>
  </si>
  <si>
    <t>Foster Jerry E</t>
  </si>
  <si>
    <t>E272</t>
  </si>
  <si>
    <t>034-00000023-01</t>
  </si>
  <si>
    <t>034-00000019-00</t>
  </si>
  <si>
    <t>McDonald Loney K</t>
  </si>
  <si>
    <t>McDonald William</t>
  </si>
  <si>
    <t>E273</t>
  </si>
  <si>
    <t>McDonald Christel</t>
  </si>
  <si>
    <t>E274</t>
  </si>
  <si>
    <t>018-00000459-01</t>
  </si>
  <si>
    <t>Richcreek Angela &amp; Jeff</t>
  </si>
  <si>
    <t>Dickerson William L &amp; Reeva A</t>
  </si>
  <si>
    <t>043-00005193-00</t>
  </si>
  <si>
    <t>Babcock Blake Alan</t>
  </si>
  <si>
    <t>E275</t>
  </si>
  <si>
    <t>Stingel Barbara</t>
  </si>
  <si>
    <t>Stingel Barbara J &amp; Randy E</t>
  </si>
  <si>
    <t>E276</t>
  </si>
  <si>
    <t>014-0000010502</t>
  </si>
  <si>
    <t>Darr Donnie W</t>
  </si>
  <si>
    <t>Darr James V &amp; Mary P    JLRS</t>
  </si>
  <si>
    <t>E277</t>
  </si>
  <si>
    <t>013-00000029-00</t>
  </si>
  <si>
    <t>Aronhalt Otis T</t>
  </si>
  <si>
    <t>Aronhalt Norman Linn</t>
  </si>
  <si>
    <t>E278</t>
  </si>
  <si>
    <t>020-16115008-00</t>
  </si>
  <si>
    <t>020-16115007-00</t>
  </si>
  <si>
    <t>100 x 150</t>
  </si>
  <si>
    <t>Mullen Hallie A</t>
  </si>
  <si>
    <t>Waters Christine A / Westhoefer Brenda L/ Mullen William B/ Mullen Timothy   JLRS</t>
  </si>
  <si>
    <t>043-00006135-00</t>
  </si>
  <si>
    <t>043-00005103-00</t>
  </si>
  <si>
    <t>67 x 150</t>
  </si>
  <si>
    <t>McPeek Dorothy B</t>
  </si>
  <si>
    <t>Smith Robert E &amp; Elaine F</t>
  </si>
  <si>
    <t>043-00000347-00</t>
  </si>
  <si>
    <t>50 x 131</t>
  </si>
  <si>
    <t>Guinther Denisa A</t>
  </si>
  <si>
    <t>Guinther Michael E</t>
  </si>
  <si>
    <t>043-00002399-00</t>
  </si>
  <si>
    <t>45.9 x 180</t>
  </si>
  <si>
    <t>Catt David W</t>
  </si>
  <si>
    <t>Hull Edna K</t>
  </si>
  <si>
    <t>47560.00  (gift)</t>
  </si>
  <si>
    <t>017-00001246-00</t>
  </si>
  <si>
    <t>Seneth Annd Darr &amp; Philip Andrew</t>
  </si>
  <si>
    <t>Yoder Ben A &amp; Betty W   JLRS</t>
  </si>
  <si>
    <t>E279</t>
  </si>
  <si>
    <t>043-00001403-00</t>
  </si>
  <si>
    <t>50 x 75</t>
  </si>
  <si>
    <t>McCoy Donna L</t>
  </si>
  <si>
    <t>McCoy Richard Alan &amp; et al</t>
  </si>
  <si>
    <t>McMillen Linda K Et al</t>
  </si>
  <si>
    <t>Skelton Richard J</t>
  </si>
  <si>
    <t>E280</t>
  </si>
  <si>
    <t>040-00000382-00</t>
  </si>
  <si>
    <t>Richards Mildred E</t>
  </si>
  <si>
    <t>Richard William M</t>
  </si>
  <si>
    <t>043-00005612-00</t>
  </si>
  <si>
    <t>90 x 141.75</t>
  </si>
  <si>
    <t>Mason Sharon Lynn &amp;</t>
  </si>
  <si>
    <t>Loomis Scott &amp; Elizabeth A</t>
  </si>
  <si>
    <t>017-00000158-01</t>
  </si>
  <si>
    <t>Endlsey Lister &amp; Lola TTEE</t>
  </si>
  <si>
    <t>Endsley Larry</t>
  </si>
  <si>
    <t>009-00000007-00</t>
  </si>
  <si>
    <t xml:space="preserve">Kaufman Sarah </t>
  </si>
  <si>
    <t>Yoder Leroy E &amp; Betty D</t>
  </si>
  <si>
    <t>030-00000329-01</t>
  </si>
  <si>
    <t>Cox Thomas J &amp; Roberta A</t>
  </si>
  <si>
    <t>Peoples Jason C &amp; Erin E</t>
  </si>
  <si>
    <t>001-00000021-03</t>
  </si>
  <si>
    <t>Peoples Erin E &amp; Jason C</t>
  </si>
  <si>
    <t>Collins Brian &amp; Abby N</t>
  </si>
  <si>
    <t>038-00000324-00</t>
  </si>
  <si>
    <t>039-00000067-01</t>
  </si>
  <si>
    <t>Vela Manuel Robert &amp; Judy E</t>
  </si>
  <si>
    <t>Oak Ridge Land Co, LLC</t>
  </si>
  <si>
    <t>E281</t>
  </si>
  <si>
    <t>043-00004539-00</t>
  </si>
  <si>
    <t>42 x 43.5</t>
  </si>
  <si>
    <t>Wilson Robert B &amp; Laura L</t>
  </si>
  <si>
    <t>Wilson Harley D &amp; Leah C   JLRS</t>
  </si>
  <si>
    <t>E282</t>
  </si>
  <si>
    <t>041-00000441-04</t>
  </si>
  <si>
    <t>Dickson Deborah L</t>
  </si>
  <si>
    <t>Dickson Deborah &amp; Eric A</t>
  </si>
  <si>
    <t>016-00000207-00</t>
  </si>
  <si>
    <t>016-00000206-00</t>
  </si>
  <si>
    <t>82.5 x 120</t>
  </si>
  <si>
    <t>82.5 x 66</t>
  </si>
  <si>
    <t>Stone David M</t>
  </si>
  <si>
    <t>Weir Robert E &amp; Co-TTEE</t>
  </si>
  <si>
    <t>044-00000262-00</t>
  </si>
  <si>
    <t>McCormick Cynthia  &amp; Barrett William J    JLRS</t>
  </si>
  <si>
    <t>038-00000422-00</t>
  </si>
  <si>
    <t>Conkle Rick D &amp; Nancy J</t>
  </si>
  <si>
    <t>Patterson Mike D &amp; Lori A</t>
  </si>
  <si>
    <t>Berry Kevin J</t>
  </si>
  <si>
    <t>E283</t>
  </si>
  <si>
    <t>043-00002616-00</t>
  </si>
  <si>
    <t>104 x 40</t>
  </si>
  <si>
    <t>Metz Norma R, TTEE</t>
  </si>
  <si>
    <t>Metz Norma R</t>
  </si>
  <si>
    <t>043-00003765-00</t>
  </si>
  <si>
    <t>043-00003766-00</t>
  </si>
  <si>
    <t>043-00002626-00</t>
  </si>
  <si>
    <t>29 x 200</t>
  </si>
  <si>
    <t>75 x 200</t>
  </si>
  <si>
    <t>40 x 200</t>
  </si>
  <si>
    <t>008-00000276-01</t>
  </si>
  <si>
    <t>Miller Alvin L &amp; Mary A</t>
  </si>
  <si>
    <t>E284</t>
  </si>
  <si>
    <t>Miller John N &amp; Fannie Mae</t>
  </si>
  <si>
    <t>043-00000528-00</t>
  </si>
  <si>
    <t>043-00003778-00</t>
  </si>
  <si>
    <t>043-00002625-00</t>
  </si>
  <si>
    <t>43.5 x 104</t>
  </si>
  <si>
    <t>64.2 x 100</t>
  </si>
  <si>
    <t>029-00001045-00</t>
  </si>
  <si>
    <t>Porcher Gregory L , TTEE</t>
  </si>
  <si>
    <t>Cox Thomas J &amp; Roberta A   JLRS</t>
  </si>
  <si>
    <t>E285</t>
  </si>
  <si>
    <t>043-00006204-00</t>
  </si>
  <si>
    <t>043-00002673-00</t>
  </si>
  <si>
    <t>51 x 130</t>
  </si>
  <si>
    <t>JOMARWIL Inc</t>
  </si>
  <si>
    <t>Marino William</t>
  </si>
  <si>
    <t>040-00000023-00</t>
  </si>
  <si>
    <t>040-00000023-03</t>
  </si>
  <si>
    <t>Century National Bank</t>
  </si>
  <si>
    <t>O'Connell William S</t>
  </si>
  <si>
    <t>040-00000203-00</t>
  </si>
  <si>
    <t>99 x 100</t>
  </si>
  <si>
    <t>043-00004767-00</t>
  </si>
  <si>
    <t>043-00006053-00</t>
  </si>
  <si>
    <t>124.52 x 209.46</t>
  </si>
  <si>
    <t>Underwood Stanley B &amp; Florence Linda M</t>
  </si>
  <si>
    <t>Wiggins Thomas Dale JR &amp; Sally J   JLRS</t>
  </si>
  <si>
    <t>013-00001252-00</t>
  </si>
  <si>
    <t>Carleton Zachary J &amp; Kali A</t>
  </si>
  <si>
    <t>Stone David M &amp; Alexis N   JLRS</t>
  </si>
  <si>
    <t>15 Junw 16</t>
  </si>
  <si>
    <t>020-00000789-00</t>
  </si>
  <si>
    <t>020-00000792-00</t>
  </si>
  <si>
    <t>Hawthorne Michelle G</t>
  </si>
  <si>
    <t>J&amp;R Homes LLC</t>
  </si>
  <si>
    <t>043-00001844-00</t>
  </si>
  <si>
    <t>043-00001845-00</t>
  </si>
  <si>
    <t>Anderson Margaret</t>
  </si>
  <si>
    <t>Mullett Seth A</t>
  </si>
  <si>
    <t>024-00000003-07</t>
  </si>
  <si>
    <t>Yoder Andrew J &amp; et al</t>
  </si>
  <si>
    <t>Porr Dean &amp; Joanne</t>
  </si>
  <si>
    <t>033-00000334-01</t>
  </si>
  <si>
    <t>033-00000334-04</t>
  </si>
  <si>
    <t xml:space="preserve">Yoder Anna </t>
  </si>
  <si>
    <t>Yoder James L &amp; Bertha A</t>
  </si>
  <si>
    <t>043-00002533-00</t>
  </si>
  <si>
    <t>043-00002534-00</t>
  </si>
  <si>
    <t>043-00002535-00</t>
  </si>
  <si>
    <t>043-00006200-00</t>
  </si>
  <si>
    <t>50.5 x 130</t>
  </si>
  <si>
    <t>39.8 x 123.5</t>
  </si>
  <si>
    <t>39.8 x 120</t>
  </si>
  <si>
    <t>8 x 115</t>
  </si>
  <si>
    <t>Spaulding Linda S</t>
  </si>
  <si>
    <t>Vanderkam Melissa</t>
  </si>
  <si>
    <t>E286</t>
  </si>
  <si>
    <t>043-00004947-00</t>
  </si>
  <si>
    <t>043-00004948-00</t>
  </si>
  <si>
    <t>100 x 276.85</t>
  </si>
  <si>
    <t>150 x 339</t>
  </si>
  <si>
    <t>Metz Real Estate LLC</t>
  </si>
  <si>
    <t>008-00000241-02</t>
  </si>
  <si>
    <t>Stutzman Marvin M &amp; Edna</t>
  </si>
  <si>
    <t>Yoder Dennis L &amp; rosie</t>
  </si>
  <si>
    <t>043-00000717-00</t>
  </si>
  <si>
    <t>Greenwalt Beverly A</t>
  </si>
  <si>
    <t>Bickel David</t>
  </si>
  <si>
    <t>042-00000261-00</t>
  </si>
  <si>
    <t>McLeary Harlan E et al</t>
  </si>
  <si>
    <t>Bice Donald E</t>
  </si>
  <si>
    <t>E289</t>
  </si>
  <si>
    <t>040-00000084-08</t>
  </si>
  <si>
    <t>Holdsworth Matthew</t>
  </si>
  <si>
    <t>Holdsworth Amanda D</t>
  </si>
  <si>
    <t>010-00000857-03</t>
  </si>
  <si>
    <t>Ohio Amco, Inc</t>
  </si>
  <si>
    <t xml:space="preserve">Bruner Land Company </t>
  </si>
  <si>
    <t>038-00000057-00</t>
  </si>
  <si>
    <t>010-00000857-00</t>
  </si>
  <si>
    <t>Ohio Amco Inc</t>
  </si>
  <si>
    <t>Brenneman Paul M</t>
  </si>
  <si>
    <t>E287</t>
  </si>
  <si>
    <t>E288</t>
  </si>
  <si>
    <t>042-00000464-00</t>
  </si>
  <si>
    <t>Sec of Housing &amp; Urban Development</t>
  </si>
  <si>
    <t>043-00005130-00</t>
  </si>
  <si>
    <t>043-00005131-00</t>
  </si>
  <si>
    <t>150 x 200</t>
  </si>
  <si>
    <t>13 x 200</t>
  </si>
  <si>
    <t>McCullough Jill</t>
  </si>
  <si>
    <t>Bradford Cindy Gute</t>
  </si>
  <si>
    <t>003-00000884-06</t>
  </si>
  <si>
    <t>Troyer Mose J &amp; Anna Marie</t>
  </si>
  <si>
    <t>Wilson Rickey &amp; Laura   JLRS</t>
  </si>
  <si>
    <t>E290</t>
  </si>
  <si>
    <t>021-00000298-01</t>
  </si>
  <si>
    <t>Donley Teresa</t>
  </si>
  <si>
    <t>Gilbert Melissa</t>
  </si>
  <si>
    <t>E292</t>
  </si>
  <si>
    <t>021-00000298-00</t>
  </si>
  <si>
    <t>Gilbert Melissa J</t>
  </si>
  <si>
    <t>Donley Teresa E</t>
  </si>
  <si>
    <t>E293</t>
  </si>
  <si>
    <t>043-00001808-00</t>
  </si>
  <si>
    <t>043-00001809-00</t>
  </si>
  <si>
    <t>15.8 x 119.50</t>
  </si>
  <si>
    <t>33.2 x 119.5</t>
  </si>
  <si>
    <t>Wright Merle C</t>
  </si>
  <si>
    <t>Wright Ealgene</t>
  </si>
  <si>
    <t>018-00001642-00</t>
  </si>
  <si>
    <t>Iron Elsie B</t>
  </si>
  <si>
    <t>Cognion Sherry J</t>
  </si>
  <si>
    <t>017-00000734-00</t>
  </si>
  <si>
    <t>017-00000726-00</t>
  </si>
  <si>
    <t>017-00000727-00</t>
  </si>
  <si>
    <t>120 x 123.75</t>
  </si>
  <si>
    <t>100 x 123.75</t>
  </si>
  <si>
    <t>Kelton Tracy</t>
  </si>
  <si>
    <t>Murray Maggie D</t>
  </si>
  <si>
    <t>042-00000206-01</t>
  </si>
  <si>
    <t xml:space="preserve">Miller Edwin &amp; Rhoda </t>
  </si>
  <si>
    <t>Miller Nathan J &amp; Andrew J   JLRS</t>
  </si>
  <si>
    <t>010-00000605-02</t>
  </si>
  <si>
    <t>Bryant Paul TTEE &amp; Amco</t>
  </si>
  <si>
    <t>Miller Edwin I &amp; Rhoda</t>
  </si>
  <si>
    <t>021-00000749-01</t>
  </si>
  <si>
    <t>021-00000748-01</t>
  </si>
  <si>
    <t>021-00000600-01</t>
  </si>
  <si>
    <t>021-00000094-01</t>
  </si>
  <si>
    <t>021-00000430-01</t>
  </si>
  <si>
    <t>021-00000426-01</t>
  </si>
  <si>
    <t>021-00000809-01</t>
  </si>
  <si>
    <t>021-00000808-01</t>
  </si>
  <si>
    <t>021-00000093-01</t>
  </si>
  <si>
    <t>021-00000456-01</t>
  </si>
  <si>
    <t>021-00000432-01</t>
  </si>
  <si>
    <t>021-00000424-01</t>
  </si>
  <si>
    <t>021-000000601-01</t>
  </si>
  <si>
    <t>021-00000096-01</t>
  </si>
  <si>
    <t>021-00000751-01</t>
  </si>
  <si>
    <t>021-00000071-01</t>
  </si>
  <si>
    <t>021-00000069-01</t>
  </si>
  <si>
    <t>021-00000044-01</t>
  </si>
  <si>
    <t>021-00000082-01</t>
  </si>
  <si>
    <t>021-000000819-02</t>
  </si>
  <si>
    <t>014-00000039-99</t>
  </si>
  <si>
    <t>040-00000112-99</t>
  </si>
  <si>
    <t>040-00000134-01</t>
  </si>
  <si>
    <t>040-00000151-01</t>
  </si>
  <si>
    <t>040-00000150-01</t>
  </si>
  <si>
    <t>040-00000130-02</t>
  </si>
  <si>
    <t>003-00000248-01</t>
  </si>
  <si>
    <t>003-00000292-03</t>
  </si>
  <si>
    <t>003-00000199-01</t>
  </si>
  <si>
    <t>003-00000241-99</t>
  </si>
  <si>
    <t>013-00000613-06</t>
  </si>
  <si>
    <t>039-00000067-99</t>
  </si>
  <si>
    <t>038-00000371-99</t>
  </si>
  <si>
    <t>Eclipse Resources Ohio LLC</t>
  </si>
  <si>
    <t>Diversfied Oil LLC</t>
  </si>
  <si>
    <t>1110/1070/1210/</t>
  </si>
  <si>
    <t>017-00000427-10</t>
  </si>
  <si>
    <t>017-00000427-11</t>
  </si>
  <si>
    <t>Polen Frank H &amp; Gretchen M</t>
  </si>
  <si>
    <t>Freetage Larry R &amp; Brenda L   JLRS</t>
  </si>
  <si>
    <t>043-00004972-00</t>
  </si>
  <si>
    <t>90 x 109.16</t>
  </si>
  <si>
    <t>Little Harvey D</t>
  </si>
  <si>
    <t>Bryan Michael L</t>
  </si>
  <si>
    <t>E294</t>
  </si>
  <si>
    <t>029-00000751-00</t>
  </si>
  <si>
    <t>029-00000750-00</t>
  </si>
  <si>
    <t>51.3 x 225.9</t>
  </si>
  <si>
    <t>250 x 51.3</t>
  </si>
  <si>
    <t>Herron Robert E</t>
  </si>
  <si>
    <t>Herron Cathy J</t>
  </si>
  <si>
    <t>E295</t>
  </si>
  <si>
    <t>033-00000133-05</t>
  </si>
  <si>
    <t>033-00000133-02</t>
  </si>
  <si>
    <t>Ratcliff Thomas N</t>
  </si>
  <si>
    <t>Ratcliff Cathy L</t>
  </si>
  <si>
    <t>031-00000055-21</t>
  </si>
  <si>
    <t>031-00000055-390</t>
  </si>
  <si>
    <t xml:space="preserve">Bratton Joshua &amp; </t>
  </si>
  <si>
    <t>031-00000055-41</t>
  </si>
  <si>
    <t>Cunningham Jacqueline A &amp; Kenneth JR</t>
  </si>
  <si>
    <t>Wilmington Savings Fund Society, FSB DBA Christiana Trust as TTEE</t>
  </si>
  <si>
    <t>018-0001020-00</t>
  </si>
  <si>
    <t>Gerrard Jeffrey D &amp; Kimberly A</t>
  </si>
  <si>
    <t>Powell John G &amp; Janet E   JLRS</t>
  </si>
  <si>
    <t>023-00000029-16</t>
  </si>
  <si>
    <t>Schlabach Jacob J &amp; John</t>
  </si>
  <si>
    <t>ADM Construction LLC</t>
  </si>
  <si>
    <t>E296</t>
  </si>
  <si>
    <t>033-00000329-02</t>
  </si>
  <si>
    <t>Gerber Steven William</t>
  </si>
  <si>
    <t>Vaughn Kyle T</t>
  </si>
  <si>
    <t>005-00000085-01</t>
  </si>
  <si>
    <t>Yoder Jacob A</t>
  </si>
  <si>
    <t>Hershberger Nelson A &amp; Verna E   JLRS</t>
  </si>
  <si>
    <t>034-00000033-00</t>
  </si>
  <si>
    <t>Aden Tommy E</t>
  </si>
  <si>
    <t>Scott Jeremiah D &amp; Nichole M    JLRS</t>
  </si>
  <si>
    <t>E297</t>
  </si>
  <si>
    <t>017-00000368-00</t>
  </si>
  <si>
    <t>017-00000011-01</t>
  </si>
  <si>
    <t>Majoy Sara J &amp; et al</t>
  </si>
  <si>
    <t>Majoy Sara et al</t>
  </si>
  <si>
    <t>E298</t>
  </si>
  <si>
    <t>023-00000134-06</t>
  </si>
  <si>
    <t>Croft W Neil &amp; deborah</t>
  </si>
  <si>
    <t>Ronning Lawrence M III</t>
  </si>
  <si>
    <t>038-00000145-00</t>
  </si>
  <si>
    <t>Bryant Paul E TTEE</t>
  </si>
  <si>
    <t>L &amp; R Land Company LTD</t>
  </si>
  <si>
    <t>E299</t>
  </si>
  <si>
    <t>020-00000455-00</t>
  </si>
  <si>
    <t>50 x 185</t>
  </si>
  <si>
    <t xml:space="preserve">Whited Ronald </t>
  </si>
  <si>
    <t>Whited Sue</t>
  </si>
  <si>
    <t>026-00000418-02</t>
  </si>
  <si>
    <t>Arnold Terrence L &amp; Dana</t>
  </si>
  <si>
    <t>Yoder Marlin &amp; Debbie K</t>
  </si>
  <si>
    <t>017-00000037-00</t>
  </si>
  <si>
    <t>017-00000038-00</t>
  </si>
  <si>
    <t>Border James R Jr &amp;</t>
  </si>
  <si>
    <t>Poland Michael S &amp; mencer Sarah</t>
  </si>
  <si>
    <t>E300</t>
  </si>
  <si>
    <t>017-00000204-00</t>
  </si>
  <si>
    <t>Hunt Barbara A</t>
  </si>
  <si>
    <t>Brown Kasey Lee et al</t>
  </si>
  <si>
    <t>020-00000659-00</t>
  </si>
  <si>
    <t>McCoy William J &amp; Carol A TTEES</t>
  </si>
  <si>
    <t>Moore Daniel M</t>
  </si>
  <si>
    <t>008-00000170-02</t>
  </si>
  <si>
    <t>008-00000204-06</t>
  </si>
  <si>
    <t>Troyer Adrian A &amp; Susie B</t>
  </si>
  <si>
    <t>Raber Henry J &amp; Effie V</t>
  </si>
  <si>
    <t>E301</t>
  </si>
  <si>
    <t>042-00000351-00</t>
  </si>
  <si>
    <t>042-00000352-00</t>
  </si>
  <si>
    <t>020-00000824.00</t>
  </si>
  <si>
    <t>018-00001170-00</t>
  </si>
  <si>
    <t>042-00000962-00</t>
  </si>
  <si>
    <t>Specht Kevin &amp; Tamara</t>
  </si>
  <si>
    <t>Specht Homes LLc</t>
  </si>
  <si>
    <t>1220/2050/1100</t>
  </si>
  <si>
    <t>043-00001281-00</t>
  </si>
  <si>
    <t>043-00001282-00</t>
  </si>
  <si>
    <t>24 x 100</t>
  </si>
  <si>
    <t>10 x 100</t>
  </si>
  <si>
    <t>Strausbaugh Charles Russell et al</t>
  </si>
  <si>
    <t>Adkins James &amp; Born Mary</t>
  </si>
  <si>
    <t>013-00000421-01</t>
  </si>
  <si>
    <t>013-00000421-02</t>
  </si>
  <si>
    <t>Fetzer Tracy S &amp;</t>
  </si>
  <si>
    <t>Kiser Kyle J</t>
  </si>
  <si>
    <t>029-00001202-00</t>
  </si>
  <si>
    <t>Bridges Linda L &amp; Russell</t>
  </si>
  <si>
    <t>Sharier Thomas J &amp; Jamie L</t>
  </si>
  <si>
    <t>043-00002690-00</t>
  </si>
  <si>
    <t>043-00002689-00</t>
  </si>
  <si>
    <t>Brown Philip H &amp; Bobbie J</t>
  </si>
  <si>
    <t>Van Dusen Mark D</t>
  </si>
  <si>
    <t>027-00000796-00</t>
  </si>
  <si>
    <t>Adkins James B / Born Mary E</t>
  </si>
  <si>
    <t>Becker Carl N &amp; Bernice A, TTEES</t>
  </si>
  <si>
    <t>E302</t>
  </si>
  <si>
    <t>023-00000134-07</t>
  </si>
  <si>
    <t xml:space="preserve">Croft W Neil &amp; Deborah J   </t>
  </si>
  <si>
    <t>Croft W Neil &amp; Deborah J   JLRS</t>
  </si>
  <si>
    <t>029-00000387-00</t>
  </si>
  <si>
    <t>Young Reva Jane</t>
  </si>
  <si>
    <t>TKY Real Estate Holdings LLC</t>
  </si>
  <si>
    <t>013-00000396-11</t>
  </si>
  <si>
    <t>013-00000396-26</t>
  </si>
  <si>
    <t>Chabo Travis L &amp; Laura</t>
  </si>
  <si>
    <t>Hammond Devin W &amp; Kelsey L</t>
  </si>
  <si>
    <t>043-00005549-00</t>
  </si>
  <si>
    <t>Walsh Beth &amp; James R</t>
  </si>
  <si>
    <t>Mann Jerry R &amp; Susan L</t>
  </si>
  <si>
    <t>014-00000279-06</t>
  </si>
  <si>
    <t>Griffis Gwynn W &amp; Marilyn A</t>
  </si>
  <si>
    <t>Yoder Willis A &amp; Dora J   JLRS</t>
  </si>
  <si>
    <t>E303</t>
  </si>
  <si>
    <t>016-00000316-00</t>
  </si>
  <si>
    <t>016-00000317-00</t>
  </si>
  <si>
    <t>39 x 209</t>
  </si>
  <si>
    <t>67 x 204</t>
  </si>
  <si>
    <t>Glazier Harold E</t>
  </si>
  <si>
    <t>Glazier Anna Mae</t>
  </si>
  <si>
    <t>E304</t>
  </si>
  <si>
    <t>043-00003971-00</t>
  </si>
  <si>
    <t>043-00000499-00</t>
  </si>
  <si>
    <t>51 x 200</t>
  </si>
  <si>
    <t>Wiley James P</t>
  </si>
  <si>
    <t>Wiley James P &amp; Briana</t>
  </si>
  <si>
    <t>043-00004443-00</t>
  </si>
  <si>
    <t>46 x 141.25</t>
  </si>
  <si>
    <t xml:space="preserve">Warren Barbara L </t>
  </si>
  <si>
    <t>J Sutton Properties LTD</t>
  </si>
  <si>
    <t>E305</t>
  </si>
  <si>
    <t>041-00000437-09</t>
  </si>
  <si>
    <t>Dickerson Donald O/ Dickerson Kristin A</t>
  </si>
  <si>
    <t>Dickerson Katurah Renee McCabe &amp; Dickerson Emily Nicole   JLRS</t>
  </si>
  <si>
    <t>E306</t>
  </si>
  <si>
    <t>021-00000240-00</t>
  </si>
  <si>
    <t>021-00000241-00</t>
  </si>
  <si>
    <t>021-00000238-00</t>
  </si>
  <si>
    <t>021-00000239-00</t>
  </si>
  <si>
    <t>021-00000552-00</t>
  </si>
  <si>
    <t>021-00000549-00</t>
  </si>
  <si>
    <t>021-00000806-00</t>
  </si>
  <si>
    <t xml:space="preserve">McCune Gertrude </t>
  </si>
  <si>
    <t>McCune Steven &amp; Kevin</t>
  </si>
  <si>
    <t>040-00000354-00</t>
  </si>
  <si>
    <t>Brill Mark L</t>
  </si>
  <si>
    <t>E307</t>
  </si>
  <si>
    <t>002-00000219-00</t>
  </si>
  <si>
    <t>Guilliams R Beau</t>
  </si>
  <si>
    <t>Guilliams R Beau &amp;</t>
  </si>
  <si>
    <t>E308</t>
  </si>
  <si>
    <t>016-00000088-00</t>
  </si>
  <si>
    <t>Daugherty Robert A</t>
  </si>
  <si>
    <t>Daugherty Reva P</t>
  </si>
  <si>
    <t>E309</t>
  </si>
  <si>
    <t>004-00000249-00</t>
  </si>
  <si>
    <t>Michael Eugene A &amp; Carol</t>
  </si>
  <si>
    <t>Brophy Karen S &amp; Thomas R</t>
  </si>
  <si>
    <t>TOTAL:</t>
  </si>
  <si>
    <t>E310</t>
  </si>
  <si>
    <t>037-00000501-00</t>
  </si>
  <si>
    <t>50x 110</t>
  </si>
  <si>
    <t>037-00000374-00</t>
  </si>
  <si>
    <t>49 x 142</t>
  </si>
  <si>
    <t>043-00005386-00</t>
  </si>
  <si>
    <t>043-00002823-00</t>
  </si>
  <si>
    <t>48x 117</t>
  </si>
  <si>
    <t>037-00000247-00</t>
  </si>
  <si>
    <t>50 x 148.02</t>
  </si>
  <si>
    <t>037-00000248-00</t>
  </si>
  <si>
    <t>50 x 147.34</t>
  </si>
  <si>
    <t>037-00000264-00</t>
  </si>
  <si>
    <t>50 x 110</t>
  </si>
  <si>
    <t>037-00000265-00</t>
  </si>
  <si>
    <t>037-00000344-00</t>
  </si>
  <si>
    <t>20.63 x 150.80</t>
  </si>
  <si>
    <t>037-00000346-00</t>
  </si>
  <si>
    <t>50x 149.80</t>
  </si>
  <si>
    <t>037-00000546-00</t>
  </si>
  <si>
    <t>20.15 x 145.71</t>
  </si>
  <si>
    <t>037-00000547-00</t>
  </si>
  <si>
    <t>50 x 148.18</t>
  </si>
  <si>
    <t>037-00000548-00</t>
  </si>
  <si>
    <t>50 x 148.82</t>
  </si>
  <si>
    <t>037-00000573-00</t>
  </si>
  <si>
    <t>50 x 146.66</t>
  </si>
  <si>
    <t>035-00000541-00</t>
  </si>
  <si>
    <t>Dovenbarger Mary Lou TTEE</t>
  </si>
  <si>
    <t>Dovenbarger Kenneth R &amp; Owens William Co-TTEES</t>
  </si>
  <si>
    <t>3010/1190</t>
  </si>
  <si>
    <t>013-00000162-01</t>
  </si>
  <si>
    <t>Boals Kelly H &amp; Annette</t>
  </si>
  <si>
    <t>JPV Partners LLC</t>
  </si>
  <si>
    <t>1070/1200</t>
  </si>
  <si>
    <t>E311</t>
  </si>
  <si>
    <t>Reiss Laura TTEE</t>
  </si>
  <si>
    <t>Brown Casey Lee</t>
  </si>
  <si>
    <t>Hamilton Dale E &amp; Mary K, TTEES</t>
  </si>
  <si>
    <t>E312</t>
  </si>
  <si>
    <t>R Family Farm LLC</t>
  </si>
  <si>
    <t>E313</t>
  </si>
  <si>
    <t xml:space="preserve">Gilbert Melissa J </t>
  </si>
  <si>
    <t>Gilbert Melissa J &amp; William C   JLRS</t>
  </si>
  <si>
    <t>E314</t>
  </si>
  <si>
    <t>035-00000548-00</t>
  </si>
  <si>
    <t>035-00000549-00</t>
  </si>
  <si>
    <t>035-00000550-00</t>
  </si>
  <si>
    <t>Selders Robert Edward</t>
  </si>
  <si>
    <t>Selder Charles Arthur</t>
  </si>
  <si>
    <t>043-00003456-00</t>
  </si>
  <si>
    <t>49.58 x 197.72</t>
  </si>
  <si>
    <t>Barbosa Amanda Rae</t>
  </si>
  <si>
    <t>Lint Lillian G</t>
  </si>
  <si>
    <t>020-00000409-00</t>
  </si>
  <si>
    <t>40 x 162.40</t>
  </si>
  <si>
    <t>Smith clark H &amp; Parks C Annette</t>
  </si>
  <si>
    <t>Watson Stephanie</t>
  </si>
  <si>
    <t>Miller Brian R</t>
  </si>
  <si>
    <t>E315</t>
  </si>
  <si>
    <t>043-00006304-00</t>
  </si>
  <si>
    <t>043-00005883-00</t>
  </si>
  <si>
    <t>Edwards William M</t>
  </si>
  <si>
    <t>Edwards Ruth Ellen</t>
  </si>
  <si>
    <t>E316</t>
  </si>
  <si>
    <t>042-00000077-00</t>
  </si>
  <si>
    <t>Dobson John I</t>
  </si>
  <si>
    <t>Dobson Mary</t>
  </si>
  <si>
    <t>E317</t>
  </si>
  <si>
    <t>017-00000129-00</t>
  </si>
  <si>
    <t>Dreher Chris K &amp; Vickie</t>
  </si>
  <si>
    <t>Dreher Chris K &amp; Vickie JLRS</t>
  </si>
  <si>
    <t>031-00000369-00</t>
  </si>
  <si>
    <t>Radabaugh Charles G</t>
  </si>
  <si>
    <t>Helmuth Raymond J &amp; Leanna</t>
  </si>
  <si>
    <t>021-00000149-00</t>
  </si>
  <si>
    <t>Long Jerry L &amp; Cheri</t>
  </si>
  <si>
    <t>Foraker Shawn L</t>
  </si>
  <si>
    <t>E318</t>
  </si>
  <si>
    <t>043-00001819-00</t>
  </si>
  <si>
    <t>043-00001820-00</t>
  </si>
  <si>
    <t>Hathaway Eleanor N</t>
  </si>
  <si>
    <t>Hathaway charles III Succ TTEE</t>
  </si>
  <si>
    <t>E319</t>
  </si>
  <si>
    <t>043-00005005-00</t>
  </si>
  <si>
    <t>Lot #4035</t>
  </si>
  <si>
    <t>Grewe Kenneth E</t>
  </si>
  <si>
    <t>Grewe Norma J</t>
  </si>
  <si>
    <t>035-00000275-00</t>
  </si>
  <si>
    <t>Albert Rental Properties LLC</t>
  </si>
  <si>
    <t>Albert Seth D</t>
  </si>
  <si>
    <t>E320</t>
  </si>
  <si>
    <t>008-00000114-02</t>
  </si>
  <si>
    <t>Miller Dan J &amp; Martha</t>
  </si>
  <si>
    <t>Miller Dan J &amp; Martha TTEES</t>
  </si>
  <si>
    <t>E321</t>
  </si>
  <si>
    <t>022-00000119-00</t>
  </si>
  <si>
    <t>70 x 140</t>
  </si>
  <si>
    <t>Gillespie Opal June - LE</t>
  </si>
  <si>
    <t>Phillips {atricia Ann &amp; Ronald E</t>
  </si>
  <si>
    <t>E322</t>
  </si>
  <si>
    <t>043-00006562-00</t>
  </si>
  <si>
    <t>037-00000428-00</t>
  </si>
  <si>
    <t>66.81 x 62</t>
  </si>
  <si>
    <t>Lyons John D</t>
  </si>
  <si>
    <t>Ohio State Real Estate Investments LLC</t>
  </si>
  <si>
    <t>008-00000238-04</t>
  </si>
  <si>
    <t>Stutzman Marvin N &amp; Edna M</t>
  </si>
  <si>
    <t>Miller Marlin A &amp; Amanda V   JLRS</t>
  </si>
  <si>
    <t>037-00000366-00</t>
  </si>
  <si>
    <t>037-00000487-00</t>
  </si>
  <si>
    <t>037-00000427-00</t>
  </si>
  <si>
    <t>52 x 49</t>
  </si>
  <si>
    <t>49 x 90</t>
  </si>
  <si>
    <t>Pica Rich A</t>
  </si>
  <si>
    <t>Klein Shane A</t>
  </si>
  <si>
    <t>002-00000067-00</t>
  </si>
  <si>
    <t>Oak Valley Farm LTD</t>
  </si>
  <si>
    <t>Lahna Derek</t>
  </si>
  <si>
    <t>E323</t>
  </si>
  <si>
    <t>010-00000351-02</t>
  </si>
  <si>
    <t>Grandmason John L &amp; Sherol J</t>
  </si>
  <si>
    <t>Grandmason John L &amp; Sherol J, TTEES</t>
  </si>
  <si>
    <t>E324</t>
  </si>
  <si>
    <t>021-00000113-00</t>
  </si>
  <si>
    <t>E325</t>
  </si>
  <si>
    <t>035-00000622-00</t>
  </si>
  <si>
    <t>035-00000623-00</t>
  </si>
  <si>
    <t>Davis June M</t>
  </si>
  <si>
    <t>Grossenbaugh Cheryl L/ Davis Stephen W/ Davis Cathy S   JLRS</t>
  </si>
  <si>
    <t>E326</t>
  </si>
  <si>
    <t>043-00002131-00</t>
  </si>
  <si>
    <t>043-00005397-00</t>
  </si>
  <si>
    <t>In lot 957</t>
  </si>
  <si>
    <t>Lot 3367</t>
  </si>
  <si>
    <t>Pollard Ronald E &amp; Kathryn A</t>
  </si>
  <si>
    <t>Unique Properties of Ohio LLC</t>
  </si>
  <si>
    <t>Citi Financial Servicing LLC</t>
  </si>
  <si>
    <t>Yoder Dessel</t>
  </si>
  <si>
    <t>044-00000463-00</t>
  </si>
  <si>
    <t>044-00000208-00</t>
  </si>
  <si>
    <t>75 x 132</t>
  </si>
  <si>
    <t>9.5 x 132</t>
  </si>
  <si>
    <t>Vanaman Jackie Louise</t>
  </si>
  <si>
    <t>Rock &amp; Root Realty LLC</t>
  </si>
  <si>
    <t>003-00000130-04</t>
  </si>
  <si>
    <t>Schwartz Mark A</t>
  </si>
  <si>
    <t>Scheurman Kirk D &amp; Jeanette</t>
  </si>
  <si>
    <t>043-00003943-00</t>
  </si>
  <si>
    <t>51.27 x 156.16</t>
  </si>
  <si>
    <t>Appis John L Estate of</t>
  </si>
  <si>
    <t>Royer Daniel W</t>
  </si>
  <si>
    <t>E327</t>
  </si>
  <si>
    <t>042-00000235-03</t>
  </si>
  <si>
    <t>Johnson Sonya</t>
  </si>
  <si>
    <t>Johnson Michael E</t>
  </si>
  <si>
    <t>029-00000968-00</t>
  </si>
  <si>
    <t>Pope Karen L TTEE</t>
  </si>
  <si>
    <t>Frye Larry A</t>
  </si>
  <si>
    <t>013-00000396-00</t>
  </si>
  <si>
    <t>Wilcox Robert A</t>
  </si>
  <si>
    <t>Reynolds Terry L &amp; Denise</t>
  </si>
  <si>
    <t>043-00005300-00</t>
  </si>
  <si>
    <t>Browning Joseph A &amp; Suzie Yee</t>
  </si>
  <si>
    <t>Stickdorn Ryan C</t>
  </si>
  <si>
    <t>E328</t>
  </si>
  <si>
    <t>043-00004808-00</t>
  </si>
  <si>
    <t>Cooksey Timothy &amp; Sue</t>
  </si>
  <si>
    <t>Cooksey Timothy &amp; JLRS</t>
  </si>
  <si>
    <t>E329</t>
  </si>
  <si>
    <t>017-00000053-00</t>
  </si>
  <si>
    <t>017-00001035-00</t>
  </si>
  <si>
    <t>Niclely Christine L</t>
  </si>
  <si>
    <t>TPN Holdings LTD</t>
  </si>
  <si>
    <t>E330</t>
  </si>
  <si>
    <t>044-00000466-00</t>
  </si>
  <si>
    <t>61 x 212</t>
  </si>
  <si>
    <t xml:space="preserve">McCall Jill </t>
  </si>
  <si>
    <t>McCall James J</t>
  </si>
  <si>
    <t>Bowen Peter</t>
  </si>
  <si>
    <t>043-00002401-00</t>
  </si>
  <si>
    <t>Bush David R &amp; Ruth</t>
  </si>
  <si>
    <t>Kristek Edward &amp; Sheila   JLRS</t>
  </si>
  <si>
    <t>031-00000560-00</t>
  </si>
  <si>
    <t>031-00000056-00</t>
  </si>
  <si>
    <t>031-00000558-00</t>
  </si>
  <si>
    <t>031-00000569-00</t>
  </si>
  <si>
    <t>031-00000643-00</t>
  </si>
  <si>
    <t>031-00000327-01</t>
  </si>
  <si>
    <t>Bohlkem M Veneer Company</t>
  </si>
  <si>
    <t>Kuhns Brothers LLC</t>
  </si>
  <si>
    <t>Nisley John D &amp; Erma E</t>
  </si>
  <si>
    <t>Devone C &amp; Hayley A   JLRS</t>
  </si>
  <si>
    <t>006-00000326-03</t>
  </si>
  <si>
    <t>Davis Glenn E &amp; Angela</t>
  </si>
  <si>
    <t xml:space="preserve">Mays Tyler J &amp; Heather </t>
  </si>
  <si>
    <t>029-00000052-00</t>
  </si>
  <si>
    <t>Cutlip Oclare C &amp; Vickie L</t>
  </si>
  <si>
    <t>Bridges Russell D &amp; Linda L   JLRS</t>
  </si>
  <si>
    <t>E331</t>
  </si>
  <si>
    <t>033-00000395-01</t>
  </si>
  <si>
    <t>033-00000365-00</t>
  </si>
  <si>
    <t>Newsome Millis</t>
  </si>
  <si>
    <t>Newsome Clotine</t>
  </si>
  <si>
    <t>041-00000437-17</t>
  </si>
  <si>
    <t>041-00000437-22</t>
  </si>
  <si>
    <t>Dickerson Donald O &amp; Kristin</t>
  </si>
  <si>
    <t>Century National Bank NA</t>
  </si>
  <si>
    <t>015-00000101-00</t>
  </si>
  <si>
    <t>McFarland Randy</t>
  </si>
  <si>
    <t>Smith Dale &amp; Bonnie</t>
  </si>
  <si>
    <t>E332</t>
  </si>
  <si>
    <t>043-00000555-00</t>
  </si>
  <si>
    <t>Terrell Lewis</t>
  </si>
  <si>
    <t>Cantrell Angie</t>
  </si>
  <si>
    <t>E333</t>
  </si>
  <si>
    <t>033-00000278-00</t>
  </si>
  <si>
    <t>Hartman Perlee Jr &amp; Hartman</t>
  </si>
  <si>
    <t>Hartman David L TTEE</t>
  </si>
  <si>
    <t>E334</t>
  </si>
  <si>
    <t>001-00000036-00</t>
  </si>
  <si>
    <t>Harstine James W TTEE</t>
  </si>
  <si>
    <t>Harstine James W &amp; Bowman Sue Co-TTEE</t>
  </si>
  <si>
    <t>026-00000048-03</t>
  </si>
  <si>
    <t>Long Kenneth W &amp; Bondra</t>
  </si>
  <si>
    <t>Chenevey Jaime</t>
  </si>
  <si>
    <t>E335</t>
  </si>
  <si>
    <t>013-00000434-01</t>
  </si>
  <si>
    <t>Smeltzer Jason M</t>
  </si>
  <si>
    <t>004-00000402-03</t>
  </si>
  <si>
    <t>Mellinger John L</t>
  </si>
  <si>
    <t>Haworth Evertt A</t>
  </si>
  <si>
    <t>E336</t>
  </si>
  <si>
    <t>044-00000174-00</t>
  </si>
  <si>
    <t>043-00005491-00</t>
  </si>
  <si>
    <t>044-00000690-00</t>
  </si>
  <si>
    <t>004-00000355-00</t>
  </si>
  <si>
    <t>004-00000782-00</t>
  </si>
  <si>
    <t>013-00001610-00</t>
  </si>
  <si>
    <t>66 x 141</t>
  </si>
  <si>
    <t>66 x 185</t>
  </si>
  <si>
    <t xml:space="preserve">Taylor Robbin </t>
  </si>
  <si>
    <t>Taylor Pamela S</t>
  </si>
  <si>
    <t>3010/1030/1070</t>
  </si>
  <si>
    <t>E337</t>
  </si>
  <si>
    <t>009-00000127-00</t>
  </si>
  <si>
    <t>009-00000117-00</t>
  </si>
  <si>
    <t>31.5 x 132</t>
  </si>
  <si>
    <t>Gress Mark E</t>
  </si>
  <si>
    <t>Gress Diane M</t>
  </si>
  <si>
    <t>Recorder owes</t>
  </si>
  <si>
    <t>E338</t>
  </si>
  <si>
    <t>043-00005511-00</t>
  </si>
  <si>
    <t>Dick Georgiann TTEE</t>
  </si>
  <si>
    <t>Dick Georgiann</t>
  </si>
  <si>
    <t>003-00000133-02</t>
  </si>
  <si>
    <t>003-00000133-05</t>
  </si>
  <si>
    <t>040-00000089-00</t>
  </si>
  <si>
    <t>Mom's Market LLC</t>
  </si>
  <si>
    <t>Meiser's Market LLC &amp; Meiser's Holdings</t>
  </si>
  <si>
    <t>E339</t>
  </si>
  <si>
    <t>041-00000441-12</t>
  </si>
  <si>
    <t>Dickson Eric A &amp; Deborah L</t>
  </si>
  <si>
    <t>Dickson Kelsey L</t>
  </si>
  <si>
    <t>043-00000948-00</t>
  </si>
  <si>
    <t>Schelegel Catherine</t>
  </si>
  <si>
    <t>McClister William R &amp; Amy M</t>
  </si>
  <si>
    <t>020-00000737-00</t>
  </si>
  <si>
    <t>50.6 x 150</t>
  </si>
  <si>
    <t>Coleman chris &amp; Tonya</t>
  </si>
  <si>
    <t>Triplett tyler D</t>
  </si>
  <si>
    <t>043-00002496-00</t>
  </si>
  <si>
    <t>52 x 100</t>
  </si>
  <si>
    <t>Blatt Cheryl G</t>
  </si>
  <si>
    <t>044-00000167-52</t>
  </si>
  <si>
    <t>044-00000167-57</t>
  </si>
  <si>
    <t>013-00000023-05</t>
  </si>
  <si>
    <t xml:space="preserve">Mason Brent </t>
  </si>
  <si>
    <t>fink Dennis D &amp; Amanda J</t>
  </si>
  <si>
    <t xml:space="preserve">owes .50 </t>
  </si>
  <si>
    <t>Bryant Paul TTEE &amp; Ohio Amco</t>
  </si>
  <si>
    <t>Thomas Trevor</t>
  </si>
  <si>
    <t>031-00000183-13</t>
  </si>
  <si>
    <t>McCullough Linda &amp; David</t>
  </si>
  <si>
    <t>Troyer Jonas &amp; Esther   JLRS</t>
  </si>
  <si>
    <t>E340</t>
  </si>
  <si>
    <t>012-00000094-00</t>
  </si>
  <si>
    <t>012-00000095-00</t>
  </si>
  <si>
    <t>56 x 100</t>
  </si>
  <si>
    <t>Moyer Charles W JR &amp; Caroline Jean</t>
  </si>
  <si>
    <t>Shannon Sheryl L</t>
  </si>
  <si>
    <t>E341</t>
  </si>
  <si>
    <t>E342</t>
  </si>
  <si>
    <t>E343</t>
  </si>
  <si>
    <t>023-00000214-00</t>
  </si>
  <si>
    <t>Coal</t>
  </si>
  <si>
    <t>Sewell River Coal &amp; Land Corportation</t>
  </si>
  <si>
    <t>035-00000853-00</t>
  </si>
  <si>
    <t>Freeport Gas Coal Trust</t>
  </si>
  <si>
    <t>017-00000471-00</t>
  </si>
  <si>
    <t>017-00000472-00</t>
  </si>
  <si>
    <t>Oil/ Gas</t>
  </si>
  <si>
    <t>E345</t>
  </si>
  <si>
    <t>027-0000061-00</t>
  </si>
  <si>
    <t>014-00000994-00</t>
  </si>
  <si>
    <t>014-00000465-00</t>
  </si>
  <si>
    <t>014-00000471-00</t>
  </si>
  <si>
    <t>50 x 134</t>
  </si>
  <si>
    <t>014-00000466-00</t>
  </si>
  <si>
    <t>014-00000473-00</t>
  </si>
  <si>
    <t>014-00000468-00</t>
  </si>
  <si>
    <t>014-00000474-00</t>
  </si>
  <si>
    <t>014-00000467-00</t>
  </si>
  <si>
    <t>014-00000475-00</t>
  </si>
  <si>
    <t>014-00000469-00</t>
  </si>
  <si>
    <t>014-00000476-00</t>
  </si>
  <si>
    <t>014-00000470-00</t>
  </si>
  <si>
    <t>014-00000472-00</t>
  </si>
  <si>
    <t>016-00000050-00</t>
  </si>
  <si>
    <t>016-00000049-00</t>
  </si>
  <si>
    <t>014-00000139-00</t>
  </si>
  <si>
    <t>014-00000140-00</t>
  </si>
  <si>
    <t>Dusenberry Marilyn TTEE</t>
  </si>
  <si>
    <t>Helmick Melissa &amp; timothy Succ-TTEE</t>
  </si>
  <si>
    <t>1140/1080/2040</t>
  </si>
  <si>
    <t>E344</t>
  </si>
  <si>
    <t>014-00000440-03</t>
  </si>
  <si>
    <t>B Dan Baker LLC</t>
  </si>
  <si>
    <t>Bradley D Baker</t>
  </si>
  <si>
    <t>027-00000136-00</t>
  </si>
  <si>
    <t>Ad Land LLC</t>
  </si>
  <si>
    <t>Nisley Mose &amp; Alma</t>
  </si>
  <si>
    <t>043-00000246-00</t>
  </si>
  <si>
    <t>043-00001262-00</t>
  </si>
  <si>
    <t>043-00006523-00</t>
  </si>
  <si>
    <t>50 x 200/ 42 x 200</t>
  </si>
  <si>
    <t>63 x 106</t>
  </si>
  <si>
    <t>94 x 63</t>
  </si>
  <si>
    <t>Comella Properties</t>
  </si>
  <si>
    <t>DCTN3 484 Coshocton Oh LLC</t>
  </si>
  <si>
    <t>016-00000180-00</t>
  </si>
  <si>
    <t>82.5 x 132</t>
  </si>
  <si>
    <t>Varns William D TTEE</t>
  </si>
  <si>
    <t>Long Kenneth W &amp; Bondra F</t>
  </si>
  <si>
    <t>016-00000108-00</t>
  </si>
  <si>
    <t>Berry Bret A</t>
  </si>
  <si>
    <t xml:space="preserve">Jacobs Katie &amp; Michael </t>
  </si>
  <si>
    <t>E347</t>
  </si>
  <si>
    <t>031-00000216-10</t>
  </si>
  <si>
    <t>031-00000216-11</t>
  </si>
  <si>
    <t>031-00000216-12</t>
  </si>
  <si>
    <t>031-00000216-02</t>
  </si>
  <si>
    <t>Olsen David G</t>
  </si>
  <si>
    <t>Olsen Terri L</t>
  </si>
  <si>
    <t>E346</t>
  </si>
  <si>
    <t>Hathaway Charles III, Succ TTEE</t>
  </si>
  <si>
    <t>Hathaway Charles III</t>
  </si>
  <si>
    <t>014-00000440-01</t>
  </si>
  <si>
    <t>014-0000044003</t>
  </si>
  <si>
    <t>Baker Bradley D</t>
  </si>
  <si>
    <t>Young Raymond E III &amp; Jennifer   JLRS</t>
  </si>
  <si>
    <t>020-00000465-00</t>
  </si>
  <si>
    <t>115 x 133</t>
  </si>
  <si>
    <t>Howell Gary E &amp; Tana L</t>
  </si>
  <si>
    <t>Carnes Josh W &amp; Jill E   JLRS</t>
  </si>
  <si>
    <t>E348</t>
  </si>
  <si>
    <t>Beachy Millcreek Farm LLC</t>
  </si>
  <si>
    <t>009-00000136-00</t>
  </si>
  <si>
    <t>009-00000133-00</t>
  </si>
  <si>
    <t>009-00000134-00</t>
  </si>
  <si>
    <t>009-00000135-00</t>
  </si>
  <si>
    <t>009-00000137-00</t>
  </si>
  <si>
    <t>009-00000138-00</t>
  </si>
  <si>
    <t>009-00000139-00</t>
  </si>
  <si>
    <t>009-00000140-00</t>
  </si>
  <si>
    <t>34.5 x 132</t>
  </si>
  <si>
    <t>73.5 x 132</t>
  </si>
  <si>
    <t>7.5 x 132</t>
  </si>
  <si>
    <t>Gress Mark E, Deceased</t>
  </si>
  <si>
    <t>E349</t>
  </si>
  <si>
    <t>100.08 x 97.98</t>
  </si>
  <si>
    <t>Hill George Douglas</t>
  </si>
  <si>
    <t>Hill Janet A</t>
  </si>
  <si>
    <t>E350</t>
  </si>
  <si>
    <t>010-00000358-06</t>
  </si>
  <si>
    <t>Albert Land Investment</t>
  </si>
  <si>
    <t>A And B Porteus LLC</t>
  </si>
  <si>
    <t>043-00003412-00</t>
  </si>
  <si>
    <t>45.23 x 120</t>
  </si>
  <si>
    <t>Markley Paul A</t>
  </si>
  <si>
    <t>Markley Georgia A</t>
  </si>
  <si>
    <t>043-00004625-00</t>
  </si>
  <si>
    <t>41.2 x 125</t>
  </si>
  <si>
    <t>1.2 x 125</t>
  </si>
  <si>
    <t>Zetty Leonard &amp; Erin</t>
  </si>
  <si>
    <t>Link Thomas J &amp; Deborah A   JLRS</t>
  </si>
  <si>
    <t>013-00001248-00</t>
  </si>
  <si>
    <t>Amore Irma &amp; Edwin</t>
  </si>
  <si>
    <t>Wells Fargo Financial Ohio 1, Inc</t>
  </si>
  <si>
    <t>005-00000282-00</t>
  </si>
  <si>
    <t>Gardner Gloria</t>
  </si>
  <si>
    <t>Jenkins Rex A</t>
  </si>
  <si>
    <t>005-00000281-00</t>
  </si>
  <si>
    <t>005-00000280-00</t>
  </si>
  <si>
    <t>72 x 148</t>
  </si>
  <si>
    <t>in lot 9</t>
  </si>
  <si>
    <t>Deutschle Joellen DBA Gorilla Painting</t>
  </si>
  <si>
    <t>043-00000289-00</t>
  </si>
  <si>
    <t>Mikesell David C &amp; JonaLee</t>
  </si>
  <si>
    <t>Lusk Devin T &amp; samantha E</t>
  </si>
  <si>
    <t>027-00000080-01</t>
  </si>
  <si>
    <t>027-00000080-03</t>
  </si>
  <si>
    <t>Yoder eli &amp; Rachel</t>
  </si>
  <si>
    <t>Miller Dan R &amp; Mary E</t>
  </si>
  <si>
    <t>043-00004636-00</t>
  </si>
  <si>
    <t>Laubert Gregory A &amp; Bonnie J</t>
  </si>
  <si>
    <t>Hatfield Loretta M &amp; Zimmerman Judith K</t>
  </si>
  <si>
    <t>E351</t>
  </si>
  <si>
    <t>004-00000968-00</t>
  </si>
  <si>
    <t>Smith Carole L, TTEE</t>
  </si>
  <si>
    <t>Smith Carole L</t>
  </si>
  <si>
    <t>043-00002375-00</t>
  </si>
  <si>
    <t>44.4 x 90</t>
  </si>
  <si>
    <t>Layton Ronald G</t>
  </si>
  <si>
    <t>Layton Sharon S</t>
  </si>
  <si>
    <t>E353</t>
  </si>
  <si>
    <t>027-00000061-00</t>
  </si>
  <si>
    <t>Helmick Melissa &amp; Timothy, Success Co TTEES</t>
  </si>
  <si>
    <t>Dusenberry John E</t>
  </si>
  <si>
    <t>E354</t>
  </si>
  <si>
    <t>043-00001388-00</t>
  </si>
  <si>
    <t>043-00004298-00</t>
  </si>
  <si>
    <t>45.10 x 47</t>
  </si>
  <si>
    <t>10 x 47</t>
  </si>
  <si>
    <t>Dovenbarger Tina M</t>
  </si>
  <si>
    <t>Dovenbarger David E</t>
  </si>
  <si>
    <t>E355</t>
  </si>
  <si>
    <t>018-00001172-00</t>
  </si>
  <si>
    <t>018-00001173-00</t>
  </si>
  <si>
    <t>Bevins Terry</t>
  </si>
  <si>
    <t>Bevins Jean E</t>
  </si>
  <si>
    <t>015-00000066-00</t>
  </si>
  <si>
    <t>Grandstaff Robby L &amp;</t>
  </si>
  <si>
    <t>035-00000108-00</t>
  </si>
  <si>
    <t>Kipline Todd L</t>
  </si>
  <si>
    <t>Rodhe Keri D</t>
  </si>
  <si>
    <t>043-00005873-07</t>
  </si>
  <si>
    <t>Helbling Jill E</t>
  </si>
  <si>
    <t>Lawson Opha L  JR &amp; Lana K    JLRS</t>
  </si>
  <si>
    <t>Elgin Krista L et al</t>
  </si>
  <si>
    <t>Rice Dominique Trey &amp; Stewart Rachel Marie   JLRS</t>
  </si>
  <si>
    <t>043-00004147-00</t>
  </si>
  <si>
    <t>42 x 100</t>
  </si>
  <si>
    <t>Sampsel Austin M &amp; White Elizaeth L   JLRS</t>
  </si>
  <si>
    <t>E356</t>
  </si>
  <si>
    <t>013-00000662-02</t>
  </si>
  <si>
    <t>Olinger Jack E</t>
  </si>
  <si>
    <t>Darr Jay David &amp; rita K</t>
  </si>
  <si>
    <t>043-00000673-00</t>
  </si>
  <si>
    <t>47.3 x 150</t>
  </si>
  <si>
    <t>Workman Norma L  aka Eckelberry</t>
  </si>
  <si>
    <t>Stubbs Jennifer</t>
  </si>
  <si>
    <t>E357</t>
  </si>
  <si>
    <t>018-00000420-00</t>
  </si>
  <si>
    <t>018-00001367-00</t>
  </si>
  <si>
    <t>018-00000419-00</t>
  </si>
  <si>
    <t>Peiter charles W</t>
  </si>
  <si>
    <t>Peiter Charles W TTEE</t>
  </si>
  <si>
    <t>005-00000195-00</t>
  </si>
  <si>
    <t>Borntrager Dean</t>
  </si>
  <si>
    <t>JEAD Holdings LLC</t>
  </si>
  <si>
    <t>Hoffman Letitia Leona</t>
  </si>
  <si>
    <t>Selders Charles Arthur</t>
  </si>
  <si>
    <t>E352</t>
  </si>
  <si>
    <t>E358</t>
  </si>
  <si>
    <t>003-00000537-18</t>
  </si>
  <si>
    <t>Burnett Jerry</t>
  </si>
  <si>
    <t>Burnett Wendy</t>
  </si>
  <si>
    <t>037-00000483-00</t>
  </si>
  <si>
    <t>50 x 143.20</t>
  </si>
  <si>
    <t>Arron Marilyn M Estate of</t>
  </si>
  <si>
    <t>Casey Craig</t>
  </si>
  <si>
    <t>E359</t>
  </si>
  <si>
    <t>043-00003805-00</t>
  </si>
  <si>
    <t>Shaw Debra E</t>
  </si>
  <si>
    <t>Shaw Amy L</t>
  </si>
  <si>
    <t>043-00001008-00</t>
  </si>
  <si>
    <t>Arron Mark W &amp; Tina</t>
  </si>
  <si>
    <t>Grogg Troxel</t>
  </si>
  <si>
    <t>014-00000116-00</t>
  </si>
  <si>
    <t>Mohler Susanne</t>
  </si>
  <si>
    <t>Frazee Emma K &amp; Roger L</t>
  </si>
  <si>
    <t>E360</t>
  </si>
  <si>
    <t>043-00002816-00</t>
  </si>
  <si>
    <t>043-00002651-00</t>
  </si>
  <si>
    <t>Murray Sheryl E</t>
  </si>
  <si>
    <t>Murray Larry G</t>
  </si>
  <si>
    <t>021-00000739-04</t>
  </si>
  <si>
    <t>021-00000739-06</t>
  </si>
  <si>
    <t>Bohley Gary R &amp; Lucile R</t>
  </si>
  <si>
    <t>Haught Rusty L &amp; Tammy S   JLRS</t>
  </si>
  <si>
    <t>E361</t>
  </si>
  <si>
    <t>013-00001444-01</t>
  </si>
  <si>
    <t>013-00014444-02</t>
  </si>
  <si>
    <t>013-00001444-03</t>
  </si>
  <si>
    <t>013-00001444-04</t>
  </si>
  <si>
    <t>013-00001444-05</t>
  </si>
  <si>
    <t>013-00001444-06</t>
  </si>
  <si>
    <t>Olinger Harold E</t>
  </si>
  <si>
    <t>Olinger Gregory E</t>
  </si>
  <si>
    <t>043-00002512-00</t>
  </si>
  <si>
    <t>043-00001622-00</t>
  </si>
  <si>
    <t>52 x 200</t>
  </si>
  <si>
    <t>Magness Linda J, TTEE</t>
  </si>
  <si>
    <t>Paradigm Energy LLC</t>
  </si>
  <si>
    <t>no $</t>
  </si>
  <si>
    <t>004-00000897-03</t>
  </si>
  <si>
    <t>Parsons Bryan M &amp; Katie E</t>
  </si>
  <si>
    <t>Endsley Brent L &amp; Alicia C   JLRS</t>
  </si>
  <si>
    <t>E362</t>
  </si>
  <si>
    <t>002-00000068-00</t>
  </si>
  <si>
    <t>002-00000069-00</t>
  </si>
  <si>
    <t>Cowdery Tabitha Lynn</t>
  </si>
  <si>
    <t xml:space="preserve">Cowdery JR Robert Ivan </t>
  </si>
  <si>
    <t>E363</t>
  </si>
  <si>
    <t>043-00003883-00</t>
  </si>
  <si>
    <t>50 x 79.43</t>
  </si>
  <si>
    <t>Guilliams Kim S.T.</t>
  </si>
  <si>
    <t>Guilliams Timothy T (Thomas) &amp; Jong Sun   JLRS</t>
  </si>
  <si>
    <t>E364</t>
  </si>
  <si>
    <t>021-00000315-05</t>
  </si>
  <si>
    <t>McCoun Heather L</t>
  </si>
  <si>
    <t>McCoun Mark A</t>
  </si>
  <si>
    <t>043-00005040-00</t>
  </si>
  <si>
    <t>Gibson William E &amp; Alicia J</t>
  </si>
  <si>
    <t>Sharier John E &amp; Robin J    JLRS</t>
  </si>
  <si>
    <t>043-00001174-01</t>
  </si>
  <si>
    <t>Powell Britney (NKA Mullett)</t>
  </si>
  <si>
    <t>Austin Jason Lee &amp; Nicole Danielle   JLRS</t>
  </si>
  <si>
    <t>043-00001943-00</t>
  </si>
  <si>
    <t xml:space="preserve">38.6 x 121.3 </t>
  </si>
  <si>
    <t>Coshocton county Community Housing LLC</t>
  </si>
  <si>
    <t>Cottrill John w &amp; Mary L</t>
  </si>
  <si>
    <t>043-00000353-00</t>
  </si>
  <si>
    <t>Markel Brooke A</t>
  </si>
  <si>
    <t>Manter Paul Matthew &amp; Leigh Anne</t>
  </si>
  <si>
    <t>043-00005320-00</t>
  </si>
  <si>
    <t>Bank of america NA</t>
  </si>
  <si>
    <t>Cross Improvements LLC</t>
  </si>
  <si>
    <t>017-00001141-00</t>
  </si>
  <si>
    <t>Ames Virginia, Estate</t>
  </si>
  <si>
    <t>Blankenship Wayne &amp; Shaw Carol E   JLRS</t>
  </si>
  <si>
    <t>042-00000057-01</t>
  </si>
  <si>
    <t>Yoder Milan C &amp; Sara R</t>
  </si>
  <si>
    <t>E365</t>
  </si>
  <si>
    <t>043-00004726-00</t>
  </si>
  <si>
    <t>130 x 249.09</t>
  </si>
  <si>
    <t>Foster Barbara A, Estate</t>
  </si>
  <si>
    <t>Foster Bradley J, Grogg Diana K, Beer Barbara L</t>
  </si>
  <si>
    <t>013-00000474-00</t>
  </si>
  <si>
    <t>Hindel Gary L, Estate</t>
  </si>
  <si>
    <t xml:space="preserve">Custer Dennis J &amp; Lori L  </t>
  </si>
  <si>
    <t>043-00001993-00</t>
  </si>
  <si>
    <t>Huntington Justin &amp; Sara</t>
  </si>
  <si>
    <t>First National Acceptance Company</t>
  </si>
  <si>
    <t>Sturtz Warren E, JR</t>
  </si>
  <si>
    <t>E366</t>
  </si>
  <si>
    <t>041-00000404-00</t>
  </si>
  <si>
    <t>Moore Jerilee M</t>
  </si>
  <si>
    <t>Moore Jeffrey S</t>
  </si>
  <si>
    <t>E367</t>
  </si>
  <si>
    <t>041-00000133-00</t>
  </si>
  <si>
    <t>Jewitt Jennifer</t>
  </si>
  <si>
    <t>E368</t>
  </si>
  <si>
    <t>041-00000024-00</t>
  </si>
  <si>
    <t>Moore Jeffrey/ Little Jody/ Jewitt Jennifer/ Moore Joel/ Moore Kenny/ Hindel Kendra</t>
  </si>
  <si>
    <t>004-00000874-01</t>
  </si>
  <si>
    <t>Williams Josiah J &amp; Tori G   JLRS</t>
  </si>
  <si>
    <t>029-00000767-00</t>
  </si>
  <si>
    <t>029-00000997-00</t>
  </si>
  <si>
    <t>029-00000998-00</t>
  </si>
  <si>
    <t>56.7 x 371.5</t>
  </si>
  <si>
    <t>56.7 x 316.10</t>
  </si>
  <si>
    <t>56.7 x 343.7</t>
  </si>
  <si>
    <t>Jurin Tarah L KNA Jaras</t>
  </si>
  <si>
    <t>Hoobler Jesse W &amp; Cox Jennifer A    JLRS</t>
  </si>
  <si>
    <t>E369</t>
  </si>
  <si>
    <t>013-00001319-01</t>
  </si>
  <si>
    <t>Mobley Charles W III</t>
  </si>
  <si>
    <t>Mobley Charles W III &amp; Jodi L   JLRS</t>
  </si>
  <si>
    <t>Oliver Travis</t>
  </si>
  <si>
    <t>Albertson Melanie &amp; Binckley Zachary  JLRS</t>
  </si>
  <si>
    <t>E370</t>
  </si>
  <si>
    <t>042-00000313-00</t>
  </si>
  <si>
    <t>Peoples Marian, Estate</t>
  </si>
  <si>
    <t>Peoples Brian</t>
  </si>
  <si>
    <t>E371</t>
  </si>
  <si>
    <t>042-00000313-02</t>
  </si>
  <si>
    <t>E372</t>
  </si>
  <si>
    <t>042-00000313-01</t>
  </si>
  <si>
    <t>E373</t>
  </si>
  <si>
    <t>013-00000756-00</t>
  </si>
  <si>
    <t>013-00000626-02</t>
  </si>
  <si>
    <t>Carter Bernard F</t>
  </si>
  <si>
    <t>Ross Michele Ann</t>
  </si>
  <si>
    <t>E374</t>
  </si>
  <si>
    <t>035-00000560-00</t>
  </si>
  <si>
    <t>035-00000561-00</t>
  </si>
  <si>
    <t xml:space="preserve">Smith Kathy E </t>
  </si>
  <si>
    <t>Smith Michael R</t>
  </si>
  <si>
    <t>012-00000110-00</t>
  </si>
  <si>
    <t>60 x 125</t>
  </si>
  <si>
    <t>Tisko Kathy J</t>
  </si>
  <si>
    <t>Deitschel Charles L</t>
  </si>
  <si>
    <t>020-00000884-00</t>
  </si>
  <si>
    <t>50.5 x 150</t>
  </si>
  <si>
    <t>Zimmerman Evangeline, Estate</t>
  </si>
  <si>
    <t>Lehman Jo Ann E</t>
  </si>
  <si>
    <t>020-00000386-00</t>
  </si>
  <si>
    <t>020-00001102-00</t>
  </si>
  <si>
    <t>25 x 150</t>
  </si>
  <si>
    <t>Durr Lori A</t>
  </si>
  <si>
    <t>Mills Michael</t>
  </si>
  <si>
    <t>013-00001443-04</t>
  </si>
  <si>
    <t>Olinger Timothy &amp; Kay L   JLRS</t>
  </si>
  <si>
    <t>E375</t>
  </si>
  <si>
    <t>043-00004432-00</t>
  </si>
  <si>
    <t>80 x 86.6</t>
  </si>
  <si>
    <t>Wright Linda K</t>
  </si>
  <si>
    <t>Wright James R</t>
  </si>
  <si>
    <t>043-00002539-00</t>
  </si>
  <si>
    <t>42 x 145.6</t>
  </si>
  <si>
    <t>D'Ostroph Richard E</t>
  </si>
  <si>
    <t>Banks James S &amp; Jody   JLRS</t>
  </si>
  <si>
    <t>E376</t>
  </si>
  <si>
    <t>Helmick Melissa &amp; timothy TTEES</t>
  </si>
  <si>
    <t>1080/2040</t>
  </si>
  <si>
    <t>021-0000073301</t>
  </si>
  <si>
    <t>021-00000624-00</t>
  </si>
  <si>
    <t>Holman James H &amp; Paula M</t>
  </si>
  <si>
    <t>Hasel Christian &amp; Diedre   JLRS</t>
  </si>
  <si>
    <t>E377</t>
  </si>
  <si>
    <t>017-00000257-00</t>
  </si>
  <si>
    <t>Ferguson Joseph F &amp; Diann</t>
  </si>
  <si>
    <t>Ferguson Rufus I</t>
  </si>
  <si>
    <t>043-00006143-00</t>
  </si>
  <si>
    <t>043-00006144-01</t>
  </si>
  <si>
    <t>155.41 x 222.60</t>
  </si>
  <si>
    <t>Staron Daniel J &amp; Cheryl L</t>
  </si>
  <si>
    <t>Reinert Kristiana &amp; Keith</t>
  </si>
  <si>
    <t>020-00000965-00</t>
  </si>
  <si>
    <t>61 x 108.39</t>
  </si>
  <si>
    <t>Swigert Tessa J</t>
  </si>
  <si>
    <t>Bates Austin T &amp; Babcock Courtney N   JLRS</t>
  </si>
  <si>
    <t>E379</t>
  </si>
  <si>
    <t>008-00000061-00</t>
  </si>
  <si>
    <t>008-00000062-00</t>
  </si>
  <si>
    <t>008-00000204-05</t>
  </si>
  <si>
    <t>009-00000037-00</t>
  </si>
  <si>
    <t>009-00000273-00</t>
  </si>
  <si>
    <t>Hammond James C Et al</t>
  </si>
  <si>
    <t>CMSM LLC</t>
  </si>
  <si>
    <t>002-00000566-01</t>
  </si>
  <si>
    <t>Keffer John A, Estate</t>
  </si>
  <si>
    <t>Keffer Connie L</t>
  </si>
  <si>
    <t>E378</t>
  </si>
  <si>
    <t>E380</t>
  </si>
  <si>
    <t>013-00000153-00</t>
  </si>
  <si>
    <t>Cummings Marla R</t>
  </si>
  <si>
    <t>McVay Deidre Ann</t>
  </si>
  <si>
    <t>020-00000448-00</t>
  </si>
  <si>
    <t>33 x 126</t>
  </si>
  <si>
    <t>Jackson Donald Time &amp; Nancy L</t>
  </si>
  <si>
    <t>Davis Jason R &amp; Sue E   JLRS</t>
  </si>
  <si>
    <t>E381</t>
  </si>
  <si>
    <t>029-00001209-00</t>
  </si>
  <si>
    <t>Michael S Cutshall</t>
  </si>
  <si>
    <t>013-00000354-00</t>
  </si>
  <si>
    <t>013-00001873-03</t>
  </si>
  <si>
    <t>013-00001873-05</t>
  </si>
  <si>
    <t>Diebel Robert Leverne, Success TTEE</t>
  </si>
  <si>
    <t>Owen &amp; Owen Holdings LP</t>
  </si>
  <si>
    <t>E382</t>
  </si>
  <si>
    <t>008-00000201-00</t>
  </si>
  <si>
    <t>Neiswander Marilyn et al</t>
  </si>
  <si>
    <t>E383</t>
  </si>
  <si>
    <t xml:space="preserve">Neiswander Marilyn </t>
  </si>
  <si>
    <t>Neiswander LLC</t>
  </si>
  <si>
    <t>043-00004727-00</t>
  </si>
  <si>
    <t>043-00004728-00</t>
  </si>
  <si>
    <t>Burke William M &amp; Marcia L</t>
  </si>
  <si>
    <t>Jeffries Robert B &amp; Susan D   JRLS</t>
  </si>
  <si>
    <t>E384</t>
  </si>
  <si>
    <t>010-00000769-00</t>
  </si>
  <si>
    <t>Balcom Milton</t>
  </si>
  <si>
    <t>033-00000056-00</t>
  </si>
  <si>
    <t>033-00000058-00</t>
  </si>
  <si>
    <t>033-00000337-01</t>
  </si>
  <si>
    <t>Yoder Leroy E &amp; Anna Mae</t>
  </si>
  <si>
    <t>Lyons Lynn E, TTEE/ Lyons Patricia E, TTEE/ Lyons Lee A</t>
  </si>
  <si>
    <t>014-00000627-00</t>
  </si>
  <si>
    <t>Roberts George A &amp; Debra L</t>
  </si>
  <si>
    <t>Skovranek Theodore J  II</t>
  </si>
  <si>
    <t>002-00000316-02</t>
  </si>
  <si>
    <t>Mast Jonas J</t>
  </si>
  <si>
    <t>Haberer Lawrence M III &amp; Heather K   JLRS</t>
  </si>
  <si>
    <t>E385</t>
  </si>
  <si>
    <t>018-00001457-00</t>
  </si>
  <si>
    <t>Vance J Rodney</t>
  </si>
  <si>
    <t>Vance Karen Sue/ Scott Jade L/ Abrahamm Jana L</t>
  </si>
  <si>
    <t>004-00000046-00</t>
  </si>
  <si>
    <t>W &amp; J Cornett Family LTD</t>
  </si>
  <si>
    <t>Journey Cindy J</t>
  </si>
  <si>
    <t>018-00000460-00</t>
  </si>
  <si>
    <t>The Bank of New York Mellon Trust</t>
  </si>
  <si>
    <t>Bruner Land Company</t>
  </si>
  <si>
    <t>E386</t>
  </si>
  <si>
    <t>Helmick Melissa TTEE</t>
  </si>
  <si>
    <t>E387</t>
  </si>
  <si>
    <t>020-00000486-00</t>
  </si>
  <si>
    <t>020-00000487-00</t>
  </si>
  <si>
    <t>020-00000488-00</t>
  </si>
  <si>
    <t>57 x 48.3</t>
  </si>
  <si>
    <t>57 x 56.3</t>
  </si>
  <si>
    <t>Bates Stan E &amp; Marilyn J</t>
  </si>
  <si>
    <t>Bates Stan E &amp; Marilyn J JLRS</t>
  </si>
  <si>
    <t>E388</t>
  </si>
  <si>
    <t>002-00000001-00</t>
  </si>
  <si>
    <t>002-00000002-00</t>
  </si>
  <si>
    <t>Ault Russell TTEE</t>
  </si>
  <si>
    <t>Ault Darlene E TTEE</t>
  </si>
  <si>
    <t>E389</t>
  </si>
  <si>
    <t>E390</t>
  </si>
  <si>
    <t>Fannie Mae Federal National</t>
  </si>
  <si>
    <t>Kent Dustin L</t>
  </si>
  <si>
    <t>002-00000025-08</t>
  </si>
  <si>
    <t>Ganoe Thomas J &amp; Wilma</t>
  </si>
  <si>
    <t>Williams Harold W &amp; Tammy J</t>
  </si>
  <si>
    <t>E392</t>
  </si>
  <si>
    <t>043-00003769-00</t>
  </si>
  <si>
    <t>043-00003397-00</t>
  </si>
  <si>
    <t>34 x 200</t>
  </si>
  <si>
    <t>35.8 x 200</t>
  </si>
  <si>
    <t>McNichols John</t>
  </si>
  <si>
    <t>Murray Christopher</t>
  </si>
  <si>
    <t>E394</t>
  </si>
  <si>
    <t>018-00000152-01</t>
  </si>
  <si>
    <t>Slifko James T</t>
  </si>
  <si>
    <t>Slifko Stephanie A</t>
  </si>
  <si>
    <t>032-00000342-06</t>
  </si>
  <si>
    <t>Inscore Christopher &amp;</t>
  </si>
  <si>
    <t>Dilly Franklin &amp; Cathy</t>
  </si>
  <si>
    <t>043-00003682-00</t>
  </si>
  <si>
    <t>Appis Michelle</t>
  </si>
  <si>
    <t>Dilly David</t>
  </si>
  <si>
    <t>E391</t>
  </si>
  <si>
    <t>038-00000464-00</t>
  </si>
  <si>
    <t>038-00000465-00</t>
  </si>
  <si>
    <t>038-00000466-00</t>
  </si>
  <si>
    <t>038-00000468-00</t>
  </si>
  <si>
    <t>Wright Virginia, Deceased</t>
  </si>
  <si>
    <t xml:space="preserve">Wright Christopher Dean </t>
  </si>
  <si>
    <t>E393</t>
  </si>
  <si>
    <t>043-00004244-00</t>
  </si>
  <si>
    <t>043-00004245-00</t>
  </si>
  <si>
    <t>100.9 x 70</t>
  </si>
  <si>
    <t>In Lot 197/Out Lot 196</t>
  </si>
  <si>
    <t>Triplett Jean Y</t>
  </si>
  <si>
    <t xml:space="preserve">Kirker Teresa Nan </t>
  </si>
  <si>
    <t>003-00000119-02</t>
  </si>
  <si>
    <t>Jaqua Tony M</t>
  </si>
  <si>
    <t>Hamilton Craig F &amp; mindy J</t>
  </si>
  <si>
    <t>E396</t>
  </si>
  <si>
    <t>012-00000132-00</t>
  </si>
  <si>
    <t>Touvell Nellie F</t>
  </si>
  <si>
    <t>Worthington Touvell Linda</t>
  </si>
  <si>
    <t>E395</t>
  </si>
  <si>
    <t>043-00002865-00</t>
  </si>
  <si>
    <t>043-00002864-00</t>
  </si>
  <si>
    <t>47 x 126.5</t>
  </si>
  <si>
    <t>Gress George A, deceased</t>
  </si>
  <si>
    <t>Gress Shirley A</t>
  </si>
  <si>
    <t>018-00000966-00</t>
  </si>
  <si>
    <t>Smith Elenor S</t>
  </si>
  <si>
    <t>Dickson Daniel P</t>
  </si>
  <si>
    <t>E397</t>
  </si>
  <si>
    <t>043-00005703-00</t>
  </si>
  <si>
    <t>043-00006292-00</t>
  </si>
  <si>
    <t>Griffith Joseph W</t>
  </si>
  <si>
    <t>Griffith Carly C</t>
  </si>
  <si>
    <t>043-00004555-00</t>
  </si>
  <si>
    <t>043-00004554-00</t>
  </si>
  <si>
    <t>Magness Alfred H Family Trust</t>
  </si>
  <si>
    <t>Bowman Paul M &amp; Virginia A</t>
  </si>
  <si>
    <t>003-00000888-00</t>
  </si>
  <si>
    <t>Hershberger Josiah A</t>
  </si>
  <si>
    <t>Waters Christine A, TTEE</t>
  </si>
  <si>
    <t>E398</t>
  </si>
  <si>
    <t>Wilden Annette, Huebner Kristy &amp; Weingarth Brian</t>
  </si>
  <si>
    <t>E399</t>
  </si>
  <si>
    <t>Ault Russell TTEE &amp;</t>
  </si>
  <si>
    <t>Ault Russell E TTEE</t>
  </si>
  <si>
    <t>E403</t>
  </si>
  <si>
    <t>010-00000240-04</t>
  </si>
  <si>
    <t>Klein Walter D &amp; Terri A</t>
  </si>
  <si>
    <t>Klein Devin &amp; Lindy</t>
  </si>
  <si>
    <t>E400</t>
  </si>
  <si>
    <t>018-00001457-07</t>
  </si>
  <si>
    <t>Lot 37</t>
  </si>
  <si>
    <t xml:space="preserve">Abraham Jana L </t>
  </si>
  <si>
    <t>Vance Karen S</t>
  </si>
  <si>
    <t>E401</t>
  </si>
  <si>
    <t>Scott Jade L</t>
  </si>
  <si>
    <t>E402</t>
  </si>
  <si>
    <t>008-00000515-01</t>
  </si>
  <si>
    <t>Troyer Roy H</t>
  </si>
  <si>
    <t>Troyer Roy H &amp; Effie J   JLRS</t>
  </si>
  <si>
    <t>002-00000316-00</t>
  </si>
  <si>
    <t>Miller Ivan JR &amp; Ruby A   JLRS</t>
  </si>
  <si>
    <t>E404</t>
  </si>
  <si>
    <t>017-00000926-02</t>
  </si>
  <si>
    <t>Olinger Family Trust Dated 3/13/07</t>
  </si>
  <si>
    <t>Olinger John E</t>
  </si>
  <si>
    <t>E405</t>
  </si>
  <si>
    <t>018-00001023-00</t>
  </si>
  <si>
    <t>020-16100068-01</t>
  </si>
  <si>
    <t>Miller Gary L &amp; Sandra</t>
  </si>
  <si>
    <t>Miller Gary L &amp; Sandra F JLRS</t>
  </si>
  <si>
    <t>1100/2050</t>
  </si>
  <si>
    <t>042-00000328-01</t>
  </si>
  <si>
    <t>Raber Joseph D &amp; Erb Marvin D</t>
  </si>
  <si>
    <t>Yoder Edward D &amp; Leah I   JLRS</t>
  </si>
  <si>
    <t>008-00000204-01</t>
  </si>
  <si>
    <t>Yoder David M C &amp; Mary E</t>
  </si>
  <si>
    <t>Yoder David JR</t>
  </si>
  <si>
    <t>E406</t>
  </si>
  <si>
    <t>029-00000697-00</t>
  </si>
  <si>
    <t>Heimbush Audrey TTEE</t>
  </si>
  <si>
    <t>Downer Linda N &amp; Charles R</t>
  </si>
  <si>
    <t>E407</t>
  </si>
  <si>
    <t>039-00000063-01</t>
  </si>
  <si>
    <t>Humphrey Roaslie J</t>
  </si>
  <si>
    <t xml:space="preserve">Humphrey Lon </t>
  </si>
  <si>
    <t>023-00000029-17</t>
  </si>
  <si>
    <t>Schlabach Jacob J</t>
  </si>
  <si>
    <t>Schlabach John J &amp; Amanda   JLRS</t>
  </si>
  <si>
    <t>043-00004438-00</t>
  </si>
  <si>
    <t>043-00001329-00</t>
  </si>
  <si>
    <t>42 x 135.27</t>
  </si>
  <si>
    <t>42 x 137.23</t>
  </si>
  <si>
    <t>Beiter Dirk D</t>
  </si>
  <si>
    <t>Stephen Roger L &amp; Marian R/ Nelson Andrea M/ McKay Kaitlin E   JLRS</t>
  </si>
  <si>
    <t>029-00000278-00</t>
  </si>
  <si>
    <t>Durbin Peggy Sue</t>
  </si>
  <si>
    <t>Heacock Rose</t>
  </si>
  <si>
    <t>E408</t>
  </si>
  <si>
    <t>042-00000185-07</t>
  </si>
  <si>
    <t>042-00000185-06</t>
  </si>
  <si>
    <t>042-00000185-05</t>
  </si>
  <si>
    <t>B&amp;W Land CO</t>
  </si>
  <si>
    <t>Johnson Robert J &amp; Sandra C   JLRS</t>
  </si>
  <si>
    <t>E409</t>
  </si>
  <si>
    <t>043-00001289-00</t>
  </si>
  <si>
    <t>Booth Floyd</t>
  </si>
  <si>
    <t>Lloyd Bambi Marie</t>
  </si>
  <si>
    <t>004-00000648-00</t>
  </si>
  <si>
    <t>Young Willis Estate</t>
  </si>
  <si>
    <t>Hale Donald D &amp; Summer S    JLRS</t>
  </si>
  <si>
    <t>023-00000029-10</t>
  </si>
  <si>
    <t>Schlabach John J &amp; Amanda</t>
  </si>
  <si>
    <t>E410</t>
  </si>
  <si>
    <t>027-00000228-05</t>
  </si>
  <si>
    <t>Ringwalt Craig &amp; Rhonda Rene</t>
  </si>
  <si>
    <t>Miller Reuben D</t>
  </si>
  <si>
    <t>E411</t>
  </si>
  <si>
    <t>043-00000950-00</t>
  </si>
  <si>
    <t>33.3 x 111.5</t>
  </si>
  <si>
    <t>Shelter Investments Ltd</t>
  </si>
  <si>
    <t>E412</t>
  </si>
  <si>
    <t>043-00005476-00</t>
  </si>
  <si>
    <t>Robertson Ronald H</t>
  </si>
  <si>
    <t>Robertson Regena D</t>
  </si>
  <si>
    <t>E413</t>
  </si>
  <si>
    <t>043-00000013-00</t>
  </si>
  <si>
    <t>Leas Marilyn E</t>
  </si>
  <si>
    <t>Leas Irrevocable Gifting Trust dated 18th of Aug 2016</t>
  </si>
  <si>
    <t>043-00006564-08</t>
  </si>
  <si>
    <t>Out Lots 172-174</t>
  </si>
  <si>
    <t>Hemming Michael A &amp; Megan E</t>
  </si>
  <si>
    <t>Brown Ronald A SR &amp; Debra S</t>
  </si>
  <si>
    <t>027-0000079-00</t>
  </si>
  <si>
    <t>Blanchard Mark &amp; Katie</t>
  </si>
  <si>
    <t>Miller David L &amp; Emma D   JRLS</t>
  </si>
  <si>
    <t>031-00000184-10</t>
  </si>
  <si>
    <t>Ferrell Leonard</t>
  </si>
  <si>
    <t>Decker Karen</t>
  </si>
  <si>
    <t>E414</t>
  </si>
  <si>
    <t>009-00000033-01</t>
  </si>
  <si>
    <t>Troyer Leroy A * Mary C</t>
  </si>
  <si>
    <t>Miller Steven E &amp; Emma Lou</t>
  </si>
  <si>
    <t>E415</t>
  </si>
  <si>
    <t>Walker Pam S</t>
  </si>
  <si>
    <t>Cutshall Michael S</t>
  </si>
  <si>
    <t>043-00005231-00</t>
  </si>
  <si>
    <t>ARLP REO VII LLC</t>
  </si>
  <si>
    <t>Crabtree Aaron &amp; Nicole</t>
  </si>
  <si>
    <t>E416</t>
  </si>
  <si>
    <t>Lehman Debra Lynn</t>
  </si>
  <si>
    <t>043-00000843-00</t>
  </si>
  <si>
    <t>33.33 x 111.50</t>
  </si>
  <si>
    <t>Foster James A &amp; Deborah K</t>
  </si>
  <si>
    <t>Watson Michael Todd</t>
  </si>
  <si>
    <t>043-00003395-00</t>
  </si>
  <si>
    <t>Endsley Alicia M &amp; Brent L</t>
  </si>
  <si>
    <t>Waldman Christine Ann</t>
  </si>
  <si>
    <t>043-00003502-00</t>
  </si>
  <si>
    <t>66 x 150</t>
  </si>
  <si>
    <t>Conidi Andrew T</t>
  </si>
  <si>
    <t>Parsons Bryan M &amp; Katie E   JLRS</t>
  </si>
  <si>
    <t>Deutsche Bank National Trust</t>
  </si>
  <si>
    <t>Castle 2016 LLC</t>
  </si>
  <si>
    <t>021-00000771-01</t>
  </si>
  <si>
    <t>Burky Douglas A</t>
  </si>
  <si>
    <t>Troyer Ivan N &amp; susie D</t>
  </si>
  <si>
    <t>008-00000172-00</t>
  </si>
  <si>
    <t>008-00000564-00</t>
  </si>
  <si>
    <t>008-00000568-00</t>
  </si>
  <si>
    <t>008-00000566-00</t>
  </si>
  <si>
    <t>Miller Mose D &amp; Katie</t>
  </si>
  <si>
    <t>Miller Owen M &amp; Anna D   JLRS</t>
  </si>
  <si>
    <t>E417</t>
  </si>
  <si>
    <t>043-00005085-00</t>
  </si>
  <si>
    <t>043-00005086-00</t>
  </si>
  <si>
    <t>In Lot 3245</t>
  </si>
  <si>
    <t>In Lot 3246</t>
  </si>
  <si>
    <t>Hathaway Paula J</t>
  </si>
  <si>
    <t>Hathaway Charles III &amp; Paula J, TTEES</t>
  </si>
  <si>
    <t>E418</t>
  </si>
  <si>
    <t>043-15111258-00</t>
  </si>
  <si>
    <t>043-15111259-00</t>
  </si>
  <si>
    <t>043-15111292-00</t>
  </si>
  <si>
    <t>043-15111293-00</t>
  </si>
  <si>
    <t>043-15111294-00</t>
  </si>
  <si>
    <t>043-15111295-00</t>
  </si>
  <si>
    <t>043-15111296-00</t>
  </si>
  <si>
    <t>043-15111297-00</t>
  </si>
  <si>
    <t>043-15111298-00</t>
  </si>
  <si>
    <t>043-15111299-00</t>
  </si>
  <si>
    <t>In Lot 2322</t>
  </si>
  <si>
    <t>In Lot 2126</t>
  </si>
  <si>
    <t>In Lot 2125</t>
  </si>
  <si>
    <t>In Lot 2124</t>
  </si>
  <si>
    <t>In Lot 2123</t>
  </si>
  <si>
    <t>In Lot 2122</t>
  </si>
  <si>
    <t>In Lot 2320</t>
  </si>
  <si>
    <t>In Lot 2321</t>
  </si>
  <si>
    <t>In Lot 2320 &amp; 2321</t>
  </si>
  <si>
    <t>043-00000189-01</t>
  </si>
  <si>
    <t>043-00000189-04</t>
  </si>
  <si>
    <t>Brown Ronald A &amp;</t>
  </si>
  <si>
    <t>Baker Cory J &amp; Brittany</t>
  </si>
  <si>
    <t>112.68 x 197.48</t>
  </si>
  <si>
    <t>103.27 x 135.64</t>
  </si>
  <si>
    <t>026-00000045-06</t>
  </si>
  <si>
    <t>Binks Richard &amp; Tammy F</t>
  </si>
  <si>
    <t>Didinger Ashley N &amp; Nathan R Phillips</t>
  </si>
  <si>
    <t>032-00000165-01</t>
  </si>
  <si>
    <t>Wilmington Trust National Association</t>
  </si>
  <si>
    <t>Daugherty Casey &amp; Mellar Jamie</t>
  </si>
  <si>
    <t>004-00000534-00</t>
  </si>
  <si>
    <t>113 x 258</t>
  </si>
  <si>
    <t>McVay James H</t>
  </si>
  <si>
    <t>SEO Properties Preservations</t>
  </si>
  <si>
    <t>032-00000186-06</t>
  </si>
  <si>
    <t>JJ Detweiler Enterprises</t>
  </si>
  <si>
    <t>Niner Randy E &amp; Jennifer Rayann</t>
  </si>
  <si>
    <t>Swanson Garrett M &amp; Denise   JLRS</t>
  </si>
  <si>
    <t>003-00000402-03</t>
  </si>
  <si>
    <t>Hershberger Myron &amp; Mary Ann</t>
  </si>
  <si>
    <t>Miller Mervin R &amp; Joanna H   JLRS</t>
  </si>
  <si>
    <t>026-00000723-01</t>
  </si>
  <si>
    <t>Cool Phyllis D</t>
  </si>
  <si>
    <t>Martin Brian M &amp; Loretta J   JLRS</t>
  </si>
  <si>
    <t>E419</t>
  </si>
  <si>
    <t>026-00000639-01</t>
  </si>
  <si>
    <t>043-00001624-00</t>
  </si>
  <si>
    <t>43 x 52</t>
  </si>
  <si>
    <t>VanAtta Bess H</t>
  </si>
  <si>
    <t>Sidwell Laurie J</t>
  </si>
  <si>
    <t>029-00000121-01</t>
  </si>
  <si>
    <t>029-00000121-02</t>
  </si>
  <si>
    <t>Dovenbarger Eddie W &amp; Rebecca</t>
  </si>
  <si>
    <t>Landis Morgan Andrew</t>
  </si>
  <si>
    <t>Carnes Cody</t>
  </si>
  <si>
    <t>013-00001291-00</t>
  </si>
  <si>
    <t>101.50 x 200</t>
  </si>
  <si>
    <t>Cheney David &amp; Tamra</t>
  </si>
  <si>
    <t>Wright Kristopher &amp; Krysta</t>
  </si>
  <si>
    <t>043-00005482-00</t>
  </si>
  <si>
    <t>96 x 101</t>
  </si>
  <si>
    <t>Kinder Arthur &amp; Jan S</t>
  </si>
  <si>
    <t>Wortman Ginger L &amp; Raymond E</t>
  </si>
  <si>
    <t>E420</t>
  </si>
  <si>
    <t>043-00003843-00</t>
  </si>
  <si>
    <t>Bryan Steven H &amp; Vickie R</t>
  </si>
  <si>
    <t>Hare Bille J &amp; Brent M</t>
  </si>
  <si>
    <t>E421</t>
  </si>
  <si>
    <t>043-00001029-00</t>
  </si>
  <si>
    <t>LE - Art Alvin T JR &amp; Debra A</t>
  </si>
  <si>
    <t>Art Alvin T JR &amp; Debra A, TTEES</t>
  </si>
  <si>
    <t>035-00000585-00</t>
  </si>
  <si>
    <t>Wright Stanley Eugene &amp; Mary Marie</t>
  </si>
  <si>
    <t>Smith Charles P</t>
  </si>
  <si>
    <t>023-00000325-03</t>
  </si>
  <si>
    <t>Troyer Elmer S &amp; Malinda E</t>
  </si>
  <si>
    <t>Daubenmire Kevin L &amp; Elaine J   JLRS</t>
  </si>
  <si>
    <t>E422</t>
  </si>
  <si>
    <t>017-00000012-00</t>
  </si>
  <si>
    <t>017-00000013-00</t>
  </si>
  <si>
    <t>Albertson Harold I, Dec'd</t>
  </si>
  <si>
    <t>Albertson Mary E</t>
  </si>
  <si>
    <t>E423</t>
  </si>
  <si>
    <t>013-00000510-12</t>
  </si>
  <si>
    <t>Marcum Vane &amp; Karen S</t>
  </si>
  <si>
    <t>Marcum Vane J &amp; Karen S</t>
  </si>
  <si>
    <t>E424</t>
  </si>
  <si>
    <t>013-00000510-26</t>
  </si>
  <si>
    <t>031-00000631-02</t>
  </si>
  <si>
    <t>Donaker Jamie S</t>
  </si>
  <si>
    <t>Wade Richrd J &amp; Angela M  JLRS</t>
  </si>
  <si>
    <t>016-00000342-00</t>
  </si>
  <si>
    <t>016-00000123-00</t>
  </si>
  <si>
    <t>016-00000343-00</t>
  </si>
  <si>
    <t>V.G. Enterprises</t>
  </si>
  <si>
    <t>W&amp;LL Investments LLC</t>
  </si>
  <si>
    <t>013-00000510-21</t>
  </si>
  <si>
    <t>Berry Brett &amp; Lisa</t>
  </si>
  <si>
    <t>E425</t>
  </si>
  <si>
    <t>029-00000606-00</t>
  </si>
  <si>
    <t>029-00000607-00</t>
  </si>
  <si>
    <t>029-00000609-00</t>
  </si>
  <si>
    <t>029-00000940-00</t>
  </si>
  <si>
    <t>50 x 225</t>
  </si>
  <si>
    <t>57 x 292</t>
  </si>
  <si>
    <t>88 x 218</t>
  </si>
  <si>
    <t>Patterson Betty Ann</t>
  </si>
  <si>
    <t>Patterson Michael D &amp; Lori A   JLRS</t>
  </si>
  <si>
    <t>E426</t>
  </si>
  <si>
    <t>031-00000055-39</t>
  </si>
  <si>
    <t>Wells Fargo Bank</t>
  </si>
  <si>
    <t>029-00001024-00</t>
  </si>
  <si>
    <t>Grote Scott W &amp; Jessica M</t>
  </si>
  <si>
    <t>E427</t>
  </si>
  <si>
    <t>043-00004760-00</t>
  </si>
  <si>
    <t>140 x 258.80</t>
  </si>
  <si>
    <t>Cooksey Cheryl, deceased</t>
  </si>
  <si>
    <t>Cooksey Jon S</t>
  </si>
  <si>
    <t>E428</t>
  </si>
  <si>
    <t>043-00005688-00</t>
  </si>
  <si>
    <t>043-00006335-00</t>
  </si>
  <si>
    <t>Lilja O William</t>
  </si>
  <si>
    <t xml:space="preserve">Hill Judith Lilja/ Menda Ann Linda Lilja/ Jacobson Kristina Lilja </t>
  </si>
  <si>
    <t>032-00000213-00</t>
  </si>
  <si>
    <t>032-00000968-00</t>
  </si>
  <si>
    <t>Mikesell Miriam J et al</t>
  </si>
  <si>
    <t>Brinker Susan M &amp; Alan P</t>
  </si>
  <si>
    <t>031-00000032-01</t>
  </si>
  <si>
    <t>MWM LLC</t>
  </si>
  <si>
    <t>Allen Christopher T &amp; Tina C</t>
  </si>
  <si>
    <t>E429</t>
  </si>
  <si>
    <t>020-00000976-00</t>
  </si>
  <si>
    <t>64 x 149.41</t>
  </si>
  <si>
    <t>Bethel Gary L &amp; Helen M</t>
  </si>
  <si>
    <t>Bethel Leroy G</t>
  </si>
  <si>
    <t>E430</t>
  </si>
  <si>
    <t>043-00005569-00</t>
  </si>
  <si>
    <t>Babcock Charles F &amp; Mary Lou</t>
  </si>
  <si>
    <t>Babcock Charles F &amp; Mary Lou TTEES</t>
  </si>
  <si>
    <t>023-00000136-00</t>
  </si>
  <si>
    <t>Millcreek Meadows LLC</t>
  </si>
  <si>
    <t>Schlabach Daniel D &amp; Mary I</t>
  </si>
  <si>
    <t>Johnson Robert J &amp; Sandra C</t>
  </si>
  <si>
    <t>Slaughter James K</t>
  </si>
  <si>
    <t>E431</t>
  </si>
  <si>
    <t>021-00000727-19</t>
  </si>
  <si>
    <t>021-00000727-17</t>
  </si>
  <si>
    <t>Boja Carl</t>
  </si>
  <si>
    <t>Boja Carl Hanna, TTEE</t>
  </si>
  <si>
    <t>Harrison Patrick D</t>
  </si>
  <si>
    <t>020-00000053-00</t>
  </si>
  <si>
    <t>Bailey Steven R SR</t>
  </si>
  <si>
    <t>Iceman Cody A</t>
  </si>
  <si>
    <t>004-00000114-00</t>
  </si>
  <si>
    <t>Strange Stanley</t>
  </si>
  <si>
    <t>Meade William Henry &amp; Geraldine   JLRS</t>
  </si>
  <si>
    <t>040-00000041-04</t>
  </si>
  <si>
    <t>Mahon James A</t>
  </si>
  <si>
    <t>043-00000930-16</t>
  </si>
  <si>
    <t>Autumn Greens LLC</t>
  </si>
  <si>
    <t>Gothard Susan E</t>
  </si>
  <si>
    <t>E432</t>
  </si>
  <si>
    <t>040-00000061-12</t>
  </si>
  <si>
    <t>040-00000061-00</t>
  </si>
  <si>
    <t>Scheurman Kirk</t>
  </si>
  <si>
    <t>Scheurman Kirk D &amp; Jeanette M    JLRS</t>
  </si>
  <si>
    <t>044-00000640-01</t>
  </si>
  <si>
    <t>Gurza Rhonda Kay, Estate</t>
  </si>
  <si>
    <t>Fetzer Jeremiah S &amp; Whitney I    JLRS</t>
  </si>
  <si>
    <t>026-00000831-00</t>
  </si>
  <si>
    <t>Tomc Grace J</t>
  </si>
  <si>
    <t>Wade Gene</t>
  </si>
  <si>
    <t>E436</t>
  </si>
  <si>
    <t>020-00000972-00</t>
  </si>
  <si>
    <t>018-00001713-00</t>
  </si>
  <si>
    <t>020-00000950-01</t>
  </si>
  <si>
    <t>018-00001721-01</t>
  </si>
  <si>
    <t>14 x 123.75</t>
  </si>
  <si>
    <t>56.59 x 116.71</t>
  </si>
  <si>
    <t>Warne Roger L &amp; Marsha</t>
  </si>
  <si>
    <t>Warne Roger L &amp; Marsha JLRS</t>
  </si>
  <si>
    <t>E435</t>
  </si>
  <si>
    <t>043-00003368-00</t>
  </si>
  <si>
    <t>70 x 150</t>
  </si>
  <si>
    <t>Vesler Oneita L, deceased</t>
  </si>
  <si>
    <t>Hardesty Shirley A &amp; James A   JLRS</t>
  </si>
  <si>
    <t>Art Alvin T &amp; Debra A, TTEES</t>
  </si>
  <si>
    <t>Just Fix It Real Estate Solutions LLC</t>
  </si>
  <si>
    <t>037-00000001-02</t>
  </si>
  <si>
    <t>Lauvray Christopher</t>
  </si>
  <si>
    <t>Shutt Thomas JR  et al</t>
  </si>
  <si>
    <t>043-00000678-00</t>
  </si>
  <si>
    <t>50 x 146</t>
  </si>
  <si>
    <t>CSBT LLC</t>
  </si>
  <si>
    <t>Moore Nathan K &amp; Heather D   JLRS</t>
  </si>
  <si>
    <t>E434</t>
  </si>
  <si>
    <t>035-00000898-01</t>
  </si>
  <si>
    <t>035-00000898-02</t>
  </si>
  <si>
    <t>035-00000898-03</t>
  </si>
  <si>
    <t>Porteus Hill Farm LLC</t>
  </si>
  <si>
    <t>Town Hill Acres LLC</t>
  </si>
  <si>
    <t>043-00002597-00</t>
  </si>
  <si>
    <t>Crowtown Properties LLC</t>
  </si>
  <si>
    <t>Love Joshua L</t>
  </si>
  <si>
    <t>E437</t>
  </si>
  <si>
    <t>005-00000214-01</t>
  </si>
  <si>
    <t>Blissful Waters Properties LTD</t>
  </si>
  <si>
    <t>Waters Randall K &amp; Cheryl D Kempf</t>
  </si>
  <si>
    <t>E438</t>
  </si>
  <si>
    <t>029-17200117-02</t>
  </si>
  <si>
    <t>Redman Dennis N</t>
  </si>
  <si>
    <t>Lorenz Debra S</t>
  </si>
  <si>
    <t>017-00001040-03</t>
  </si>
  <si>
    <t>slaughter Donnis</t>
  </si>
  <si>
    <t>Beachy Crist &amp; Marlene</t>
  </si>
  <si>
    <t>E439</t>
  </si>
  <si>
    <t>029-00000668-00</t>
  </si>
  <si>
    <t>029-00000695-00</t>
  </si>
  <si>
    <t>029-00000696-00</t>
  </si>
  <si>
    <t>029-00000698-00</t>
  </si>
  <si>
    <t>50 x 224.8</t>
  </si>
  <si>
    <t>ILEX Limited Partnership</t>
  </si>
  <si>
    <t>Downer Charles R &amp; Linda N, TTEES</t>
  </si>
  <si>
    <t>E440</t>
  </si>
  <si>
    <t>033-00000278-01</t>
  </si>
  <si>
    <t>Sword William I, Estate</t>
  </si>
  <si>
    <t>Sword Christopher W</t>
  </si>
  <si>
    <t>E441</t>
  </si>
  <si>
    <t>020-00000836-00</t>
  </si>
  <si>
    <t>020-00000837-00</t>
  </si>
  <si>
    <t>53.5 x 156.33</t>
  </si>
  <si>
    <t xml:space="preserve">Cline JoAnn </t>
  </si>
  <si>
    <t>Cline Earl E Jr TTEE</t>
  </si>
  <si>
    <t>004-00000270-01</t>
  </si>
  <si>
    <t>Lamp Larry K</t>
  </si>
  <si>
    <t>Sutton Jamie Gaye</t>
  </si>
  <si>
    <t>043-00003545-00</t>
  </si>
  <si>
    <t>Rettos Mark S &amp; Connie L</t>
  </si>
  <si>
    <t>Darr Tyler J &amp; Jennifer R   JLRS</t>
  </si>
  <si>
    <t>023-00000281-02</t>
  </si>
  <si>
    <t>Miller Daniel B &amp;</t>
  </si>
  <si>
    <t>Yoder Levi G et al</t>
  </si>
  <si>
    <t>E442</t>
  </si>
  <si>
    <t>023-00000281-01</t>
  </si>
  <si>
    <t>Mmiller Daniel B &amp; Ruby A</t>
  </si>
  <si>
    <t>017-00000011-00</t>
  </si>
  <si>
    <t>Hilltop Land LTD</t>
  </si>
  <si>
    <t>King Timothy &amp; deborah</t>
  </si>
  <si>
    <t>52 x 174</t>
  </si>
  <si>
    <t>Lawrence Investments of Ohio Inc</t>
  </si>
  <si>
    <t>Lawrence S Renee &amp; John D, Co-TTEES</t>
  </si>
  <si>
    <t>020-00000817-00</t>
  </si>
  <si>
    <t>020-00000815-01</t>
  </si>
  <si>
    <t>43 x 150</t>
  </si>
  <si>
    <t>4.01 x 149.76</t>
  </si>
  <si>
    <t>Cutshall Kathy</t>
  </si>
  <si>
    <t>Harris Charles E &amp; Judith  JLRS</t>
  </si>
  <si>
    <t>E444</t>
  </si>
  <si>
    <t>030-00000194-00</t>
  </si>
  <si>
    <t>030-00000195-00</t>
  </si>
  <si>
    <t>56.7 x 146.64</t>
  </si>
  <si>
    <t>28.3 x 143.14</t>
  </si>
  <si>
    <t>Stocker Mary Jane, Estate</t>
  </si>
  <si>
    <t>Stocker Daniel R/ Gaumer Kim A</t>
  </si>
  <si>
    <t>E445</t>
  </si>
  <si>
    <t>002-00000066-00</t>
  </si>
  <si>
    <t>042-00000135-00</t>
  </si>
  <si>
    <t>LE - Hackenbracht Mabel M</t>
  </si>
  <si>
    <t>Hackenbracht Oscar P</t>
  </si>
  <si>
    <t>E446</t>
  </si>
  <si>
    <t>026-00000723-04</t>
  </si>
  <si>
    <t>Cool Phyllis (Rights/Restrictions)</t>
  </si>
  <si>
    <t>Martin Brian M &amp; Loretta J</t>
  </si>
  <si>
    <t>043-00004292-00</t>
  </si>
  <si>
    <t>043-00004295-00</t>
  </si>
  <si>
    <t>28 x 77</t>
  </si>
  <si>
    <t>2.5 x 77</t>
  </si>
  <si>
    <t>New Hope Coshocton</t>
  </si>
  <si>
    <t>M&amp;B Assets LLC</t>
  </si>
  <si>
    <t>043-00006181-09</t>
  </si>
  <si>
    <t>Biaras Rudolph J JR &amp; Andrea H</t>
  </si>
  <si>
    <t>Lauvray Christopher L &amp; Melissa S</t>
  </si>
  <si>
    <t>E447</t>
  </si>
  <si>
    <t>026-00000311-00</t>
  </si>
  <si>
    <t>016-00000019-00</t>
  </si>
  <si>
    <t>McMillan Arthur S</t>
  </si>
  <si>
    <t>McMillan Arthur Samuel</t>
  </si>
  <si>
    <t>McMillan Viola</t>
  </si>
  <si>
    <t>043-00004935-00</t>
  </si>
  <si>
    <t>043-00004936-00</t>
  </si>
  <si>
    <t>70 x 178.8</t>
  </si>
  <si>
    <t>70 x 171.18</t>
  </si>
  <si>
    <t>Darr Tyler J &amp; Jennifer R</t>
  </si>
  <si>
    <t>Peddicord Randall H &amp; Joni Lee   JLRS</t>
  </si>
  <si>
    <t>E443</t>
  </si>
  <si>
    <t>043-00000890-00</t>
  </si>
  <si>
    <t>043-00000426-00</t>
  </si>
  <si>
    <t>043-00001377-00</t>
  </si>
  <si>
    <t>043-00000891-00</t>
  </si>
  <si>
    <t>043-00000279-00</t>
  </si>
  <si>
    <t>043-00002404-00</t>
  </si>
  <si>
    <t>in lot 997</t>
  </si>
  <si>
    <t>in lot 999</t>
  </si>
  <si>
    <t>in lot 995</t>
  </si>
  <si>
    <t>in lot 994</t>
  </si>
  <si>
    <t>in lot 993</t>
  </si>
  <si>
    <t>in lot 992</t>
  </si>
  <si>
    <t>Coshocton Lodge, France Daphne</t>
  </si>
  <si>
    <t>City of Coshocton - VACATED ALLEY</t>
  </si>
  <si>
    <t>Exempt</t>
  </si>
  <si>
    <t>No charge</t>
  </si>
  <si>
    <t>E448</t>
  </si>
  <si>
    <t>037-00000493-00</t>
  </si>
  <si>
    <t>Helmick Gary W</t>
  </si>
  <si>
    <t>Durben Violet M</t>
  </si>
  <si>
    <t>E449</t>
  </si>
  <si>
    <t>043-00004055-00</t>
  </si>
  <si>
    <t>50 x 142.50</t>
  </si>
  <si>
    <t>Severs Maggie E TTEE &amp; Stone James A</t>
  </si>
  <si>
    <t>Nemeth Patricia J</t>
  </si>
  <si>
    <t>e450</t>
  </si>
  <si>
    <t>043-00002943-00</t>
  </si>
  <si>
    <t>018-00000922-00</t>
  </si>
  <si>
    <t>018-00000939-00</t>
  </si>
  <si>
    <t>018-00000940-00</t>
  </si>
  <si>
    <t>30 x 56.6</t>
  </si>
  <si>
    <t>McMorris Donald Eugene</t>
  </si>
  <si>
    <t>McMorris Marilyn C</t>
  </si>
  <si>
    <t>3010/1100</t>
  </si>
  <si>
    <t>004-00000339-00</t>
  </si>
  <si>
    <t>004-00000729-00</t>
  </si>
  <si>
    <t>004-00000228-01</t>
  </si>
  <si>
    <t>Prosek Joseph R &amp; Patricia</t>
  </si>
  <si>
    <t>Prosek Bryan TTEE</t>
  </si>
  <si>
    <t>E433</t>
  </si>
  <si>
    <t>042-00000102-00</t>
  </si>
  <si>
    <t>Blickensderfer II Daniel E</t>
  </si>
  <si>
    <t>Blickensderfer Daniel E</t>
  </si>
  <si>
    <t>032-00000121-02</t>
  </si>
  <si>
    <t>Siegle George D</t>
  </si>
  <si>
    <t>DJY Property LTD</t>
  </si>
  <si>
    <t>E451</t>
  </si>
  <si>
    <t>Harlow James E</t>
  </si>
  <si>
    <t>Harlow Leona Evelyn</t>
  </si>
  <si>
    <t>004-00000631-00</t>
  </si>
  <si>
    <t>018-00000921-00</t>
  </si>
  <si>
    <t>018-00000921-05</t>
  </si>
  <si>
    <t>Lingo Jayme L</t>
  </si>
  <si>
    <t>Lahna Chad E &amp; Corie L   JLRS</t>
  </si>
  <si>
    <t>Lingo Jayme L (1/6 int)</t>
  </si>
  <si>
    <t>E452</t>
  </si>
  <si>
    <t>043-00002611-00</t>
  </si>
  <si>
    <t>043-00002612-00</t>
  </si>
  <si>
    <t>44.4 x 59.7</t>
  </si>
  <si>
    <t>32.4 x 119.5</t>
  </si>
  <si>
    <t>Schumaker Wendy S fka Richesson</t>
  </si>
  <si>
    <t>Schumaker Todd J &amp; Wendy S   JLRS</t>
  </si>
  <si>
    <t>E453</t>
  </si>
  <si>
    <t>018-00000126-00</t>
  </si>
  <si>
    <t>Schumaker Todd J aka Todd James</t>
  </si>
  <si>
    <t>023-00000100-11</t>
  </si>
  <si>
    <t>Miller Abe N &amp; Fannie J TTEES</t>
  </si>
  <si>
    <t>Miller Abe N &amp; Elizabeth</t>
  </si>
  <si>
    <t>008-00000082-02</t>
  </si>
  <si>
    <t>Raber Allen P &amp; Ida Mae   JLRS</t>
  </si>
  <si>
    <t>E454</t>
  </si>
  <si>
    <t>010-00000858-00</t>
  </si>
  <si>
    <t>010-00000861-00</t>
  </si>
  <si>
    <t>021-00000794-00</t>
  </si>
  <si>
    <t>Woodward C Dean, deceased</t>
  </si>
  <si>
    <t>Woodward Jewell</t>
  </si>
  <si>
    <t>043-00005487-00</t>
  </si>
  <si>
    <t>Berton Ambrose &amp; Eileen TTEES</t>
  </si>
  <si>
    <t>Mikesell David C &amp; jonaLee</t>
  </si>
  <si>
    <t>E455</t>
  </si>
  <si>
    <t>018-00000556-01</t>
  </si>
  <si>
    <t>018-00000556-02</t>
  </si>
  <si>
    <t>Brickles Russell Jay</t>
  </si>
  <si>
    <t>Brickles Diana L</t>
  </si>
  <si>
    <t>E456</t>
  </si>
  <si>
    <t>002-00000488-00</t>
  </si>
  <si>
    <t xml:space="preserve">Our Base Holdings Limited Partnership </t>
  </si>
  <si>
    <t>Our Base Holdings LLC</t>
  </si>
  <si>
    <t>E457</t>
  </si>
  <si>
    <t>00-00000248-06</t>
  </si>
  <si>
    <t>002-00000248-05</t>
  </si>
  <si>
    <t>002-00000248-07</t>
  </si>
  <si>
    <t>002-00000248-08</t>
  </si>
  <si>
    <t>002-00000248-02</t>
  </si>
  <si>
    <t>new Land Limited Partnership</t>
  </si>
  <si>
    <t>Newland LLC</t>
  </si>
  <si>
    <t>E458</t>
  </si>
  <si>
    <t>Foster Jerry E &amp; Glenda</t>
  </si>
  <si>
    <t>Foster Jayme E TTEE</t>
  </si>
  <si>
    <t>PBS still owes .50</t>
  </si>
  <si>
    <t>020-00000981-00</t>
  </si>
  <si>
    <t>Addy Corie L aka Addy</t>
  </si>
  <si>
    <t>Hammond Dalton R</t>
  </si>
  <si>
    <t>004-00000738-01</t>
  </si>
  <si>
    <t xml:space="preserve">Dille Gregory D &amp; Patricia </t>
  </si>
  <si>
    <t>Fortune Sheri &amp; Leah M Vigil</t>
  </si>
  <si>
    <t>016-00000024-00</t>
  </si>
  <si>
    <t>Spang Kathy J</t>
  </si>
  <si>
    <t>Weatherwax Derek A</t>
  </si>
  <si>
    <t>020-00000566-00</t>
  </si>
  <si>
    <t>Fortune Sheri M &amp; Mason Mary A</t>
  </si>
  <si>
    <t>Schweitzer Randy &amp; Quinton Robert III</t>
  </si>
  <si>
    <t>E461</t>
  </si>
  <si>
    <t>035-00000582-00</t>
  </si>
  <si>
    <t>035-00000584-00</t>
  </si>
  <si>
    <t>035-00000583-00</t>
  </si>
  <si>
    <t>Fortune Sheri M &amp; Vigil Leah M</t>
  </si>
  <si>
    <t>Fortune Sheri &amp; Leah M Vigil   JLRS</t>
  </si>
  <si>
    <t>E460</t>
  </si>
  <si>
    <t>043-15303300-00</t>
  </si>
  <si>
    <t>Hitchen Steven L</t>
  </si>
  <si>
    <t>Old parcel number 037-00000124-00 before Annexation</t>
  </si>
  <si>
    <t>E462</t>
  </si>
  <si>
    <t>042-00000418-03</t>
  </si>
  <si>
    <t>John D &amp; Karen S Shetler Rev Trust</t>
  </si>
  <si>
    <t>Shetler Sonya</t>
  </si>
  <si>
    <t>E463</t>
  </si>
  <si>
    <t>004-00000235-00</t>
  </si>
  <si>
    <t>Garrett Robert &amp; Krista</t>
  </si>
  <si>
    <t>Garret Robert &amp; Krista TTEES</t>
  </si>
  <si>
    <t>E464</t>
  </si>
  <si>
    <t>037-00000359-00</t>
  </si>
  <si>
    <t>037-00000360-00</t>
  </si>
  <si>
    <t>037-00000256-00</t>
  </si>
  <si>
    <t>Garrett Roland &amp; Eula TTEES</t>
  </si>
  <si>
    <t>Garrett Robert Succ TTEE</t>
  </si>
  <si>
    <t>043-00004665-00</t>
  </si>
  <si>
    <t>22.2 x 104</t>
  </si>
  <si>
    <t>Albert Donna</t>
  </si>
  <si>
    <t>Dobson Rodney W</t>
  </si>
  <si>
    <t>013-00000484-01</t>
  </si>
  <si>
    <t>Shutt Thomas L AKA</t>
  </si>
  <si>
    <t>Sullivan Beverly J</t>
  </si>
  <si>
    <t>E465</t>
  </si>
  <si>
    <t>035-00000788-00</t>
  </si>
  <si>
    <t>Bailey Guy - LE</t>
  </si>
  <si>
    <t>Keller Andrew J</t>
  </si>
  <si>
    <t>E459</t>
  </si>
  <si>
    <t>008-00000153-01</t>
  </si>
  <si>
    <t>Fostor Jerry E &amp; Glenda TTEES</t>
  </si>
  <si>
    <t>Fostor Jayme TTEE</t>
  </si>
  <si>
    <t>020-00000456-00</t>
  </si>
  <si>
    <t>020-00000454-00</t>
  </si>
  <si>
    <t>Fairview 1 LTD</t>
  </si>
  <si>
    <t>Croy Matthew &amp; Wendy</t>
  </si>
  <si>
    <t>043-000062515-00</t>
  </si>
  <si>
    <t>043-00006213-00</t>
  </si>
  <si>
    <t>043-00004861-00</t>
  </si>
  <si>
    <t>043-00004862-00</t>
  </si>
  <si>
    <t>043-00004863-00</t>
  </si>
  <si>
    <t>043-00004860-00</t>
  </si>
  <si>
    <t>58.5 x 154</t>
  </si>
  <si>
    <t>62.5 x 150</t>
  </si>
  <si>
    <t>70 x 169.3</t>
  </si>
  <si>
    <t>7.90 x 15.60</t>
  </si>
  <si>
    <t>44 x 189.94</t>
  </si>
  <si>
    <t>Sutton Marion M</t>
  </si>
  <si>
    <t>Corder Larry A &amp; cheryl L</t>
  </si>
  <si>
    <t>040-00000110-00</t>
  </si>
  <si>
    <t>040-00000111-00</t>
  </si>
  <si>
    <t>DNR LLC</t>
  </si>
  <si>
    <t>Gaynier Stephen &amp; Kelly Gaynier</t>
  </si>
  <si>
    <t>Lot 2585/OL 177</t>
  </si>
  <si>
    <t>Stanton Jeffrey &amp; Jones Debra</t>
  </si>
  <si>
    <t>France Daphne</t>
  </si>
  <si>
    <t>Gaynier Stephen A &amp; Kelly M</t>
  </si>
  <si>
    <t>020-00000968-00</t>
  </si>
  <si>
    <t>90 x 114.94</t>
  </si>
  <si>
    <t>Dennis Vicky L</t>
  </si>
  <si>
    <t>Conger Tacobey E &amp; Samantha</t>
  </si>
  <si>
    <t>Lusk Devin &amp; Samatha</t>
  </si>
  <si>
    <t>Strohl David</t>
  </si>
  <si>
    <t>E466</t>
  </si>
  <si>
    <t>043-00003666-00</t>
  </si>
  <si>
    <t>27 x 74</t>
  </si>
  <si>
    <t>043-00003667-00</t>
  </si>
  <si>
    <t>26 x 52</t>
  </si>
  <si>
    <t>043-00000011-00</t>
  </si>
  <si>
    <t>52 x 118</t>
  </si>
  <si>
    <t>020-00000475-00</t>
  </si>
  <si>
    <t>in lot 397</t>
  </si>
  <si>
    <t>020-00000476-00</t>
  </si>
  <si>
    <t>in lot 398</t>
  </si>
  <si>
    <t>020-00000529-00</t>
  </si>
  <si>
    <t>50 x 150.7</t>
  </si>
  <si>
    <t>043-00004122-00</t>
  </si>
  <si>
    <t>54 x 117</t>
  </si>
  <si>
    <t>029-00000796-00</t>
  </si>
  <si>
    <t>in lot 8 e 1/2</t>
  </si>
  <si>
    <t>029-00000212-00</t>
  </si>
  <si>
    <t>020-00000994-00</t>
  </si>
  <si>
    <t>149 x 55</t>
  </si>
  <si>
    <t>042-00000497-00</t>
  </si>
  <si>
    <t>Brillhart Scott &amp; Angela</t>
  </si>
  <si>
    <t>Stewards' Holdings LLC</t>
  </si>
  <si>
    <t>3010/1150/1220</t>
  </si>
  <si>
    <t>E467</t>
  </si>
  <si>
    <t>SEO  Property Preservations LLC</t>
  </si>
  <si>
    <t>SEO Rentals LLC</t>
  </si>
  <si>
    <t>029-00000283-00</t>
  </si>
  <si>
    <t>Myers Gale Ellsworth TTEE</t>
  </si>
  <si>
    <t>Brandon Cory J &amp; Amy E</t>
  </si>
  <si>
    <t>041-00000187-04</t>
  </si>
  <si>
    <t>Saber Properties</t>
  </si>
  <si>
    <t>Martin Matthew A &amp; Kaci Huffman</t>
  </si>
  <si>
    <t>E468</t>
  </si>
  <si>
    <t>043-00001822-00</t>
  </si>
  <si>
    <t>52.37 x 100.7</t>
  </si>
  <si>
    <t>Brown Linda Estate of</t>
  </si>
  <si>
    <t>Fechuch Billie J &amp; Brown Cory Lee II</t>
  </si>
  <si>
    <t>023-00000101-06</t>
  </si>
  <si>
    <t>Miller Abe &amp; TTEES</t>
  </si>
  <si>
    <t>Yoder Emery W</t>
  </si>
  <si>
    <t>043-00002683-00</t>
  </si>
  <si>
    <t>Tisler Joann M</t>
  </si>
  <si>
    <t>043-00003846-00</t>
  </si>
  <si>
    <t>40 x 125.7</t>
  </si>
  <si>
    <t>Gleker David E Donna J</t>
  </si>
  <si>
    <t>027-00000265-00</t>
  </si>
  <si>
    <t>Mast Steven J</t>
  </si>
  <si>
    <t>Mast Nathan R</t>
  </si>
  <si>
    <t>014-00000366-02</t>
  </si>
  <si>
    <t>Lawrence Joseph D &amp; Angela</t>
  </si>
  <si>
    <t>Mast Steven J &amp; Emily</t>
  </si>
  <si>
    <t>Sexton R Ben &amp; Talisha Marie   JLRS</t>
  </si>
  <si>
    <t>003-00000656-00</t>
  </si>
  <si>
    <t>Brillhart David &amp; Lainie</t>
  </si>
  <si>
    <t>Mizer Andrew K &amp; Mizer Richard R</t>
  </si>
  <si>
    <t>E469</t>
  </si>
  <si>
    <t>013-00001488-00</t>
  </si>
  <si>
    <t>Border james R &amp; Annabelle</t>
  </si>
  <si>
    <t>Border James R JR, TTEE</t>
  </si>
  <si>
    <t>Keirns Joy</t>
  </si>
  <si>
    <t>E471</t>
  </si>
  <si>
    <t>016-07404144-03</t>
  </si>
  <si>
    <t>016-00000054-00</t>
  </si>
  <si>
    <t>McClain Betty J - LE</t>
  </si>
  <si>
    <t>Greenwalt Julie &amp; Lavada</t>
  </si>
  <si>
    <t>031-00000066-00</t>
  </si>
  <si>
    <t>Cummings Donald R &amp; Beverly A</t>
  </si>
  <si>
    <t>Martin Joshua</t>
  </si>
  <si>
    <t>Martin Joretta M, TTEE</t>
  </si>
  <si>
    <t>E470</t>
  </si>
  <si>
    <t>Martin Joshua K</t>
  </si>
  <si>
    <t>Martin Joshua K &amp; Melanie R    JLRS</t>
  </si>
  <si>
    <t>018-00000407-00</t>
  </si>
  <si>
    <t>Morris Grace L Estate of</t>
  </si>
  <si>
    <t>Lusk Devin T &amp; Samantha</t>
  </si>
  <si>
    <t>Hostetler William B &amp;</t>
  </si>
  <si>
    <t>Mullet Jared D</t>
  </si>
  <si>
    <t>E472</t>
  </si>
  <si>
    <t>014-00000385-01</t>
  </si>
  <si>
    <t>014-00000270-01</t>
  </si>
  <si>
    <t>Wahl Jennifer &amp; Ronald</t>
  </si>
  <si>
    <t>Wahl Jennifer &amp; Ronald JLRS</t>
  </si>
  <si>
    <t>016-00000403-00</t>
  </si>
  <si>
    <t>Horn William TTEE</t>
  </si>
  <si>
    <t>33.3 x 111.50</t>
  </si>
  <si>
    <t>Shelter Investments LTD</t>
  </si>
  <si>
    <t>Miller Conrad &amp; Paul Miller</t>
  </si>
  <si>
    <t>E474</t>
  </si>
  <si>
    <t>017-00000266-00</t>
  </si>
  <si>
    <t>043-00003522-00</t>
  </si>
  <si>
    <t>Skarke Matthew R</t>
  </si>
  <si>
    <t>Skarke Matthew R &amp; Amy Jodell</t>
  </si>
  <si>
    <t>1090/3010</t>
  </si>
  <si>
    <t>E473</t>
  </si>
  <si>
    <t>031-00000260-00</t>
  </si>
  <si>
    <t>Byers Mark V &amp; Doris J</t>
  </si>
  <si>
    <t>Byers Mark V &amp; Doris J   JLRS</t>
  </si>
  <si>
    <t>E475</t>
  </si>
  <si>
    <t>004-00000363-00</t>
  </si>
  <si>
    <t>Robinson Margaret O</t>
  </si>
  <si>
    <t>E476</t>
  </si>
  <si>
    <t>002-00000422-00</t>
  </si>
  <si>
    <t>Shearrow Raymond E</t>
  </si>
  <si>
    <t>Shearrow Virginia K</t>
  </si>
  <si>
    <t>E477</t>
  </si>
  <si>
    <t>001-00000006-00</t>
  </si>
  <si>
    <t>001-00000007-00</t>
  </si>
  <si>
    <t>Jones Sylvia Arlene</t>
  </si>
  <si>
    <t>Jones Michael D/ Jones Natalie A</t>
  </si>
  <si>
    <t>018-00000538-00</t>
  </si>
  <si>
    <t>029-00000934-02</t>
  </si>
  <si>
    <t>029-00000934-03</t>
  </si>
  <si>
    <t>Vessels Thomas M &amp; Sharon</t>
  </si>
  <si>
    <t>Croup Dean A &amp; Darlene K</t>
  </si>
  <si>
    <t>Split Minerals</t>
  </si>
  <si>
    <t>Jones Richard A &amp; Sierra N</t>
  </si>
  <si>
    <t>Greer Adam D</t>
  </si>
  <si>
    <t>E478</t>
  </si>
  <si>
    <t>Guthrie Lorry A</t>
  </si>
  <si>
    <t>020-00000481-00</t>
  </si>
  <si>
    <t>020-00000482-00</t>
  </si>
  <si>
    <t>51.3 x 75</t>
  </si>
  <si>
    <t>C Kenneth Fenton</t>
  </si>
  <si>
    <t>043-00005536-00</t>
  </si>
  <si>
    <t xml:space="preserve">Lawrence Investments of Ohio </t>
  </si>
  <si>
    <t>Wylie Adam W &amp; Chelsea R</t>
  </si>
  <si>
    <t>020-16100061-00</t>
  </si>
  <si>
    <t>Moore Randy &amp; Janet</t>
  </si>
  <si>
    <t>Kadri Rickey</t>
  </si>
  <si>
    <t>E479</t>
  </si>
  <si>
    <t>043-00003887-00</t>
  </si>
  <si>
    <t>33 x 120</t>
  </si>
  <si>
    <t>Smith Annabelle</t>
  </si>
  <si>
    <t>Smith Michael D &amp; Richard</t>
  </si>
  <si>
    <t>002-00000427-00</t>
  </si>
  <si>
    <t>McPherson Martyne E</t>
  </si>
  <si>
    <t>Weaver Nathan &amp; Alisa</t>
  </si>
  <si>
    <t>E480</t>
  </si>
  <si>
    <t>020-00000937-00</t>
  </si>
  <si>
    <t>40.1 x 151.51</t>
  </si>
  <si>
    <t>Cornelius Terry L &amp;</t>
  </si>
  <si>
    <t>Cornelius Larry &amp; charlene C</t>
  </si>
  <si>
    <t>E481</t>
  </si>
  <si>
    <t>004-00000402-00</t>
  </si>
  <si>
    <t>Kelley Caris</t>
  </si>
  <si>
    <t>Kelley-Holcomb Hollie</t>
  </si>
  <si>
    <t>Richards William M</t>
  </si>
  <si>
    <t>Untied Justin J &amp; Dickson Kelsey</t>
  </si>
  <si>
    <t>E482</t>
  </si>
  <si>
    <t>013-00000266-00</t>
  </si>
  <si>
    <t>Mizer Erma M</t>
  </si>
  <si>
    <t>Gurza Ryan</t>
  </si>
  <si>
    <t>029-00000150-03</t>
  </si>
  <si>
    <t>Quillin Connor J F &amp; Tiffany M</t>
  </si>
  <si>
    <t>033-00000627-00</t>
  </si>
  <si>
    <t>Edwards David</t>
  </si>
  <si>
    <t>Shelter Henry E &amp; Martha E</t>
  </si>
  <si>
    <t>Edwards Amanda</t>
  </si>
  <si>
    <t>Edwards Amy</t>
  </si>
  <si>
    <t>E483</t>
  </si>
  <si>
    <t>026-00000366-03</t>
  </si>
  <si>
    <t xml:space="preserve">Brenly Richard K &amp; Melissa </t>
  </si>
  <si>
    <t>Parsons Ceirra</t>
  </si>
  <si>
    <t>043-00002423-00</t>
  </si>
  <si>
    <t>40 x 120</t>
  </si>
  <si>
    <t>Foster Steven L</t>
  </si>
  <si>
    <t>Edghill Angela L</t>
  </si>
  <si>
    <t>E484</t>
  </si>
  <si>
    <t>012-00000201-00</t>
  </si>
  <si>
    <t>012-00000200-00</t>
  </si>
  <si>
    <t>Stimpert Leora L</t>
  </si>
  <si>
    <t>Federal Home Loan Mortgage Co</t>
  </si>
  <si>
    <t>021-00000022-00</t>
  </si>
  <si>
    <t>Faulkner Robert</t>
  </si>
  <si>
    <t>Fisher Jaems &amp; Kelton Tracy</t>
  </si>
  <si>
    <t>020-00000896-00</t>
  </si>
  <si>
    <t>020-00000895-00</t>
  </si>
  <si>
    <t>19.5 x 150</t>
  </si>
  <si>
    <t>Reigle Sheila K</t>
  </si>
  <si>
    <t>US Bank National Association, TTEE</t>
  </si>
  <si>
    <t>043-00006232-00</t>
  </si>
  <si>
    <t>31 x 50</t>
  </si>
  <si>
    <t>043-00002976-00</t>
  </si>
  <si>
    <t>Edmonds Marchelle Cherie</t>
  </si>
  <si>
    <t>016-00000075-00</t>
  </si>
  <si>
    <t>Mason Harold E &amp; Elizabeth R, CoTTEES</t>
  </si>
  <si>
    <t>Bucklew Marilyn J &amp; Herrell Virginia Ann   JLRS</t>
  </si>
  <si>
    <t>042-00000143-10</t>
  </si>
  <si>
    <t>Stutzman Melvin Jr &amp; Ruth</t>
  </si>
  <si>
    <t>Yoder Roman M &amp; Arlene</t>
  </si>
  <si>
    <t>Young Vic J &amp; Diana L</t>
  </si>
  <si>
    <t>003-00000087-03</t>
  </si>
  <si>
    <t>Boyd Suzanne M Estate of</t>
  </si>
  <si>
    <t>Holmes David A &amp; charlotte</t>
  </si>
  <si>
    <t>043-00005327-00</t>
  </si>
  <si>
    <t>Schwab Paul W &amp; Paula F</t>
  </si>
  <si>
    <t>Holdsworth Linda K</t>
  </si>
  <si>
    <t>018-00001033-00</t>
  </si>
  <si>
    <t>100 x 170</t>
  </si>
  <si>
    <t>Nichols Andrew V &amp; Bashover Nichols Leah M</t>
  </si>
  <si>
    <t>Schwab Steven D</t>
  </si>
  <si>
    <t>044-00000215-00</t>
  </si>
  <si>
    <t>044-14102157-02</t>
  </si>
  <si>
    <t>044-00000764-04</t>
  </si>
  <si>
    <t>Adams James R &amp; Pamela A</t>
  </si>
  <si>
    <t>Davis Casey C &amp; Kayla E   JLRS</t>
  </si>
  <si>
    <t>018-00000579-06</t>
  </si>
  <si>
    <t>018-00000579-21</t>
  </si>
  <si>
    <t>Woods Edward Roland &amp; Carolyn L</t>
  </si>
  <si>
    <t>Carpenter Brad A &amp; Christina L    JLRS</t>
  </si>
  <si>
    <t>E485</t>
  </si>
  <si>
    <t>005-00000159-00</t>
  </si>
  <si>
    <t>005-00000160-00</t>
  </si>
  <si>
    <t>005-00000161-00</t>
  </si>
  <si>
    <t>005-00000162-00</t>
  </si>
  <si>
    <t>McVey Leonard D &amp; Nora B, TTEES</t>
  </si>
  <si>
    <t>Hamilton Carolyn, TTEE</t>
  </si>
  <si>
    <t>005-00000160-01</t>
  </si>
  <si>
    <t>005-00000161-02</t>
  </si>
  <si>
    <t>Double T Land Group</t>
  </si>
  <si>
    <t>005-00000162-01</t>
  </si>
  <si>
    <t>IRA Services Trust Company CFBO Wolfgang Miggiani, IRA Acct # 108583</t>
  </si>
  <si>
    <t>Miggiani Wolfgang P &amp; Lori A   JLRS</t>
  </si>
  <si>
    <t>005-00000162-02</t>
  </si>
  <si>
    <t>023-00000100-03</t>
  </si>
  <si>
    <t>Miller Abe N &amp; Fannie J, Co TTEES</t>
  </si>
  <si>
    <t>Miller David J &amp; Lizzie D   JLRS</t>
  </si>
  <si>
    <t>Waters Randall K</t>
  </si>
  <si>
    <t>Kempf Cheryl D</t>
  </si>
  <si>
    <t>008-00000082-03</t>
  </si>
  <si>
    <t>Nisley Adam J &amp; Andy J   JLRS</t>
  </si>
  <si>
    <t>E487</t>
  </si>
  <si>
    <t>043-00001200-00</t>
  </si>
  <si>
    <t>Brillhart Tanya M</t>
  </si>
  <si>
    <t>Brillhart Bradley K</t>
  </si>
  <si>
    <t>E488</t>
  </si>
  <si>
    <t>003-00000643-26</t>
  </si>
  <si>
    <t>McFarland Charles &amp; Nancy</t>
  </si>
  <si>
    <t>McFarland Jared C</t>
  </si>
  <si>
    <t>006-00000137-03</t>
  </si>
  <si>
    <t>006-00000137-04</t>
  </si>
  <si>
    <t xml:space="preserve">Nisley Mose D &amp; Anna </t>
  </si>
  <si>
    <t>Raber Ben A &amp; Sarie B</t>
  </si>
  <si>
    <t>006-00000137-00</t>
  </si>
  <si>
    <t>Nisley Susan</t>
  </si>
  <si>
    <t>020-00000859-00</t>
  </si>
  <si>
    <t>Berry Lacey D</t>
  </si>
  <si>
    <t>Boling Kia L</t>
  </si>
  <si>
    <t xml:space="preserve">E486  </t>
  </si>
  <si>
    <t>018-00000263-00</t>
  </si>
  <si>
    <t>Underwood Charles TTEE</t>
  </si>
  <si>
    <t>Winch Ruth etal</t>
  </si>
  <si>
    <t>E489</t>
  </si>
  <si>
    <t>023-00000300-03</t>
  </si>
  <si>
    <t>Yoder Aden &amp; Elmina</t>
  </si>
  <si>
    <t>Aywood Products LLC</t>
  </si>
  <si>
    <t>008-00000082-00</t>
  </si>
  <si>
    <t>Miller Abe N &amp; Fannie J</t>
  </si>
  <si>
    <t>Miller Rayn E</t>
  </si>
  <si>
    <t>E490</t>
  </si>
  <si>
    <t>038-00000409-00</t>
  </si>
  <si>
    <t>Myers Jeremiah A</t>
  </si>
  <si>
    <t>Myers Paul &amp; ruby</t>
  </si>
  <si>
    <t>E491</t>
  </si>
  <si>
    <t>014-00000152-01</t>
  </si>
  <si>
    <t>014-00000690-01</t>
  </si>
  <si>
    <t>Frazee Roger L &amp; Emma K</t>
  </si>
  <si>
    <t>Frazee Roger L &amp; Emma K   JLRS</t>
  </si>
  <si>
    <t xml:space="preserve">same  </t>
  </si>
  <si>
    <t>002/00000002-00</t>
  </si>
  <si>
    <t>Appalachian Resources LLC</t>
  </si>
  <si>
    <t>Yoder Atlee A</t>
  </si>
  <si>
    <t>E492</t>
  </si>
  <si>
    <t>014-00000071-00</t>
  </si>
  <si>
    <t>Shaw C Kenneth &amp; Alice</t>
  </si>
  <si>
    <t>Shaw Alice</t>
  </si>
  <si>
    <t>044-00000167-12</t>
  </si>
  <si>
    <t>Thompkins Richard Succ TTEE</t>
  </si>
  <si>
    <t>Mason Gregory S TTEE</t>
  </si>
  <si>
    <t>035-00000735-00</t>
  </si>
  <si>
    <t>035-00000736-00</t>
  </si>
  <si>
    <t>66 x 132 / 66 x 66</t>
  </si>
  <si>
    <t>Walsh Joshua J &amp; Andrea L (Bates)</t>
  </si>
  <si>
    <t>Wolford Chad E</t>
  </si>
  <si>
    <t>010-00000131-00</t>
  </si>
  <si>
    <t>Eaches Joseph E (Estate)</t>
  </si>
  <si>
    <t>Fry Tommy A &amp; Betty L</t>
  </si>
  <si>
    <t>E494</t>
  </si>
  <si>
    <t>032-00001111-00</t>
  </si>
  <si>
    <t>032-00000256-00</t>
  </si>
  <si>
    <t>Sargent Donnie R, TTEE</t>
  </si>
  <si>
    <t>McCoy Donald J, TTEE/ McCoy Michelle D, TTEE</t>
  </si>
  <si>
    <t>014-00000448-13</t>
  </si>
  <si>
    <t>Countrytyme Servicing LLC</t>
  </si>
  <si>
    <t>Kirsch Alice</t>
  </si>
  <si>
    <t>Smith Dale K &amp; Bonnie L    JLRS</t>
  </si>
  <si>
    <t>E495</t>
  </si>
  <si>
    <t>043-15115064</t>
  </si>
  <si>
    <t>Bd of Education of the Cosh City School District</t>
  </si>
  <si>
    <t>E496</t>
  </si>
  <si>
    <t>044-00000585-05</t>
  </si>
  <si>
    <t>Williams Roger K (deceased)</t>
  </si>
  <si>
    <t>Williams Ramona M</t>
  </si>
  <si>
    <t>004-00000049-00</t>
  </si>
  <si>
    <t>Burris Michael O</t>
  </si>
  <si>
    <t>Jones Terry R &amp; Kathy</t>
  </si>
  <si>
    <t>E493</t>
  </si>
  <si>
    <t>E497</t>
  </si>
  <si>
    <t>043-00000193-00</t>
  </si>
  <si>
    <t>42 x 144.54</t>
  </si>
  <si>
    <t>Bank of America NA</t>
  </si>
  <si>
    <t>023-00000114-01</t>
  </si>
  <si>
    <t>Perry Ronald D (Estate)</t>
  </si>
  <si>
    <t>Erb Ivan A &amp; Esther I   JLRS</t>
  </si>
  <si>
    <t>023-00000114-02</t>
  </si>
  <si>
    <t>Yoder Phineas S &amp; Barbara E   JLRS</t>
  </si>
  <si>
    <t>008-00000082-04</t>
  </si>
  <si>
    <t>Raber Allen P &amp; Ida Mae</t>
  </si>
  <si>
    <t>Weaver Leroy A &amp; Malva A   JLRS</t>
  </si>
  <si>
    <t>008-00000082-05</t>
  </si>
  <si>
    <t>Miller Vernon D &amp; Susan E   JLRS</t>
  </si>
  <si>
    <t>E498</t>
  </si>
  <si>
    <t>043-00002444-00</t>
  </si>
  <si>
    <t>61.7 x 216</t>
  </si>
  <si>
    <t>Stewart Betty Jo</t>
  </si>
  <si>
    <t>TomSam Real Estate, LLC</t>
  </si>
  <si>
    <t>E499</t>
  </si>
  <si>
    <t>010-00000873-00</t>
  </si>
  <si>
    <t>Saylor Richard F &amp; Mary L</t>
  </si>
  <si>
    <t>Saylor Richard F &amp; Mary L   JLRS</t>
  </si>
  <si>
    <t>042-00000448-00</t>
  </si>
  <si>
    <t>split minerals</t>
  </si>
  <si>
    <t>042-00000448-01</t>
  </si>
  <si>
    <t>Dickey Jeffrey R &amp; Connie M</t>
  </si>
  <si>
    <t>Holmco Holdings LLC</t>
  </si>
  <si>
    <t>Holmco Holdings LLC/ Dickey Jeffrey R &amp; Connie M</t>
  </si>
  <si>
    <t>Reidenbach Raymond S</t>
  </si>
  <si>
    <t>E500</t>
  </si>
  <si>
    <t>Kempf Cheryl</t>
  </si>
  <si>
    <t>Blissfield Memories LLC</t>
  </si>
  <si>
    <t>E501</t>
  </si>
  <si>
    <t>021-00000001-00</t>
  </si>
  <si>
    <t>Heller Larry Wayne</t>
  </si>
  <si>
    <t>Heller Mary Lou</t>
  </si>
  <si>
    <t>E503</t>
  </si>
  <si>
    <t>005-00000437-00</t>
  </si>
  <si>
    <t>KenKath Enterprises LLC</t>
  </si>
  <si>
    <t>Dralle Alan L</t>
  </si>
  <si>
    <t>E502</t>
  </si>
  <si>
    <t>017-00000617-00</t>
  </si>
  <si>
    <t>Howard Luci K</t>
  </si>
  <si>
    <t>Brenly Cory D &amp; Amanda C    JLRS</t>
  </si>
  <si>
    <t>043-00005447-00</t>
  </si>
  <si>
    <t>40.65 x 257</t>
  </si>
  <si>
    <t>Counter William B &amp; Diana J</t>
  </si>
  <si>
    <t>Head Robert G &amp; E Gloria   JLRS</t>
  </si>
  <si>
    <t>020-00000361-00</t>
  </si>
  <si>
    <t>Shannon Janice E nka Manos</t>
  </si>
  <si>
    <t>Boley David Lee &amp; Joy A   JLRS</t>
  </si>
  <si>
    <t>McMorris Marilyn C aka Marilyn Carole</t>
  </si>
  <si>
    <t>(The) Misener Group LLC</t>
  </si>
  <si>
    <t>017-00000315-03</t>
  </si>
  <si>
    <t>017-00000315-00</t>
  </si>
  <si>
    <t>017-00000315-04</t>
  </si>
  <si>
    <t>Yoder Raymond J &amp; Lizzie L</t>
  </si>
  <si>
    <t>Yoder Jacob R &amp; Lovina J   JLRS</t>
  </si>
  <si>
    <t>E504</t>
  </si>
  <si>
    <t>018-00001651-01</t>
  </si>
  <si>
    <t>Valentine James H &amp; Lynn M</t>
  </si>
  <si>
    <t>Jones Sierra Nichole &amp; Richard Andrew Jones</t>
  </si>
  <si>
    <t>E505</t>
  </si>
  <si>
    <t>018-00001651-00</t>
  </si>
  <si>
    <t>Stocker Daniel</t>
  </si>
  <si>
    <t>Gaumer Kim A</t>
  </si>
  <si>
    <t>024-00000740-00</t>
  </si>
  <si>
    <t>Rhoades Charles Wayne &amp; Ann</t>
  </si>
  <si>
    <t>Baldridge Jason</t>
  </si>
  <si>
    <t>018-00001563-00</t>
  </si>
  <si>
    <t>Cabot Lisa/ Bartholomew Tara/ Cabot Matthew</t>
  </si>
  <si>
    <t>Masloski Mike &amp; Robin   JLRS</t>
  </si>
  <si>
    <t>018-00001563-17</t>
  </si>
  <si>
    <t>018-00001563-18</t>
  </si>
  <si>
    <t>Cabot Todd &amp; Kenzie   JLRS</t>
  </si>
  <si>
    <t>018-00001563-15</t>
  </si>
  <si>
    <t>018-00001563-16</t>
  </si>
  <si>
    <t>Cabot Christopher Ryan &amp; Jaime Lynn   JLRS</t>
  </si>
  <si>
    <t>010-00000261-00</t>
  </si>
  <si>
    <t>Larson Kay</t>
  </si>
  <si>
    <t>Hamilton Jeffrey A</t>
  </si>
  <si>
    <t>013-00001802-00</t>
  </si>
  <si>
    <t>Scott Thomas R</t>
  </si>
  <si>
    <t>Woods Bertman E &amp; Tangy D   JLRS</t>
  </si>
  <si>
    <t>043-00002979-00</t>
  </si>
  <si>
    <t>Fogle Nelva J</t>
  </si>
  <si>
    <t>Barker Richard A &amp; Sue E   JLRS</t>
  </si>
  <si>
    <t>E506</t>
  </si>
  <si>
    <t>020-00000504-00</t>
  </si>
  <si>
    <t>020-00000505-00</t>
  </si>
  <si>
    <t>in lot 496</t>
  </si>
  <si>
    <t>McConnell Richard R &amp; Beverly</t>
  </si>
  <si>
    <t>Poiry Ashley &amp; Eric Bosold</t>
  </si>
  <si>
    <t>035-00000684-00</t>
  </si>
  <si>
    <t>035-00000685-00</t>
  </si>
  <si>
    <t>035-00000686-00</t>
  </si>
  <si>
    <t>Bowtie Enterprises LTD</t>
  </si>
  <si>
    <t>Spooky Hollow Operating LLC</t>
  </si>
  <si>
    <t>017-00000888-01</t>
  </si>
  <si>
    <t>French Susan E</t>
  </si>
  <si>
    <t>Hershner Jame Andrew &amp; Krista Lee</t>
  </si>
  <si>
    <t>Wilson Richard W &amp; Pam M   JLRS</t>
  </si>
  <si>
    <t>043-00006564-01</t>
  </si>
  <si>
    <t>Out Lot 172 &amp; 174</t>
  </si>
  <si>
    <t>Larr Joan D</t>
  </si>
  <si>
    <t>Lapp Nancy L, TTEE</t>
  </si>
  <si>
    <t>E507</t>
  </si>
  <si>
    <t>51.3 x 50</t>
  </si>
  <si>
    <t>Huebner Kristy R &amp; Weingarth Brian S</t>
  </si>
  <si>
    <t>Wilden Annette L</t>
  </si>
  <si>
    <t>043-00006120-00</t>
  </si>
  <si>
    <t>133.30 x 168.46</t>
  </si>
  <si>
    <t>Neal Lawrence J &amp; Christina A</t>
  </si>
  <si>
    <t>Wiggins Thomas Dale SR &amp; Linda K   JLRS</t>
  </si>
  <si>
    <t>Newsome Clotine J</t>
  </si>
  <si>
    <t>Newsome Lowell &amp; Conley</t>
  </si>
  <si>
    <t>043-00001346-00</t>
  </si>
  <si>
    <t>043-00001345-00</t>
  </si>
  <si>
    <t>043-00001347-00</t>
  </si>
  <si>
    <t>46 x 120</t>
  </si>
  <si>
    <t>11.5 x 120</t>
  </si>
  <si>
    <t>48.1 x 120</t>
  </si>
  <si>
    <t>Taylor Mary Ellen</t>
  </si>
  <si>
    <t>Hemming Michael A &amp; Megan E   JLRS</t>
  </si>
  <si>
    <t>006-00000368-02</t>
  </si>
  <si>
    <t>Yoder Elton &amp; Laura</t>
  </si>
  <si>
    <t>Curren Victoria L &amp; Kelly R   JLRS</t>
  </si>
  <si>
    <t>006-00000368-05</t>
  </si>
  <si>
    <t>R Miller Land Development LTD</t>
  </si>
  <si>
    <t>043-00004359-00</t>
  </si>
  <si>
    <t>Vansickle Michael A</t>
  </si>
  <si>
    <t>038-00000647-00</t>
  </si>
  <si>
    <t>Dickerson Victor</t>
  </si>
  <si>
    <t>Moore John W &amp; Ashley N</t>
  </si>
  <si>
    <t>E508</t>
  </si>
  <si>
    <t>018-00000540-00</t>
  </si>
  <si>
    <t>020-00000574-00</t>
  </si>
  <si>
    <t>Emmert Carol Lynn</t>
  </si>
  <si>
    <t>Jones Harold G et al</t>
  </si>
  <si>
    <t>E509</t>
  </si>
  <si>
    <t>043-00005284-00</t>
  </si>
  <si>
    <t>85.53 x 70</t>
  </si>
  <si>
    <t>Lowe Amber</t>
  </si>
  <si>
    <t>Cichon Kevin</t>
  </si>
  <si>
    <t>E510</t>
  </si>
  <si>
    <t>030-00000143-00</t>
  </si>
  <si>
    <t>Taylor charles</t>
  </si>
  <si>
    <t>Taylor Delores</t>
  </si>
  <si>
    <t>029-00000019-01</t>
  </si>
  <si>
    <t>029-00000254-00</t>
  </si>
  <si>
    <t>029-00000255-00</t>
  </si>
  <si>
    <t>Allen Richard T</t>
  </si>
  <si>
    <t>Miller John A &amp; Karen L</t>
  </si>
  <si>
    <t>043-00001044-00</t>
  </si>
  <si>
    <t>33.3 x 50</t>
  </si>
  <si>
    <t xml:space="preserve">Bennett Ellen </t>
  </si>
  <si>
    <t>Bryant Matthew Robert et al</t>
  </si>
  <si>
    <t>E511</t>
  </si>
  <si>
    <t>Myers Paul &amp; Ruby</t>
  </si>
  <si>
    <t>Myers Timothy C &amp; Mary L</t>
  </si>
  <si>
    <t>043-00005867-00</t>
  </si>
  <si>
    <t>Davis Nicholas L &amp; Debra L</t>
  </si>
  <si>
    <t>Goff Ronald Lee &amp; Judith Ann Quinn</t>
  </si>
  <si>
    <t>008-00000082-01</t>
  </si>
  <si>
    <t>Miller Leroy P &amp; Amanda B   JLRS</t>
  </si>
  <si>
    <t>E512</t>
  </si>
  <si>
    <t>043-000003846-00</t>
  </si>
  <si>
    <t>Carrington Mortgage Services</t>
  </si>
  <si>
    <t>E-513</t>
  </si>
  <si>
    <t>57 x 145</t>
  </si>
  <si>
    <t>Gaumer Kim</t>
  </si>
  <si>
    <t>Gaumer Chester &amp; kim</t>
  </si>
  <si>
    <t>28 x 143</t>
  </si>
  <si>
    <t>010-00000399-00</t>
  </si>
  <si>
    <t>Carroll Michael L</t>
  </si>
  <si>
    <t>Schumaker Gregory H</t>
  </si>
  <si>
    <t>E514</t>
  </si>
  <si>
    <t>029-00000297-00</t>
  </si>
  <si>
    <t>Jones Carolyn J, TTEE</t>
  </si>
  <si>
    <t>Jones, Carolyn J, TTEE</t>
  </si>
  <si>
    <t>Putnam Jonathan N &amp; Roxann K   JLRS</t>
  </si>
  <si>
    <t>006-00000312-03</t>
  </si>
  <si>
    <t>Yoder Eli A &amp; Susan A</t>
  </si>
  <si>
    <t>Miller Jacob R &amp; Rachel N   JLRS</t>
  </si>
  <si>
    <t>009-00000007-03</t>
  </si>
  <si>
    <t>Miller Johnny O &amp; Esther H   JLRS</t>
  </si>
  <si>
    <t>E515</t>
  </si>
  <si>
    <t>Yoder Leroy E &amp; Betty D    JLRS</t>
  </si>
  <si>
    <t>043-00003180-00</t>
  </si>
  <si>
    <t>42 x 115.5</t>
  </si>
  <si>
    <t>Hopkins William F</t>
  </si>
  <si>
    <t>Warren Rober W, TTEE</t>
  </si>
  <si>
    <t>E516</t>
  </si>
  <si>
    <t>043-00004973-00</t>
  </si>
  <si>
    <t>100.05 x 102.32</t>
  </si>
  <si>
    <t>Harper Janet K (deceased)</t>
  </si>
  <si>
    <t>Harper Louis F</t>
  </si>
  <si>
    <t>023-00000027-02</t>
  </si>
  <si>
    <t>Yoder Aden R &amp; Ella</t>
  </si>
  <si>
    <t>Yoder Wayne A &amp; Marie V   JLRS</t>
  </si>
  <si>
    <t>014-00000082-00</t>
  </si>
  <si>
    <t>Crawford Lewis Edward Jr &amp; Linda D</t>
  </si>
  <si>
    <t>Yoder Eli A &amp; susan A</t>
  </si>
  <si>
    <t>Robert W Warren TTEE</t>
  </si>
  <si>
    <t>044-00000337-00</t>
  </si>
  <si>
    <t>044-00000226-01</t>
  </si>
  <si>
    <t>84 x 155</t>
  </si>
  <si>
    <t>1 x 86</t>
  </si>
  <si>
    <t>McDowell Margaret J</t>
  </si>
  <si>
    <t>Roth Thomas D &amp; Alisa M   JLRS</t>
  </si>
  <si>
    <t>013-00000458-00</t>
  </si>
  <si>
    <t>Miller Zachary A</t>
  </si>
  <si>
    <t>Vanatta Carrie &amp; Tyler</t>
  </si>
  <si>
    <t>033-00000312-00</t>
  </si>
  <si>
    <t>Burdge Ralph A</t>
  </si>
  <si>
    <t>Pine Creek Acres, Ltd</t>
  </si>
  <si>
    <t>013-00001085-00</t>
  </si>
  <si>
    <t>013-00000460-00</t>
  </si>
  <si>
    <t xml:space="preserve">Samuell Paul G &amp; </t>
  </si>
  <si>
    <t>035-00000383-00</t>
  </si>
  <si>
    <t>035-00000351-00</t>
  </si>
  <si>
    <t>50 x 119.58</t>
  </si>
  <si>
    <t>James Anna G</t>
  </si>
  <si>
    <t>Millmine Brenda</t>
  </si>
  <si>
    <t>E518</t>
  </si>
  <si>
    <t>009-00000254-01</t>
  </si>
  <si>
    <t>Yoder Jonas M</t>
  </si>
  <si>
    <t>Yoder Jonas M &amp; Rachel M  JLRS</t>
  </si>
  <si>
    <t>E519</t>
  </si>
  <si>
    <t>043-00005749-00</t>
  </si>
  <si>
    <t>SEO Property Preservations</t>
  </si>
  <si>
    <t>St Clair Bruce C &amp; Suzanne</t>
  </si>
  <si>
    <t>043-00004282-00</t>
  </si>
  <si>
    <t>44.6 x 120</t>
  </si>
  <si>
    <t>Devore Lori Ann</t>
  </si>
  <si>
    <t>Williams John F</t>
  </si>
  <si>
    <t>E520</t>
  </si>
  <si>
    <t>Dickey Jeffrey R &amp; Connie</t>
  </si>
  <si>
    <t>Dickey Lauren Katherine</t>
  </si>
  <si>
    <t>043-00005255-00</t>
  </si>
  <si>
    <t>Colton Myra P</t>
  </si>
  <si>
    <t>Woods Edward Roland &amp; Carolyn L   JLRS</t>
  </si>
  <si>
    <t>043-00004355-00</t>
  </si>
  <si>
    <t>52.7 x 193.7</t>
  </si>
  <si>
    <t>Roof David M &amp; Patty L</t>
  </si>
  <si>
    <t>Allwell Behavioral Health Services</t>
  </si>
  <si>
    <t>E521</t>
  </si>
  <si>
    <t>017-00000077-00</t>
  </si>
  <si>
    <t>Poorman David W &amp; Markley Stacy</t>
  </si>
  <si>
    <t>Poorman David W</t>
  </si>
  <si>
    <t>E517</t>
  </si>
  <si>
    <t>e522</t>
  </si>
  <si>
    <t>043-00005194-00</t>
  </si>
  <si>
    <t>in lot 3757</t>
  </si>
  <si>
    <t>Barnett Sharon M</t>
  </si>
  <si>
    <t>Moran Brandon L &amp; Geena</t>
  </si>
  <si>
    <t>e523</t>
  </si>
  <si>
    <t>043-00005278-00</t>
  </si>
  <si>
    <t>96.34 x 105</t>
  </si>
  <si>
    <t>Jones James P &amp; Ednamae</t>
  </si>
  <si>
    <t>Jones Ednamae</t>
  </si>
  <si>
    <t>Abel Robert L et al</t>
  </si>
  <si>
    <t>Andrew Clay M</t>
  </si>
  <si>
    <t>043-00005702-00</t>
  </si>
  <si>
    <t>Gibson Michael &amp; Deborah</t>
  </si>
  <si>
    <t>Shontz Wesley &amp; Shannon</t>
  </si>
  <si>
    <t>020-00000435-00</t>
  </si>
  <si>
    <t>66 x 58</t>
  </si>
  <si>
    <t>Williams Jeffrey J</t>
  </si>
  <si>
    <t>Tubbs Jessica</t>
  </si>
  <si>
    <t>043-00005577-00</t>
  </si>
  <si>
    <t>91.66 x 112.95</t>
  </si>
  <si>
    <t>Marilyn Arnold, Estate</t>
  </si>
  <si>
    <t>Robbins Kathy Lynn</t>
  </si>
  <si>
    <t>Jones Harold Gene</t>
  </si>
  <si>
    <t>Jones Ronald Glenn  et al</t>
  </si>
  <si>
    <t>043-00001425-00</t>
  </si>
  <si>
    <t>Crabtree Nicole L</t>
  </si>
  <si>
    <t>Smith Jordan E</t>
  </si>
  <si>
    <t>E524</t>
  </si>
  <si>
    <t>002-00000300-00</t>
  </si>
  <si>
    <t>Wolfe Caroline  Estate of</t>
  </si>
  <si>
    <t>Shuck Susan et al</t>
  </si>
  <si>
    <t>E525</t>
  </si>
  <si>
    <t>027-00000036-00</t>
  </si>
  <si>
    <t>Heasley Cameron &amp; Deborah TTEES</t>
  </si>
  <si>
    <t>Heasley Cameron &amp; Deborah</t>
  </si>
  <si>
    <t>043-00001984-00</t>
  </si>
  <si>
    <t>043-00004586-00</t>
  </si>
  <si>
    <t>043-00001983-00</t>
  </si>
  <si>
    <t>043-00004585-00</t>
  </si>
  <si>
    <t>043-00001982-00</t>
  </si>
  <si>
    <t>043-00001981-00</t>
  </si>
  <si>
    <t>Almack Margaret, Estate</t>
  </si>
  <si>
    <t>Lillibridge Blake A</t>
  </si>
  <si>
    <t>023-00000114-03</t>
  </si>
  <si>
    <t>Perry Ronald D</t>
  </si>
  <si>
    <t>Wengard John A &amp; Susan R</t>
  </si>
  <si>
    <t>E526</t>
  </si>
  <si>
    <t>008-00000117-02</t>
  </si>
  <si>
    <t>Miller Robert A &amp; Mary Ellen</t>
  </si>
  <si>
    <t>Yoder John Mark &amp; Lena M   JLRS</t>
  </si>
  <si>
    <t>E527</t>
  </si>
  <si>
    <t>002-00000483-00</t>
  </si>
  <si>
    <t>002-00000445-00</t>
  </si>
  <si>
    <t>002-00000053-00</t>
  </si>
  <si>
    <t>Endlich Walter G, deceased</t>
  </si>
  <si>
    <t>Bible Diana L/ Bachelder Dawn E/ Endlich David W</t>
  </si>
  <si>
    <t>017-00001114-00</t>
  </si>
  <si>
    <t>Wantland Jon A</t>
  </si>
  <si>
    <t>013-00000016-00</t>
  </si>
  <si>
    <t>McCourt Jason C &amp; Melissa D</t>
  </si>
  <si>
    <t xml:space="preserve">Stevens Zachary C </t>
  </si>
  <si>
    <t>027-00000036-01</t>
  </si>
  <si>
    <t>Kyer Russell &amp; Terhorst Edna R</t>
  </si>
  <si>
    <t>Miller Caleb D</t>
  </si>
  <si>
    <t>Same</t>
  </si>
  <si>
    <t>Miller David</t>
  </si>
  <si>
    <t>027-00000298-03</t>
  </si>
  <si>
    <t>E528</t>
  </si>
  <si>
    <t>021-00000236-00</t>
  </si>
  <si>
    <t>Neff Jerry &amp; Sharon</t>
  </si>
  <si>
    <t>Neff Sharon</t>
  </si>
  <si>
    <t>Foster Bradley et al</t>
  </si>
  <si>
    <t>E529</t>
  </si>
  <si>
    <t>020-00000207-00</t>
  </si>
  <si>
    <t>Freetage Cecil J</t>
  </si>
  <si>
    <t>Wyler Debra D</t>
  </si>
  <si>
    <t>027-00000298-00</t>
  </si>
  <si>
    <t>Miller Kevin Lynn &amp; Heidi D   JLRS</t>
  </si>
  <si>
    <t>E530</t>
  </si>
  <si>
    <t>043-00002660-00</t>
  </si>
  <si>
    <t>52 x 75</t>
  </si>
  <si>
    <t>Kyle James R &amp; Rachel M</t>
  </si>
  <si>
    <t>014-00000448-09</t>
  </si>
  <si>
    <t>Gettys James M &amp;</t>
  </si>
  <si>
    <t>Beale Jerry L &amp; Renita J</t>
  </si>
  <si>
    <t>020-00000590-00</t>
  </si>
  <si>
    <t>Timmons Richard E &amp; thelma</t>
  </si>
  <si>
    <t>Martin Cheryl L</t>
  </si>
  <si>
    <t>043-00000189-00</t>
  </si>
  <si>
    <t>Gauerke James R &amp; Elizabeth A</t>
  </si>
  <si>
    <t>Baker Cory J &amp; Smith Brittany D   JLRS</t>
  </si>
  <si>
    <t>E531</t>
  </si>
  <si>
    <t>E532</t>
  </si>
  <si>
    <t>E533</t>
  </si>
  <si>
    <t>033-00000168-02</t>
  </si>
  <si>
    <t>Harford Bonnie A</t>
  </si>
  <si>
    <t>Harford Brian S</t>
  </si>
  <si>
    <t>043-00003467-00</t>
  </si>
  <si>
    <t>Lorenz Karen L</t>
  </si>
  <si>
    <t>Rose of Sharon of Coshocton LLC</t>
  </si>
  <si>
    <t>013-00000241-07</t>
  </si>
  <si>
    <t>Dusenberry Larry E &amp; Minne E</t>
  </si>
  <si>
    <t>Dusenberry Larry E  JR</t>
  </si>
  <si>
    <t>Rahn Renee M</t>
  </si>
  <si>
    <t>043-00002489-00</t>
  </si>
  <si>
    <t>043-00002956-00</t>
  </si>
  <si>
    <t>043-00003523-00</t>
  </si>
  <si>
    <t>043-00001927-00</t>
  </si>
  <si>
    <t>043-00004257-00</t>
  </si>
  <si>
    <t>39.4 x 63</t>
  </si>
  <si>
    <t>38 x 150</t>
  </si>
  <si>
    <t>47 x 100</t>
  </si>
  <si>
    <t>Bible Christinia TTEE</t>
  </si>
  <si>
    <t>Careno PRO, LLC</t>
  </si>
  <si>
    <t>023-00000114-04</t>
  </si>
  <si>
    <t>Perry ronald</t>
  </si>
  <si>
    <t>Yoder Elmer &amp; Dorthy and Yoder Andrew</t>
  </si>
  <si>
    <t>043-00004772-00</t>
  </si>
  <si>
    <t>043-00006364-00</t>
  </si>
  <si>
    <t>105 x 103.78</t>
  </si>
  <si>
    <t>Rucker Ann aka Mary Ann</t>
  </si>
  <si>
    <t>Crawford Lewis E  JR &amp; Linda D   JLRS</t>
  </si>
  <si>
    <t>E534</t>
  </si>
  <si>
    <t>043-00004627-00</t>
  </si>
  <si>
    <t>50 x 52</t>
  </si>
  <si>
    <t>Forfeited - Jones William J</t>
  </si>
  <si>
    <t>E536</t>
  </si>
  <si>
    <t>041-00000310-00</t>
  </si>
  <si>
    <t>Forfeited - David W Burns</t>
  </si>
  <si>
    <t>Helmick Farm LLC</t>
  </si>
  <si>
    <t>E535</t>
  </si>
  <si>
    <t>014-00000046-00</t>
  </si>
  <si>
    <t>014-00000613-00</t>
  </si>
  <si>
    <t>043-00006507-00</t>
  </si>
  <si>
    <t>Young Reva J</t>
  </si>
  <si>
    <t>035-00000116-00</t>
  </si>
  <si>
    <t>Hunt Barbara</t>
  </si>
  <si>
    <t>E537</t>
  </si>
  <si>
    <t>043-00000286-00</t>
  </si>
  <si>
    <t>50 x 66</t>
  </si>
  <si>
    <t>Richard Robert Allan &amp; Jennifer</t>
  </si>
  <si>
    <t>Schumaker Gregory</t>
  </si>
  <si>
    <t>E538</t>
  </si>
  <si>
    <t>035-00000193-00</t>
  </si>
  <si>
    <t>Woodie C James &amp; Deanna L</t>
  </si>
  <si>
    <t>Kn-Ho-Co Ashland Community Action Commission</t>
  </si>
  <si>
    <t>017-00001108-00</t>
  </si>
  <si>
    <t>Longaberger Darlene M</t>
  </si>
  <si>
    <t>Walsh Joshua J &amp; Andrea L    JLRS</t>
  </si>
  <si>
    <t>042-00000453-00</t>
  </si>
  <si>
    <t>042-00000453-01</t>
  </si>
  <si>
    <t xml:space="preserve">Blackstone Kayleen R </t>
  </si>
  <si>
    <t>Troyer Raymond E &amp; Ada M   JLRS</t>
  </si>
  <si>
    <t>E539</t>
  </si>
  <si>
    <t>041-00000002-18</t>
  </si>
  <si>
    <t>Schofield Larry</t>
  </si>
  <si>
    <t>Schofield Linda L</t>
  </si>
  <si>
    <t>E540</t>
  </si>
  <si>
    <t>043-00001360-00</t>
  </si>
  <si>
    <t>043-00001361-00</t>
  </si>
  <si>
    <t>043-00001359-00</t>
  </si>
  <si>
    <t>3.47 x 44.15</t>
  </si>
  <si>
    <t>42 x 43.44</t>
  </si>
  <si>
    <t>39.23 x 40.50</t>
  </si>
  <si>
    <t>Fisher Ann Marie</t>
  </si>
  <si>
    <t>Fisher Dewey JR et al</t>
  </si>
  <si>
    <t>013-00000241-08</t>
  </si>
  <si>
    <t>018-00000076-00</t>
  </si>
  <si>
    <t>Hahn Nicholas E</t>
  </si>
  <si>
    <t>Blackstone Kayleen</t>
  </si>
  <si>
    <t>E541</t>
  </si>
  <si>
    <t>Aronhalt Norman  Linn</t>
  </si>
  <si>
    <t>INFO MIA</t>
  </si>
  <si>
    <t>043-00001215-00</t>
  </si>
  <si>
    <t>043-00003393-00</t>
  </si>
  <si>
    <t>Coshocton County Memorial Hospital</t>
  </si>
  <si>
    <t>Prime Healthcare Foundation - Coshocton, LLC</t>
  </si>
  <si>
    <t>043-00003394-00</t>
  </si>
  <si>
    <t>043-00004223-00</t>
  </si>
  <si>
    <t>043-00000116-00</t>
  </si>
  <si>
    <t>043-00000553-00</t>
  </si>
  <si>
    <t>043-00000586-00</t>
  </si>
  <si>
    <t>043-00001005-00</t>
  </si>
  <si>
    <t>043-00002592-00</t>
  </si>
  <si>
    <t>36 x 120</t>
  </si>
  <si>
    <t>043-00002890-00</t>
  </si>
  <si>
    <t>043-00002955-00</t>
  </si>
  <si>
    <t>043-00003100-00</t>
  </si>
  <si>
    <t>32 x 120</t>
  </si>
  <si>
    <t>043-00003602-00</t>
  </si>
  <si>
    <t>043-00003669-00</t>
  </si>
  <si>
    <t>043-00004224-00</t>
  </si>
  <si>
    <t>18 x 120</t>
  </si>
  <si>
    <t>043-00004225-00</t>
  </si>
  <si>
    <t>14 x 120</t>
  </si>
  <si>
    <t>043-00006013-00</t>
  </si>
  <si>
    <t>16 x 399.60</t>
  </si>
  <si>
    <t>043-00006013-01</t>
  </si>
  <si>
    <t>043-00003965-00</t>
  </si>
  <si>
    <t>043-00000593-00</t>
  </si>
  <si>
    <t>043-00001903-00</t>
  </si>
  <si>
    <t>043-00003255-00</t>
  </si>
  <si>
    <t>043-0002471-00</t>
  </si>
  <si>
    <t>043-1510-379-00</t>
  </si>
  <si>
    <t>043-15109379-00</t>
  </si>
  <si>
    <t>43.6 x 44</t>
  </si>
  <si>
    <t>043-00002213-00</t>
  </si>
  <si>
    <t>43.7 x 167</t>
  </si>
  <si>
    <t>043-00002318-00</t>
  </si>
  <si>
    <t>043-00002319-00</t>
  </si>
  <si>
    <t>43.7 x 90</t>
  </si>
  <si>
    <t>043-00004569-00</t>
  </si>
  <si>
    <t>43.7 x 34.12</t>
  </si>
  <si>
    <t>043-00002576-00</t>
  </si>
  <si>
    <t>43.7 x 167.22</t>
  </si>
  <si>
    <t>043-00003201-00</t>
  </si>
  <si>
    <t>43.7 x 166</t>
  </si>
  <si>
    <t>043-00003423-00</t>
  </si>
  <si>
    <t>043-00003507-00</t>
  </si>
  <si>
    <t>043-00002105-00</t>
  </si>
  <si>
    <t>44.4 x 171.1</t>
  </si>
  <si>
    <t>043-00002106-00</t>
  </si>
  <si>
    <t>043-00006187-00</t>
  </si>
  <si>
    <t>40 x 44.4</t>
  </si>
  <si>
    <t>043-00000240-00</t>
  </si>
  <si>
    <t>52.52 x 44.39</t>
  </si>
  <si>
    <t>043-00002896-00</t>
  </si>
  <si>
    <t>44.4 x 78</t>
  </si>
  <si>
    <t>035-00000802-00</t>
  </si>
  <si>
    <t>63 x 334</t>
  </si>
  <si>
    <t>035-00000810-00</t>
  </si>
  <si>
    <t>035-00000811-00</t>
  </si>
  <si>
    <t>043-00000035-00</t>
  </si>
  <si>
    <t>043-00002190-00</t>
  </si>
  <si>
    <t>43.7 x 168.12</t>
  </si>
  <si>
    <t>043-00002191-00</t>
  </si>
  <si>
    <t>43.7 x 167.99</t>
  </si>
  <si>
    <t>043-00002192-00</t>
  </si>
  <si>
    <t>43.7 x 167.67</t>
  </si>
  <si>
    <t>043-00002193-00</t>
  </si>
  <si>
    <t>43.7 x 167.44</t>
  </si>
  <si>
    <t>043-00002194-00</t>
  </si>
  <si>
    <t>043-00002815-00</t>
  </si>
  <si>
    <t>50.09 x 119.97</t>
  </si>
  <si>
    <t>043-00004335-00</t>
  </si>
  <si>
    <t>016-00000243-00</t>
  </si>
  <si>
    <t>76.83 x 131.54</t>
  </si>
  <si>
    <t>020-00001119-00</t>
  </si>
  <si>
    <t>99.51 x 148.97</t>
  </si>
  <si>
    <t>018-00000584-00</t>
  </si>
  <si>
    <t>33.82 x 99.51</t>
  </si>
  <si>
    <t>043-00004571-00</t>
  </si>
  <si>
    <t>043-00004572-00</t>
  </si>
  <si>
    <t>50 x120</t>
  </si>
  <si>
    <t>McMorris Marilyn</t>
  </si>
  <si>
    <t>Stephan Laurie</t>
  </si>
  <si>
    <t>E542</t>
  </si>
  <si>
    <t>Fennell Wade A SR</t>
  </si>
  <si>
    <t>Fennell Wade &amp; Wade Thomas</t>
  </si>
  <si>
    <t>044-00000445-00</t>
  </si>
  <si>
    <t>044-00000446-00</t>
  </si>
  <si>
    <t>044-00000447-00</t>
  </si>
  <si>
    <t>103 x 132</t>
  </si>
  <si>
    <t>82 x 132</t>
  </si>
  <si>
    <t>57 x 132</t>
  </si>
  <si>
    <t>aylor Delora L   fka Waite Delora L</t>
  </si>
  <si>
    <t>Higgins Daniel R</t>
  </si>
  <si>
    <t>E543</t>
  </si>
  <si>
    <t>013-00000824-01</t>
  </si>
  <si>
    <t>Ianniello Heather</t>
  </si>
  <si>
    <t>Lafferty Heather &amp; Benjamin   JLRS</t>
  </si>
  <si>
    <t>Carrington Mortgage</t>
  </si>
  <si>
    <t>Lewis Brian &amp; Christa</t>
  </si>
  <si>
    <t>McCullough Tyler D</t>
  </si>
  <si>
    <t>E544</t>
  </si>
  <si>
    <t>032-00000009-00</t>
  </si>
  <si>
    <t>032-00000009-01</t>
  </si>
  <si>
    <t>Oil/Gas</t>
  </si>
  <si>
    <t>Anderson Ruth H (int)</t>
  </si>
  <si>
    <t>Bennett-Roll Connie/ Bennett Fred J</t>
  </si>
  <si>
    <t>E545</t>
  </si>
  <si>
    <t>043-00003362-00</t>
  </si>
  <si>
    <t>McCloy Bobby Lee</t>
  </si>
  <si>
    <t>McCloy Marjorie E</t>
  </si>
  <si>
    <t xml:space="preserve">Shumaker Gregory </t>
  </si>
  <si>
    <t>Carleton Kali A</t>
  </si>
  <si>
    <t>US Bank, National Assoc</t>
  </si>
  <si>
    <t>Mainwaring William J &amp; Joan M</t>
  </si>
  <si>
    <t>043-00006254-00</t>
  </si>
  <si>
    <t>Ianniello Company</t>
  </si>
  <si>
    <t>LP Ohio LLC</t>
  </si>
  <si>
    <t>023-00000114-05</t>
  </si>
  <si>
    <t>Yoder Aden R &amp; Ella S   JLRS</t>
  </si>
  <si>
    <t>043-00000483-00</t>
  </si>
  <si>
    <t>48.3 x 75</t>
  </si>
  <si>
    <t>JP Morgan Chase National Association</t>
  </si>
  <si>
    <t>Mast Renn</t>
  </si>
  <si>
    <t>Berg Richard D JR</t>
  </si>
  <si>
    <t>043-00003986-00</t>
  </si>
  <si>
    <t>043-00003987-00</t>
  </si>
  <si>
    <t>2 x 149</t>
  </si>
  <si>
    <t>Robinson John W</t>
  </si>
  <si>
    <t>Whittington Gabriel &amp; Tammy   JLRS</t>
  </si>
  <si>
    <t>043-00006048-00</t>
  </si>
  <si>
    <t xml:space="preserve">Head Robert G &amp; E Gloria </t>
  </si>
  <si>
    <t>Triol Tiffany/ Triol Rosner N/ Watson John   JLRS</t>
  </si>
  <si>
    <t>031-00000216-09</t>
  </si>
  <si>
    <t>031-00000216-15</t>
  </si>
  <si>
    <t>031-00000216-08</t>
  </si>
  <si>
    <t>Yoder Henry A &amp; Maryann</t>
  </si>
  <si>
    <t>Miller Reuben</t>
  </si>
  <si>
    <t>041-00000077-00</t>
  </si>
  <si>
    <t>Husk Luise</t>
  </si>
  <si>
    <t>Husk Jeffrey S  (int)</t>
  </si>
  <si>
    <t>E547</t>
  </si>
  <si>
    <t>043-00001805-00</t>
  </si>
  <si>
    <t>Wheeler Rick (deceased)</t>
  </si>
  <si>
    <t>Wheeler Randy/ Wheeler Harold Jay/Woytek Becky</t>
  </si>
  <si>
    <t>Dishong Richard A &amp; Karna A   JLRS</t>
  </si>
  <si>
    <t>043-00001021-00</t>
  </si>
  <si>
    <t>50 x 80</t>
  </si>
  <si>
    <t>Bechtol Margaret C</t>
  </si>
  <si>
    <t>Conklin Owen D</t>
  </si>
  <si>
    <t>010-00000237-00</t>
  </si>
  <si>
    <t>Tumblin Leanna M</t>
  </si>
  <si>
    <t>Mellor Brett E</t>
  </si>
  <si>
    <t>002-00000241-14</t>
  </si>
  <si>
    <t>Hill Lester J</t>
  </si>
  <si>
    <t>Beard Edward D &amp; Sherri L   JLRS</t>
  </si>
  <si>
    <t>003-00000886-01</t>
  </si>
  <si>
    <t>Johnson Timothy M</t>
  </si>
  <si>
    <t>Leach Edward M</t>
  </si>
  <si>
    <t>E549</t>
  </si>
  <si>
    <t>043-00002516-00</t>
  </si>
  <si>
    <t>Chauvin Kelly</t>
  </si>
  <si>
    <t>Hosfelt Daniel</t>
  </si>
  <si>
    <t>E550</t>
  </si>
  <si>
    <t>E548</t>
  </si>
  <si>
    <t>E546</t>
  </si>
  <si>
    <t>043-00006532-00</t>
  </si>
  <si>
    <t>43 x 90</t>
  </si>
  <si>
    <t>Buckeye Home Rentals LLC</t>
  </si>
  <si>
    <t>AB Rentals</t>
  </si>
  <si>
    <t>043-00003802-00</t>
  </si>
  <si>
    <t>Taylor Sharon L</t>
  </si>
  <si>
    <t>Bawld Guy Note Fund LLC</t>
  </si>
  <si>
    <t>Jones michael D &amp;</t>
  </si>
  <si>
    <t>JonesMichael D</t>
  </si>
  <si>
    <t>043-00004757-00</t>
  </si>
  <si>
    <t>181.96 x 296.31</t>
  </si>
  <si>
    <t>Graham Sophia C, TTEE</t>
  </si>
  <si>
    <t>Fennell Patricia E &amp; Wade A   JLRS</t>
  </si>
  <si>
    <t>043-00001988-00</t>
  </si>
  <si>
    <t>40 x 148.1</t>
  </si>
  <si>
    <t>Lillibridge Marvin W &amp; Shelly J</t>
  </si>
  <si>
    <t>US Bank National Assoc</t>
  </si>
  <si>
    <t>Ort Timothy L/ Umstead-Ortt Jackie</t>
  </si>
  <si>
    <t>040-00000385-02</t>
  </si>
  <si>
    <t>Barcus Philip D Suc TTEE</t>
  </si>
  <si>
    <t>McNichols Robert E</t>
  </si>
  <si>
    <t>040-00000043-00</t>
  </si>
  <si>
    <t>Dickerson Glenn Todd</t>
  </si>
  <si>
    <t>Smith Joy K</t>
  </si>
  <si>
    <t>E551</t>
  </si>
  <si>
    <t>020-00000503-00</t>
  </si>
  <si>
    <t>020-00001020-00</t>
  </si>
  <si>
    <t>5 x 126</t>
  </si>
  <si>
    <t>Myers Charles C</t>
  </si>
  <si>
    <t>Myers Zelpha C</t>
  </si>
  <si>
    <t>Milligan Timothy D</t>
  </si>
  <si>
    <t>002-11100041-00</t>
  </si>
  <si>
    <t>Mizer Stanley C  (Estate)</t>
  </si>
  <si>
    <t>Lower Edgar J &amp; Nellie F   JLRS</t>
  </si>
  <si>
    <t>029-00000932-07</t>
  </si>
  <si>
    <t>Bussard Arthur W &amp; Kyle D</t>
  </si>
  <si>
    <t>Lanham Jeffrey A</t>
  </si>
  <si>
    <t>Curry John &amp; Donna</t>
  </si>
  <si>
    <t>E552</t>
  </si>
  <si>
    <t>014-00000197-01</t>
  </si>
  <si>
    <t>McCoy Lisa F</t>
  </si>
  <si>
    <t>McCoy Keith W &amp; Denise M</t>
  </si>
  <si>
    <t>E553</t>
  </si>
  <si>
    <t>018-00000410-02</t>
  </si>
  <si>
    <t xml:space="preserve">Hinds Francis L/ Hinds Matthew </t>
  </si>
  <si>
    <t>Hothem Terron Edward</t>
  </si>
  <si>
    <t>018-000000579-26</t>
  </si>
  <si>
    <t>Dilly Franklin D &amp; Cathy</t>
  </si>
  <si>
    <t>Hanna Matthew A &amp; Tammie R</t>
  </si>
  <si>
    <t>017-00000390-01</t>
  </si>
  <si>
    <t>023-00000179-05</t>
  </si>
  <si>
    <t>Troyer Martha E/ Troyer Elmer s &amp; Malinda E</t>
  </si>
  <si>
    <t>Leasure Sharon</t>
  </si>
  <si>
    <t>Two Old Goats Farm LLC</t>
  </si>
  <si>
    <t>E554</t>
  </si>
  <si>
    <t>043-00000475-00</t>
  </si>
  <si>
    <t>48 x 171.24</t>
  </si>
  <si>
    <t>Kenney Arthur</t>
  </si>
  <si>
    <t>Mahon Karen</t>
  </si>
  <si>
    <t>E555</t>
  </si>
  <si>
    <t>Emmert Carol Lynn &amp; Carl L</t>
  </si>
  <si>
    <t>E556</t>
  </si>
  <si>
    <t>020-00000540-00</t>
  </si>
  <si>
    <t>Jones Ronald Glenn</t>
  </si>
  <si>
    <t>Jones Ronald Glenn &amp; Carrie L</t>
  </si>
  <si>
    <t>Tarone Dianna Jo &amp;</t>
  </si>
  <si>
    <t>Blair John d &amp; Beverly J</t>
  </si>
  <si>
    <t>E557</t>
  </si>
  <si>
    <t>038-00000732-00</t>
  </si>
  <si>
    <t>038-00000728-00</t>
  </si>
  <si>
    <t>zickefoose Garnett</t>
  </si>
  <si>
    <t>Zickefoose Floyd M</t>
  </si>
  <si>
    <t>018-00000416-03</t>
  </si>
  <si>
    <t>018-00000416-06</t>
  </si>
  <si>
    <t>018-00000416-04</t>
  </si>
  <si>
    <t>018-00000416-05</t>
  </si>
  <si>
    <t>018-00000416-02</t>
  </si>
  <si>
    <t>Pollock Gregory L (Int)</t>
  </si>
  <si>
    <t>Faust Rhonda S &amp; Vaudrin Jacqueline Rae   JLRS</t>
  </si>
  <si>
    <t>E558</t>
  </si>
  <si>
    <t>023-00000115-00</t>
  </si>
  <si>
    <t>oil/gas</t>
  </si>
  <si>
    <t>Perry Ronald D  (Estate)</t>
  </si>
  <si>
    <t>Croft William N aka Neil &amp; Debora Jo</t>
  </si>
  <si>
    <t>E559</t>
  </si>
  <si>
    <t>008-00000233-01</t>
  </si>
  <si>
    <t>008-00000231-00</t>
  </si>
  <si>
    <t>008-00000232-00</t>
  </si>
  <si>
    <t>Staufer Craig</t>
  </si>
  <si>
    <t>Staufer Craig &amp; Kathleen</t>
  </si>
  <si>
    <t>020-00000679-00</t>
  </si>
  <si>
    <t>Green Garry A</t>
  </si>
  <si>
    <t>Bechtol Anna</t>
  </si>
  <si>
    <t>Leas Irrevocable Gifting Trust</t>
  </si>
  <si>
    <t>Warner Michelle M &amp; Liedtke Leslie</t>
  </si>
  <si>
    <t>008-00000067-01</t>
  </si>
  <si>
    <t>Herhsberger Roy M &amp; Wilma</t>
  </si>
  <si>
    <t xml:space="preserve">Mast Joseph E &amp; Irene R </t>
  </si>
  <si>
    <t>043-00005544-00</t>
  </si>
  <si>
    <t>Oberweiser Sharon E</t>
  </si>
  <si>
    <t>E560</t>
  </si>
  <si>
    <t>E561</t>
  </si>
  <si>
    <t>Perry Ronald D Estate (CO)</t>
  </si>
  <si>
    <t>Erb Ivan A &amp; Esther I    JLRS</t>
  </si>
  <si>
    <t>043-00002680-00</t>
  </si>
  <si>
    <t>40 x 118</t>
  </si>
  <si>
    <t>Pica Richard A  aka Rich A</t>
  </si>
  <si>
    <t>Fowler Angela</t>
  </si>
  <si>
    <t>013-00000377-00</t>
  </si>
  <si>
    <t>013-00000513-01</t>
  </si>
  <si>
    <t>013-00000513-02</t>
  </si>
  <si>
    <t>013-00001109-00</t>
  </si>
  <si>
    <t>013-00001110-00</t>
  </si>
  <si>
    <t>013-00001111-00</t>
  </si>
  <si>
    <t>Jones Judith L, TTEE</t>
  </si>
  <si>
    <t>Rossell Clinton J &amp; Sarah H   JLRS</t>
  </si>
  <si>
    <t>043-00005838-00</t>
  </si>
  <si>
    <t>Prater Jane E &amp; Monty E</t>
  </si>
  <si>
    <t>Frontier Power Company (The)</t>
  </si>
  <si>
    <t>002-00000006-02</t>
  </si>
  <si>
    <t>Bordenkircher Gwendolyn D &amp; Stephen R</t>
  </si>
  <si>
    <t>Bintz Brian D</t>
  </si>
  <si>
    <t>E562</t>
  </si>
  <si>
    <t>021-00000253-00</t>
  </si>
  <si>
    <t>Nichols Martin</t>
  </si>
  <si>
    <t>Nichols Linda</t>
  </si>
  <si>
    <t>043-00003808-00</t>
  </si>
  <si>
    <t xml:space="preserve">Snyder Becky </t>
  </si>
  <si>
    <t>US Bank National Assoc, TTEES</t>
  </si>
  <si>
    <t>E653</t>
  </si>
  <si>
    <t>012-00000732-00</t>
  </si>
  <si>
    <t>Worthington Linda Kay (Estate)</t>
  </si>
  <si>
    <t>Worthington George E</t>
  </si>
  <si>
    <t>County Line Storage LLC</t>
  </si>
  <si>
    <t>027-00000116-02</t>
  </si>
  <si>
    <t>Young Donnal Rae, TTEE</t>
  </si>
  <si>
    <t>Young Benjamin R &amp; Kaitlin E   JLRS</t>
  </si>
  <si>
    <t>033-00000266-00</t>
  </si>
  <si>
    <t xml:space="preserve">Yoder Lester A &amp; Linda A </t>
  </si>
  <si>
    <t>Mast Mervin P</t>
  </si>
  <si>
    <t>E564</t>
  </si>
  <si>
    <t>043-00002803-00</t>
  </si>
  <si>
    <t>50 x 180</t>
  </si>
  <si>
    <t>Workman Robert C &amp; Theresa M</t>
  </si>
  <si>
    <t>Workman Robert C &amp; Theresa M    JLRS</t>
  </si>
  <si>
    <t>Cletis Enterprises, LLC</t>
  </si>
  <si>
    <t>Cletis Enterprises LLC</t>
  </si>
  <si>
    <t>027-00000263-01</t>
  </si>
  <si>
    <t>Marcum Jesse R &amp; Teresa</t>
  </si>
  <si>
    <t>Troyer John JR</t>
  </si>
  <si>
    <t>E566</t>
  </si>
  <si>
    <t>043-00005535-00</t>
  </si>
  <si>
    <t>Ott Thomas Jacob</t>
  </si>
  <si>
    <t>Ott Diana Lynn</t>
  </si>
  <si>
    <t>043-00001816-00</t>
  </si>
  <si>
    <t>043-00001814-00</t>
  </si>
  <si>
    <t>043-00001810-00</t>
  </si>
  <si>
    <t>043-00001811-00</t>
  </si>
  <si>
    <t>043-00001812-00</t>
  </si>
  <si>
    <t>043-00003852-00</t>
  </si>
  <si>
    <t>043-00003850-00</t>
  </si>
  <si>
    <t>043-00003851-00</t>
  </si>
  <si>
    <t>45 x 75</t>
  </si>
  <si>
    <t>29 x 75</t>
  </si>
  <si>
    <t>28 x 45</t>
  </si>
  <si>
    <t>28 x 29</t>
  </si>
  <si>
    <t>20 x 74</t>
  </si>
  <si>
    <t>10 x 200</t>
  </si>
  <si>
    <t>20 x 200</t>
  </si>
  <si>
    <t>44.3 x 74</t>
  </si>
  <si>
    <t>Hartley Co The</t>
  </si>
  <si>
    <t xml:space="preserve">Coshocton BP and Convenience Inc </t>
  </si>
  <si>
    <t>E567</t>
  </si>
  <si>
    <t>029-00001214-00</t>
  </si>
  <si>
    <t>Waters Pauline</t>
  </si>
  <si>
    <t>Waters Wendell L &amp; Marcia L</t>
  </si>
  <si>
    <t>1150/1100</t>
  </si>
  <si>
    <t>029-00000256-00</t>
  </si>
  <si>
    <t>018-00000587-00</t>
  </si>
  <si>
    <t>029-00001160-00</t>
  </si>
  <si>
    <t>018-00000585-00</t>
  </si>
  <si>
    <t>E568</t>
  </si>
  <si>
    <t>040-00000142-00</t>
  </si>
  <si>
    <t>Schaffner Bruce &amp; Lynn</t>
  </si>
  <si>
    <t>Schaffner Elmore &amp; Lynn TTEEs</t>
  </si>
  <si>
    <t>E565</t>
  </si>
  <si>
    <t>Fisher Dewey D</t>
  </si>
  <si>
    <t>Fisher James E/ Misher Deborah M/ Kostenko Rose Marie</t>
  </si>
  <si>
    <t>E569</t>
  </si>
  <si>
    <t>013-00001117-00</t>
  </si>
  <si>
    <t>Hogue Kathryn</t>
  </si>
  <si>
    <t>Hogue Mark</t>
  </si>
  <si>
    <t>040-00000087-00</t>
  </si>
  <si>
    <t>Miller Jacob E &amp; Wayne E</t>
  </si>
  <si>
    <t>Scott Esther</t>
  </si>
  <si>
    <t>040-00000385-03</t>
  </si>
  <si>
    <t>Barcus Philip D, Succ TTEE</t>
  </si>
  <si>
    <t>Weaver John M</t>
  </si>
  <si>
    <t>027-00000726-00</t>
  </si>
  <si>
    <t>027-00000798-00</t>
  </si>
  <si>
    <t>Wise Family Trust</t>
  </si>
  <si>
    <t>Wise-Nulty Properties LLC</t>
  </si>
  <si>
    <t>E570</t>
  </si>
  <si>
    <t>Napier Terry Ryan &amp; Kay A</t>
  </si>
  <si>
    <t>E571</t>
  </si>
  <si>
    <t>Federal Home Loan Mortgage</t>
  </si>
  <si>
    <t>Fields Troy S &amp; Marcum Karen S</t>
  </si>
  <si>
    <t>E572</t>
  </si>
  <si>
    <t>Smailes Pamela L</t>
  </si>
  <si>
    <t>E573</t>
  </si>
  <si>
    <t>020-00000344-00</t>
  </si>
  <si>
    <t>32 x 48</t>
  </si>
  <si>
    <t>Erman Kevin E (deceased)</t>
  </si>
  <si>
    <t>Erman Patti A</t>
  </si>
  <si>
    <t>040-00000386-00</t>
  </si>
  <si>
    <t>040-00000189-00</t>
  </si>
  <si>
    <t>Wright Richard H &amp; Mildred J estate of</t>
  </si>
  <si>
    <t>Gibson Mark E</t>
  </si>
  <si>
    <t>E574</t>
  </si>
  <si>
    <t>029-00000482-15</t>
  </si>
  <si>
    <t>Somerville William E SR &amp; Nancy A, TTEES</t>
  </si>
  <si>
    <t>Somerville William E SR &amp; Nancy A  JLRS</t>
  </si>
  <si>
    <t>012-00000210-00</t>
  </si>
  <si>
    <t>012-00000211-00</t>
  </si>
  <si>
    <t>012-00000212-00</t>
  </si>
  <si>
    <t>Gray Dennis D &amp; Merri</t>
  </si>
  <si>
    <t>Miller Cody R &amp; Elissa G</t>
  </si>
  <si>
    <t>043-00003557-00</t>
  </si>
  <si>
    <t>38.17 x 62.37</t>
  </si>
  <si>
    <t>Endlsey Todd &amp; Leanne</t>
  </si>
  <si>
    <t>Bible Christina TTEE</t>
  </si>
  <si>
    <t>043-00001110-00</t>
  </si>
  <si>
    <t>ENDCO Properties LLC</t>
  </si>
  <si>
    <t>043-00004183-00</t>
  </si>
  <si>
    <t>Saxton Kimberly S</t>
  </si>
  <si>
    <t>McKay John A JR</t>
  </si>
  <si>
    <t>51.8 x 185.4</t>
  </si>
  <si>
    <t>Havranek Albert J &amp; Heather A</t>
  </si>
  <si>
    <t>Pollard Kathryn</t>
  </si>
  <si>
    <t>043-00002548-00</t>
  </si>
  <si>
    <t>Jones Michael D</t>
  </si>
  <si>
    <t>Weaver John R</t>
  </si>
  <si>
    <t>E576</t>
  </si>
  <si>
    <t>009-00000083-00</t>
  </si>
  <si>
    <t>Iden Donald</t>
  </si>
  <si>
    <t>Iden Barbara</t>
  </si>
  <si>
    <t>E577</t>
  </si>
  <si>
    <t>014-00000686-01</t>
  </si>
  <si>
    <t>031-00000131-06</t>
  </si>
  <si>
    <t>Proctor Herbert Wayne &amp; Linda M</t>
  </si>
  <si>
    <t>Thornberry James Arthur JR</t>
  </si>
  <si>
    <t>E578</t>
  </si>
  <si>
    <t>039-00000063-04</t>
  </si>
  <si>
    <t xml:space="preserve">Doyle William A &amp; Rachael </t>
  </si>
  <si>
    <t>West Gary A</t>
  </si>
  <si>
    <t>023-00000305-04</t>
  </si>
  <si>
    <t>Fowler Carl J II</t>
  </si>
  <si>
    <t>Nisley John J &amp; Clara J</t>
  </si>
  <si>
    <t>E579</t>
  </si>
  <si>
    <t>032-00000051-00</t>
  </si>
  <si>
    <t>Stotts Jamie B (nka Jellison)</t>
  </si>
  <si>
    <t>Jellison Jamie B &amp; Mark E    JLRS</t>
  </si>
  <si>
    <t>043-00005730-00</t>
  </si>
  <si>
    <t>Leopard John &amp; Margo</t>
  </si>
  <si>
    <t>Peterson Heidi Ann</t>
  </si>
  <si>
    <t>004-00000053-00</t>
  </si>
  <si>
    <t>Grace Gary B</t>
  </si>
  <si>
    <t>E580</t>
  </si>
  <si>
    <t>020-00000398-00</t>
  </si>
  <si>
    <t>020-00000668-00</t>
  </si>
  <si>
    <t>Weygandt Barbara</t>
  </si>
  <si>
    <t>Saylor Arthur</t>
  </si>
  <si>
    <t>E575</t>
  </si>
  <si>
    <t>McCoy Emily A</t>
  </si>
  <si>
    <t>013-00000824-00</t>
  </si>
  <si>
    <t>Ianniello Heather &amp;</t>
  </si>
  <si>
    <t>Dickerson Tim &amp; Nancy</t>
  </si>
  <si>
    <t>E582</t>
  </si>
  <si>
    <t>Schuler Pollyanna</t>
  </si>
  <si>
    <t>Strupe Daniel T &amp; Jadison N    JLRS</t>
  </si>
  <si>
    <t>044-00000583-00</t>
  </si>
  <si>
    <t>Bradford James F &amp; Sandra L</t>
  </si>
  <si>
    <t>Bradford James F &amp; Sandra L, TTEES</t>
  </si>
  <si>
    <t>014-00000279-04</t>
  </si>
  <si>
    <t>Roberts Marilyn L</t>
  </si>
  <si>
    <t>Branch Joshua N &amp; julie H</t>
  </si>
  <si>
    <t>042-10200003-00</t>
  </si>
  <si>
    <t>United States of America</t>
  </si>
  <si>
    <t>CCS Farms LLC</t>
  </si>
  <si>
    <t>1220/1050</t>
  </si>
  <si>
    <t>009-00530051-00</t>
  </si>
  <si>
    <t>E583</t>
  </si>
  <si>
    <t>026-00000378-00</t>
  </si>
  <si>
    <t>R Miller Land Development Ltd</t>
  </si>
  <si>
    <t>Miller Henry E &amp; Iva  JLRS</t>
  </si>
  <si>
    <t>E581</t>
  </si>
  <si>
    <t>005-00000080-02</t>
  </si>
  <si>
    <t>Guthrie Heather R</t>
  </si>
  <si>
    <t>Eastep Zak &amp; Courtney</t>
  </si>
  <si>
    <t>E584</t>
  </si>
  <si>
    <t>027-00000129-01</t>
  </si>
  <si>
    <t>Crabbin Mary</t>
  </si>
  <si>
    <t xml:space="preserve">Crabbin Shawn </t>
  </si>
  <si>
    <t>E585</t>
  </si>
  <si>
    <t>021-00000169-00</t>
  </si>
  <si>
    <t>021-0000169-02</t>
  </si>
  <si>
    <t>Ridenour roger W</t>
  </si>
  <si>
    <t>Ridenour Roger W &amp; Potter Darlene R</t>
  </si>
  <si>
    <t>Secretery of Housing and Urban Development</t>
  </si>
  <si>
    <t>Arc Angel Rentals LLC</t>
  </si>
  <si>
    <t>023-00000213-00</t>
  </si>
  <si>
    <t>Yoder Gideon N &amp; Anna G</t>
  </si>
  <si>
    <t>Hershberger Mervin</t>
  </si>
  <si>
    <t>031-00000055-27</t>
  </si>
  <si>
    <t>Guthrie Richard L</t>
  </si>
  <si>
    <t>Weese Eric</t>
  </si>
  <si>
    <t>043-00000949-00</t>
  </si>
  <si>
    <t>Matthews Michael E</t>
  </si>
  <si>
    <t>Matthews Cinda</t>
  </si>
  <si>
    <t>023-00000114-06</t>
  </si>
  <si>
    <t>Yoder Delbert &amp; Karen</t>
  </si>
  <si>
    <t>016-00000245-00</t>
  </si>
  <si>
    <t>016-00000312-00</t>
  </si>
  <si>
    <t>016-00000336-00</t>
  </si>
  <si>
    <t>016-00000337-00</t>
  </si>
  <si>
    <t>043-00003718-00</t>
  </si>
  <si>
    <t>54.4 x 132</t>
  </si>
  <si>
    <t>42 x 144.5</t>
  </si>
  <si>
    <t>Shaw C Kenneth (int)</t>
  </si>
  <si>
    <t>Shaw Alice F aka Alice aka Alice Faye</t>
  </si>
  <si>
    <t>E586</t>
  </si>
  <si>
    <t>042-00000018-02</t>
  </si>
  <si>
    <t>Kandel Corey M &amp; Erin R</t>
  </si>
  <si>
    <t>Weaver Stevie J &amp; Leah I   JLRS</t>
  </si>
  <si>
    <t>042-00000018-03</t>
  </si>
  <si>
    <t>D&amp;G Yoder Builders Ltd</t>
  </si>
  <si>
    <t>042-00000018-04</t>
  </si>
  <si>
    <t>Miller Joanna</t>
  </si>
  <si>
    <t>042-00000018-00</t>
  </si>
  <si>
    <t>Yoder Noah E &amp; Rachel E   JLRS</t>
  </si>
  <si>
    <t>004-00000459-01</t>
  </si>
  <si>
    <t>Woolard J Martin &amp; Janette C</t>
  </si>
  <si>
    <t>Birkimer Jamie M</t>
  </si>
  <si>
    <t>043-15105198-00</t>
  </si>
  <si>
    <t>043-15105096-00</t>
  </si>
  <si>
    <t>United Brethern Company</t>
  </si>
  <si>
    <t>Lambert Brandon &amp; Hepner Nichole</t>
  </si>
  <si>
    <t>032-00000001-00</t>
  </si>
  <si>
    <t>032-00000001-01</t>
  </si>
  <si>
    <t>032-00000001-02</t>
  </si>
  <si>
    <t>Frost William Kenneth</t>
  </si>
  <si>
    <t>WK Frost Inc</t>
  </si>
  <si>
    <t>002-00000294-03</t>
  </si>
  <si>
    <t>Callahan Danna L &amp; James H</t>
  </si>
  <si>
    <t>043-00002411-00</t>
  </si>
  <si>
    <t>043-00002412-00</t>
  </si>
  <si>
    <t>Mullen Larry B</t>
  </si>
  <si>
    <t>Luce Derek M</t>
  </si>
  <si>
    <t>020-00000530-00</t>
  </si>
  <si>
    <t>Given Funeral Home</t>
  </si>
  <si>
    <t>021-00000012-00</t>
  </si>
  <si>
    <t>Bonk Jeffrey Et Al</t>
  </si>
  <si>
    <t>Parks Anthony E</t>
  </si>
  <si>
    <t>E587</t>
  </si>
  <si>
    <t>043-00005114-00</t>
  </si>
  <si>
    <t>Fishbaugh Dixie L</t>
  </si>
  <si>
    <t>Fishbaugh Dixie L, TTEE</t>
  </si>
  <si>
    <t>E589</t>
  </si>
  <si>
    <t>002-00000477-00</t>
  </si>
  <si>
    <t>002-00000484-00</t>
  </si>
  <si>
    <t>Landis Randy</t>
  </si>
  <si>
    <t>Landis Randy &amp; Colt B</t>
  </si>
  <si>
    <t>E588</t>
  </si>
  <si>
    <t>017-00001395-00</t>
  </si>
  <si>
    <t>035-00000706-00</t>
  </si>
  <si>
    <t>035-00000707-00</t>
  </si>
  <si>
    <t>Hawk Charles Jeffery</t>
  </si>
  <si>
    <t>Boals Teresa</t>
  </si>
  <si>
    <t>E590</t>
  </si>
  <si>
    <t>002-00000483-03</t>
  </si>
  <si>
    <t>Bachelder Dawn E et al</t>
  </si>
  <si>
    <t>Bible Diana</t>
  </si>
  <si>
    <t>E592</t>
  </si>
  <si>
    <t xml:space="preserve">(1/2 int)Bible Diana/ (1/2 int) Bachelder David A &amp; Dawn E   JLRS </t>
  </si>
  <si>
    <t>E591</t>
  </si>
  <si>
    <t>Endlich David W &amp; Jean L</t>
  </si>
  <si>
    <t>E593</t>
  </si>
  <si>
    <t>Waters Wendell, TTEE &amp;</t>
  </si>
  <si>
    <t>Waters Family LTD</t>
  </si>
  <si>
    <t>014-00001011-01</t>
  </si>
  <si>
    <t>Connor Brian K &amp; Beth Ann</t>
  </si>
  <si>
    <t>Kyer Russell &amp; Terhorst Edna</t>
  </si>
  <si>
    <t>E594</t>
  </si>
  <si>
    <t>JP Morgan Chase</t>
  </si>
  <si>
    <t>Secretery of Veteran Affairs</t>
  </si>
  <si>
    <t>E597</t>
  </si>
  <si>
    <t>039-00000063-12</t>
  </si>
  <si>
    <t>Humphrey Rosalie J</t>
  </si>
  <si>
    <t>Humphrey Lon E</t>
  </si>
  <si>
    <t>E598</t>
  </si>
  <si>
    <t>039-00000063-11</t>
  </si>
  <si>
    <t>Humphrey Lance D</t>
  </si>
  <si>
    <t>E595</t>
  </si>
  <si>
    <t>002-00000483-04</t>
  </si>
  <si>
    <t>Bachelder David A &amp; Dawn E   JLRS</t>
  </si>
  <si>
    <t>E596</t>
  </si>
  <si>
    <t>003-00000340-03</t>
  </si>
  <si>
    <t>Gern Anthony A</t>
  </si>
  <si>
    <t>Coffman Tresia J</t>
  </si>
  <si>
    <t>006-00000195-00</t>
  </si>
  <si>
    <t>Cartwright Jayne E</t>
  </si>
  <si>
    <t>Scheetz Jeremy J</t>
  </si>
  <si>
    <t>E599</t>
  </si>
  <si>
    <t>021-00000795-00</t>
  </si>
  <si>
    <t>Woodward Jewell et al</t>
  </si>
  <si>
    <t>Woodward Michael Dean &amp; Jacquelyn</t>
  </si>
  <si>
    <t>E600</t>
  </si>
  <si>
    <t>016-00000052-00</t>
  </si>
  <si>
    <t>McFarland Nancy J</t>
  </si>
  <si>
    <t>McCormick Deanna D</t>
  </si>
  <si>
    <t>E601</t>
  </si>
  <si>
    <t>017-00000620-00</t>
  </si>
  <si>
    <t>72.5 x 231</t>
  </si>
  <si>
    <t>Casey Brad A</t>
  </si>
  <si>
    <t>Casey Samalia</t>
  </si>
  <si>
    <t>043-00003719-00</t>
  </si>
  <si>
    <t>043-00003720-00</t>
  </si>
  <si>
    <t>043-00003721-00</t>
  </si>
  <si>
    <t>5.34 x 100</t>
  </si>
  <si>
    <t>52.67 x 100</t>
  </si>
  <si>
    <t>16.99 x 100</t>
  </si>
  <si>
    <t>Renner Shea A  (fka Nolan)</t>
  </si>
  <si>
    <t>Stokes Linda J &amp; Gary L   JLRS</t>
  </si>
  <si>
    <t>043-00003346-00</t>
  </si>
  <si>
    <t>Guilliams Stacy A</t>
  </si>
  <si>
    <t>Darr Angela J</t>
  </si>
  <si>
    <t>029-00000418-04</t>
  </si>
  <si>
    <t>Wallace Melvin E</t>
  </si>
  <si>
    <t>Landis Roni L SR &amp; June M</t>
  </si>
  <si>
    <t>E602</t>
  </si>
  <si>
    <t>013-00000115-01</t>
  </si>
  <si>
    <t>Williams Timothy J &amp; Kimberly A</t>
  </si>
  <si>
    <t>005-00000069-01</t>
  </si>
  <si>
    <t>Raber Dan &amp; Lovina</t>
  </si>
  <si>
    <t>Raber Wayne D &amp; Heather R</t>
  </si>
  <si>
    <t>031-00000314-08</t>
  </si>
  <si>
    <t>031-00000314-07</t>
  </si>
  <si>
    <t>031-00000314-09</t>
  </si>
  <si>
    <t>Byers Terry A &amp; Darcey M</t>
  </si>
  <si>
    <t>Myers Brian</t>
  </si>
  <si>
    <t>E603</t>
  </si>
  <si>
    <t>003-00000507-00</t>
  </si>
  <si>
    <t>Athens Alexander P TTEE</t>
  </si>
  <si>
    <t>Athens Alexander P</t>
  </si>
  <si>
    <t>043-00005430-00</t>
  </si>
  <si>
    <t>Redman Angela</t>
  </si>
  <si>
    <t>Jenkins Amber and Marvin</t>
  </si>
  <si>
    <t>016-00000397-00</t>
  </si>
  <si>
    <t>016-00000029-00</t>
  </si>
  <si>
    <t>Young Mark E</t>
  </si>
  <si>
    <t>Scharon Brenda</t>
  </si>
  <si>
    <t>018-00000086-00</t>
  </si>
  <si>
    <t>Simmons Jennifer E</t>
  </si>
  <si>
    <t>E604</t>
  </si>
  <si>
    <t>031-00000216-17</t>
  </si>
  <si>
    <t>031-00000216-18</t>
  </si>
  <si>
    <t>Swanson John &amp; Denise</t>
  </si>
  <si>
    <t>Winding Fork LLC</t>
  </si>
  <si>
    <t>043-00005279-00</t>
  </si>
  <si>
    <t>119 x 75</t>
  </si>
  <si>
    <t>Gross Teresa A</t>
  </si>
  <si>
    <t>Harper Carole J</t>
  </si>
  <si>
    <t>042-00000440-01</t>
  </si>
  <si>
    <t>Powell John g &amp; Janet E</t>
  </si>
  <si>
    <t>Beachy Leon &amp; Trista</t>
  </si>
  <si>
    <t>50 x 119.56</t>
  </si>
  <si>
    <t>Affolter Edna &amp; Craig</t>
  </si>
  <si>
    <t>E607</t>
  </si>
  <si>
    <t>HUD</t>
  </si>
  <si>
    <t>E605</t>
  </si>
  <si>
    <t>E606</t>
  </si>
  <si>
    <t>E608</t>
  </si>
  <si>
    <t>042-00000698-00</t>
  </si>
  <si>
    <t>Fisher Andrew J - LE</t>
  </si>
  <si>
    <t>Vickers Deanna TTEE</t>
  </si>
  <si>
    <t>E609</t>
  </si>
  <si>
    <t>42 x 144.50</t>
  </si>
  <si>
    <t>Shaw Ronald L Estate of</t>
  </si>
  <si>
    <t xml:space="preserve"> Martha Claypool TTEE</t>
  </si>
  <si>
    <t>Neighbor Tammy</t>
  </si>
  <si>
    <t>Shuck Susan</t>
  </si>
  <si>
    <t>035-00000779-00</t>
  </si>
  <si>
    <t>Marcum Vane J &amp; Karen Sue</t>
  </si>
  <si>
    <t>Anderson Brian D &amp; judy M</t>
  </si>
  <si>
    <t>E610</t>
  </si>
  <si>
    <t>026-00000421-00</t>
  </si>
  <si>
    <t>Crawford Rollin T TTEE</t>
  </si>
  <si>
    <t>Crawford Rollin T &amp; Eloise S</t>
  </si>
  <si>
    <t>Newsome Lowell V &amp; Conley  aka Conley M</t>
  </si>
  <si>
    <t>(Gift  $17870.00)</t>
  </si>
  <si>
    <t>Newsome Lowell C</t>
  </si>
  <si>
    <t>Newsome Conley akd Conley M</t>
  </si>
  <si>
    <t>Newsome David</t>
  </si>
  <si>
    <t>Husk Huey E et al</t>
  </si>
  <si>
    <t>Williams Wade M &amp; Jessica A</t>
  </si>
  <si>
    <t>043-00001996-00</t>
  </si>
  <si>
    <t>The Hut of Coshocton Inc</t>
  </si>
  <si>
    <t>Patricia Daniels DBA Hut Tavern</t>
  </si>
  <si>
    <t>024-00000003-03</t>
  </si>
  <si>
    <t>Yoder Andrew E A &amp; Emma Mae</t>
  </si>
  <si>
    <t>Yoder Abe E &amp; Katie   JLRS</t>
  </si>
  <si>
    <t>017-00000477-05</t>
  </si>
  <si>
    <t>Raber David C &amp; Martha D</t>
  </si>
  <si>
    <t>Mast Junior N</t>
  </si>
  <si>
    <t>043-00000943-00</t>
  </si>
  <si>
    <t>50 x 188.50</t>
  </si>
  <si>
    <t>Donley Gregory S &amp;</t>
  </si>
  <si>
    <t>Shaw John T &amp; Teena</t>
  </si>
  <si>
    <t>Gutierez Joseph &amp; Carol</t>
  </si>
  <si>
    <t>003-00000133-00</t>
  </si>
  <si>
    <t>Duncan-Baney Sandra Et Al</t>
  </si>
  <si>
    <t>JJ Detweiler INC</t>
  </si>
  <si>
    <t>JL-Hill Construction LLC</t>
  </si>
  <si>
    <t>Witmer Jonathan M &amp; Kathleen</t>
  </si>
  <si>
    <t>043-00001177-00</t>
  </si>
  <si>
    <t>Lloyd Dunlap R  (estate)</t>
  </si>
  <si>
    <t>Moore Randy M &amp; Janel L   JLRS</t>
  </si>
  <si>
    <t>035-00000375-00</t>
  </si>
  <si>
    <t>Gallagher Joseph</t>
  </si>
  <si>
    <t>Hammond Carol A</t>
  </si>
  <si>
    <t>E611</t>
  </si>
  <si>
    <t>043-00000103-00</t>
  </si>
  <si>
    <t>043-00000402-00</t>
  </si>
  <si>
    <t>043-00000104-00</t>
  </si>
  <si>
    <t>50 x 45.66</t>
  </si>
  <si>
    <t>50 x 45.60</t>
  </si>
  <si>
    <t>Miller Thomas D &amp; Lora J</t>
  </si>
  <si>
    <t>TOMSAM Real Estate  LLC</t>
  </si>
  <si>
    <t>032-00000342-14</t>
  </si>
  <si>
    <t>Dickerson Jacqueline Sue</t>
  </si>
  <si>
    <t>Wolfe Terry</t>
  </si>
  <si>
    <t>008-00000110-04</t>
  </si>
  <si>
    <t>Andreas Real Estate</t>
  </si>
  <si>
    <t>Raber David et al</t>
  </si>
  <si>
    <t>47 x 60</t>
  </si>
  <si>
    <t>043-00002030-00</t>
  </si>
  <si>
    <t>Guthrie Larry Lee Moffit Donna Jean</t>
  </si>
  <si>
    <t>Snyder Cheryl E</t>
  </si>
  <si>
    <t>E612</t>
  </si>
  <si>
    <t>035-00000521-00</t>
  </si>
  <si>
    <t>42.6 x 150</t>
  </si>
  <si>
    <t xml:space="preserve">Zimmer Gary L </t>
  </si>
  <si>
    <t>Zimmer Gary L &amp; Young Linda K    JLRS</t>
  </si>
  <si>
    <t>Blessing Acres Properties</t>
  </si>
  <si>
    <t>Miller Andy J &amp; Anna Miller</t>
  </si>
  <si>
    <t>E613</t>
  </si>
  <si>
    <t>008-00000306-01</t>
  </si>
  <si>
    <t>008-00000306-02</t>
  </si>
  <si>
    <t>Troyer Mark M</t>
  </si>
  <si>
    <t>Troyer Mark M &amp; Ruth J   JLRS</t>
  </si>
  <si>
    <t>E615</t>
  </si>
  <si>
    <t>043-00002511-00</t>
  </si>
  <si>
    <t>043-00002504-00</t>
  </si>
  <si>
    <t>043-00005433-00</t>
  </si>
  <si>
    <t>043-00002509-00</t>
  </si>
  <si>
    <t>043-00002506-00</t>
  </si>
  <si>
    <t>043-00002508-00</t>
  </si>
  <si>
    <t>043-00002505-00</t>
  </si>
  <si>
    <t>043-00002503-00</t>
  </si>
  <si>
    <t>043-00002510-00</t>
  </si>
  <si>
    <t>043-00001082-00</t>
  </si>
  <si>
    <t>043-00000135-00</t>
  </si>
  <si>
    <t>043-00000136-00</t>
  </si>
  <si>
    <t>043-00002502-00</t>
  </si>
  <si>
    <t>035-00000807-00</t>
  </si>
  <si>
    <t>035-00000808-00</t>
  </si>
  <si>
    <t>035-00000809-00</t>
  </si>
  <si>
    <t>48 x334</t>
  </si>
  <si>
    <t>126 x334</t>
  </si>
  <si>
    <t>50 x 141.82</t>
  </si>
  <si>
    <t>50 x 145.46</t>
  </si>
  <si>
    <t>52 x 172</t>
  </si>
  <si>
    <t>62.6 x 177.9</t>
  </si>
  <si>
    <t>50.2 x 165</t>
  </si>
  <si>
    <t>46 x 150</t>
  </si>
  <si>
    <t>45.97 x 150.16</t>
  </si>
  <si>
    <t xml:space="preserve">99 x 126 </t>
  </si>
  <si>
    <t>47.42 x 50</t>
  </si>
  <si>
    <t>Alfred H Magness Family Trust et al</t>
  </si>
  <si>
    <t>Magness Real estate LLC</t>
  </si>
  <si>
    <t>E616</t>
  </si>
  <si>
    <t>029-00001310-01</t>
  </si>
  <si>
    <t>E617</t>
  </si>
  <si>
    <t>013-00001838-01</t>
  </si>
  <si>
    <t>Aronhalt Harold R</t>
  </si>
  <si>
    <t>Aronhalt Steven Ray SR</t>
  </si>
  <si>
    <t>004-00000732-00</t>
  </si>
  <si>
    <t>Smith Kevin C &amp; Kerrie</t>
  </si>
  <si>
    <t>Esselburn David &amp;Vickers Christy</t>
  </si>
  <si>
    <t>E618</t>
  </si>
  <si>
    <t>043-00000554-00</t>
  </si>
  <si>
    <t>51.2 x 161</t>
  </si>
  <si>
    <t>Smith Jessica</t>
  </si>
  <si>
    <t>Sidle Michael</t>
  </si>
  <si>
    <t>E619</t>
  </si>
  <si>
    <t>013-00000647-00</t>
  </si>
  <si>
    <t>McCoy keith W &amp; McCoy Denise</t>
  </si>
  <si>
    <t>McCoy Keith &amp; Denise</t>
  </si>
  <si>
    <t>013-00000251-00</t>
  </si>
  <si>
    <t>Guilliams Linda</t>
  </si>
  <si>
    <t>043-00003832-00</t>
  </si>
  <si>
    <t>Kohler Michael &amp; Breanna</t>
  </si>
  <si>
    <t>021-00000243-00</t>
  </si>
  <si>
    <t>Kennedy Dustin E</t>
  </si>
  <si>
    <t>Deibel Kacie L</t>
  </si>
  <si>
    <t>E620</t>
  </si>
  <si>
    <t>70 x 178.80</t>
  </si>
  <si>
    <t>Peddicord Randall &amp; Joni</t>
  </si>
  <si>
    <t>Olinger Chad R &amp; Lindsey L</t>
  </si>
  <si>
    <t>E621</t>
  </si>
  <si>
    <t>043-00003519-00</t>
  </si>
  <si>
    <t>55 x 150</t>
  </si>
  <si>
    <t>Martin Scott M</t>
  </si>
  <si>
    <t>Norfleet Barbara J</t>
  </si>
  <si>
    <t>E622</t>
  </si>
  <si>
    <t>017-00000195-00</t>
  </si>
  <si>
    <t>014-00000351-00</t>
  </si>
  <si>
    <t>014-00000350-00</t>
  </si>
  <si>
    <t>026-00000645-00</t>
  </si>
  <si>
    <t>Guinther John T &amp; Crystal aka Crystal M</t>
  </si>
  <si>
    <t>Guinther John T &amp; Crystal M  JLRS</t>
  </si>
  <si>
    <t>K &amp; b Lumber LTD</t>
  </si>
  <si>
    <t>Mast Lavern &amp; Yoder Lester</t>
  </si>
  <si>
    <t>031-00000121-18</t>
  </si>
  <si>
    <t>JJ Detweiler</t>
  </si>
  <si>
    <t>Yoder Mary Ann</t>
  </si>
  <si>
    <t>E623</t>
  </si>
  <si>
    <t>40 x 125.70</t>
  </si>
  <si>
    <t>Dept of Secretery of Housing</t>
  </si>
  <si>
    <t>Lodestar Financial Services LLC</t>
  </si>
  <si>
    <t>044-00000554-00</t>
  </si>
  <si>
    <t>SM Jones Family LLC</t>
  </si>
  <si>
    <t>Chaney Beagle et al</t>
  </si>
  <si>
    <t>023-00000100-07</t>
  </si>
  <si>
    <t>Yoder Myron R</t>
  </si>
  <si>
    <t>Yoder Myron &amp; freda</t>
  </si>
  <si>
    <t>E624</t>
  </si>
  <si>
    <t>035-00000461-00</t>
  </si>
  <si>
    <t>Young Linda</t>
  </si>
  <si>
    <t>Young Linda &amp; Zimmer Gary L</t>
  </si>
  <si>
    <t>044-15300011-01</t>
  </si>
  <si>
    <t>Leighwood Properties LLC</t>
  </si>
  <si>
    <t>Woodie Land Group LLC</t>
  </si>
  <si>
    <t>E625</t>
  </si>
  <si>
    <t>E626</t>
  </si>
  <si>
    <t>013-00000666-00</t>
  </si>
  <si>
    <t>004-00000311-00</t>
  </si>
  <si>
    <t>013-00000374-00</t>
  </si>
  <si>
    <t>017-00000376-00</t>
  </si>
  <si>
    <t>013-00000046-02</t>
  </si>
  <si>
    <t>Olinger Joanna C (LE)</t>
  </si>
  <si>
    <t>Olinger Timothy J</t>
  </si>
  <si>
    <t>Olinger Timothy</t>
  </si>
  <si>
    <t>Olinger Timothy J &amp; Kay L   JLRS</t>
  </si>
  <si>
    <t>Timothy J &amp; Kay L</t>
  </si>
  <si>
    <t>E627</t>
  </si>
  <si>
    <t>013-00001831-01</t>
  </si>
  <si>
    <t>Gerhke elizabeth A TTEE</t>
  </si>
  <si>
    <t>Morris Jay E</t>
  </si>
  <si>
    <t>042-00000612-01</t>
  </si>
  <si>
    <t>Gress Jeffrey L  et al</t>
  </si>
  <si>
    <t xml:space="preserve">Yoder Adrian &amp; Iva </t>
  </si>
  <si>
    <t>E628</t>
  </si>
  <si>
    <t>002-00000292-01</t>
  </si>
  <si>
    <t>002-00000290-00</t>
  </si>
  <si>
    <t>002-00000291-01</t>
  </si>
  <si>
    <t>002-00000291-00</t>
  </si>
  <si>
    <t>Carlise Steven &amp; Christinia</t>
  </si>
  <si>
    <t>Carlise Steven TTEE</t>
  </si>
  <si>
    <t>E-614</t>
  </si>
  <si>
    <t>042-00000886-03</t>
  </si>
  <si>
    <t>042-00000886-02</t>
  </si>
  <si>
    <t>042-00000866-04</t>
  </si>
  <si>
    <t>042-00000886-05</t>
  </si>
  <si>
    <t>Gress Jeffrey L &amp; Lisa M</t>
  </si>
  <si>
    <t>Mast Joseph R &amp; Arlene M   JLRS</t>
  </si>
  <si>
    <t>Troyer John V &amp; Clara E   JLRS</t>
  </si>
  <si>
    <t>Miller Jacob L &amp; Loretta E  JLRS</t>
  </si>
  <si>
    <t xml:space="preserve">Berg Stephen William </t>
  </si>
  <si>
    <t>E629</t>
  </si>
  <si>
    <t>005-00000077-00</t>
  </si>
  <si>
    <t>023-00000094-06</t>
  </si>
  <si>
    <t>023-00000164-00</t>
  </si>
  <si>
    <t>023-00000335-02</t>
  </si>
  <si>
    <t>014-00000279-00</t>
  </si>
  <si>
    <t>01700000121-03</t>
  </si>
  <si>
    <t>017-00000121-02</t>
  </si>
  <si>
    <t>023-00000058-01</t>
  </si>
  <si>
    <t>023-00000328-03</t>
  </si>
  <si>
    <t>023-00000064-00</t>
  </si>
  <si>
    <t>023-00000057-00</t>
  </si>
  <si>
    <t>Daugherty William S &amp; Caroline</t>
  </si>
  <si>
    <t>Daugherty Family Land LLC</t>
  </si>
  <si>
    <t>1040/1090/1120</t>
  </si>
  <si>
    <t>042-00000612-02</t>
  </si>
  <si>
    <t>Gress Jeff et al</t>
  </si>
  <si>
    <t>Yoder Adrain &amp; Iva</t>
  </si>
  <si>
    <t>E630</t>
  </si>
  <si>
    <t>021-00000067-00</t>
  </si>
  <si>
    <t>021-00000034-00</t>
  </si>
  <si>
    <t>Brelsford Rodney L &amp; Karen A</t>
  </si>
  <si>
    <t>037-00000169-04</t>
  </si>
  <si>
    <t>Housholder Betty Lou</t>
  </si>
  <si>
    <t>Housholder Scott Alan</t>
  </si>
  <si>
    <t>043-00003582-00</t>
  </si>
  <si>
    <t>004-00000677-00</t>
  </si>
  <si>
    <t>Scuro Michael D &amp; Jacqueline W</t>
  </si>
  <si>
    <t>Maven Investments LLC</t>
  </si>
  <si>
    <t>014-00000149-02</t>
  </si>
  <si>
    <t>Smailes Cheryl et al</t>
  </si>
  <si>
    <t>Miller Noah S &amp; Mary E   JLRS</t>
  </si>
  <si>
    <t>014-00000149-00</t>
  </si>
  <si>
    <t>Hickory Lane Acres LTD</t>
  </si>
  <si>
    <t>E631</t>
  </si>
  <si>
    <t>043-00000012-00</t>
  </si>
  <si>
    <t>48.3 x 117</t>
  </si>
  <si>
    <t>Adams Karen E</t>
  </si>
  <si>
    <t>Adams Francis H</t>
  </si>
  <si>
    <t>Transfer Total</t>
  </si>
  <si>
    <t>Grand Total 2016 
Purchase Prices: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</si>
</sst>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#,##0.00_);\(&quot;$&quot;#,##0.00\)"/>
    <numFmt numFmtId="164" formatCode="0.0000"/>
  </numFmts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2">
    <xf numFmtId="0" fontId="0" fillId="0" borderId="0" xfId="0"/>
    <xf numFmtId="0" fontId="0" fillId="0" borderId="0" xfId="0" applyAlignment="1"/>
    <xf numFmtId="0" fontId="0" fillId="0" borderId="0" xfId="0" applyFont="1" applyAlignment="1">
      <alignment horizontal="centerContinuous"/>
    </xf>
    <xf numFmtId="0" fontId="0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/>
    <xf numFmtId="7" fontId="1" fillId="0" borderId="0" xfId="0" applyNumberFormat="1" applyFont="1" applyBorder="1" applyAlignment="1"/>
    <xf numFmtId="7" fontId="1" fillId="0" borderId="0" xfId="0" applyNumberFormat="1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49" fontId="0" fillId="0" borderId="0" xfId="0" applyNumberFormat="1" applyAlignment="1"/>
    <xf numFmtId="7" fontId="0" fillId="0" borderId="0" xfId="0" applyNumberFormat="1" applyAlignment="1"/>
    <xf numFmtId="7" fontId="0" fillId="0" borderId="0" xfId="0" applyNumberFormat="1" applyFont="1" applyAlignment="1">
      <alignment horizontal="centerContinuous"/>
    </xf>
    <xf numFmtId="7" fontId="0" fillId="0" borderId="0" xfId="0" applyNumberFormat="1" applyFont="1" applyAlignment="1">
      <alignment horizontal="center"/>
    </xf>
    <xf numFmtId="20" fontId="0" fillId="0" borderId="0" xfId="0" applyNumberFormat="1" applyFont="1" applyAlignment="1">
      <alignment horizontal="centerContinuous"/>
    </xf>
    <xf numFmtId="0" fontId="0" fillId="0" borderId="0" xfId="0" applyNumberFormat="1" applyFont="1" applyAlignment="1">
      <alignment horizontal="center"/>
    </xf>
    <xf numFmtId="20" fontId="0" fillId="0" borderId="0" xfId="0" applyNumberFormat="1" applyAlignment="1"/>
    <xf numFmtId="20" fontId="0" fillId="0" borderId="0" xfId="0" applyNumberFormat="1" applyFont="1" applyAlignment="1">
      <alignment horizontal="center"/>
    </xf>
    <xf numFmtId="0" fontId="0" fillId="2" borderId="0" xfId="0" applyFill="1" applyAlignment="1"/>
    <xf numFmtId="22" fontId="0" fillId="0" borderId="0" xfId="0" applyNumberFormat="1" applyFont="1" applyAlignment="1">
      <alignment horizontal="center"/>
    </xf>
    <xf numFmtId="4" fontId="1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1" xfId="0" applyFill="1" applyBorder="1" applyAlignment="1"/>
    <xf numFmtId="2" fontId="0" fillId="0" borderId="0" xfId="0" applyNumberFormat="1" applyFill="1" applyBorder="1" applyAlignment="1"/>
    <xf numFmtId="4" fontId="0" fillId="0" borderId="0" xfId="0" applyNumberFormat="1" applyFill="1" applyBorder="1" applyAlignment="1"/>
    <xf numFmtId="4" fontId="0" fillId="0" borderId="0" xfId="0" applyNumberFormat="1" applyFont="1" applyFill="1" applyBorder="1" applyAlignment="1">
      <alignment horizontal="center"/>
    </xf>
    <xf numFmtId="15" fontId="0" fillId="0" borderId="0" xfId="0" applyNumberFormat="1" applyFill="1" applyBorder="1" applyAlignment="1"/>
    <xf numFmtId="0" fontId="0" fillId="0" borderId="0" xfId="0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15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 wrapText="1"/>
    </xf>
    <xf numFmtId="2" fontId="1" fillId="0" borderId="0" xfId="0" applyNumberFormat="1" applyFont="1" applyFill="1" applyBorder="1" applyAlignment="1">
      <alignment horizontal="center" wrapText="1"/>
    </xf>
    <xf numFmtId="0" fontId="1" fillId="0" borderId="0" xfId="0" applyNumberFormat="1" applyFont="1" applyFill="1" applyBorder="1" applyAlignment="1">
      <alignment horizontal="center"/>
    </xf>
    <xf numFmtId="15" fontId="0" fillId="0" borderId="0" xfId="0" applyNumberFormat="1" applyFont="1" applyFill="1" applyBorder="1" applyAlignment="1"/>
    <xf numFmtId="164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/>
    <xf numFmtId="2" fontId="0" fillId="0" borderId="0" xfId="0" applyNumberFormat="1" applyFont="1" applyFill="1" applyBorder="1" applyAlignment="1"/>
    <xf numFmtId="15" fontId="2" fillId="0" borderId="0" xfId="0" applyNumberFormat="1" applyFont="1" applyFill="1" applyBorder="1" applyAlignment="1"/>
    <xf numFmtId="2" fontId="2" fillId="0" borderId="0" xfId="0" applyNumberFormat="1" applyFont="1" applyFill="1" applyBorder="1" applyAlignment="1"/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4" fontId="2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15" fontId="0" fillId="0" borderId="1" xfId="0" applyNumberFormat="1" applyFill="1" applyBorder="1" applyAlignment="1"/>
    <xf numFmtId="164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/>
    <xf numFmtId="4" fontId="0" fillId="0" borderId="1" xfId="0" applyNumberFormat="1" applyFill="1" applyBorder="1" applyAlignment="1"/>
    <xf numFmtId="4" fontId="0" fillId="0" borderId="1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NumberFormat="1" applyFill="1" applyBorder="1" applyAlignment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4" fontId="2" fillId="0" borderId="0" xfId="0" applyNumberFormat="1" applyFont="1" applyFill="1" applyBorder="1" applyAlignment="1"/>
    <xf numFmtId="4" fontId="2" fillId="0" borderId="1" xfId="0" applyNumberFormat="1" applyFont="1" applyFill="1" applyBorder="1" applyAlignment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5" fontId="0" fillId="0" borderId="1" xfId="0" applyNumberFormat="1" applyFont="1" applyFill="1" applyBorder="1" applyAlignment="1"/>
    <xf numFmtId="164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/>
    <xf numFmtId="2" fontId="0" fillId="0" borderId="1" xfId="0" applyNumberFormat="1" applyFont="1" applyFill="1" applyBorder="1" applyAlignment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3" borderId="0" xfId="0" applyFill="1" applyBorder="1" applyAlignment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15" fontId="0" fillId="0" borderId="0" xfId="0" applyNumberFormat="1" applyFont="1" applyFill="1" applyBorder="1" applyAlignment="1">
      <alignment horizontal="center"/>
    </xf>
    <xf numFmtId="15" fontId="0" fillId="0" borderId="0" xfId="0" applyNumberForma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right"/>
    </xf>
    <xf numFmtId="164" fontId="0" fillId="4" borderId="0" xfId="0" applyNumberForma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4" fontId="0" fillId="0" borderId="0" xfId="0" applyNumberFormat="1" applyFont="1" applyFill="1" applyAlignment="1">
      <alignment horizontal="center" wrapText="1"/>
    </xf>
    <xf numFmtId="15" fontId="0" fillId="0" borderId="0" xfId="0" applyNumberForma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15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164" fontId="2" fillId="4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4" fontId="0" fillId="0" borderId="0" xfId="0" applyNumberFormat="1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56"/>
  <sheetViews>
    <sheetView tabSelected="1" zoomScale="110" zoomScaleNormal="110" workbookViewId="0">
      <pane ySplit="1" topLeftCell="A2747" activePane="bottomLeft" state="frozen"/>
      <selection pane="bottomLeft" activeCell="G2760" sqref="G2760"/>
    </sheetView>
  </sheetViews>
  <sheetFormatPr defaultColWidth="9.140625" defaultRowHeight="15" x14ac:dyDescent="0.25"/>
  <cols>
    <col min="1" max="1" width="5.85546875" style="47" bestFit="1" customWidth="1"/>
    <col min="2" max="2" width="4.7109375" style="28" customWidth="1"/>
    <col min="3" max="3" width="10.140625" style="27" bestFit="1" customWidth="1"/>
    <col min="4" max="4" width="15.5703125" style="27" bestFit="1" customWidth="1"/>
    <col min="5" max="5" width="13.42578125" style="29" bestFit="1" customWidth="1"/>
    <col min="6" max="6" width="21.5703125" style="22" bestFit="1" customWidth="1"/>
    <col min="7" max="7" width="29" style="22" customWidth="1"/>
    <col min="8" max="8" width="12" style="22" bestFit="1" customWidth="1"/>
    <col min="9" max="9" width="13.85546875" style="24" customWidth="1"/>
    <col min="10" max="10" width="14.140625" style="24" bestFit="1" customWidth="1"/>
    <col min="11" max="11" width="16.140625" style="25" bestFit="1" customWidth="1"/>
    <col min="12" max="12" width="18" style="26" customWidth="1"/>
    <col min="13" max="13" width="15" style="26" bestFit="1" customWidth="1"/>
    <col min="14" max="14" width="11.140625" style="25" bestFit="1" customWidth="1"/>
    <col min="15" max="15" width="26.7109375" style="60" bestFit="1" customWidth="1"/>
    <col min="16" max="16" width="25.85546875" style="22" bestFit="1" customWidth="1"/>
    <col min="17" max="18" width="9.140625" style="22"/>
    <col min="19" max="19" width="13.5703125" style="22" bestFit="1" customWidth="1"/>
    <col min="20" max="16384" width="9.140625" style="22"/>
  </cols>
  <sheetData>
    <row r="1" spans="1:15" s="55" customFormat="1" ht="69.75" customHeight="1" x14ac:dyDescent="0.3">
      <c r="A1" s="21" t="s">
        <v>13</v>
      </c>
      <c r="B1" s="30" t="s">
        <v>12</v>
      </c>
      <c r="C1" s="31" t="s">
        <v>11</v>
      </c>
      <c r="D1" s="31" t="s">
        <v>10</v>
      </c>
      <c r="E1" s="32" t="s">
        <v>73</v>
      </c>
      <c r="F1" s="21" t="s">
        <v>9</v>
      </c>
      <c r="G1" s="21" t="s">
        <v>8</v>
      </c>
      <c r="H1" s="21" t="s">
        <v>7</v>
      </c>
      <c r="I1" s="33" t="s">
        <v>6</v>
      </c>
      <c r="J1" s="33" t="s">
        <v>5</v>
      </c>
      <c r="K1" s="20" t="s">
        <v>4</v>
      </c>
      <c r="L1" s="20" t="s">
        <v>3</v>
      </c>
      <c r="M1" s="20" t="s">
        <v>2</v>
      </c>
      <c r="N1" s="20" t="s">
        <v>1</v>
      </c>
      <c r="O1" s="34" t="s">
        <v>0</v>
      </c>
    </row>
    <row r="2" spans="1:15" s="37" customFormat="1" ht="14.45" x14ac:dyDescent="0.3">
      <c r="A2" s="47">
        <v>864</v>
      </c>
      <c r="B2" s="28"/>
      <c r="C2" s="35">
        <v>42373</v>
      </c>
      <c r="D2" s="35" t="s">
        <v>80</v>
      </c>
      <c r="E2" s="36">
        <v>50.69</v>
      </c>
      <c r="F2" s="37" t="s">
        <v>81</v>
      </c>
      <c r="G2" s="37" t="s">
        <v>82</v>
      </c>
      <c r="H2" s="37">
        <v>1220</v>
      </c>
      <c r="I2" s="38">
        <v>1</v>
      </c>
      <c r="J2" s="38">
        <v>78810</v>
      </c>
      <c r="K2" s="25">
        <f t="shared" ref="K2:K64" si="0">ROUND(J2/0.35,-1)</f>
        <v>225170</v>
      </c>
      <c r="L2" s="26">
        <v>182484</v>
      </c>
      <c r="M2" s="26">
        <v>729.5</v>
      </c>
      <c r="N2" s="25">
        <f t="shared" ref="N2:N64" si="1">SUM(I2+M2)</f>
        <v>730.5</v>
      </c>
      <c r="O2" s="60"/>
    </row>
    <row r="3" spans="1:15" s="37" customFormat="1" ht="14.45" x14ac:dyDescent="0.3">
      <c r="A3" s="47" t="s">
        <v>83</v>
      </c>
      <c r="B3" s="28"/>
      <c r="C3" s="35">
        <v>42373</v>
      </c>
      <c r="D3" s="35" t="s">
        <v>84</v>
      </c>
      <c r="E3" s="36">
        <v>0.80630000000000002</v>
      </c>
      <c r="F3" s="37" t="s">
        <v>87</v>
      </c>
      <c r="G3" s="37" t="s">
        <v>88</v>
      </c>
      <c r="H3" s="37" t="s">
        <v>89</v>
      </c>
      <c r="I3" s="38">
        <v>1.5</v>
      </c>
      <c r="J3" s="38">
        <v>350</v>
      </c>
      <c r="K3" s="25">
        <f t="shared" si="0"/>
        <v>1000</v>
      </c>
      <c r="L3" s="26"/>
      <c r="M3" s="26"/>
      <c r="N3" s="25">
        <f t="shared" si="1"/>
        <v>1.5</v>
      </c>
      <c r="O3" s="60"/>
    </row>
    <row r="4" spans="1:15" ht="14.45" x14ac:dyDescent="0.3">
      <c r="D4" s="27" t="s">
        <v>85</v>
      </c>
      <c r="E4" s="29">
        <v>0.2326</v>
      </c>
      <c r="F4" s="22" t="s">
        <v>90</v>
      </c>
      <c r="G4" s="22" t="s">
        <v>90</v>
      </c>
      <c r="K4" s="25">
        <f t="shared" si="0"/>
        <v>0</v>
      </c>
      <c r="N4" s="25">
        <f t="shared" si="1"/>
        <v>0</v>
      </c>
    </row>
    <row r="5" spans="1:15" s="23" customFormat="1" ht="14.45" x14ac:dyDescent="0.3">
      <c r="A5" s="48"/>
      <c r="B5" s="49"/>
      <c r="C5" s="50"/>
      <c r="D5" s="50" t="s">
        <v>86</v>
      </c>
      <c r="E5" s="51">
        <v>0.86080000000000001</v>
      </c>
      <c r="F5" s="23" t="s">
        <v>90</v>
      </c>
      <c r="G5" s="23" t="s">
        <v>90</v>
      </c>
      <c r="I5" s="52"/>
      <c r="J5" s="52"/>
      <c r="K5" s="53">
        <f t="shared" si="0"/>
        <v>0</v>
      </c>
      <c r="L5" s="54"/>
      <c r="M5" s="54"/>
      <c r="N5" s="53">
        <f t="shared" si="1"/>
        <v>0</v>
      </c>
      <c r="O5" s="48"/>
    </row>
    <row r="6" spans="1:15" ht="14.45" x14ac:dyDescent="0.3">
      <c r="N6" s="25">
        <f>SUM(N2:N5)</f>
        <v>732</v>
      </c>
      <c r="O6" s="60">
        <v>57259</v>
      </c>
    </row>
    <row r="7" spans="1:15" ht="14.45" x14ac:dyDescent="0.3"/>
    <row r="8" spans="1:15" ht="14.45" x14ac:dyDescent="0.3">
      <c r="A8" s="47" t="s">
        <v>91</v>
      </c>
      <c r="C8" s="27">
        <v>42374</v>
      </c>
      <c r="D8" s="27" t="s">
        <v>92</v>
      </c>
      <c r="E8" s="29">
        <v>5.5780000000000003</v>
      </c>
      <c r="F8" s="22" t="s">
        <v>96</v>
      </c>
      <c r="G8" s="22" t="s">
        <v>93</v>
      </c>
      <c r="H8" s="22">
        <v>1160</v>
      </c>
      <c r="I8" s="24">
        <v>0.5</v>
      </c>
      <c r="J8" s="24">
        <v>10050</v>
      </c>
      <c r="K8" s="25">
        <f t="shared" si="0"/>
        <v>28710</v>
      </c>
      <c r="N8" s="25">
        <f t="shared" si="1"/>
        <v>0.5</v>
      </c>
    </row>
    <row r="9" spans="1:15" ht="14.45" x14ac:dyDescent="0.3">
      <c r="A9" s="47">
        <v>1</v>
      </c>
      <c r="C9" s="27">
        <v>42374</v>
      </c>
      <c r="D9" s="27" t="s">
        <v>94</v>
      </c>
      <c r="E9" s="29" t="s">
        <v>95</v>
      </c>
      <c r="F9" s="22" t="s">
        <v>97</v>
      </c>
      <c r="G9" s="22" t="s">
        <v>98</v>
      </c>
      <c r="H9" s="22">
        <v>2050</v>
      </c>
      <c r="I9" s="24">
        <v>0.5</v>
      </c>
      <c r="J9" s="24">
        <v>12460</v>
      </c>
      <c r="K9" s="25">
        <f t="shared" si="0"/>
        <v>35600</v>
      </c>
      <c r="L9" s="26">
        <v>2000</v>
      </c>
      <c r="M9" s="26">
        <v>8</v>
      </c>
      <c r="N9" s="25">
        <f t="shared" si="1"/>
        <v>8.5</v>
      </c>
    </row>
    <row r="10" spans="1:15" ht="14.45" x14ac:dyDescent="0.3">
      <c r="A10" s="47" t="s">
        <v>99</v>
      </c>
      <c r="C10" s="27">
        <v>42374</v>
      </c>
      <c r="D10" s="27" t="s">
        <v>100</v>
      </c>
      <c r="E10" s="29">
        <v>0.72419999999999995</v>
      </c>
      <c r="F10" s="22" t="s">
        <v>103</v>
      </c>
      <c r="G10" s="22" t="s">
        <v>104</v>
      </c>
      <c r="H10" s="22">
        <v>1090</v>
      </c>
      <c r="I10" s="24">
        <v>1.5</v>
      </c>
      <c r="J10" s="24">
        <v>31380</v>
      </c>
      <c r="K10" s="25">
        <f t="shared" si="0"/>
        <v>89660</v>
      </c>
      <c r="N10" s="25">
        <f t="shared" si="1"/>
        <v>1.5</v>
      </c>
    </row>
    <row r="11" spans="1:15" ht="14.45" x14ac:dyDescent="0.3">
      <c r="D11" s="27" t="s">
        <v>101</v>
      </c>
      <c r="K11" s="25">
        <f t="shared" si="0"/>
        <v>0</v>
      </c>
      <c r="N11" s="25">
        <f t="shared" si="1"/>
        <v>0</v>
      </c>
    </row>
    <row r="12" spans="1:15" ht="14.45" x14ac:dyDescent="0.3">
      <c r="D12" s="27" t="s">
        <v>102</v>
      </c>
      <c r="E12" s="29">
        <v>1</v>
      </c>
      <c r="K12" s="25">
        <f t="shared" si="0"/>
        <v>0</v>
      </c>
      <c r="N12" s="25">
        <f t="shared" si="1"/>
        <v>0</v>
      </c>
    </row>
    <row r="13" spans="1:15" ht="14.45" x14ac:dyDescent="0.3">
      <c r="A13" s="47">
        <v>2</v>
      </c>
      <c r="C13" s="27">
        <v>42374</v>
      </c>
      <c r="D13" s="27" t="s">
        <v>106</v>
      </c>
      <c r="E13" s="29">
        <v>0.59009999999999996</v>
      </c>
      <c r="F13" s="22" t="s">
        <v>105</v>
      </c>
      <c r="G13" s="22" t="s">
        <v>107</v>
      </c>
      <c r="H13" s="22">
        <v>1150</v>
      </c>
      <c r="I13" s="24">
        <v>0.5</v>
      </c>
      <c r="J13" s="24">
        <v>31610</v>
      </c>
      <c r="K13" s="25">
        <f t="shared" si="0"/>
        <v>90310</v>
      </c>
      <c r="L13" s="26">
        <v>220000</v>
      </c>
      <c r="M13" s="26">
        <v>880</v>
      </c>
      <c r="N13" s="25">
        <f t="shared" si="1"/>
        <v>880.5</v>
      </c>
    </row>
    <row r="14" spans="1:15" s="23" customFormat="1" ht="14.45" x14ac:dyDescent="0.3">
      <c r="A14" s="48">
        <v>3</v>
      </c>
      <c r="B14" s="49"/>
      <c r="C14" s="50">
        <v>42374</v>
      </c>
      <c r="D14" s="50" t="s">
        <v>108</v>
      </c>
      <c r="E14" s="51" t="s">
        <v>109</v>
      </c>
      <c r="F14" s="23" t="s">
        <v>110</v>
      </c>
      <c r="G14" s="23" t="s">
        <v>111</v>
      </c>
      <c r="H14" s="23">
        <v>3010</v>
      </c>
      <c r="I14" s="52">
        <v>0.5</v>
      </c>
      <c r="J14" s="52">
        <v>8040</v>
      </c>
      <c r="K14" s="53">
        <f t="shared" si="0"/>
        <v>22970</v>
      </c>
      <c r="L14" s="54">
        <v>9000</v>
      </c>
      <c r="M14" s="54">
        <v>36</v>
      </c>
      <c r="N14" s="53">
        <f t="shared" si="1"/>
        <v>36.5</v>
      </c>
      <c r="O14" s="48"/>
    </row>
    <row r="15" spans="1:15" ht="14.45" x14ac:dyDescent="0.3">
      <c r="N15" s="25">
        <f>SUM(N8:N14)</f>
        <v>927.5</v>
      </c>
      <c r="O15" s="60">
        <v>57284</v>
      </c>
    </row>
    <row r="16" spans="1:15" ht="14.45" x14ac:dyDescent="0.3"/>
    <row r="17" spans="1:15" ht="14.45" x14ac:dyDescent="0.3">
      <c r="A17" s="57">
        <v>4</v>
      </c>
      <c r="B17" s="28" t="s">
        <v>130</v>
      </c>
      <c r="C17" s="27">
        <v>42375</v>
      </c>
      <c r="D17" s="27" t="s">
        <v>129</v>
      </c>
      <c r="E17" s="29">
        <v>0.50790000000000002</v>
      </c>
      <c r="F17" s="22" t="s">
        <v>131</v>
      </c>
      <c r="G17" s="22" t="s">
        <v>132</v>
      </c>
      <c r="H17" s="22">
        <v>1150</v>
      </c>
      <c r="I17" s="24">
        <v>0.5</v>
      </c>
      <c r="J17" s="24">
        <v>8080</v>
      </c>
      <c r="L17" s="26">
        <v>4600</v>
      </c>
      <c r="M17" s="26">
        <v>18.399999999999999</v>
      </c>
      <c r="N17" s="25">
        <f t="shared" si="1"/>
        <v>18.899999999999999</v>
      </c>
    </row>
    <row r="18" spans="1:15" ht="14.45" x14ac:dyDescent="0.3">
      <c r="A18" s="47">
        <v>5</v>
      </c>
      <c r="C18" s="27">
        <v>42375</v>
      </c>
      <c r="D18" s="27" t="s">
        <v>112</v>
      </c>
      <c r="E18" s="29">
        <v>14.461600000000001</v>
      </c>
      <c r="F18" s="22" t="s">
        <v>113</v>
      </c>
      <c r="G18" s="22" t="s">
        <v>114</v>
      </c>
      <c r="H18" s="22">
        <v>1220</v>
      </c>
      <c r="I18" s="24">
        <v>0.5</v>
      </c>
      <c r="J18" s="24">
        <v>23670</v>
      </c>
      <c r="K18" s="25">
        <f t="shared" si="0"/>
        <v>67630</v>
      </c>
      <c r="L18" s="26">
        <v>75000</v>
      </c>
      <c r="M18" s="26">
        <v>300</v>
      </c>
      <c r="N18" s="25">
        <f t="shared" si="1"/>
        <v>300.5</v>
      </c>
    </row>
    <row r="19" spans="1:15" ht="14.45" x14ac:dyDescent="0.3">
      <c r="A19" s="47">
        <v>7</v>
      </c>
      <c r="C19" s="27">
        <v>42376</v>
      </c>
      <c r="D19" s="27" t="s">
        <v>115</v>
      </c>
      <c r="E19" s="29">
        <v>0.28499999999999998</v>
      </c>
      <c r="F19" s="22" t="s">
        <v>116</v>
      </c>
      <c r="G19" s="22" t="s">
        <v>117</v>
      </c>
      <c r="H19" s="22">
        <v>1070</v>
      </c>
      <c r="I19" s="24">
        <v>0.5</v>
      </c>
      <c r="J19" s="24">
        <v>4190</v>
      </c>
      <c r="K19" s="25">
        <f t="shared" si="0"/>
        <v>11970</v>
      </c>
      <c r="L19" s="26">
        <v>14000</v>
      </c>
      <c r="M19" s="26">
        <v>56</v>
      </c>
      <c r="N19" s="25">
        <f t="shared" si="1"/>
        <v>56.5</v>
      </c>
    </row>
    <row r="20" spans="1:15" ht="14.45" x14ac:dyDescent="0.3">
      <c r="A20" s="47">
        <v>6</v>
      </c>
      <c r="C20" s="27">
        <v>42375</v>
      </c>
      <c r="D20" s="27" t="s">
        <v>118</v>
      </c>
      <c r="E20" s="29">
        <v>1.0865</v>
      </c>
      <c r="F20" s="22" t="s">
        <v>119</v>
      </c>
      <c r="G20" s="22" t="s">
        <v>120</v>
      </c>
      <c r="H20" s="22">
        <v>1100</v>
      </c>
      <c r="I20" s="24">
        <v>0.5</v>
      </c>
      <c r="J20" s="24">
        <v>44920</v>
      </c>
      <c r="K20" s="25">
        <f t="shared" si="0"/>
        <v>128340</v>
      </c>
      <c r="L20" s="26">
        <v>120000</v>
      </c>
      <c r="M20" s="26">
        <v>480</v>
      </c>
      <c r="N20" s="25">
        <f t="shared" si="1"/>
        <v>480.5</v>
      </c>
    </row>
    <row r="21" spans="1:15" ht="14.45" x14ac:dyDescent="0.3">
      <c r="A21" s="47">
        <v>8</v>
      </c>
      <c r="C21" s="27">
        <v>42376</v>
      </c>
      <c r="D21" s="27" t="s">
        <v>121</v>
      </c>
      <c r="E21" s="29">
        <v>15.23</v>
      </c>
      <c r="F21" s="22" t="s">
        <v>122</v>
      </c>
      <c r="G21" s="22" t="s">
        <v>123</v>
      </c>
      <c r="H21" s="22">
        <v>1120</v>
      </c>
      <c r="I21" s="24">
        <v>0.5</v>
      </c>
      <c r="J21" s="24">
        <v>23740</v>
      </c>
      <c r="K21" s="25">
        <f t="shared" si="0"/>
        <v>67830</v>
      </c>
      <c r="L21" s="26">
        <v>144700</v>
      </c>
      <c r="M21" s="26">
        <v>578.79999999999995</v>
      </c>
      <c r="N21" s="25">
        <f t="shared" si="1"/>
        <v>579.29999999999995</v>
      </c>
    </row>
    <row r="22" spans="1:15" ht="14.45" x14ac:dyDescent="0.3">
      <c r="A22" s="47" t="s">
        <v>124</v>
      </c>
      <c r="C22" s="27">
        <v>42376</v>
      </c>
      <c r="D22" s="27" t="s">
        <v>125</v>
      </c>
      <c r="E22" s="29">
        <v>18</v>
      </c>
      <c r="F22" s="22" t="s">
        <v>127</v>
      </c>
      <c r="G22" s="22" t="s">
        <v>128</v>
      </c>
      <c r="H22" s="22">
        <v>1010</v>
      </c>
      <c r="I22" s="24">
        <v>1</v>
      </c>
      <c r="J22" s="24">
        <v>47820</v>
      </c>
      <c r="K22" s="25">
        <f t="shared" si="0"/>
        <v>136630</v>
      </c>
      <c r="N22" s="25">
        <f t="shared" si="1"/>
        <v>1</v>
      </c>
    </row>
    <row r="23" spans="1:15" s="23" customFormat="1" ht="14.45" x14ac:dyDescent="0.3">
      <c r="A23" s="48"/>
      <c r="B23" s="49"/>
      <c r="C23" s="50"/>
      <c r="D23" s="50" t="s">
        <v>126</v>
      </c>
      <c r="E23" s="51">
        <v>13.601000000000001</v>
      </c>
      <c r="I23" s="52"/>
      <c r="J23" s="52"/>
      <c r="K23" s="53">
        <f t="shared" si="0"/>
        <v>0</v>
      </c>
      <c r="L23" s="54"/>
      <c r="M23" s="54"/>
      <c r="N23" s="53">
        <f t="shared" si="1"/>
        <v>0</v>
      </c>
      <c r="O23" s="48"/>
    </row>
    <row r="24" spans="1:15" ht="14.45" x14ac:dyDescent="0.3">
      <c r="N24" s="25">
        <f>SUM(N17:N23)</f>
        <v>1436.6999999999998</v>
      </c>
      <c r="O24" s="60">
        <v>57316</v>
      </c>
    </row>
    <row r="25" spans="1:15" ht="14.45" x14ac:dyDescent="0.3"/>
    <row r="26" spans="1:15" ht="14.45" x14ac:dyDescent="0.3">
      <c r="A26" s="47" t="s">
        <v>133</v>
      </c>
      <c r="C26" s="27">
        <v>42377</v>
      </c>
      <c r="D26" s="27" t="s">
        <v>134</v>
      </c>
      <c r="E26" s="29">
        <v>59.314999999999998</v>
      </c>
      <c r="F26" s="22" t="s">
        <v>135</v>
      </c>
      <c r="G26" s="22" t="s">
        <v>136</v>
      </c>
      <c r="H26" s="22">
        <v>1010</v>
      </c>
      <c r="I26" s="24">
        <v>0.5</v>
      </c>
      <c r="J26" s="24">
        <v>93420</v>
      </c>
      <c r="K26" s="25">
        <f t="shared" si="0"/>
        <v>266910</v>
      </c>
      <c r="N26" s="25">
        <f t="shared" si="1"/>
        <v>0.5</v>
      </c>
    </row>
    <row r="27" spans="1:15" ht="14.45" x14ac:dyDescent="0.3">
      <c r="A27" s="47" t="s">
        <v>137</v>
      </c>
      <c r="C27" s="27">
        <v>42377</v>
      </c>
      <c r="D27" s="27" t="s">
        <v>138</v>
      </c>
      <c r="E27" s="29">
        <v>5.2972999999999999</v>
      </c>
      <c r="F27" s="22" t="s">
        <v>139</v>
      </c>
      <c r="G27" s="22" t="s">
        <v>140</v>
      </c>
      <c r="H27" s="22">
        <v>1170</v>
      </c>
      <c r="I27" s="24">
        <v>0.5</v>
      </c>
      <c r="J27" s="24">
        <v>12930</v>
      </c>
      <c r="K27" s="25">
        <f t="shared" si="0"/>
        <v>36940</v>
      </c>
      <c r="N27" s="25">
        <f t="shared" si="1"/>
        <v>0.5</v>
      </c>
    </row>
    <row r="28" spans="1:15" ht="14.45" x14ac:dyDescent="0.3">
      <c r="A28" s="58">
        <v>9</v>
      </c>
      <c r="C28" s="27">
        <v>42376</v>
      </c>
      <c r="D28" s="27" t="s">
        <v>171</v>
      </c>
      <c r="E28" s="29">
        <v>10</v>
      </c>
      <c r="F28" s="22" t="s">
        <v>172</v>
      </c>
      <c r="G28" s="22" t="s">
        <v>173</v>
      </c>
      <c r="H28" s="22">
        <v>1100</v>
      </c>
      <c r="I28" s="24">
        <v>0.5</v>
      </c>
      <c r="J28" s="24">
        <v>24170</v>
      </c>
      <c r="K28" s="25">
        <f t="shared" si="0"/>
        <v>69060</v>
      </c>
      <c r="L28" s="26">
        <v>33000</v>
      </c>
      <c r="M28" s="26">
        <v>132</v>
      </c>
      <c r="N28" s="25">
        <f t="shared" si="1"/>
        <v>132.5</v>
      </c>
    </row>
    <row r="29" spans="1:15" x14ac:dyDescent="0.25">
      <c r="A29" s="47">
        <v>10</v>
      </c>
      <c r="C29" s="27">
        <v>42377</v>
      </c>
      <c r="D29" s="27" t="s">
        <v>141</v>
      </c>
      <c r="E29" s="29" t="s">
        <v>143</v>
      </c>
      <c r="F29" s="22" t="s">
        <v>145</v>
      </c>
      <c r="G29" s="22" t="s">
        <v>146</v>
      </c>
      <c r="H29" s="22">
        <v>3010</v>
      </c>
      <c r="I29" s="24">
        <v>1</v>
      </c>
      <c r="J29" s="24">
        <v>34130</v>
      </c>
      <c r="K29" s="25">
        <f t="shared" si="0"/>
        <v>97510</v>
      </c>
      <c r="L29" s="26">
        <v>42500</v>
      </c>
      <c r="M29" s="26">
        <v>170</v>
      </c>
      <c r="N29" s="25">
        <f t="shared" si="1"/>
        <v>171</v>
      </c>
    </row>
    <row r="30" spans="1:15" x14ac:dyDescent="0.25">
      <c r="D30" s="27" t="s">
        <v>142</v>
      </c>
      <c r="E30" s="29" t="s">
        <v>144</v>
      </c>
      <c r="F30" s="22" t="s">
        <v>90</v>
      </c>
      <c r="G30" s="22" t="s">
        <v>90</v>
      </c>
      <c r="K30" s="25">
        <f t="shared" si="0"/>
        <v>0</v>
      </c>
      <c r="N30" s="25">
        <f t="shared" si="1"/>
        <v>0</v>
      </c>
    </row>
    <row r="31" spans="1:15" x14ac:dyDescent="0.25">
      <c r="A31" s="47">
        <v>11</v>
      </c>
      <c r="C31" s="27">
        <v>42377</v>
      </c>
      <c r="D31" s="27" t="s">
        <v>147</v>
      </c>
      <c r="E31" s="29">
        <v>0.33100000000000002</v>
      </c>
      <c r="F31" s="22" t="s">
        <v>148</v>
      </c>
      <c r="G31" s="22" t="s">
        <v>149</v>
      </c>
      <c r="H31" s="22">
        <v>1040</v>
      </c>
      <c r="I31" s="24">
        <v>0.5</v>
      </c>
      <c r="J31" s="24">
        <v>14800</v>
      </c>
      <c r="K31" s="25">
        <f t="shared" si="0"/>
        <v>42290</v>
      </c>
      <c r="L31" s="26">
        <v>12500</v>
      </c>
      <c r="M31" s="26">
        <v>50</v>
      </c>
      <c r="N31" s="25">
        <f t="shared" si="1"/>
        <v>50.5</v>
      </c>
    </row>
    <row r="32" spans="1:15" x14ac:dyDescent="0.25">
      <c r="A32" s="47">
        <v>12</v>
      </c>
      <c r="C32" s="27">
        <v>42377</v>
      </c>
      <c r="D32" s="27" t="s">
        <v>150</v>
      </c>
      <c r="E32" s="29">
        <v>31.792000000000002</v>
      </c>
      <c r="F32" s="22" t="s">
        <v>151</v>
      </c>
      <c r="G32" s="22" t="s">
        <v>152</v>
      </c>
      <c r="H32" s="22">
        <v>1030</v>
      </c>
      <c r="I32" s="24">
        <v>0.5</v>
      </c>
      <c r="J32" s="24">
        <v>58300</v>
      </c>
      <c r="K32" s="25">
        <f t="shared" si="0"/>
        <v>166570</v>
      </c>
      <c r="L32" s="26">
        <v>190000</v>
      </c>
      <c r="M32" s="26">
        <v>760</v>
      </c>
      <c r="N32" s="25">
        <f t="shared" si="1"/>
        <v>760.5</v>
      </c>
    </row>
    <row r="33" spans="1:15" x14ac:dyDescent="0.25">
      <c r="A33" s="47">
        <v>13</v>
      </c>
      <c r="C33" s="27">
        <v>42380</v>
      </c>
      <c r="D33" s="27" t="s">
        <v>153</v>
      </c>
      <c r="E33" s="29">
        <v>21.478000000000002</v>
      </c>
      <c r="F33" s="22" t="s">
        <v>154</v>
      </c>
      <c r="G33" s="22" t="s">
        <v>155</v>
      </c>
      <c r="H33" s="22">
        <v>1160</v>
      </c>
      <c r="I33" s="24">
        <v>0.5</v>
      </c>
      <c r="J33" s="24">
        <v>73370</v>
      </c>
      <c r="K33" s="25">
        <f t="shared" si="0"/>
        <v>209630</v>
      </c>
      <c r="L33" s="26">
        <v>200000</v>
      </c>
      <c r="M33" s="26">
        <v>800</v>
      </c>
      <c r="N33" s="25">
        <f t="shared" si="1"/>
        <v>800.5</v>
      </c>
    </row>
    <row r="34" spans="1:15" x14ac:dyDescent="0.25">
      <c r="A34" s="47">
        <v>14</v>
      </c>
      <c r="C34" s="27">
        <v>42380</v>
      </c>
      <c r="D34" s="27" t="s">
        <v>156</v>
      </c>
      <c r="E34" s="29" t="s">
        <v>157</v>
      </c>
      <c r="F34" s="22" t="s">
        <v>158</v>
      </c>
      <c r="G34" s="22" t="s">
        <v>159</v>
      </c>
      <c r="H34" s="22">
        <v>3010</v>
      </c>
      <c r="I34" s="24">
        <v>0.5</v>
      </c>
      <c r="J34" s="24">
        <v>12750</v>
      </c>
      <c r="K34" s="25">
        <f t="shared" si="0"/>
        <v>36430</v>
      </c>
      <c r="L34" s="26">
        <v>39000</v>
      </c>
      <c r="M34" s="26">
        <v>156</v>
      </c>
      <c r="N34" s="25">
        <f t="shared" si="1"/>
        <v>156.5</v>
      </c>
    </row>
    <row r="35" spans="1:15" x14ac:dyDescent="0.25">
      <c r="A35" s="47">
        <v>15</v>
      </c>
      <c r="C35" s="27">
        <v>42380</v>
      </c>
      <c r="D35" s="27" t="s">
        <v>163</v>
      </c>
      <c r="E35" s="29">
        <v>0.20799999999999999</v>
      </c>
      <c r="F35" s="22" t="s">
        <v>160</v>
      </c>
      <c r="G35" s="22" t="s">
        <v>161</v>
      </c>
      <c r="H35" s="22">
        <v>1060</v>
      </c>
      <c r="I35" s="24">
        <v>0.5</v>
      </c>
      <c r="J35" s="24">
        <v>2670</v>
      </c>
      <c r="K35" s="25">
        <f t="shared" si="0"/>
        <v>7630</v>
      </c>
      <c r="L35" s="26">
        <v>15000</v>
      </c>
      <c r="M35" s="26">
        <v>60</v>
      </c>
      <c r="N35" s="25">
        <f t="shared" si="1"/>
        <v>60.5</v>
      </c>
    </row>
    <row r="36" spans="1:15" x14ac:dyDescent="0.25">
      <c r="A36" s="47">
        <v>16</v>
      </c>
      <c r="C36" s="27">
        <v>42380</v>
      </c>
      <c r="D36" s="27" t="s">
        <v>162</v>
      </c>
      <c r="E36" s="29" t="s">
        <v>164</v>
      </c>
      <c r="F36" s="22" t="s">
        <v>165</v>
      </c>
      <c r="G36" s="22" t="s">
        <v>166</v>
      </c>
      <c r="H36" s="22">
        <v>3010</v>
      </c>
      <c r="I36" s="24">
        <v>0.5</v>
      </c>
      <c r="J36" s="24">
        <v>14660</v>
      </c>
      <c r="K36" s="25">
        <f t="shared" si="0"/>
        <v>41890</v>
      </c>
      <c r="L36" s="26">
        <v>59000</v>
      </c>
      <c r="M36" s="26">
        <v>236</v>
      </c>
      <c r="N36" s="25">
        <f t="shared" si="1"/>
        <v>236.5</v>
      </c>
    </row>
    <row r="37" spans="1:15" x14ac:dyDescent="0.25">
      <c r="A37" s="47">
        <v>17</v>
      </c>
      <c r="C37" s="27">
        <v>42381</v>
      </c>
      <c r="D37" s="27" t="s">
        <v>167</v>
      </c>
      <c r="E37" s="29">
        <v>5.117</v>
      </c>
      <c r="F37" s="22" t="s">
        <v>169</v>
      </c>
      <c r="G37" s="22" t="s">
        <v>170</v>
      </c>
      <c r="H37" s="22">
        <v>1170</v>
      </c>
      <c r="I37" s="24">
        <v>1</v>
      </c>
      <c r="J37" s="24">
        <v>21010</v>
      </c>
      <c r="K37" s="25">
        <f t="shared" si="0"/>
        <v>60030</v>
      </c>
      <c r="L37" s="26">
        <v>32866</v>
      </c>
      <c r="M37" s="26">
        <v>132</v>
      </c>
      <c r="N37" s="25">
        <f t="shared" si="1"/>
        <v>133</v>
      </c>
    </row>
    <row r="38" spans="1:15" x14ac:dyDescent="0.25">
      <c r="D38" s="27" t="s">
        <v>168</v>
      </c>
      <c r="E38" s="29">
        <v>7.0810000000000004</v>
      </c>
      <c r="K38" s="25">
        <f t="shared" si="0"/>
        <v>0</v>
      </c>
      <c r="N38" s="25">
        <f t="shared" si="1"/>
        <v>0</v>
      </c>
    </row>
    <row r="39" spans="1:15" x14ac:dyDescent="0.25">
      <c r="A39" s="47">
        <v>18</v>
      </c>
      <c r="C39" s="27">
        <v>42381</v>
      </c>
      <c r="D39" s="27" t="s">
        <v>174</v>
      </c>
      <c r="E39" s="29">
        <v>7.9989999999999997</v>
      </c>
      <c r="F39" s="22" t="s">
        <v>175</v>
      </c>
      <c r="G39" s="22" t="s">
        <v>176</v>
      </c>
      <c r="H39" s="22">
        <v>1010</v>
      </c>
      <c r="I39" s="24">
        <v>0.5</v>
      </c>
      <c r="J39" s="24">
        <v>12240</v>
      </c>
      <c r="K39" s="25">
        <f t="shared" si="0"/>
        <v>34970</v>
      </c>
      <c r="L39" s="26">
        <v>64000</v>
      </c>
      <c r="M39" s="26">
        <v>256</v>
      </c>
      <c r="N39" s="25">
        <f t="shared" si="1"/>
        <v>256.5</v>
      </c>
    </row>
    <row r="40" spans="1:15" x14ac:dyDescent="0.25">
      <c r="A40" s="41" t="s">
        <v>177</v>
      </c>
      <c r="B40" s="22"/>
      <c r="C40" s="27">
        <v>42381</v>
      </c>
      <c r="D40" s="27" t="s">
        <v>178</v>
      </c>
      <c r="E40" s="29" t="s">
        <v>180</v>
      </c>
      <c r="F40" s="22" t="s">
        <v>182</v>
      </c>
      <c r="G40" s="22" t="s">
        <v>183</v>
      </c>
      <c r="H40" s="22">
        <v>3010</v>
      </c>
      <c r="I40" s="24">
        <v>1</v>
      </c>
      <c r="J40" s="24">
        <v>16930</v>
      </c>
      <c r="K40" s="25">
        <f t="shared" si="0"/>
        <v>48370</v>
      </c>
      <c r="N40" s="25">
        <f t="shared" si="1"/>
        <v>1</v>
      </c>
    </row>
    <row r="41" spans="1:15" x14ac:dyDescent="0.25">
      <c r="D41" s="27" t="s">
        <v>179</v>
      </c>
      <c r="E41" s="29" t="s">
        <v>181</v>
      </c>
      <c r="F41" s="22" t="s">
        <v>90</v>
      </c>
      <c r="G41" s="22" t="s">
        <v>90</v>
      </c>
      <c r="K41" s="25">
        <f t="shared" si="0"/>
        <v>0</v>
      </c>
      <c r="N41" s="25">
        <f t="shared" si="1"/>
        <v>0</v>
      </c>
    </row>
    <row r="42" spans="1:15" x14ac:dyDescent="0.25">
      <c r="A42" s="47">
        <v>19</v>
      </c>
      <c r="C42" s="27">
        <v>42381</v>
      </c>
      <c r="D42" s="27" t="s">
        <v>184</v>
      </c>
      <c r="E42" s="29" t="s">
        <v>186</v>
      </c>
      <c r="F42" s="22" t="s">
        <v>188</v>
      </c>
      <c r="G42" s="22" t="s">
        <v>189</v>
      </c>
      <c r="H42" s="22">
        <v>3010</v>
      </c>
      <c r="I42" s="24">
        <v>1</v>
      </c>
      <c r="J42" s="24">
        <v>10020</v>
      </c>
      <c r="K42" s="25">
        <f t="shared" si="0"/>
        <v>28630</v>
      </c>
      <c r="L42" s="26">
        <v>20000</v>
      </c>
      <c r="M42" s="26">
        <v>80</v>
      </c>
      <c r="N42" s="25">
        <f t="shared" si="1"/>
        <v>81</v>
      </c>
    </row>
    <row r="43" spans="1:15" s="23" customFormat="1" x14ac:dyDescent="0.25">
      <c r="A43" s="48"/>
      <c r="B43" s="49"/>
      <c r="C43" s="50"/>
      <c r="D43" s="50" t="s">
        <v>185</v>
      </c>
      <c r="E43" s="51" t="s">
        <v>187</v>
      </c>
      <c r="F43" s="23" t="s">
        <v>90</v>
      </c>
      <c r="G43" s="23" t="s">
        <v>90</v>
      </c>
      <c r="I43" s="52"/>
      <c r="J43" s="52"/>
      <c r="K43" s="53">
        <f t="shared" si="0"/>
        <v>0</v>
      </c>
      <c r="L43" s="54"/>
      <c r="M43" s="54"/>
      <c r="N43" s="53">
        <f t="shared" si="1"/>
        <v>0</v>
      </c>
      <c r="O43" s="48"/>
    </row>
    <row r="44" spans="1:15" x14ac:dyDescent="0.25">
      <c r="N44" s="25">
        <f>SUM(N26:N43)</f>
        <v>2841</v>
      </c>
      <c r="O44" s="60">
        <v>57391</v>
      </c>
    </row>
    <row r="46" spans="1:15" x14ac:dyDescent="0.25">
      <c r="A46" s="47" t="s">
        <v>190</v>
      </c>
      <c r="C46" s="27">
        <v>42381</v>
      </c>
      <c r="D46" s="27" t="s">
        <v>191</v>
      </c>
      <c r="E46" s="29">
        <v>0.5</v>
      </c>
      <c r="F46" s="22" t="s">
        <v>192</v>
      </c>
      <c r="G46" s="22" t="s">
        <v>193</v>
      </c>
      <c r="H46" s="22">
        <v>1110</v>
      </c>
      <c r="I46" s="24">
        <v>0.5</v>
      </c>
      <c r="J46" s="24">
        <v>530</v>
      </c>
      <c r="K46" s="25">
        <f t="shared" si="0"/>
        <v>1510</v>
      </c>
      <c r="N46" s="25">
        <f t="shared" si="1"/>
        <v>0.5</v>
      </c>
    </row>
    <row r="47" spans="1:15" x14ac:dyDescent="0.25">
      <c r="A47" s="47">
        <v>22</v>
      </c>
      <c r="C47" s="27">
        <v>42382</v>
      </c>
      <c r="D47" s="27" t="s">
        <v>194</v>
      </c>
      <c r="E47" s="29">
        <v>0.23780000000000001</v>
      </c>
      <c r="F47" s="22" t="s">
        <v>195</v>
      </c>
      <c r="G47" s="22" t="s">
        <v>196</v>
      </c>
      <c r="H47" s="22">
        <v>3010</v>
      </c>
      <c r="I47" s="24">
        <v>0.5</v>
      </c>
      <c r="J47" s="24">
        <v>26890</v>
      </c>
      <c r="K47" s="25">
        <f t="shared" si="0"/>
        <v>76830</v>
      </c>
      <c r="L47" s="26">
        <v>95000</v>
      </c>
      <c r="M47" s="26">
        <v>380</v>
      </c>
      <c r="N47" s="25">
        <f t="shared" si="1"/>
        <v>380.5</v>
      </c>
    </row>
    <row r="48" spans="1:15" x14ac:dyDescent="0.25">
      <c r="A48" s="47">
        <v>23</v>
      </c>
      <c r="C48" s="27">
        <v>42382</v>
      </c>
      <c r="D48" s="27" t="s">
        <v>197</v>
      </c>
      <c r="E48" s="29" t="s">
        <v>198</v>
      </c>
      <c r="F48" s="22" t="s">
        <v>199</v>
      </c>
      <c r="G48" s="22" t="s">
        <v>200</v>
      </c>
      <c r="H48" s="22">
        <v>3010</v>
      </c>
      <c r="I48" s="24">
        <v>0.5</v>
      </c>
      <c r="J48" s="24">
        <v>14340</v>
      </c>
      <c r="K48" s="25">
        <f t="shared" si="0"/>
        <v>40970</v>
      </c>
      <c r="L48" s="26">
        <v>50000</v>
      </c>
      <c r="M48" s="26">
        <v>200</v>
      </c>
      <c r="N48" s="25">
        <f t="shared" si="1"/>
        <v>200.5</v>
      </c>
    </row>
    <row r="49" spans="1:15" x14ac:dyDescent="0.25">
      <c r="A49" s="47">
        <v>24</v>
      </c>
      <c r="C49" s="27">
        <v>42382</v>
      </c>
      <c r="D49" s="27" t="s">
        <v>201</v>
      </c>
      <c r="E49" s="29">
        <v>21.530999999999999</v>
      </c>
      <c r="F49" s="22" t="s">
        <v>202</v>
      </c>
      <c r="G49" s="22" t="s">
        <v>203</v>
      </c>
      <c r="H49" s="22">
        <v>1210</v>
      </c>
      <c r="I49" s="24">
        <v>0.5</v>
      </c>
      <c r="J49" s="24">
        <v>74730</v>
      </c>
      <c r="K49" s="25">
        <f t="shared" si="0"/>
        <v>213510</v>
      </c>
      <c r="L49" s="26">
        <v>250000</v>
      </c>
      <c r="M49" s="26">
        <v>1000</v>
      </c>
      <c r="N49" s="25">
        <f t="shared" si="1"/>
        <v>1000.5</v>
      </c>
    </row>
    <row r="50" spans="1:15" s="23" customFormat="1" x14ac:dyDescent="0.25">
      <c r="A50" s="48">
        <v>25</v>
      </c>
      <c r="B50" s="49"/>
      <c r="C50" s="50">
        <v>42382</v>
      </c>
      <c r="D50" s="50" t="s">
        <v>204</v>
      </c>
      <c r="E50" s="51">
        <v>0.24</v>
      </c>
      <c r="F50" s="23" t="s">
        <v>205</v>
      </c>
      <c r="G50" s="23" t="s">
        <v>206</v>
      </c>
      <c r="H50" s="23">
        <v>1090</v>
      </c>
      <c r="I50" s="52">
        <v>0.5</v>
      </c>
      <c r="J50" s="52">
        <v>16790</v>
      </c>
      <c r="K50" s="53">
        <f t="shared" si="0"/>
        <v>47970</v>
      </c>
      <c r="L50" s="54">
        <v>25000</v>
      </c>
      <c r="M50" s="54">
        <v>100</v>
      </c>
      <c r="N50" s="53">
        <f t="shared" si="1"/>
        <v>100.5</v>
      </c>
      <c r="O50" s="48"/>
    </row>
    <row r="51" spans="1:15" x14ac:dyDescent="0.25">
      <c r="N51" s="25">
        <f>SUM(N46:N50)</f>
        <v>1682.5</v>
      </c>
      <c r="O51" s="60">
        <v>57400</v>
      </c>
    </row>
    <row r="53" spans="1:15" x14ac:dyDescent="0.25">
      <c r="A53" s="47">
        <v>20</v>
      </c>
      <c r="B53" s="28" t="s">
        <v>130</v>
      </c>
      <c r="C53" s="27">
        <v>42381</v>
      </c>
      <c r="D53" s="27" t="s">
        <v>212</v>
      </c>
      <c r="E53" s="29" t="s">
        <v>213</v>
      </c>
      <c r="F53" s="22" t="s">
        <v>214</v>
      </c>
      <c r="G53" s="22" t="s">
        <v>215</v>
      </c>
      <c r="H53" s="22">
        <v>3010</v>
      </c>
      <c r="I53" s="24">
        <v>0.5</v>
      </c>
      <c r="J53" s="24">
        <v>31910</v>
      </c>
      <c r="K53" s="25">
        <f t="shared" si="0"/>
        <v>91170</v>
      </c>
      <c r="L53" s="26">
        <v>34500</v>
      </c>
      <c r="M53" s="26">
        <v>138</v>
      </c>
      <c r="N53" s="25">
        <f t="shared" si="1"/>
        <v>138.5</v>
      </c>
    </row>
    <row r="54" spans="1:15" x14ac:dyDescent="0.25">
      <c r="A54" s="47">
        <v>21</v>
      </c>
      <c r="B54" s="28" t="s">
        <v>130</v>
      </c>
      <c r="C54" s="27">
        <v>42381</v>
      </c>
      <c r="D54" s="27" t="s">
        <v>216</v>
      </c>
      <c r="E54" s="29" t="s">
        <v>217</v>
      </c>
      <c r="F54" s="22" t="s">
        <v>218</v>
      </c>
      <c r="G54" s="22" t="s">
        <v>219</v>
      </c>
      <c r="H54" s="22">
        <v>3010</v>
      </c>
      <c r="I54" s="24">
        <v>0.5</v>
      </c>
      <c r="J54" s="24">
        <v>16200</v>
      </c>
      <c r="K54" s="25">
        <f t="shared" si="0"/>
        <v>46290</v>
      </c>
      <c r="L54" s="26">
        <v>30000</v>
      </c>
      <c r="M54" s="26">
        <v>120</v>
      </c>
      <c r="N54" s="25">
        <f t="shared" si="1"/>
        <v>120.5</v>
      </c>
    </row>
    <row r="55" spans="1:15" x14ac:dyDescent="0.25">
      <c r="A55" s="47">
        <v>27</v>
      </c>
      <c r="C55" s="27">
        <v>42017</v>
      </c>
      <c r="D55" s="27" t="s">
        <v>207</v>
      </c>
      <c r="E55" s="29">
        <v>2.3530000000000002</v>
      </c>
      <c r="F55" s="22" t="s">
        <v>208</v>
      </c>
      <c r="G55" s="22" t="s">
        <v>209</v>
      </c>
      <c r="H55" s="22">
        <v>1170</v>
      </c>
      <c r="I55" s="24">
        <v>0.5</v>
      </c>
      <c r="J55" s="24">
        <v>4330</v>
      </c>
      <c r="K55" s="25">
        <f t="shared" si="0"/>
        <v>12370</v>
      </c>
      <c r="L55" s="26">
        <v>10000</v>
      </c>
      <c r="M55" s="26">
        <v>40</v>
      </c>
      <c r="N55" s="25">
        <f t="shared" si="1"/>
        <v>40.5</v>
      </c>
    </row>
    <row r="56" spans="1:15" x14ac:dyDescent="0.25">
      <c r="A56" s="47">
        <v>28</v>
      </c>
      <c r="C56" s="27">
        <v>42383</v>
      </c>
      <c r="D56" s="27" t="s">
        <v>210</v>
      </c>
      <c r="E56" s="29">
        <v>1.1147</v>
      </c>
      <c r="F56" s="22" t="s">
        <v>211</v>
      </c>
      <c r="G56" s="22" t="s">
        <v>122</v>
      </c>
      <c r="H56" s="22">
        <v>1090</v>
      </c>
      <c r="I56" s="24">
        <v>0.5</v>
      </c>
      <c r="J56" s="24">
        <v>68260</v>
      </c>
      <c r="K56" s="25">
        <f t="shared" si="0"/>
        <v>195030</v>
      </c>
      <c r="L56" s="26">
        <v>222745</v>
      </c>
      <c r="M56" s="26">
        <v>891.2</v>
      </c>
      <c r="N56" s="25">
        <f t="shared" si="1"/>
        <v>891.7</v>
      </c>
    </row>
    <row r="57" spans="1:15" x14ac:dyDescent="0.25">
      <c r="A57" s="47" t="s">
        <v>220</v>
      </c>
      <c r="C57" s="27">
        <v>42383</v>
      </c>
      <c r="D57" s="27" t="s">
        <v>221</v>
      </c>
      <c r="E57" s="29" t="s">
        <v>222</v>
      </c>
      <c r="F57" s="22" t="s">
        <v>223</v>
      </c>
      <c r="G57" s="22" t="s">
        <v>224</v>
      </c>
      <c r="H57" s="22">
        <v>3010</v>
      </c>
      <c r="I57" s="24">
        <v>0.5</v>
      </c>
      <c r="J57" s="24">
        <v>12180</v>
      </c>
      <c r="K57" s="25">
        <f t="shared" si="0"/>
        <v>34800</v>
      </c>
      <c r="N57" s="25">
        <f t="shared" si="1"/>
        <v>0.5</v>
      </c>
    </row>
    <row r="58" spans="1:15" x14ac:dyDescent="0.25">
      <c r="A58" s="47" t="s">
        <v>99</v>
      </c>
      <c r="C58" s="27">
        <v>42383</v>
      </c>
      <c r="D58" s="27" t="s">
        <v>232</v>
      </c>
      <c r="E58" s="29" t="s">
        <v>230</v>
      </c>
      <c r="F58" s="22" t="s">
        <v>229</v>
      </c>
      <c r="G58" s="22" t="s">
        <v>231</v>
      </c>
      <c r="H58" s="22">
        <v>1040</v>
      </c>
      <c r="I58" s="24">
        <v>1</v>
      </c>
      <c r="J58" s="24">
        <v>9050</v>
      </c>
      <c r="K58" s="25">
        <f t="shared" si="0"/>
        <v>25860</v>
      </c>
      <c r="N58" s="25">
        <f t="shared" si="1"/>
        <v>1</v>
      </c>
    </row>
    <row r="59" spans="1:15" x14ac:dyDescent="0.25">
      <c r="D59" s="27" t="s">
        <v>233</v>
      </c>
      <c r="E59" s="29" t="s">
        <v>234</v>
      </c>
      <c r="K59" s="25">
        <f t="shared" si="0"/>
        <v>0</v>
      </c>
      <c r="N59" s="25">
        <f t="shared" si="1"/>
        <v>0</v>
      </c>
    </row>
    <row r="60" spans="1:15" s="23" customFormat="1" x14ac:dyDescent="0.25">
      <c r="A60" s="48">
        <v>26</v>
      </c>
      <c r="B60" s="49"/>
      <c r="C60" s="50">
        <v>42382</v>
      </c>
      <c r="D60" s="50" t="s">
        <v>235</v>
      </c>
      <c r="E60" s="51">
        <v>71.683000000000007</v>
      </c>
      <c r="F60" s="23" t="s">
        <v>236</v>
      </c>
      <c r="G60" s="23" t="s">
        <v>237</v>
      </c>
      <c r="H60" s="23">
        <v>1010</v>
      </c>
      <c r="I60" s="52">
        <v>0.5</v>
      </c>
      <c r="J60" s="52">
        <v>130250</v>
      </c>
      <c r="K60" s="53">
        <f t="shared" si="0"/>
        <v>372140</v>
      </c>
      <c r="L60" s="54">
        <v>435000</v>
      </c>
      <c r="M60" s="54">
        <v>1740</v>
      </c>
      <c r="N60" s="53">
        <f t="shared" si="1"/>
        <v>1740.5</v>
      </c>
      <c r="O60" s="48"/>
    </row>
    <row r="61" spans="1:15" x14ac:dyDescent="0.25">
      <c r="N61" s="25">
        <f>SUM(N53:N60)</f>
        <v>2933.2</v>
      </c>
      <c r="O61" s="60">
        <v>57435</v>
      </c>
    </row>
    <row r="63" spans="1:15" x14ac:dyDescent="0.25">
      <c r="A63" s="47" t="s">
        <v>238</v>
      </c>
      <c r="C63" s="27">
        <v>42383</v>
      </c>
      <c r="D63" s="27" t="s">
        <v>239</v>
      </c>
      <c r="E63" s="29">
        <v>60.807000000000002</v>
      </c>
      <c r="F63" s="22" t="s">
        <v>241</v>
      </c>
      <c r="G63" s="22" t="s">
        <v>242</v>
      </c>
      <c r="H63" s="22">
        <v>1160</v>
      </c>
      <c r="I63" s="24">
        <v>1</v>
      </c>
      <c r="J63" s="24">
        <v>250310</v>
      </c>
      <c r="K63" s="25">
        <f t="shared" si="0"/>
        <v>715170</v>
      </c>
      <c r="N63" s="25">
        <f t="shared" si="1"/>
        <v>1</v>
      </c>
    </row>
    <row r="64" spans="1:15" x14ac:dyDescent="0.25">
      <c r="C64" s="27">
        <v>42383</v>
      </c>
      <c r="D64" s="27" t="s">
        <v>240</v>
      </c>
      <c r="E64" s="29">
        <v>140.74100000000001</v>
      </c>
      <c r="F64" s="22" t="s">
        <v>90</v>
      </c>
      <c r="G64" s="22" t="s">
        <v>90</v>
      </c>
      <c r="K64" s="25">
        <f t="shared" si="0"/>
        <v>0</v>
      </c>
      <c r="N64" s="25">
        <f t="shared" si="1"/>
        <v>0</v>
      </c>
    </row>
    <row r="65" spans="1:15" x14ac:dyDescent="0.25">
      <c r="A65" s="47" t="s">
        <v>244</v>
      </c>
      <c r="C65" s="27">
        <v>42384</v>
      </c>
      <c r="D65" s="27" t="s">
        <v>245</v>
      </c>
      <c r="E65" s="29" t="s">
        <v>143</v>
      </c>
      <c r="F65" s="22" t="s">
        <v>246</v>
      </c>
      <c r="G65" s="22" t="s">
        <v>247</v>
      </c>
      <c r="H65" s="22">
        <v>3010</v>
      </c>
      <c r="I65" s="24">
        <v>0.5</v>
      </c>
      <c r="J65" s="24">
        <v>13870</v>
      </c>
      <c r="K65" s="25">
        <f t="shared" ref="K65:K125" si="2">ROUND(J65/0.35,-1)</f>
        <v>39630</v>
      </c>
      <c r="N65" s="25">
        <f t="shared" ref="N65:N125" si="3">SUM(I65+M65)</f>
        <v>0.5</v>
      </c>
    </row>
    <row r="66" spans="1:15" x14ac:dyDescent="0.25">
      <c r="A66" s="47" t="s">
        <v>248</v>
      </c>
      <c r="C66" s="27">
        <v>42384</v>
      </c>
      <c r="D66" s="27" t="s">
        <v>249</v>
      </c>
      <c r="E66" s="29">
        <v>50.991999999999997</v>
      </c>
      <c r="F66" s="22" t="s">
        <v>250</v>
      </c>
      <c r="G66" s="22" t="s">
        <v>251</v>
      </c>
      <c r="H66" s="22">
        <v>1020</v>
      </c>
      <c r="I66" s="24">
        <v>0.5</v>
      </c>
      <c r="J66" s="24">
        <v>65580</v>
      </c>
      <c r="K66" s="25">
        <f t="shared" si="2"/>
        <v>187370</v>
      </c>
      <c r="N66" s="25">
        <f t="shared" si="3"/>
        <v>0.5</v>
      </c>
    </row>
    <row r="67" spans="1:15" s="23" customFormat="1" x14ac:dyDescent="0.25">
      <c r="A67" s="48">
        <v>30</v>
      </c>
      <c r="B67" s="49"/>
      <c r="C67" s="50">
        <v>42384</v>
      </c>
      <c r="D67" s="50" t="s">
        <v>252</v>
      </c>
      <c r="E67" s="51">
        <v>26.571000000000002</v>
      </c>
      <c r="F67" s="23" t="s">
        <v>253</v>
      </c>
      <c r="G67" s="23" t="s">
        <v>254</v>
      </c>
      <c r="H67" s="23">
        <v>1120</v>
      </c>
      <c r="I67" s="52">
        <v>0.5</v>
      </c>
      <c r="J67" s="52">
        <v>41420</v>
      </c>
      <c r="K67" s="53">
        <f t="shared" si="2"/>
        <v>118340</v>
      </c>
      <c r="L67" s="54">
        <v>151080</v>
      </c>
      <c r="M67" s="54">
        <v>604.32000000000005</v>
      </c>
      <c r="N67" s="53">
        <f t="shared" si="3"/>
        <v>604.82000000000005</v>
      </c>
      <c r="O67" s="48"/>
    </row>
    <row r="68" spans="1:15" x14ac:dyDescent="0.25">
      <c r="N68" s="25">
        <f>SUM(N63:N67)</f>
        <v>606.82000000000005</v>
      </c>
      <c r="O68" s="60">
        <v>57465</v>
      </c>
    </row>
    <row r="70" spans="1:15" x14ac:dyDescent="0.25">
      <c r="A70" s="59">
        <v>29</v>
      </c>
      <c r="C70" s="27">
        <v>42383</v>
      </c>
      <c r="D70" s="27" t="s">
        <v>240</v>
      </c>
      <c r="E70" s="29">
        <v>140.74100000000001</v>
      </c>
      <c r="F70" s="22" t="s">
        <v>242</v>
      </c>
      <c r="G70" s="22" t="s">
        <v>243</v>
      </c>
      <c r="H70" s="22">
        <v>1160</v>
      </c>
      <c r="I70" s="24">
        <v>1</v>
      </c>
      <c r="J70" s="24">
        <v>250310</v>
      </c>
      <c r="K70" s="25">
        <f t="shared" ref="K70:K71" si="4">ROUND(J70/0.35,-1)</f>
        <v>715170</v>
      </c>
      <c r="L70" s="26">
        <v>760000</v>
      </c>
      <c r="M70" s="26">
        <v>3040</v>
      </c>
      <c r="N70" s="25">
        <f t="shared" ref="N70:N71" si="5">SUM(I70+M70)</f>
        <v>3041</v>
      </c>
    </row>
    <row r="71" spans="1:15" x14ac:dyDescent="0.25">
      <c r="A71" s="59"/>
      <c r="D71" s="27" t="s">
        <v>239</v>
      </c>
      <c r="E71" s="29">
        <v>60.807000000000002</v>
      </c>
      <c r="F71" s="22" t="s">
        <v>90</v>
      </c>
      <c r="G71" s="22" t="s">
        <v>90</v>
      </c>
      <c r="K71" s="25">
        <f t="shared" si="4"/>
        <v>0</v>
      </c>
      <c r="N71" s="25">
        <f t="shared" si="5"/>
        <v>0</v>
      </c>
    </row>
    <row r="72" spans="1:15" x14ac:dyDescent="0.25">
      <c r="A72" s="47">
        <v>31</v>
      </c>
      <c r="C72" s="27">
        <v>42384</v>
      </c>
      <c r="D72" s="27" t="s">
        <v>255</v>
      </c>
      <c r="E72" s="29">
        <v>21.027999999999999</v>
      </c>
      <c r="F72" s="22" t="s">
        <v>256</v>
      </c>
      <c r="G72" s="22" t="s">
        <v>257</v>
      </c>
      <c r="H72" s="22">
        <v>1120</v>
      </c>
      <c r="I72" s="24">
        <v>0.5</v>
      </c>
      <c r="J72" s="24">
        <v>69200</v>
      </c>
      <c r="K72" s="25">
        <f t="shared" si="2"/>
        <v>197710</v>
      </c>
      <c r="L72" s="26">
        <v>135000</v>
      </c>
      <c r="M72" s="26">
        <v>540</v>
      </c>
      <c r="N72" s="25">
        <f t="shared" si="3"/>
        <v>540.5</v>
      </c>
    </row>
    <row r="73" spans="1:15" x14ac:dyDescent="0.25">
      <c r="A73" s="47">
        <v>32</v>
      </c>
      <c r="C73" s="27">
        <v>42388</v>
      </c>
      <c r="D73" s="27" t="s">
        <v>258</v>
      </c>
      <c r="E73" s="29">
        <v>29</v>
      </c>
      <c r="F73" s="22" t="s">
        <v>122</v>
      </c>
      <c r="G73" s="22" t="s">
        <v>259</v>
      </c>
      <c r="H73" s="22">
        <v>1120</v>
      </c>
      <c r="I73" s="24">
        <v>0.5</v>
      </c>
      <c r="J73" s="24">
        <v>71770</v>
      </c>
      <c r="K73" s="25">
        <f t="shared" si="2"/>
        <v>205060</v>
      </c>
      <c r="L73" s="26">
        <v>338220</v>
      </c>
      <c r="M73" s="26">
        <v>1352.88</v>
      </c>
      <c r="N73" s="25">
        <f t="shared" si="3"/>
        <v>1353.38</v>
      </c>
    </row>
    <row r="74" spans="1:15" x14ac:dyDescent="0.25">
      <c r="A74" s="47" t="s">
        <v>260</v>
      </c>
      <c r="C74" s="27">
        <v>42388</v>
      </c>
      <c r="D74" s="27" t="s">
        <v>262</v>
      </c>
      <c r="E74" s="29" t="s">
        <v>275</v>
      </c>
      <c r="F74" s="22" t="s">
        <v>276</v>
      </c>
      <c r="G74" s="22" t="s">
        <v>277</v>
      </c>
      <c r="H74" s="22">
        <v>1160</v>
      </c>
      <c r="I74" s="24">
        <v>8</v>
      </c>
      <c r="K74" s="25">
        <f t="shared" si="2"/>
        <v>0</v>
      </c>
      <c r="N74" s="25">
        <f t="shared" si="3"/>
        <v>8</v>
      </c>
    </row>
    <row r="75" spans="1:15" x14ac:dyDescent="0.25">
      <c r="D75" s="27" t="s">
        <v>261</v>
      </c>
      <c r="E75" s="29" t="s">
        <v>275</v>
      </c>
      <c r="F75" s="22" t="s">
        <v>90</v>
      </c>
      <c r="G75" s="22" t="s">
        <v>90</v>
      </c>
      <c r="K75" s="25">
        <f t="shared" si="2"/>
        <v>0</v>
      </c>
      <c r="N75" s="25">
        <f t="shared" si="3"/>
        <v>0</v>
      </c>
    </row>
    <row r="76" spans="1:15" x14ac:dyDescent="0.25">
      <c r="D76" s="27" t="s">
        <v>263</v>
      </c>
      <c r="E76" s="29" t="s">
        <v>275</v>
      </c>
      <c r="F76" s="22" t="s">
        <v>90</v>
      </c>
      <c r="G76" s="22" t="s">
        <v>90</v>
      </c>
      <c r="K76" s="25">
        <f t="shared" si="2"/>
        <v>0</v>
      </c>
      <c r="N76" s="25">
        <f t="shared" si="3"/>
        <v>0</v>
      </c>
    </row>
    <row r="77" spans="1:15" x14ac:dyDescent="0.25">
      <c r="D77" s="27" t="s">
        <v>264</v>
      </c>
      <c r="E77" s="29" t="s">
        <v>275</v>
      </c>
      <c r="F77" s="22" t="s">
        <v>90</v>
      </c>
      <c r="G77" s="22" t="s">
        <v>90</v>
      </c>
      <c r="K77" s="25">
        <f t="shared" si="2"/>
        <v>0</v>
      </c>
      <c r="N77" s="25">
        <f t="shared" si="3"/>
        <v>0</v>
      </c>
    </row>
    <row r="78" spans="1:15" x14ac:dyDescent="0.25">
      <c r="D78" s="27" t="s">
        <v>265</v>
      </c>
      <c r="E78" s="29" t="s">
        <v>275</v>
      </c>
      <c r="F78" s="22" t="s">
        <v>90</v>
      </c>
      <c r="G78" s="22" t="s">
        <v>90</v>
      </c>
      <c r="K78" s="25">
        <f t="shared" si="2"/>
        <v>0</v>
      </c>
      <c r="N78" s="25">
        <f t="shared" si="3"/>
        <v>0</v>
      </c>
    </row>
    <row r="79" spans="1:15" x14ac:dyDescent="0.25">
      <c r="D79" s="27" t="s">
        <v>167</v>
      </c>
      <c r="E79" s="29" t="s">
        <v>275</v>
      </c>
      <c r="F79" s="22" t="s">
        <v>90</v>
      </c>
      <c r="G79" s="22" t="s">
        <v>90</v>
      </c>
      <c r="K79" s="25">
        <f t="shared" si="2"/>
        <v>0</v>
      </c>
      <c r="N79" s="25">
        <f t="shared" si="3"/>
        <v>0</v>
      </c>
    </row>
    <row r="80" spans="1:15" x14ac:dyDescent="0.25">
      <c r="D80" s="27" t="s">
        <v>266</v>
      </c>
      <c r="E80" s="29" t="s">
        <v>275</v>
      </c>
      <c r="F80" s="22" t="s">
        <v>90</v>
      </c>
      <c r="G80" s="22" t="s">
        <v>90</v>
      </c>
      <c r="K80" s="25">
        <f t="shared" si="2"/>
        <v>0</v>
      </c>
      <c r="N80" s="25">
        <f t="shared" si="3"/>
        <v>0</v>
      </c>
    </row>
    <row r="81" spans="1:14" x14ac:dyDescent="0.25">
      <c r="D81" s="27" t="s">
        <v>168</v>
      </c>
      <c r="E81" s="29" t="s">
        <v>275</v>
      </c>
      <c r="F81" s="22" t="s">
        <v>90</v>
      </c>
      <c r="G81" s="22" t="s">
        <v>90</v>
      </c>
      <c r="K81" s="25">
        <f t="shared" si="2"/>
        <v>0</v>
      </c>
      <c r="N81" s="25">
        <f t="shared" si="3"/>
        <v>0</v>
      </c>
    </row>
    <row r="82" spans="1:14" x14ac:dyDescent="0.25">
      <c r="D82" s="27" t="s">
        <v>267</v>
      </c>
      <c r="E82" s="29" t="s">
        <v>275</v>
      </c>
      <c r="F82" s="22" t="s">
        <v>90</v>
      </c>
      <c r="G82" s="22" t="s">
        <v>90</v>
      </c>
      <c r="K82" s="25">
        <f t="shared" si="2"/>
        <v>0</v>
      </c>
      <c r="N82" s="25">
        <f t="shared" si="3"/>
        <v>0</v>
      </c>
    </row>
    <row r="83" spans="1:14" x14ac:dyDescent="0.25">
      <c r="D83" s="27" t="s">
        <v>268</v>
      </c>
      <c r="E83" s="29" t="s">
        <v>275</v>
      </c>
      <c r="F83" s="22" t="s">
        <v>90</v>
      </c>
      <c r="G83" s="22" t="s">
        <v>90</v>
      </c>
      <c r="K83" s="25">
        <f t="shared" si="2"/>
        <v>0</v>
      </c>
      <c r="N83" s="25">
        <f t="shared" si="3"/>
        <v>0</v>
      </c>
    </row>
    <row r="84" spans="1:14" x14ac:dyDescent="0.25">
      <c r="D84" s="27" t="s">
        <v>269</v>
      </c>
      <c r="E84" s="29" t="s">
        <v>275</v>
      </c>
      <c r="F84" s="22" t="s">
        <v>90</v>
      </c>
      <c r="G84" s="22" t="s">
        <v>90</v>
      </c>
      <c r="K84" s="25">
        <f t="shared" si="2"/>
        <v>0</v>
      </c>
      <c r="N84" s="25">
        <f t="shared" si="3"/>
        <v>0</v>
      </c>
    </row>
    <row r="85" spans="1:14" x14ac:dyDescent="0.25">
      <c r="D85" s="27" t="s">
        <v>270</v>
      </c>
      <c r="E85" s="29" t="s">
        <v>275</v>
      </c>
      <c r="F85" s="22" t="s">
        <v>90</v>
      </c>
      <c r="G85" s="22" t="s">
        <v>90</v>
      </c>
      <c r="K85" s="25">
        <f t="shared" si="2"/>
        <v>0</v>
      </c>
      <c r="N85" s="25">
        <f t="shared" si="3"/>
        <v>0</v>
      </c>
    </row>
    <row r="86" spans="1:14" x14ac:dyDescent="0.25">
      <c r="D86" s="27" t="s">
        <v>271</v>
      </c>
      <c r="E86" s="29" t="s">
        <v>275</v>
      </c>
      <c r="F86" s="22" t="s">
        <v>90</v>
      </c>
      <c r="G86" s="22" t="s">
        <v>90</v>
      </c>
      <c r="K86" s="25">
        <f t="shared" si="2"/>
        <v>0</v>
      </c>
      <c r="N86" s="25">
        <f t="shared" si="3"/>
        <v>0</v>
      </c>
    </row>
    <row r="87" spans="1:14" x14ac:dyDescent="0.25">
      <c r="D87" s="27" t="s">
        <v>272</v>
      </c>
      <c r="E87" s="29" t="s">
        <v>275</v>
      </c>
      <c r="F87" s="22" t="s">
        <v>90</v>
      </c>
      <c r="G87" s="22" t="s">
        <v>90</v>
      </c>
      <c r="K87" s="25">
        <f t="shared" si="2"/>
        <v>0</v>
      </c>
      <c r="N87" s="25">
        <f t="shared" si="3"/>
        <v>0</v>
      </c>
    </row>
    <row r="88" spans="1:14" x14ac:dyDescent="0.25">
      <c r="D88" s="27" t="s">
        <v>273</v>
      </c>
      <c r="E88" s="29" t="s">
        <v>275</v>
      </c>
      <c r="F88" s="22" t="s">
        <v>90</v>
      </c>
      <c r="G88" s="22" t="s">
        <v>90</v>
      </c>
      <c r="K88" s="25">
        <f t="shared" si="2"/>
        <v>0</v>
      </c>
      <c r="N88" s="25">
        <f t="shared" si="3"/>
        <v>0</v>
      </c>
    </row>
    <row r="89" spans="1:14" x14ac:dyDescent="0.25">
      <c r="D89" s="27" t="s">
        <v>274</v>
      </c>
      <c r="E89" s="29" t="s">
        <v>275</v>
      </c>
      <c r="F89" s="22" t="s">
        <v>90</v>
      </c>
      <c r="G89" s="22" t="s">
        <v>90</v>
      </c>
      <c r="K89" s="25">
        <f t="shared" si="2"/>
        <v>0</v>
      </c>
      <c r="N89" s="25">
        <f t="shared" si="3"/>
        <v>0</v>
      </c>
    </row>
    <row r="90" spans="1:14" x14ac:dyDescent="0.25">
      <c r="A90" s="47" t="s">
        <v>278</v>
      </c>
      <c r="C90" s="27">
        <v>42388</v>
      </c>
      <c r="D90" s="27" t="s">
        <v>262</v>
      </c>
      <c r="E90" s="29" t="s">
        <v>275</v>
      </c>
      <c r="F90" s="22" t="s">
        <v>277</v>
      </c>
      <c r="G90" s="22" t="s">
        <v>279</v>
      </c>
      <c r="H90" s="22">
        <v>1160</v>
      </c>
      <c r="I90" s="24">
        <v>8</v>
      </c>
      <c r="K90" s="25">
        <f t="shared" si="2"/>
        <v>0</v>
      </c>
      <c r="N90" s="25">
        <f t="shared" si="3"/>
        <v>8</v>
      </c>
    </row>
    <row r="91" spans="1:14" x14ac:dyDescent="0.25">
      <c r="D91" s="27" t="s">
        <v>261</v>
      </c>
      <c r="E91" s="29" t="s">
        <v>275</v>
      </c>
      <c r="F91" s="22" t="s">
        <v>90</v>
      </c>
      <c r="G91" s="22" t="s">
        <v>90</v>
      </c>
      <c r="K91" s="25">
        <f t="shared" si="2"/>
        <v>0</v>
      </c>
      <c r="N91" s="25">
        <f t="shared" si="3"/>
        <v>0</v>
      </c>
    </row>
    <row r="92" spans="1:14" x14ac:dyDescent="0.25">
      <c r="D92" s="27" t="s">
        <v>263</v>
      </c>
      <c r="E92" s="29" t="s">
        <v>275</v>
      </c>
      <c r="F92" s="22" t="s">
        <v>90</v>
      </c>
      <c r="G92" s="22" t="s">
        <v>90</v>
      </c>
      <c r="K92" s="25">
        <f t="shared" si="2"/>
        <v>0</v>
      </c>
      <c r="N92" s="25">
        <f t="shared" si="3"/>
        <v>0</v>
      </c>
    </row>
    <row r="93" spans="1:14" x14ac:dyDescent="0.25">
      <c r="D93" s="27" t="s">
        <v>264</v>
      </c>
      <c r="E93" s="29" t="s">
        <v>275</v>
      </c>
      <c r="F93" s="22" t="s">
        <v>90</v>
      </c>
      <c r="G93" s="22" t="s">
        <v>90</v>
      </c>
      <c r="K93" s="25">
        <f t="shared" si="2"/>
        <v>0</v>
      </c>
      <c r="N93" s="25">
        <f t="shared" si="3"/>
        <v>0</v>
      </c>
    </row>
    <row r="94" spans="1:14" x14ac:dyDescent="0.25">
      <c r="D94" s="27" t="s">
        <v>265</v>
      </c>
      <c r="E94" s="29" t="s">
        <v>275</v>
      </c>
      <c r="F94" s="22" t="s">
        <v>90</v>
      </c>
      <c r="G94" s="22" t="s">
        <v>90</v>
      </c>
      <c r="K94" s="25">
        <f t="shared" si="2"/>
        <v>0</v>
      </c>
      <c r="N94" s="25">
        <f t="shared" si="3"/>
        <v>0</v>
      </c>
    </row>
    <row r="95" spans="1:14" x14ac:dyDescent="0.25">
      <c r="D95" s="27" t="s">
        <v>167</v>
      </c>
      <c r="E95" s="29" t="s">
        <v>275</v>
      </c>
      <c r="F95" s="22" t="s">
        <v>90</v>
      </c>
      <c r="G95" s="22" t="s">
        <v>90</v>
      </c>
      <c r="K95" s="25">
        <f t="shared" si="2"/>
        <v>0</v>
      </c>
      <c r="N95" s="25">
        <f t="shared" si="3"/>
        <v>0</v>
      </c>
    </row>
    <row r="96" spans="1:14" x14ac:dyDescent="0.25">
      <c r="D96" s="27" t="s">
        <v>266</v>
      </c>
      <c r="E96" s="29" t="s">
        <v>275</v>
      </c>
      <c r="F96" s="22" t="s">
        <v>90</v>
      </c>
      <c r="G96" s="22" t="s">
        <v>90</v>
      </c>
      <c r="K96" s="25">
        <f t="shared" si="2"/>
        <v>0</v>
      </c>
      <c r="N96" s="25">
        <f t="shared" si="3"/>
        <v>0</v>
      </c>
    </row>
    <row r="97" spans="1:15" x14ac:dyDescent="0.25">
      <c r="D97" s="27" t="s">
        <v>168</v>
      </c>
      <c r="E97" s="29" t="s">
        <v>275</v>
      </c>
      <c r="F97" s="22" t="s">
        <v>90</v>
      </c>
      <c r="G97" s="22" t="s">
        <v>90</v>
      </c>
      <c r="K97" s="25">
        <f t="shared" si="2"/>
        <v>0</v>
      </c>
      <c r="N97" s="25">
        <f t="shared" si="3"/>
        <v>0</v>
      </c>
    </row>
    <row r="98" spans="1:15" x14ac:dyDescent="0.25">
      <c r="D98" s="27" t="s">
        <v>267</v>
      </c>
      <c r="E98" s="29" t="s">
        <v>275</v>
      </c>
      <c r="F98" s="22" t="s">
        <v>90</v>
      </c>
      <c r="G98" s="22" t="s">
        <v>90</v>
      </c>
      <c r="K98" s="25">
        <f t="shared" si="2"/>
        <v>0</v>
      </c>
      <c r="N98" s="25">
        <f t="shared" si="3"/>
        <v>0</v>
      </c>
    </row>
    <row r="99" spans="1:15" x14ac:dyDescent="0.25">
      <c r="D99" s="27" t="s">
        <v>268</v>
      </c>
      <c r="E99" s="29" t="s">
        <v>275</v>
      </c>
      <c r="F99" s="22" t="s">
        <v>90</v>
      </c>
      <c r="G99" s="22" t="s">
        <v>90</v>
      </c>
      <c r="K99" s="25">
        <f t="shared" si="2"/>
        <v>0</v>
      </c>
      <c r="N99" s="25">
        <f t="shared" si="3"/>
        <v>0</v>
      </c>
    </row>
    <row r="100" spans="1:15" x14ac:dyDescent="0.25">
      <c r="D100" s="27" t="s">
        <v>269</v>
      </c>
      <c r="E100" s="29" t="s">
        <v>275</v>
      </c>
      <c r="F100" s="22" t="s">
        <v>90</v>
      </c>
      <c r="G100" s="22" t="s">
        <v>90</v>
      </c>
      <c r="K100" s="25">
        <f t="shared" si="2"/>
        <v>0</v>
      </c>
      <c r="N100" s="25">
        <f t="shared" si="3"/>
        <v>0</v>
      </c>
    </row>
    <row r="101" spans="1:15" x14ac:dyDescent="0.25">
      <c r="D101" s="27" t="s">
        <v>270</v>
      </c>
      <c r="E101" s="29" t="s">
        <v>275</v>
      </c>
      <c r="F101" s="22" t="s">
        <v>90</v>
      </c>
      <c r="G101" s="22" t="s">
        <v>90</v>
      </c>
      <c r="K101" s="25">
        <f t="shared" si="2"/>
        <v>0</v>
      </c>
      <c r="N101" s="25">
        <f t="shared" si="3"/>
        <v>0</v>
      </c>
    </row>
    <row r="102" spans="1:15" x14ac:dyDescent="0.25">
      <c r="D102" s="27" t="s">
        <v>271</v>
      </c>
      <c r="E102" s="29" t="s">
        <v>275</v>
      </c>
      <c r="F102" s="22" t="s">
        <v>90</v>
      </c>
      <c r="G102" s="22" t="s">
        <v>90</v>
      </c>
      <c r="K102" s="25">
        <f t="shared" si="2"/>
        <v>0</v>
      </c>
      <c r="N102" s="25">
        <f t="shared" si="3"/>
        <v>0</v>
      </c>
    </row>
    <row r="103" spans="1:15" x14ac:dyDescent="0.25">
      <c r="D103" s="27" t="s">
        <v>272</v>
      </c>
      <c r="E103" s="29" t="s">
        <v>275</v>
      </c>
      <c r="F103" s="22" t="s">
        <v>90</v>
      </c>
      <c r="G103" s="22" t="s">
        <v>90</v>
      </c>
      <c r="K103" s="25">
        <f t="shared" si="2"/>
        <v>0</v>
      </c>
      <c r="N103" s="25">
        <f t="shared" si="3"/>
        <v>0</v>
      </c>
    </row>
    <row r="104" spans="1:15" x14ac:dyDescent="0.25">
      <c r="D104" s="27" t="s">
        <v>273</v>
      </c>
      <c r="E104" s="29" t="s">
        <v>275</v>
      </c>
      <c r="F104" s="22" t="s">
        <v>90</v>
      </c>
      <c r="G104" s="22" t="s">
        <v>90</v>
      </c>
      <c r="K104" s="25">
        <f t="shared" si="2"/>
        <v>0</v>
      </c>
      <c r="N104" s="25">
        <f t="shared" si="3"/>
        <v>0</v>
      </c>
    </row>
    <row r="105" spans="1:15" x14ac:dyDescent="0.25">
      <c r="D105" s="27" t="s">
        <v>274</v>
      </c>
      <c r="E105" s="29" t="s">
        <v>275</v>
      </c>
      <c r="F105" s="22" t="s">
        <v>90</v>
      </c>
      <c r="G105" s="22" t="s">
        <v>90</v>
      </c>
      <c r="K105" s="25">
        <f t="shared" si="2"/>
        <v>0</v>
      </c>
      <c r="N105" s="25">
        <f t="shared" si="3"/>
        <v>0</v>
      </c>
    </row>
    <row r="106" spans="1:15" x14ac:dyDescent="0.25">
      <c r="A106" s="47" t="s">
        <v>280</v>
      </c>
      <c r="C106" s="27">
        <v>42389</v>
      </c>
      <c r="D106" s="27" t="s">
        <v>281</v>
      </c>
      <c r="E106" s="29">
        <v>80.978999999999999</v>
      </c>
      <c r="F106" s="22" t="s">
        <v>282</v>
      </c>
      <c r="G106" s="22" t="s">
        <v>283</v>
      </c>
      <c r="H106" s="22">
        <v>1140</v>
      </c>
      <c r="I106" s="24">
        <v>0.5</v>
      </c>
      <c r="J106" s="24">
        <v>83400</v>
      </c>
      <c r="K106" s="25">
        <f t="shared" si="2"/>
        <v>238290</v>
      </c>
      <c r="N106" s="25">
        <f t="shared" si="3"/>
        <v>0.5</v>
      </c>
    </row>
    <row r="107" spans="1:15" x14ac:dyDescent="0.25">
      <c r="A107" s="47" t="s">
        <v>284</v>
      </c>
      <c r="C107" s="27">
        <v>42389</v>
      </c>
      <c r="D107" s="27" t="s">
        <v>281</v>
      </c>
      <c r="E107" s="29">
        <v>80.978999999999999</v>
      </c>
      <c r="F107" s="22" t="s">
        <v>285</v>
      </c>
      <c r="G107" s="22" t="s">
        <v>283</v>
      </c>
      <c r="H107" s="22">
        <v>1140</v>
      </c>
      <c r="I107" s="24">
        <v>0.5</v>
      </c>
      <c r="J107" s="24">
        <v>83400</v>
      </c>
      <c r="K107" s="25">
        <f t="shared" si="2"/>
        <v>238290</v>
      </c>
      <c r="N107" s="25">
        <f t="shared" si="3"/>
        <v>0.5</v>
      </c>
    </row>
    <row r="108" spans="1:15" x14ac:dyDescent="0.25">
      <c r="A108" s="47" t="s">
        <v>286</v>
      </c>
      <c r="C108" s="27">
        <v>42389</v>
      </c>
      <c r="D108" s="27" t="s">
        <v>287</v>
      </c>
      <c r="E108" s="29">
        <v>80</v>
      </c>
      <c r="F108" s="22" t="s">
        <v>289</v>
      </c>
      <c r="G108" s="22" t="s">
        <v>290</v>
      </c>
      <c r="H108" s="22">
        <v>1050</v>
      </c>
      <c r="I108" s="24">
        <v>1</v>
      </c>
      <c r="J108" s="24">
        <v>126610</v>
      </c>
      <c r="K108" s="25">
        <f t="shared" si="2"/>
        <v>361740</v>
      </c>
      <c r="N108" s="25">
        <f t="shared" si="3"/>
        <v>1</v>
      </c>
    </row>
    <row r="109" spans="1:15" x14ac:dyDescent="0.25">
      <c r="D109" s="27" t="s">
        <v>288</v>
      </c>
      <c r="E109" s="29">
        <v>0.20300000000000001</v>
      </c>
      <c r="F109" s="22" t="s">
        <v>291</v>
      </c>
      <c r="G109" s="22" t="s">
        <v>290</v>
      </c>
      <c r="K109" s="25">
        <f t="shared" si="2"/>
        <v>0</v>
      </c>
      <c r="N109" s="25">
        <f t="shared" si="3"/>
        <v>0</v>
      </c>
    </row>
    <row r="110" spans="1:15" x14ac:dyDescent="0.25">
      <c r="A110" s="47">
        <v>33</v>
      </c>
      <c r="C110" s="27">
        <v>42389</v>
      </c>
      <c r="D110" s="27" t="s">
        <v>292</v>
      </c>
      <c r="E110" s="29">
        <v>10.176</v>
      </c>
      <c r="F110" s="22" t="s">
        <v>293</v>
      </c>
      <c r="G110" s="22" t="s">
        <v>294</v>
      </c>
      <c r="H110" s="22">
        <v>1050</v>
      </c>
      <c r="I110" s="24">
        <v>0.5</v>
      </c>
      <c r="J110" s="24">
        <v>58210</v>
      </c>
      <c r="K110" s="25">
        <f t="shared" si="2"/>
        <v>166310</v>
      </c>
      <c r="L110" s="26">
        <v>185000</v>
      </c>
      <c r="M110" s="26">
        <v>740</v>
      </c>
      <c r="N110" s="25">
        <f t="shared" si="3"/>
        <v>740.5</v>
      </c>
    </row>
    <row r="111" spans="1:15" s="23" customFormat="1" x14ac:dyDescent="0.25">
      <c r="A111" s="48">
        <v>34</v>
      </c>
      <c r="B111" s="49"/>
      <c r="C111" s="50">
        <v>42389</v>
      </c>
      <c r="D111" s="50" t="s">
        <v>295</v>
      </c>
      <c r="E111" s="51">
        <v>0.24</v>
      </c>
      <c r="F111" s="23" t="s">
        <v>296</v>
      </c>
      <c r="G111" s="23" t="s">
        <v>297</v>
      </c>
      <c r="H111" s="23">
        <v>3010</v>
      </c>
      <c r="I111" s="52">
        <v>0.5</v>
      </c>
      <c r="J111" s="52">
        <v>27450</v>
      </c>
      <c r="K111" s="53">
        <f t="shared" si="2"/>
        <v>78430</v>
      </c>
      <c r="L111" s="54">
        <v>80000</v>
      </c>
      <c r="M111" s="54">
        <v>320</v>
      </c>
      <c r="N111" s="53">
        <f t="shared" si="3"/>
        <v>320.5</v>
      </c>
      <c r="O111" s="48"/>
    </row>
    <row r="112" spans="1:15" x14ac:dyDescent="0.25">
      <c r="N112" s="25">
        <f>SUM(N70:N111)</f>
        <v>6013.88</v>
      </c>
      <c r="O112" s="60">
        <v>57503</v>
      </c>
    </row>
    <row r="114" spans="1:14" x14ac:dyDescent="0.25">
      <c r="A114" s="60" t="s">
        <v>225</v>
      </c>
      <c r="C114" s="27">
        <v>42383</v>
      </c>
      <c r="D114" s="27" t="s">
        <v>226</v>
      </c>
      <c r="E114" s="29" t="s">
        <v>222</v>
      </c>
      <c r="F114" s="22" t="s">
        <v>227</v>
      </c>
      <c r="G114" s="22" t="s">
        <v>228</v>
      </c>
      <c r="H114" s="22">
        <v>3010</v>
      </c>
      <c r="I114" s="24">
        <v>0.5</v>
      </c>
      <c r="J114" s="24">
        <v>15990</v>
      </c>
      <c r="K114" s="25">
        <f>ROUND(J114/0.35,-1)</f>
        <v>45690</v>
      </c>
      <c r="N114" s="25">
        <f>SUM(I114+M114)</f>
        <v>0.5</v>
      </c>
    </row>
    <row r="115" spans="1:14" x14ac:dyDescent="0.25">
      <c r="A115" s="47">
        <v>35</v>
      </c>
      <c r="C115" s="27">
        <v>20</v>
      </c>
      <c r="D115" s="27" t="s">
        <v>298</v>
      </c>
      <c r="E115" s="29">
        <v>10.909000000000001</v>
      </c>
      <c r="F115" s="22" t="s">
        <v>299</v>
      </c>
      <c r="G115" s="22" t="s">
        <v>300</v>
      </c>
      <c r="H115" s="22">
        <v>1010</v>
      </c>
      <c r="I115" s="24">
        <v>0.5</v>
      </c>
      <c r="J115" s="24">
        <v>36150</v>
      </c>
      <c r="K115" s="25">
        <f t="shared" si="2"/>
        <v>103290</v>
      </c>
      <c r="L115" s="26">
        <v>50000</v>
      </c>
      <c r="M115" s="26">
        <v>200</v>
      </c>
      <c r="N115" s="25">
        <f t="shared" si="3"/>
        <v>200.5</v>
      </c>
    </row>
    <row r="116" spans="1:14" x14ac:dyDescent="0.25">
      <c r="A116" s="47">
        <v>36</v>
      </c>
      <c r="C116" s="27">
        <v>42390</v>
      </c>
      <c r="D116" s="27" t="s">
        <v>301</v>
      </c>
      <c r="E116" s="29">
        <v>3.835</v>
      </c>
      <c r="F116" s="22" t="s">
        <v>302</v>
      </c>
      <c r="G116" s="22" t="s">
        <v>303</v>
      </c>
      <c r="H116" s="22">
        <v>1050</v>
      </c>
      <c r="I116" s="24">
        <v>0.5</v>
      </c>
      <c r="J116" s="24">
        <v>59220</v>
      </c>
      <c r="K116" s="25">
        <f t="shared" si="2"/>
        <v>169200</v>
      </c>
      <c r="L116" s="26">
        <v>230000</v>
      </c>
      <c r="M116" s="26">
        <v>920</v>
      </c>
      <c r="N116" s="25">
        <f t="shared" si="3"/>
        <v>920.5</v>
      </c>
    </row>
    <row r="117" spans="1:14" x14ac:dyDescent="0.25">
      <c r="A117" s="47">
        <v>37</v>
      </c>
      <c r="C117" s="27">
        <v>42390</v>
      </c>
      <c r="D117" s="27" t="s">
        <v>304</v>
      </c>
      <c r="E117" s="29">
        <v>68.03</v>
      </c>
      <c r="F117" s="22" t="s">
        <v>305</v>
      </c>
      <c r="G117" s="22" t="s">
        <v>306</v>
      </c>
      <c r="H117" s="22">
        <v>1010</v>
      </c>
      <c r="I117" s="24">
        <v>0.5</v>
      </c>
      <c r="J117" s="24">
        <v>124060</v>
      </c>
      <c r="K117" s="25">
        <f t="shared" si="2"/>
        <v>354460</v>
      </c>
      <c r="L117" s="26">
        <v>360000</v>
      </c>
      <c r="M117" s="26">
        <v>1440</v>
      </c>
      <c r="N117" s="25">
        <f t="shared" si="3"/>
        <v>1440.5</v>
      </c>
    </row>
    <row r="118" spans="1:14" x14ac:dyDescent="0.25">
      <c r="A118" s="47" t="s">
        <v>307</v>
      </c>
      <c r="C118" s="27">
        <v>42390</v>
      </c>
      <c r="D118" s="27" t="s">
        <v>308</v>
      </c>
      <c r="E118" s="29" t="s">
        <v>312</v>
      </c>
      <c r="F118" s="22" t="s">
        <v>313</v>
      </c>
      <c r="G118" s="22" t="s">
        <v>314</v>
      </c>
      <c r="I118" s="24">
        <v>8</v>
      </c>
      <c r="J118" s="24" t="s">
        <v>315</v>
      </c>
      <c r="N118" s="25">
        <f t="shared" si="3"/>
        <v>8</v>
      </c>
    </row>
    <row r="119" spans="1:14" x14ac:dyDescent="0.25">
      <c r="D119" s="27" t="s">
        <v>309</v>
      </c>
      <c r="E119" s="61"/>
      <c r="F119" s="22" t="s">
        <v>90</v>
      </c>
      <c r="G119" s="22" t="s">
        <v>90</v>
      </c>
      <c r="H119" s="22">
        <v>1170</v>
      </c>
      <c r="K119" s="25">
        <v>0</v>
      </c>
      <c r="N119" s="25">
        <f t="shared" si="3"/>
        <v>0</v>
      </c>
    </row>
    <row r="120" spans="1:14" x14ac:dyDescent="0.25">
      <c r="D120" s="27" t="s">
        <v>310</v>
      </c>
      <c r="E120" s="61"/>
      <c r="F120" s="22" t="s">
        <v>90</v>
      </c>
      <c r="G120" s="22" t="s">
        <v>90</v>
      </c>
      <c r="K120" s="25">
        <f t="shared" si="2"/>
        <v>0</v>
      </c>
      <c r="N120" s="25">
        <f t="shared" si="3"/>
        <v>0</v>
      </c>
    </row>
    <row r="121" spans="1:14" x14ac:dyDescent="0.25">
      <c r="D121" s="27" t="s">
        <v>311</v>
      </c>
      <c r="E121" s="61"/>
      <c r="F121" s="22" t="s">
        <v>90</v>
      </c>
      <c r="G121" s="22" t="s">
        <v>90</v>
      </c>
      <c r="K121" s="25">
        <f t="shared" si="2"/>
        <v>0</v>
      </c>
      <c r="N121" s="25">
        <f t="shared" si="3"/>
        <v>0</v>
      </c>
    </row>
    <row r="122" spans="1:14" x14ac:dyDescent="0.25">
      <c r="D122" s="27" t="s">
        <v>265</v>
      </c>
      <c r="E122" s="61"/>
      <c r="F122" s="22" t="s">
        <v>90</v>
      </c>
      <c r="G122" s="22" t="s">
        <v>90</v>
      </c>
      <c r="K122" s="25">
        <f t="shared" si="2"/>
        <v>0</v>
      </c>
      <c r="N122" s="25">
        <f t="shared" si="3"/>
        <v>0</v>
      </c>
    </row>
    <row r="123" spans="1:14" x14ac:dyDescent="0.25">
      <c r="D123" s="27" t="s">
        <v>167</v>
      </c>
      <c r="E123" s="61"/>
      <c r="F123" s="22" t="s">
        <v>90</v>
      </c>
      <c r="G123" s="22" t="s">
        <v>90</v>
      </c>
      <c r="K123" s="25">
        <f t="shared" si="2"/>
        <v>0</v>
      </c>
      <c r="N123" s="25">
        <f t="shared" si="3"/>
        <v>0</v>
      </c>
    </row>
    <row r="124" spans="1:14" x14ac:dyDescent="0.25">
      <c r="D124" s="27" t="s">
        <v>266</v>
      </c>
      <c r="E124" s="61"/>
      <c r="F124" s="22" t="s">
        <v>90</v>
      </c>
      <c r="G124" s="22" t="s">
        <v>90</v>
      </c>
      <c r="K124" s="25">
        <f t="shared" si="2"/>
        <v>0</v>
      </c>
      <c r="N124" s="25">
        <f t="shared" si="3"/>
        <v>0</v>
      </c>
    </row>
    <row r="125" spans="1:14" x14ac:dyDescent="0.25">
      <c r="D125" s="27" t="s">
        <v>168</v>
      </c>
      <c r="E125" s="61"/>
      <c r="F125" s="22" t="s">
        <v>90</v>
      </c>
      <c r="G125" s="22" t="s">
        <v>90</v>
      </c>
      <c r="K125" s="25">
        <f t="shared" si="2"/>
        <v>0</v>
      </c>
      <c r="N125" s="25">
        <f t="shared" si="3"/>
        <v>0</v>
      </c>
    </row>
    <row r="126" spans="1:14" x14ac:dyDescent="0.25">
      <c r="D126" s="27" t="s">
        <v>267</v>
      </c>
      <c r="E126" s="61"/>
      <c r="F126" s="22" t="s">
        <v>90</v>
      </c>
      <c r="G126" s="22" t="s">
        <v>90</v>
      </c>
      <c r="K126" s="25">
        <f t="shared" ref="K126:K188" si="6">ROUND(J126/0.35,-1)</f>
        <v>0</v>
      </c>
      <c r="N126" s="25">
        <f t="shared" ref="N126:N188" si="7">SUM(I126+M126)</f>
        <v>0</v>
      </c>
    </row>
    <row r="127" spans="1:14" x14ac:dyDescent="0.25">
      <c r="D127" s="27" t="s">
        <v>268</v>
      </c>
      <c r="E127" s="61"/>
      <c r="F127" s="22" t="s">
        <v>90</v>
      </c>
      <c r="G127" s="22" t="s">
        <v>90</v>
      </c>
      <c r="K127" s="25">
        <f t="shared" si="6"/>
        <v>0</v>
      </c>
      <c r="N127" s="25">
        <f t="shared" si="7"/>
        <v>0</v>
      </c>
    </row>
    <row r="128" spans="1:14" x14ac:dyDescent="0.25">
      <c r="D128" s="27" t="s">
        <v>269</v>
      </c>
      <c r="E128" s="61"/>
      <c r="F128" s="22" t="s">
        <v>90</v>
      </c>
      <c r="G128" s="22" t="s">
        <v>90</v>
      </c>
      <c r="K128" s="25">
        <f t="shared" si="6"/>
        <v>0</v>
      </c>
      <c r="N128" s="25">
        <f t="shared" si="7"/>
        <v>0</v>
      </c>
    </row>
    <row r="129" spans="1:14" x14ac:dyDescent="0.25">
      <c r="D129" s="27" t="s">
        <v>270</v>
      </c>
      <c r="E129" s="61"/>
      <c r="F129" s="22" t="s">
        <v>90</v>
      </c>
      <c r="G129" s="22" t="s">
        <v>90</v>
      </c>
      <c r="K129" s="25">
        <f t="shared" si="6"/>
        <v>0</v>
      </c>
      <c r="N129" s="25">
        <f t="shared" si="7"/>
        <v>0</v>
      </c>
    </row>
    <row r="130" spans="1:14" x14ac:dyDescent="0.25">
      <c r="D130" s="27" t="s">
        <v>271</v>
      </c>
      <c r="E130" s="61"/>
      <c r="F130" s="22" t="s">
        <v>90</v>
      </c>
      <c r="G130" s="22" t="s">
        <v>90</v>
      </c>
      <c r="K130" s="25">
        <f t="shared" si="6"/>
        <v>0</v>
      </c>
      <c r="N130" s="25">
        <f t="shared" si="7"/>
        <v>0</v>
      </c>
    </row>
    <row r="131" spans="1:14" x14ac:dyDescent="0.25">
      <c r="D131" s="27" t="s">
        <v>272</v>
      </c>
      <c r="E131" s="61"/>
      <c r="F131" s="22" t="s">
        <v>90</v>
      </c>
      <c r="G131" s="22" t="s">
        <v>90</v>
      </c>
      <c r="K131" s="25">
        <f t="shared" si="6"/>
        <v>0</v>
      </c>
      <c r="N131" s="25">
        <f t="shared" si="7"/>
        <v>0</v>
      </c>
    </row>
    <row r="132" spans="1:14" x14ac:dyDescent="0.25">
      <c r="D132" s="27" t="s">
        <v>273</v>
      </c>
      <c r="E132" s="61"/>
      <c r="F132" s="22" t="s">
        <v>90</v>
      </c>
      <c r="G132" s="22" t="s">
        <v>90</v>
      </c>
      <c r="K132" s="25">
        <f t="shared" si="6"/>
        <v>0</v>
      </c>
      <c r="N132" s="25">
        <f t="shared" si="7"/>
        <v>0</v>
      </c>
    </row>
    <row r="133" spans="1:14" x14ac:dyDescent="0.25">
      <c r="D133" s="27" t="s">
        <v>274</v>
      </c>
      <c r="E133" s="61"/>
      <c r="F133" s="22" t="s">
        <v>90</v>
      </c>
      <c r="G133" s="22" t="s">
        <v>90</v>
      </c>
      <c r="K133" s="25">
        <f t="shared" si="6"/>
        <v>0</v>
      </c>
      <c r="N133" s="25">
        <f t="shared" si="7"/>
        <v>0</v>
      </c>
    </row>
    <row r="134" spans="1:14" x14ac:dyDescent="0.25">
      <c r="A134" s="47">
        <v>38</v>
      </c>
      <c r="C134" s="27">
        <v>42390</v>
      </c>
      <c r="D134" s="27" t="s">
        <v>316</v>
      </c>
      <c r="E134" s="29">
        <v>8.827</v>
      </c>
      <c r="F134" s="22" t="s">
        <v>317</v>
      </c>
      <c r="G134" s="22" t="s">
        <v>318</v>
      </c>
      <c r="H134" s="22">
        <v>1120</v>
      </c>
      <c r="I134" s="24">
        <v>1</v>
      </c>
      <c r="J134" s="24">
        <v>58690</v>
      </c>
      <c r="K134" s="25">
        <f t="shared" si="6"/>
        <v>167690</v>
      </c>
      <c r="L134" s="26">
        <v>275000</v>
      </c>
      <c r="M134" s="26">
        <v>1100</v>
      </c>
      <c r="N134" s="25">
        <f t="shared" si="7"/>
        <v>1101</v>
      </c>
    </row>
    <row r="135" spans="1:14" x14ac:dyDescent="0.25">
      <c r="D135" s="27" t="s">
        <v>319</v>
      </c>
      <c r="E135" s="29">
        <v>2.2519999999999998</v>
      </c>
      <c r="F135" s="22" t="s">
        <v>90</v>
      </c>
      <c r="G135" s="22" t="s">
        <v>90</v>
      </c>
      <c r="K135" s="25">
        <f t="shared" si="6"/>
        <v>0</v>
      </c>
      <c r="N135" s="25">
        <f t="shared" si="7"/>
        <v>0</v>
      </c>
    </row>
    <row r="136" spans="1:14" x14ac:dyDescent="0.25">
      <c r="A136" s="47" t="s">
        <v>320</v>
      </c>
      <c r="C136" s="27">
        <v>42390</v>
      </c>
      <c r="D136" s="27" t="s">
        <v>321</v>
      </c>
      <c r="E136" s="29" t="s">
        <v>322</v>
      </c>
      <c r="F136" s="22" t="s">
        <v>323</v>
      </c>
      <c r="G136" s="22" t="s">
        <v>324</v>
      </c>
      <c r="H136" s="22">
        <v>1100</v>
      </c>
      <c r="I136" s="24">
        <v>0.5</v>
      </c>
      <c r="J136" s="24">
        <v>47760</v>
      </c>
      <c r="K136" s="25">
        <f t="shared" si="6"/>
        <v>136460</v>
      </c>
      <c r="N136" s="25">
        <f t="shared" si="7"/>
        <v>0.5</v>
      </c>
    </row>
    <row r="137" spans="1:14" x14ac:dyDescent="0.25">
      <c r="A137" s="47">
        <v>41</v>
      </c>
      <c r="C137" s="27">
        <v>42390</v>
      </c>
      <c r="D137" s="27" t="s">
        <v>325</v>
      </c>
      <c r="E137" s="29">
        <v>0.88500000000000001</v>
      </c>
      <c r="F137" s="22" t="s">
        <v>327</v>
      </c>
      <c r="G137" s="22" t="s">
        <v>328</v>
      </c>
      <c r="H137" s="22">
        <v>1220</v>
      </c>
      <c r="I137" s="24">
        <v>1</v>
      </c>
      <c r="J137" s="24">
        <v>25960</v>
      </c>
      <c r="K137" s="25">
        <f t="shared" si="6"/>
        <v>74170</v>
      </c>
      <c r="L137" s="26">
        <v>105000</v>
      </c>
      <c r="M137" s="26">
        <v>420</v>
      </c>
      <c r="N137" s="25">
        <f t="shared" si="7"/>
        <v>421</v>
      </c>
    </row>
    <row r="138" spans="1:14" x14ac:dyDescent="0.25">
      <c r="D138" s="27" t="s">
        <v>326</v>
      </c>
      <c r="E138" s="29">
        <v>0.77</v>
      </c>
      <c r="K138" s="25">
        <f t="shared" si="6"/>
        <v>0</v>
      </c>
      <c r="N138" s="25">
        <f t="shared" si="7"/>
        <v>0</v>
      </c>
    </row>
    <row r="139" spans="1:14" x14ac:dyDescent="0.25">
      <c r="A139" s="47">
        <v>39</v>
      </c>
      <c r="C139" s="27">
        <v>42390</v>
      </c>
      <c r="D139" s="27" t="s">
        <v>329</v>
      </c>
      <c r="E139" s="29">
        <v>0.44500000000000001</v>
      </c>
      <c r="F139" s="22" t="s">
        <v>330</v>
      </c>
      <c r="G139" s="22" t="s">
        <v>331</v>
      </c>
      <c r="H139" s="22">
        <v>1160</v>
      </c>
      <c r="I139" s="24">
        <v>0.5</v>
      </c>
      <c r="J139" s="24">
        <v>520</v>
      </c>
      <c r="K139" s="25">
        <f t="shared" si="6"/>
        <v>1490</v>
      </c>
      <c r="L139" s="26">
        <v>3000</v>
      </c>
      <c r="M139" s="26">
        <v>12</v>
      </c>
      <c r="N139" s="25">
        <f t="shared" si="7"/>
        <v>12.5</v>
      </c>
    </row>
    <row r="140" spans="1:14" x14ac:dyDescent="0.25">
      <c r="A140" s="47">
        <v>40</v>
      </c>
      <c r="C140" s="27">
        <v>42390</v>
      </c>
      <c r="D140" s="27" t="s">
        <v>332</v>
      </c>
      <c r="E140" s="29" t="s">
        <v>341</v>
      </c>
      <c r="F140" s="22" t="s">
        <v>343</v>
      </c>
      <c r="G140" s="22" t="s">
        <v>344</v>
      </c>
      <c r="H140" s="22">
        <v>1160</v>
      </c>
      <c r="I140" s="24">
        <v>4.5</v>
      </c>
      <c r="J140" s="24">
        <v>12000</v>
      </c>
      <c r="K140" s="25">
        <f t="shared" si="6"/>
        <v>34290</v>
      </c>
      <c r="L140" s="26">
        <v>33000</v>
      </c>
      <c r="M140" s="26">
        <v>132</v>
      </c>
      <c r="N140" s="25">
        <f t="shared" si="7"/>
        <v>136.5</v>
      </c>
    </row>
    <row r="141" spans="1:14" x14ac:dyDescent="0.25">
      <c r="D141" s="27" t="s">
        <v>333</v>
      </c>
      <c r="E141" s="29" t="s">
        <v>342</v>
      </c>
      <c r="F141" s="22" t="s">
        <v>90</v>
      </c>
      <c r="G141" s="22" t="s">
        <v>90</v>
      </c>
      <c r="K141" s="25">
        <f t="shared" si="6"/>
        <v>0</v>
      </c>
      <c r="N141" s="25">
        <f t="shared" si="7"/>
        <v>0</v>
      </c>
    </row>
    <row r="142" spans="1:14" x14ac:dyDescent="0.25">
      <c r="D142" s="27" t="s">
        <v>334</v>
      </c>
      <c r="E142" s="29" t="s">
        <v>342</v>
      </c>
      <c r="F142" s="22" t="s">
        <v>90</v>
      </c>
      <c r="G142" s="22" t="s">
        <v>90</v>
      </c>
      <c r="K142" s="25">
        <f t="shared" si="6"/>
        <v>0</v>
      </c>
      <c r="N142" s="25">
        <f t="shared" si="7"/>
        <v>0</v>
      </c>
    </row>
    <row r="143" spans="1:14" x14ac:dyDescent="0.25">
      <c r="D143" s="27" t="s">
        <v>335</v>
      </c>
      <c r="E143" s="29" t="s">
        <v>342</v>
      </c>
      <c r="F143" s="22" t="s">
        <v>90</v>
      </c>
      <c r="G143" s="22" t="s">
        <v>90</v>
      </c>
      <c r="K143" s="25">
        <f t="shared" si="6"/>
        <v>0</v>
      </c>
      <c r="N143" s="25">
        <f t="shared" si="7"/>
        <v>0</v>
      </c>
    </row>
    <row r="144" spans="1:14" x14ac:dyDescent="0.25">
      <c r="D144" s="27" t="s">
        <v>336</v>
      </c>
      <c r="E144" s="29" t="s">
        <v>342</v>
      </c>
      <c r="F144" s="22" t="s">
        <v>90</v>
      </c>
      <c r="G144" s="22" t="s">
        <v>90</v>
      </c>
      <c r="K144" s="25">
        <f t="shared" si="6"/>
        <v>0</v>
      </c>
      <c r="N144" s="25">
        <f t="shared" si="7"/>
        <v>0</v>
      </c>
    </row>
    <row r="145" spans="1:15" x14ac:dyDescent="0.25">
      <c r="D145" s="27" t="s">
        <v>337</v>
      </c>
      <c r="E145" s="29" t="s">
        <v>342</v>
      </c>
      <c r="F145" s="22" t="s">
        <v>90</v>
      </c>
      <c r="G145" s="22" t="s">
        <v>90</v>
      </c>
      <c r="K145" s="25">
        <f t="shared" si="6"/>
        <v>0</v>
      </c>
      <c r="N145" s="25">
        <f t="shared" si="7"/>
        <v>0</v>
      </c>
    </row>
    <row r="146" spans="1:15" x14ac:dyDescent="0.25">
      <c r="D146" s="27" t="s">
        <v>338</v>
      </c>
      <c r="E146" s="29" t="s">
        <v>342</v>
      </c>
      <c r="F146" s="22" t="s">
        <v>90</v>
      </c>
      <c r="G146" s="22" t="s">
        <v>90</v>
      </c>
      <c r="K146" s="25">
        <f t="shared" si="6"/>
        <v>0</v>
      </c>
      <c r="N146" s="25">
        <f t="shared" si="7"/>
        <v>0</v>
      </c>
    </row>
    <row r="147" spans="1:15" x14ac:dyDescent="0.25">
      <c r="D147" s="27" t="s">
        <v>339</v>
      </c>
      <c r="E147" s="29" t="s">
        <v>342</v>
      </c>
      <c r="F147" s="22" t="s">
        <v>90</v>
      </c>
      <c r="G147" s="22" t="s">
        <v>90</v>
      </c>
      <c r="K147" s="25">
        <f t="shared" si="6"/>
        <v>0</v>
      </c>
      <c r="N147" s="25">
        <f t="shared" si="7"/>
        <v>0</v>
      </c>
    </row>
    <row r="148" spans="1:15" x14ac:dyDescent="0.25">
      <c r="D148" s="27" t="s">
        <v>340</v>
      </c>
      <c r="E148" s="29">
        <v>1.9E-2</v>
      </c>
      <c r="F148" s="22" t="s">
        <v>90</v>
      </c>
      <c r="G148" s="22" t="s">
        <v>90</v>
      </c>
      <c r="K148" s="25">
        <f t="shared" si="6"/>
        <v>0</v>
      </c>
      <c r="N148" s="25">
        <f t="shared" si="7"/>
        <v>0</v>
      </c>
    </row>
    <row r="149" spans="1:15" x14ac:dyDescent="0.25">
      <c r="A149" s="47" t="s">
        <v>345</v>
      </c>
      <c r="C149" s="27">
        <v>42390</v>
      </c>
      <c r="D149" s="27" t="s">
        <v>346</v>
      </c>
      <c r="E149" s="29">
        <v>5.1130000000000004</v>
      </c>
      <c r="F149" s="22" t="s">
        <v>347</v>
      </c>
      <c r="G149" s="22" t="s">
        <v>348</v>
      </c>
      <c r="H149" s="22">
        <v>1160</v>
      </c>
      <c r="I149" s="24">
        <v>0.5</v>
      </c>
      <c r="J149" s="24">
        <v>6870</v>
      </c>
      <c r="K149" s="25">
        <f t="shared" si="6"/>
        <v>19630</v>
      </c>
      <c r="N149" s="25">
        <f t="shared" si="7"/>
        <v>0.5</v>
      </c>
    </row>
    <row r="150" spans="1:15" x14ac:dyDescent="0.25">
      <c r="A150" s="47">
        <v>42</v>
      </c>
      <c r="C150" s="27">
        <v>42390</v>
      </c>
      <c r="D150" s="27" t="s">
        <v>349</v>
      </c>
      <c r="E150" s="29" t="s">
        <v>95</v>
      </c>
      <c r="F150" s="22" t="s">
        <v>353</v>
      </c>
      <c r="G150" s="22" t="s">
        <v>354</v>
      </c>
      <c r="H150" s="22">
        <v>2050</v>
      </c>
      <c r="I150" s="24">
        <v>1.5</v>
      </c>
      <c r="J150" s="24">
        <v>25790</v>
      </c>
      <c r="K150" s="25">
        <f t="shared" si="6"/>
        <v>73690</v>
      </c>
      <c r="L150" s="26">
        <v>62100</v>
      </c>
      <c r="M150" s="26">
        <v>248.4</v>
      </c>
      <c r="N150" s="25">
        <f t="shared" si="7"/>
        <v>249.9</v>
      </c>
    </row>
    <row r="151" spans="1:15" x14ac:dyDescent="0.25">
      <c r="D151" s="27" t="s">
        <v>350</v>
      </c>
      <c r="E151" s="29" t="s">
        <v>95</v>
      </c>
      <c r="F151" s="22" t="s">
        <v>90</v>
      </c>
      <c r="G151" s="22" t="s">
        <v>90</v>
      </c>
      <c r="K151" s="25">
        <f t="shared" si="6"/>
        <v>0</v>
      </c>
      <c r="N151" s="25">
        <f t="shared" si="7"/>
        <v>0</v>
      </c>
    </row>
    <row r="152" spans="1:15" x14ac:dyDescent="0.25">
      <c r="D152" s="27" t="s">
        <v>351</v>
      </c>
      <c r="E152" s="29" t="s">
        <v>352</v>
      </c>
      <c r="F152" s="22" t="s">
        <v>90</v>
      </c>
      <c r="G152" s="22" t="s">
        <v>90</v>
      </c>
      <c r="K152" s="25">
        <f t="shared" si="6"/>
        <v>0</v>
      </c>
      <c r="N152" s="25">
        <f t="shared" si="7"/>
        <v>0</v>
      </c>
    </row>
    <row r="153" spans="1:15" x14ac:dyDescent="0.25">
      <c r="A153" s="47">
        <v>43</v>
      </c>
      <c r="C153" s="27">
        <v>42390</v>
      </c>
      <c r="D153" s="27" t="s">
        <v>355</v>
      </c>
      <c r="E153" s="29">
        <v>10.118</v>
      </c>
      <c r="F153" s="22" t="s">
        <v>356</v>
      </c>
      <c r="G153" s="22" t="s">
        <v>357</v>
      </c>
      <c r="H153" s="22">
        <v>1220</v>
      </c>
      <c r="I153" s="24">
        <v>0.5</v>
      </c>
      <c r="J153" s="24">
        <v>14240</v>
      </c>
      <c r="K153" s="25">
        <f t="shared" si="6"/>
        <v>40690</v>
      </c>
      <c r="L153" s="26">
        <v>60708</v>
      </c>
      <c r="M153" s="26">
        <v>243.2</v>
      </c>
      <c r="N153" s="25">
        <f t="shared" si="7"/>
        <v>243.7</v>
      </c>
    </row>
    <row r="154" spans="1:15" x14ac:dyDescent="0.25">
      <c r="A154" s="47" t="s">
        <v>358</v>
      </c>
      <c r="C154" s="27">
        <v>42390</v>
      </c>
      <c r="D154" s="27" t="s">
        <v>359</v>
      </c>
      <c r="E154" s="29">
        <v>0.19</v>
      </c>
      <c r="F154" s="22" t="s">
        <v>360</v>
      </c>
      <c r="G154" s="22" t="s">
        <v>361</v>
      </c>
      <c r="H154" s="22">
        <v>3010</v>
      </c>
      <c r="I154" s="24">
        <v>0.5</v>
      </c>
      <c r="J154" s="24">
        <v>32160</v>
      </c>
      <c r="K154" s="25">
        <f t="shared" si="6"/>
        <v>91890</v>
      </c>
      <c r="N154" s="25">
        <f t="shared" si="7"/>
        <v>0.5</v>
      </c>
    </row>
    <row r="155" spans="1:15" x14ac:dyDescent="0.25">
      <c r="A155" s="47">
        <v>44</v>
      </c>
      <c r="B155" s="28" t="s">
        <v>130</v>
      </c>
      <c r="C155" s="27">
        <v>42391</v>
      </c>
      <c r="D155" s="27" t="s">
        <v>362</v>
      </c>
      <c r="E155" s="29">
        <v>0.625</v>
      </c>
      <c r="F155" s="22" t="s">
        <v>363</v>
      </c>
      <c r="G155" s="22" t="s">
        <v>364</v>
      </c>
      <c r="H155" s="22">
        <v>1100</v>
      </c>
      <c r="I155" s="24">
        <v>0.5</v>
      </c>
      <c r="J155" s="24">
        <v>32540</v>
      </c>
      <c r="K155" s="25">
        <f t="shared" si="6"/>
        <v>92970</v>
      </c>
      <c r="L155" s="26">
        <v>65000</v>
      </c>
      <c r="M155" s="26">
        <v>260</v>
      </c>
      <c r="N155" s="25">
        <f t="shared" si="7"/>
        <v>260.5</v>
      </c>
    </row>
    <row r="156" spans="1:15" x14ac:dyDescent="0.25">
      <c r="A156" s="47">
        <v>45</v>
      </c>
      <c r="B156" s="28" t="s">
        <v>130</v>
      </c>
      <c r="C156" s="27">
        <v>42391</v>
      </c>
      <c r="D156" s="27" t="s">
        <v>365</v>
      </c>
      <c r="E156" s="29">
        <v>0.38100000000000001</v>
      </c>
      <c r="F156" s="22" t="s">
        <v>367</v>
      </c>
      <c r="G156" s="22" t="s">
        <v>368</v>
      </c>
      <c r="H156" s="22">
        <v>3010</v>
      </c>
      <c r="I156" s="24">
        <v>1</v>
      </c>
      <c r="J156" s="24">
        <v>28140</v>
      </c>
      <c r="K156" s="25">
        <f t="shared" si="6"/>
        <v>80400</v>
      </c>
      <c r="L156" s="26">
        <v>27100</v>
      </c>
      <c r="M156" s="26">
        <v>108.4</v>
      </c>
      <c r="N156" s="25">
        <f t="shared" si="7"/>
        <v>109.4</v>
      </c>
    </row>
    <row r="157" spans="1:15" s="23" customFormat="1" x14ac:dyDescent="0.25">
      <c r="A157" s="48"/>
      <c r="B157" s="49"/>
      <c r="C157" s="50"/>
      <c r="D157" s="50" t="s">
        <v>366</v>
      </c>
      <c r="E157" s="51">
        <v>0.12</v>
      </c>
      <c r="F157" s="23" t="s">
        <v>90</v>
      </c>
      <c r="G157" s="23" t="s">
        <v>90</v>
      </c>
      <c r="I157" s="52"/>
      <c r="J157" s="52"/>
      <c r="K157" s="53">
        <f t="shared" si="6"/>
        <v>0</v>
      </c>
      <c r="L157" s="54"/>
      <c r="M157" s="54"/>
      <c r="N157" s="53">
        <f t="shared" si="7"/>
        <v>0</v>
      </c>
      <c r="O157" s="48"/>
    </row>
    <row r="158" spans="1:15" x14ac:dyDescent="0.25">
      <c r="N158" s="25">
        <f>SUM(N114:N157)</f>
        <v>5105.9999999999991</v>
      </c>
      <c r="O158" s="60">
        <v>57549</v>
      </c>
    </row>
    <row r="160" spans="1:15" x14ac:dyDescent="0.25">
      <c r="A160" s="47" t="s">
        <v>369</v>
      </c>
      <c r="C160" s="27">
        <v>42391</v>
      </c>
      <c r="D160" s="27" t="s">
        <v>370</v>
      </c>
      <c r="E160" s="29">
        <v>176.054</v>
      </c>
      <c r="F160" s="22" t="s">
        <v>374</v>
      </c>
      <c r="G160" s="22" t="s">
        <v>375</v>
      </c>
      <c r="H160" s="22" t="s">
        <v>376</v>
      </c>
      <c r="I160" s="24">
        <v>2</v>
      </c>
      <c r="J160" s="24">
        <v>666040</v>
      </c>
      <c r="K160" s="25">
        <f t="shared" si="6"/>
        <v>1902970</v>
      </c>
      <c r="N160" s="25">
        <f t="shared" si="7"/>
        <v>2</v>
      </c>
    </row>
    <row r="161" spans="1:15" x14ac:dyDescent="0.25">
      <c r="D161" s="27" t="s">
        <v>371</v>
      </c>
      <c r="E161" s="29">
        <v>3.4809999999999999</v>
      </c>
      <c r="F161" s="22" t="s">
        <v>90</v>
      </c>
      <c r="G161" s="22" t="s">
        <v>90</v>
      </c>
      <c r="K161" s="25">
        <f t="shared" si="6"/>
        <v>0</v>
      </c>
      <c r="N161" s="25">
        <f t="shared" si="7"/>
        <v>0</v>
      </c>
    </row>
    <row r="162" spans="1:15" x14ac:dyDescent="0.25">
      <c r="D162" s="27" t="s">
        <v>372</v>
      </c>
      <c r="E162" s="29">
        <v>13.6</v>
      </c>
      <c r="F162" s="22" t="s">
        <v>90</v>
      </c>
      <c r="G162" s="22" t="s">
        <v>90</v>
      </c>
      <c r="K162" s="25">
        <f t="shared" si="6"/>
        <v>0</v>
      </c>
      <c r="N162" s="25">
        <f t="shared" si="7"/>
        <v>0</v>
      </c>
    </row>
    <row r="163" spans="1:15" x14ac:dyDescent="0.25">
      <c r="D163" s="27" t="s">
        <v>373</v>
      </c>
      <c r="E163" s="29">
        <v>251.25800000000001</v>
      </c>
      <c r="F163" s="22" t="s">
        <v>90</v>
      </c>
      <c r="G163" s="22" t="s">
        <v>90</v>
      </c>
      <c r="K163" s="25">
        <f t="shared" si="6"/>
        <v>0</v>
      </c>
      <c r="N163" s="25">
        <f t="shared" si="7"/>
        <v>0</v>
      </c>
    </row>
    <row r="164" spans="1:15" x14ac:dyDescent="0.25">
      <c r="A164" s="47">
        <v>46</v>
      </c>
      <c r="C164" s="27">
        <v>42391</v>
      </c>
      <c r="D164" s="27" t="s">
        <v>377</v>
      </c>
      <c r="E164" s="29">
        <v>4.75</v>
      </c>
      <c r="F164" s="22" t="s">
        <v>378</v>
      </c>
      <c r="G164" s="22" t="s">
        <v>379</v>
      </c>
      <c r="H164" s="22">
        <v>1110</v>
      </c>
      <c r="I164" s="24">
        <v>0.5</v>
      </c>
      <c r="J164" s="24">
        <v>5950</v>
      </c>
      <c r="K164" s="25">
        <f t="shared" si="6"/>
        <v>17000</v>
      </c>
      <c r="L164" s="26">
        <v>8000</v>
      </c>
      <c r="M164" s="26">
        <v>32</v>
      </c>
      <c r="N164" s="25">
        <f t="shared" si="7"/>
        <v>32.5</v>
      </c>
    </row>
    <row r="165" spans="1:15" x14ac:dyDescent="0.25">
      <c r="A165" s="47" t="s">
        <v>380</v>
      </c>
      <c r="C165" s="27">
        <v>42391</v>
      </c>
      <c r="D165" s="27" t="s">
        <v>381</v>
      </c>
      <c r="E165" s="29" t="s">
        <v>384</v>
      </c>
      <c r="F165" s="22" t="s">
        <v>382</v>
      </c>
      <c r="G165" s="22" t="s">
        <v>383</v>
      </c>
      <c r="H165" s="22">
        <v>1190</v>
      </c>
      <c r="I165" s="24">
        <v>1</v>
      </c>
      <c r="J165" s="24">
        <v>15340</v>
      </c>
      <c r="K165" s="25">
        <f t="shared" si="6"/>
        <v>43830</v>
      </c>
      <c r="N165" s="25">
        <f t="shared" si="7"/>
        <v>1</v>
      </c>
    </row>
    <row r="166" spans="1:15" x14ac:dyDescent="0.25">
      <c r="D166" s="27" t="s">
        <v>385</v>
      </c>
      <c r="E166" s="29" t="s">
        <v>386</v>
      </c>
      <c r="F166" s="22" t="s">
        <v>90</v>
      </c>
      <c r="G166" s="22" t="s">
        <v>90</v>
      </c>
      <c r="K166" s="25">
        <f t="shared" si="6"/>
        <v>0</v>
      </c>
      <c r="N166" s="25">
        <f t="shared" si="7"/>
        <v>0</v>
      </c>
    </row>
    <row r="167" spans="1:15" x14ac:dyDescent="0.25">
      <c r="A167" s="47">
        <v>47</v>
      </c>
      <c r="C167" s="27">
        <v>42394</v>
      </c>
      <c r="D167" s="27" t="s">
        <v>387</v>
      </c>
      <c r="E167" s="29">
        <v>8.6389999999999993</v>
      </c>
      <c r="F167" s="22" t="s">
        <v>388</v>
      </c>
      <c r="G167" s="22" t="s">
        <v>389</v>
      </c>
      <c r="H167" s="22">
        <v>1110</v>
      </c>
      <c r="I167" s="24">
        <v>0.5</v>
      </c>
      <c r="J167" s="24">
        <v>11570</v>
      </c>
      <c r="K167" s="25">
        <f t="shared" si="6"/>
        <v>33060</v>
      </c>
      <c r="L167" s="26">
        <v>19005.8</v>
      </c>
      <c r="M167" s="26">
        <v>76.02</v>
      </c>
      <c r="N167" s="25">
        <f t="shared" si="7"/>
        <v>76.52</v>
      </c>
    </row>
    <row r="168" spans="1:15" x14ac:dyDescent="0.25">
      <c r="A168" s="47">
        <v>48</v>
      </c>
      <c r="C168" s="27">
        <v>42394</v>
      </c>
      <c r="D168" s="27" t="s">
        <v>390</v>
      </c>
      <c r="E168" s="29" t="s">
        <v>391</v>
      </c>
      <c r="F168" s="22" t="s">
        <v>392</v>
      </c>
      <c r="G168" s="22" t="s">
        <v>393</v>
      </c>
      <c r="H168" s="22">
        <v>3010</v>
      </c>
      <c r="I168" s="24">
        <v>0.5</v>
      </c>
      <c r="J168" s="24">
        <v>34230</v>
      </c>
      <c r="K168" s="25">
        <f t="shared" si="6"/>
        <v>97800</v>
      </c>
      <c r="L168" s="26">
        <v>152500</v>
      </c>
      <c r="M168" s="26">
        <v>610</v>
      </c>
      <c r="N168" s="25">
        <f t="shared" si="7"/>
        <v>610.5</v>
      </c>
    </row>
    <row r="169" spans="1:15" x14ac:dyDescent="0.25">
      <c r="A169" s="47">
        <v>49</v>
      </c>
      <c r="C169" s="27">
        <v>42394</v>
      </c>
      <c r="D169" s="27" t="s">
        <v>394</v>
      </c>
      <c r="E169" s="29">
        <v>8.3689999999999998</v>
      </c>
      <c r="F169" s="22" t="s">
        <v>395</v>
      </c>
      <c r="G169" s="22" t="s">
        <v>396</v>
      </c>
      <c r="H169" s="22">
        <v>1150</v>
      </c>
      <c r="I169" s="24">
        <v>0.5</v>
      </c>
      <c r="J169" s="24">
        <v>8400</v>
      </c>
      <c r="K169" s="25">
        <f t="shared" si="6"/>
        <v>24000</v>
      </c>
      <c r="L169" s="26">
        <v>23000</v>
      </c>
      <c r="M169" s="26">
        <v>92</v>
      </c>
      <c r="N169" s="25">
        <f t="shared" si="7"/>
        <v>92.5</v>
      </c>
    </row>
    <row r="170" spans="1:15" x14ac:dyDescent="0.25">
      <c r="A170" s="47" t="s">
        <v>397</v>
      </c>
      <c r="C170" s="27">
        <v>42394</v>
      </c>
      <c r="D170" s="27" t="s">
        <v>398</v>
      </c>
      <c r="E170" s="29" t="s">
        <v>399</v>
      </c>
      <c r="F170" s="22" t="s">
        <v>400</v>
      </c>
      <c r="G170" s="22" t="s">
        <v>401</v>
      </c>
      <c r="H170" s="22">
        <v>3010</v>
      </c>
      <c r="I170" s="24">
        <v>0.5</v>
      </c>
      <c r="J170" s="24">
        <v>22590</v>
      </c>
      <c r="K170" s="25">
        <f t="shared" si="6"/>
        <v>64540</v>
      </c>
      <c r="N170" s="25">
        <f t="shared" si="7"/>
        <v>0.5</v>
      </c>
    </row>
    <row r="171" spans="1:15" x14ac:dyDescent="0.25">
      <c r="A171" s="47">
        <v>50</v>
      </c>
      <c r="C171" s="27">
        <v>42394</v>
      </c>
      <c r="D171" s="27" t="s">
        <v>402</v>
      </c>
      <c r="E171" s="29">
        <v>9.11</v>
      </c>
      <c r="F171" s="22" t="s">
        <v>403</v>
      </c>
      <c r="G171" s="22" t="s">
        <v>404</v>
      </c>
      <c r="H171" s="22">
        <v>1220</v>
      </c>
      <c r="I171" s="24">
        <v>0.5</v>
      </c>
      <c r="J171" s="24">
        <v>13450</v>
      </c>
      <c r="K171" s="25">
        <f t="shared" si="6"/>
        <v>38430</v>
      </c>
      <c r="L171" s="26">
        <v>54660</v>
      </c>
      <c r="M171" s="26">
        <v>218.8</v>
      </c>
      <c r="N171" s="25">
        <f t="shared" si="7"/>
        <v>219.3</v>
      </c>
    </row>
    <row r="172" spans="1:15" x14ac:dyDescent="0.25">
      <c r="A172" s="47">
        <v>51</v>
      </c>
      <c r="C172" s="27">
        <v>42394</v>
      </c>
      <c r="D172" s="27" t="s">
        <v>405</v>
      </c>
      <c r="E172" s="29">
        <v>1.246</v>
      </c>
      <c r="F172" s="22" t="s">
        <v>406</v>
      </c>
      <c r="G172" s="22" t="s">
        <v>407</v>
      </c>
      <c r="H172" s="22">
        <v>1190</v>
      </c>
      <c r="I172" s="24">
        <v>0.5</v>
      </c>
      <c r="J172" s="24">
        <v>22740</v>
      </c>
      <c r="K172" s="25">
        <f t="shared" si="6"/>
        <v>64970</v>
      </c>
      <c r="L172" s="26">
        <v>86000</v>
      </c>
      <c r="M172" s="26">
        <v>344</v>
      </c>
      <c r="N172" s="25">
        <f t="shared" si="7"/>
        <v>344.5</v>
      </c>
    </row>
    <row r="173" spans="1:15" s="23" customFormat="1" x14ac:dyDescent="0.25">
      <c r="A173" s="48" t="s">
        <v>408</v>
      </c>
      <c r="B173" s="49"/>
      <c r="C173" s="50">
        <v>42394</v>
      </c>
      <c r="D173" s="50" t="s">
        <v>409</v>
      </c>
      <c r="E173" s="51" t="s">
        <v>410</v>
      </c>
      <c r="F173" s="23" t="s">
        <v>411</v>
      </c>
      <c r="G173" s="23" t="s">
        <v>412</v>
      </c>
      <c r="H173" s="23">
        <v>2050</v>
      </c>
      <c r="I173" s="52">
        <v>0.5</v>
      </c>
      <c r="J173" s="52">
        <v>17390</v>
      </c>
      <c r="K173" s="53">
        <f t="shared" si="6"/>
        <v>49690</v>
      </c>
      <c r="L173" s="54"/>
      <c r="M173" s="54"/>
      <c r="N173" s="53">
        <f t="shared" si="7"/>
        <v>0.5</v>
      </c>
      <c r="O173" s="48"/>
    </row>
    <row r="174" spans="1:15" x14ac:dyDescent="0.25">
      <c r="N174" s="25">
        <f>SUM(N160:N173)</f>
        <v>1379.82</v>
      </c>
      <c r="O174" s="60">
        <v>57573</v>
      </c>
    </row>
    <row r="176" spans="1:15" x14ac:dyDescent="0.25">
      <c r="A176" s="47">
        <v>52</v>
      </c>
      <c r="C176" s="27">
        <v>42394</v>
      </c>
      <c r="D176" s="27" t="s">
        <v>413</v>
      </c>
      <c r="E176" s="29">
        <v>62.152999999999999</v>
      </c>
      <c r="F176" s="22" t="s">
        <v>414</v>
      </c>
      <c r="G176" s="22" t="s">
        <v>415</v>
      </c>
      <c r="H176" s="22">
        <v>1010</v>
      </c>
      <c r="I176" s="24">
        <v>0.5</v>
      </c>
      <c r="J176" s="24">
        <v>118810</v>
      </c>
      <c r="K176" s="25">
        <f t="shared" si="6"/>
        <v>339460</v>
      </c>
      <c r="L176" s="26">
        <v>360000</v>
      </c>
      <c r="M176" s="26">
        <v>1440</v>
      </c>
      <c r="N176" s="25">
        <f t="shared" si="7"/>
        <v>1440.5</v>
      </c>
    </row>
    <row r="177" spans="1:15" x14ac:dyDescent="0.25">
      <c r="A177" s="47">
        <v>53</v>
      </c>
      <c r="C177" s="27">
        <v>42394</v>
      </c>
      <c r="D177" s="27" t="s">
        <v>416</v>
      </c>
      <c r="E177" s="29">
        <v>0.55000000000000004</v>
      </c>
      <c r="F177" s="22" t="s">
        <v>417</v>
      </c>
      <c r="G177" s="22" t="s">
        <v>418</v>
      </c>
      <c r="H177" s="22">
        <v>1040</v>
      </c>
      <c r="I177" s="24">
        <v>2</v>
      </c>
      <c r="J177" s="24">
        <v>16860</v>
      </c>
      <c r="K177" s="25">
        <f t="shared" si="6"/>
        <v>48170</v>
      </c>
      <c r="L177" s="26">
        <v>19250</v>
      </c>
      <c r="M177" s="26">
        <v>77</v>
      </c>
      <c r="N177" s="25">
        <f t="shared" si="7"/>
        <v>79</v>
      </c>
    </row>
    <row r="178" spans="1:15" x14ac:dyDescent="0.25">
      <c r="A178" s="47">
        <v>54</v>
      </c>
      <c r="C178" s="27">
        <v>42395</v>
      </c>
      <c r="D178" s="27" t="s">
        <v>419</v>
      </c>
      <c r="E178" s="29" t="s">
        <v>420</v>
      </c>
      <c r="F178" s="22" t="s">
        <v>421</v>
      </c>
      <c r="G178" s="22" t="s">
        <v>422</v>
      </c>
      <c r="H178" s="22">
        <v>2050</v>
      </c>
      <c r="I178" s="24">
        <v>0.5</v>
      </c>
      <c r="J178" s="24">
        <v>9350</v>
      </c>
      <c r="K178" s="25">
        <f t="shared" si="6"/>
        <v>26710</v>
      </c>
      <c r="L178" s="26">
        <v>39000</v>
      </c>
      <c r="M178" s="26">
        <v>156</v>
      </c>
      <c r="N178" s="25">
        <f t="shared" si="7"/>
        <v>156.5</v>
      </c>
    </row>
    <row r="179" spans="1:15" x14ac:dyDescent="0.25">
      <c r="A179" s="47" t="s">
        <v>423</v>
      </c>
      <c r="C179" s="27">
        <v>42395</v>
      </c>
      <c r="D179" s="27" t="s">
        <v>424</v>
      </c>
      <c r="E179" s="29">
        <v>38.512</v>
      </c>
      <c r="F179" s="22" t="s">
        <v>425</v>
      </c>
      <c r="G179" s="22" t="s">
        <v>426</v>
      </c>
      <c r="H179" s="22">
        <v>1130</v>
      </c>
      <c r="I179" s="24">
        <v>0.5</v>
      </c>
      <c r="J179" s="24">
        <v>71510</v>
      </c>
      <c r="K179" s="25">
        <f t="shared" si="6"/>
        <v>204310</v>
      </c>
      <c r="N179" s="25">
        <f t="shared" si="7"/>
        <v>0.5</v>
      </c>
    </row>
    <row r="180" spans="1:15" x14ac:dyDescent="0.25">
      <c r="A180" s="47">
        <v>55</v>
      </c>
      <c r="C180" s="27">
        <v>42395</v>
      </c>
      <c r="D180" s="27" t="s">
        <v>427</v>
      </c>
      <c r="E180" s="29">
        <v>1.593</v>
      </c>
      <c r="F180" s="22" t="s">
        <v>428</v>
      </c>
      <c r="G180" s="22" t="s">
        <v>429</v>
      </c>
      <c r="H180" s="22">
        <v>1170</v>
      </c>
      <c r="I180" s="24">
        <v>0.5</v>
      </c>
      <c r="J180" s="24">
        <v>3350</v>
      </c>
      <c r="K180" s="25">
        <f t="shared" si="6"/>
        <v>9570</v>
      </c>
      <c r="L180" s="26">
        <v>6000</v>
      </c>
      <c r="M180" s="26">
        <v>24</v>
      </c>
      <c r="N180" s="25">
        <f t="shared" si="7"/>
        <v>24.5</v>
      </c>
    </row>
    <row r="181" spans="1:15" x14ac:dyDescent="0.25">
      <c r="A181" s="47">
        <v>56</v>
      </c>
      <c r="C181" s="27">
        <v>42395</v>
      </c>
      <c r="D181" s="27" t="s">
        <v>430</v>
      </c>
      <c r="E181" s="29" t="s">
        <v>431</v>
      </c>
      <c r="F181" s="22" t="s">
        <v>432</v>
      </c>
      <c r="G181" s="22" t="s">
        <v>433</v>
      </c>
      <c r="H181" s="22">
        <v>3010</v>
      </c>
      <c r="I181" s="24">
        <v>0.5</v>
      </c>
      <c r="J181" s="24">
        <v>10890</v>
      </c>
      <c r="K181" s="25">
        <f t="shared" si="6"/>
        <v>31110</v>
      </c>
      <c r="L181" s="26">
        <v>22000</v>
      </c>
      <c r="M181" s="26">
        <v>88</v>
      </c>
      <c r="N181" s="25">
        <f t="shared" si="7"/>
        <v>88.5</v>
      </c>
    </row>
    <row r="182" spans="1:15" x14ac:dyDescent="0.25">
      <c r="A182" s="47">
        <v>57</v>
      </c>
      <c r="C182" s="27">
        <v>42395</v>
      </c>
      <c r="D182" s="27" t="s">
        <v>434</v>
      </c>
      <c r="E182" s="29" t="s">
        <v>435</v>
      </c>
      <c r="F182" s="22" t="s">
        <v>436</v>
      </c>
      <c r="G182" s="22" t="s">
        <v>437</v>
      </c>
      <c r="H182" s="22">
        <v>3010</v>
      </c>
      <c r="I182" s="24">
        <v>0.5</v>
      </c>
      <c r="J182" s="24">
        <v>5500</v>
      </c>
      <c r="K182" s="25">
        <f t="shared" si="6"/>
        <v>15710</v>
      </c>
      <c r="L182" s="26">
        <v>20000</v>
      </c>
      <c r="M182" s="26">
        <v>80</v>
      </c>
      <c r="N182" s="25">
        <f t="shared" si="7"/>
        <v>80.5</v>
      </c>
    </row>
    <row r="183" spans="1:15" s="23" customFormat="1" x14ac:dyDescent="0.25">
      <c r="A183" s="48" t="s">
        <v>438</v>
      </c>
      <c r="B183" s="49"/>
      <c r="C183" s="50">
        <v>42395</v>
      </c>
      <c r="D183" s="50" t="s">
        <v>439</v>
      </c>
      <c r="E183" s="51">
        <v>50.534999999999997</v>
      </c>
      <c r="F183" s="23" t="s">
        <v>440</v>
      </c>
      <c r="G183" s="23" t="s">
        <v>441</v>
      </c>
      <c r="H183" s="23">
        <v>1140</v>
      </c>
      <c r="I183" s="52">
        <v>0.5</v>
      </c>
      <c r="J183" s="52">
        <v>88820</v>
      </c>
      <c r="K183" s="53">
        <f t="shared" si="6"/>
        <v>253770</v>
      </c>
      <c r="L183" s="54"/>
      <c r="M183" s="54"/>
      <c r="N183" s="53">
        <f t="shared" si="7"/>
        <v>0.5</v>
      </c>
      <c r="O183" s="48" t="s">
        <v>442</v>
      </c>
    </row>
    <row r="184" spans="1:15" x14ac:dyDescent="0.25">
      <c r="N184" s="25">
        <f>SUM(N176:N183)</f>
        <v>1870.5</v>
      </c>
      <c r="O184" s="60">
        <v>57587</v>
      </c>
    </row>
    <row r="186" spans="1:15" x14ac:dyDescent="0.25">
      <c r="A186" s="47" t="s">
        <v>443</v>
      </c>
      <c r="C186" s="27">
        <v>42396</v>
      </c>
      <c r="D186" s="27" t="s">
        <v>444</v>
      </c>
      <c r="E186" s="29">
        <v>0.97799999999999998</v>
      </c>
      <c r="F186" s="22" t="s">
        <v>445</v>
      </c>
      <c r="G186" s="22" t="s">
        <v>446</v>
      </c>
      <c r="H186" s="22">
        <v>1060</v>
      </c>
      <c r="I186" s="24">
        <v>0.5</v>
      </c>
      <c r="J186" s="24">
        <v>10000</v>
      </c>
      <c r="K186" s="25">
        <f t="shared" si="6"/>
        <v>28570</v>
      </c>
      <c r="N186" s="25">
        <f t="shared" si="7"/>
        <v>0.5</v>
      </c>
    </row>
    <row r="187" spans="1:15" x14ac:dyDescent="0.25">
      <c r="A187" s="47">
        <v>58</v>
      </c>
      <c r="C187" s="27">
        <v>42396</v>
      </c>
      <c r="D187" s="27" t="s">
        <v>444</v>
      </c>
      <c r="E187" s="29">
        <v>0.97799999999999998</v>
      </c>
      <c r="F187" s="22" t="s">
        <v>446</v>
      </c>
      <c r="G187" s="22" t="s">
        <v>447</v>
      </c>
      <c r="H187" s="22">
        <v>1060</v>
      </c>
      <c r="I187" s="24">
        <v>0.5</v>
      </c>
      <c r="J187" s="24">
        <v>10000</v>
      </c>
      <c r="K187" s="25">
        <f t="shared" si="6"/>
        <v>28570</v>
      </c>
      <c r="L187" s="26">
        <v>5500</v>
      </c>
      <c r="M187" s="26">
        <v>22</v>
      </c>
      <c r="N187" s="25">
        <f t="shared" si="7"/>
        <v>22.5</v>
      </c>
    </row>
    <row r="188" spans="1:15" x14ac:dyDescent="0.25">
      <c r="A188" s="47" t="s">
        <v>448</v>
      </c>
      <c r="C188" s="27">
        <v>42396</v>
      </c>
      <c r="D188" s="27" t="s">
        <v>449</v>
      </c>
      <c r="E188" s="29" t="s">
        <v>452</v>
      </c>
      <c r="F188" s="22" t="s">
        <v>455</v>
      </c>
      <c r="G188" s="22" t="s">
        <v>456</v>
      </c>
      <c r="H188" s="22">
        <v>3010</v>
      </c>
      <c r="I188" s="24">
        <v>1.5</v>
      </c>
      <c r="J188" s="24">
        <v>51810</v>
      </c>
      <c r="K188" s="25">
        <f t="shared" si="6"/>
        <v>148030</v>
      </c>
      <c r="N188" s="25">
        <f t="shared" si="7"/>
        <v>1.5</v>
      </c>
    </row>
    <row r="189" spans="1:15" x14ac:dyDescent="0.25">
      <c r="D189" s="27" t="s">
        <v>450</v>
      </c>
      <c r="E189" s="29" t="s">
        <v>453</v>
      </c>
      <c r="F189" s="22" t="s">
        <v>90</v>
      </c>
      <c r="G189" s="22" t="s">
        <v>90</v>
      </c>
      <c r="K189" s="25">
        <f t="shared" ref="K189:K242" si="8">ROUND(J189/0.35,-1)</f>
        <v>0</v>
      </c>
      <c r="N189" s="25">
        <f t="shared" ref="N189:N235" si="9">SUM(I189+M189)</f>
        <v>0</v>
      </c>
    </row>
    <row r="190" spans="1:15" x14ac:dyDescent="0.25">
      <c r="D190" s="27" t="s">
        <v>451</v>
      </c>
      <c r="E190" s="29" t="s">
        <v>454</v>
      </c>
      <c r="F190" s="22" t="s">
        <v>90</v>
      </c>
      <c r="G190" s="22" t="s">
        <v>90</v>
      </c>
      <c r="K190" s="25">
        <f t="shared" si="8"/>
        <v>0</v>
      </c>
      <c r="N190" s="25">
        <f t="shared" si="9"/>
        <v>0</v>
      </c>
    </row>
    <row r="191" spans="1:15" x14ac:dyDescent="0.25">
      <c r="A191" s="47" t="s">
        <v>457</v>
      </c>
      <c r="C191" s="27">
        <v>42396</v>
      </c>
      <c r="D191" s="27" t="s">
        <v>273</v>
      </c>
      <c r="E191" s="29">
        <v>24.03</v>
      </c>
      <c r="F191" s="22" t="s">
        <v>458</v>
      </c>
      <c r="G191" s="22" t="s">
        <v>459</v>
      </c>
      <c r="H191" s="22">
        <v>1170</v>
      </c>
      <c r="I191" s="24">
        <v>0.5</v>
      </c>
      <c r="J191" s="24">
        <v>43630</v>
      </c>
      <c r="K191" s="25">
        <f t="shared" si="8"/>
        <v>124660</v>
      </c>
      <c r="N191" s="25">
        <f t="shared" si="9"/>
        <v>0.5</v>
      </c>
    </row>
    <row r="192" spans="1:15" x14ac:dyDescent="0.25">
      <c r="A192" s="47" t="s">
        <v>460</v>
      </c>
      <c r="C192" s="27">
        <v>42396</v>
      </c>
      <c r="D192" s="27" t="s">
        <v>461</v>
      </c>
      <c r="E192" s="29">
        <v>5.36</v>
      </c>
      <c r="F192" s="22" t="s">
        <v>469</v>
      </c>
      <c r="G192" s="22" t="s">
        <v>470</v>
      </c>
      <c r="H192" s="22" t="s">
        <v>471</v>
      </c>
      <c r="I192" s="24">
        <v>4</v>
      </c>
      <c r="J192" s="24">
        <v>112260</v>
      </c>
      <c r="K192" s="25">
        <f>ROUND(J192/0.35,-1)</f>
        <v>320740</v>
      </c>
      <c r="N192" s="25">
        <f>SUM(I192+M192)</f>
        <v>4</v>
      </c>
    </row>
    <row r="193" spans="1:14" x14ac:dyDescent="0.25">
      <c r="D193" s="27" t="s">
        <v>462</v>
      </c>
      <c r="E193" s="29">
        <v>4.4089999999999998</v>
      </c>
      <c r="F193" s="22" t="s">
        <v>90</v>
      </c>
      <c r="G193" s="22" t="s">
        <v>90</v>
      </c>
      <c r="I193" s="22"/>
      <c r="J193" s="22"/>
      <c r="K193" s="22"/>
      <c r="L193" s="22"/>
      <c r="M193" s="22"/>
      <c r="N193" s="22">
        <v>0</v>
      </c>
    </row>
    <row r="194" spans="1:14" x14ac:dyDescent="0.25">
      <c r="D194" s="27" t="s">
        <v>463</v>
      </c>
      <c r="E194" s="29">
        <v>1.038</v>
      </c>
      <c r="F194" s="22" t="s">
        <v>90</v>
      </c>
      <c r="G194" s="22" t="s">
        <v>90</v>
      </c>
      <c r="K194" s="25">
        <f t="shared" si="8"/>
        <v>0</v>
      </c>
      <c r="N194" s="25">
        <f t="shared" si="9"/>
        <v>0</v>
      </c>
    </row>
    <row r="195" spans="1:14" x14ac:dyDescent="0.25">
      <c r="D195" s="27" t="s">
        <v>464</v>
      </c>
      <c r="E195" s="29">
        <v>5.109</v>
      </c>
      <c r="F195" s="22" t="s">
        <v>90</v>
      </c>
      <c r="G195" s="22" t="s">
        <v>90</v>
      </c>
      <c r="K195" s="25">
        <f t="shared" si="8"/>
        <v>0</v>
      </c>
      <c r="N195" s="25">
        <f t="shared" si="9"/>
        <v>0</v>
      </c>
    </row>
    <row r="196" spans="1:14" x14ac:dyDescent="0.25">
      <c r="D196" s="27" t="s">
        <v>465</v>
      </c>
      <c r="E196" s="29">
        <v>4.0000000000000001E-3</v>
      </c>
      <c r="F196" s="22" t="s">
        <v>90</v>
      </c>
      <c r="G196" s="22" t="s">
        <v>90</v>
      </c>
      <c r="K196" s="25">
        <f t="shared" si="8"/>
        <v>0</v>
      </c>
      <c r="N196" s="25">
        <f t="shared" si="9"/>
        <v>0</v>
      </c>
    </row>
    <row r="197" spans="1:14" x14ac:dyDescent="0.25">
      <c r="D197" s="27" t="s">
        <v>466</v>
      </c>
      <c r="E197" s="29">
        <v>5.0839999999999996</v>
      </c>
      <c r="F197" s="22" t="s">
        <v>90</v>
      </c>
      <c r="G197" s="22" t="s">
        <v>90</v>
      </c>
      <c r="K197" s="25">
        <f t="shared" si="8"/>
        <v>0</v>
      </c>
      <c r="N197" s="25">
        <f t="shared" si="9"/>
        <v>0</v>
      </c>
    </row>
    <row r="198" spans="1:14" x14ac:dyDescent="0.25">
      <c r="D198" s="27" t="s">
        <v>467</v>
      </c>
      <c r="E198" s="29">
        <v>2.7370000000000001</v>
      </c>
      <c r="F198" s="22" t="s">
        <v>90</v>
      </c>
      <c r="G198" s="22" t="s">
        <v>90</v>
      </c>
      <c r="K198" s="25">
        <f t="shared" si="8"/>
        <v>0</v>
      </c>
      <c r="N198" s="25">
        <f t="shared" si="9"/>
        <v>0</v>
      </c>
    </row>
    <row r="199" spans="1:14" x14ac:dyDescent="0.25">
      <c r="D199" s="27" t="s">
        <v>468</v>
      </c>
      <c r="E199" s="29">
        <v>2.2999999999999998</v>
      </c>
      <c r="F199" s="22" t="s">
        <v>90</v>
      </c>
      <c r="G199" s="22" t="s">
        <v>90</v>
      </c>
      <c r="K199" s="25">
        <f t="shared" si="8"/>
        <v>0</v>
      </c>
      <c r="N199" s="25">
        <f t="shared" si="9"/>
        <v>0</v>
      </c>
    </row>
    <row r="200" spans="1:14" x14ac:dyDescent="0.25">
      <c r="A200" s="47">
        <v>59</v>
      </c>
      <c r="C200" s="27">
        <v>42396</v>
      </c>
      <c r="D200" s="27" t="s">
        <v>472</v>
      </c>
      <c r="E200" s="29">
        <v>0.26800000000000002</v>
      </c>
      <c r="F200" s="22" t="s">
        <v>478</v>
      </c>
      <c r="G200" s="22" t="s">
        <v>479</v>
      </c>
      <c r="H200" s="22">
        <v>599</v>
      </c>
      <c r="I200" s="24">
        <v>2</v>
      </c>
      <c r="J200" s="24">
        <v>12540</v>
      </c>
      <c r="K200" s="25">
        <f t="shared" si="8"/>
        <v>35830</v>
      </c>
      <c r="L200" s="26">
        <v>25000</v>
      </c>
      <c r="M200" s="26">
        <v>100</v>
      </c>
      <c r="N200" s="25">
        <f t="shared" si="9"/>
        <v>102</v>
      </c>
    </row>
    <row r="201" spans="1:14" x14ac:dyDescent="0.25">
      <c r="D201" s="27" t="s">
        <v>473</v>
      </c>
      <c r="E201" s="29" t="s">
        <v>476</v>
      </c>
      <c r="F201" s="22" t="s">
        <v>90</v>
      </c>
      <c r="G201" s="22" t="s">
        <v>90</v>
      </c>
      <c r="H201" s="22">
        <v>500</v>
      </c>
      <c r="K201" s="25">
        <f t="shared" si="8"/>
        <v>0</v>
      </c>
      <c r="N201" s="25">
        <f t="shared" si="9"/>
        <v>0</v>
      </c>
    </row>
    <row r="202" spans="1:14" x14ac:dyDescent="0.25">
      <c r="D202" s="27" t="s">
        <v>474</v>
      </c>
      <c r="E202" s="29" t="s">
        <v>477</v>
      </c>
      <c r="F202" s="22" t="s">
        <v>90</v>
      </c>
      <c r="G202" s="22" t="s">
        <v>90</v>
      </c>
      <c r="H202" s="22">
        <v>516</v>
      </c>
      <c r="K202" s="25">
        <f t="shared" si="8"/>
        <v>0</v>
      </c>
      <c r="N202" s="25">
        <f t="shared" si="9"/>
        <v>0</v>
      </c>
    </row>
    <row r="203" spans="1:14" x14ac:dyDescent="0.25">
      <c r="D203" s="27" t="s">
        <v>475</v>
      </c>
      <c r="E203" s="29" t="s">
        <v>477</v>
      </c>
      <c r="F203" s="22" t="s">
        <v>90</v>
      </c>
      <c r="G203" s="22" t="s">
        <v>90</v>
      </c>
      <c r="H203" s="22">
        <v>510</v>
      </c>
      <c r="K203" s="25">
        <f t="shared" si="8"/>
        <v>0</v>
      </c>
      <c r="N203" s="25">
        <f t="shared" si="9"/>
        <v>0</v>
      </c>
    </row>
    <row r="204" spans="1:14" x14ac:dyDescent="0.25">
      <c r="A204" s="47">
        <v>60</v>
      </c>
      <c r="C204" s="27">
        <v>42396</v>
      </c>
      <c r="D204" s="27" t="s">
        <v>480</v>
      </c>
      <c r="E204" s="29">
        <v>5.1319999999999997</v>
      </c>
      <c r="F204" s="22" t="s">
        <v>356</v>
      </c>
      <c r="G204" s="22" t="s">
        <v>481</v>
      </c>
      <c r="H204" s="22">
        <v>1220</v>
      </c>
      <c r="I204" s="24">
        <v>0.5</v>
      </c>
      <c r="J204" s="24">
        <v>7580</v>
      </c>
      <c r="K204" s="25">
        <f t="shared" si="8"/>
        <v>21660</v>
      </c>
      <c r="L204" s="26">
        <v>41056</v>
      </c>
      <c r="M204" s="26">
        <v>164.4</v>
      </c>
      <c r="N204" s="25">
        <f t="shared" si="9"/>
        <v>164.9</v>
      </c>
    </row>
    <row r="205" spans="1:14" x14ac:dyDescent="0.25">
      <c r="A205" s="47">
        <v>61</v>
      </c>
      <c r="C205" s="27">
        <v>42396</v>
      </c>
      <c r="D205" s="27" t="s">
        <v>482</v>
      </c>
      <c r="E205" s="29">
        <v>84.113</v>
      </c>
      <c r="F205" s="22" t="s">
        <v>483</v>
      </c>
      <c r="G205" s="22" t="s">
        <v>484</v>
      </c>
      <c r="H205" s="22">
        <v>1210</v>
      </c>
      <c r="I205" s="24">
        <v>0.5</v>
      </c>
      <c r="J205" s="24">
        <v>95170</v>
      </c>
      <c r="K205" s="25">
        <f t="shared" si="8"/>
        <v>271910</v>
      </c>
      <c r="L205" s="26">
        <v>340000</v>
      </c>
      <c r="M205" s="26">
        <v>1360</v>
      </c>
      <c r="N205" s="25">
        <f t="shared" si="9"/>
        <v>1360.5</v>
      </c>
    </row>
    <row r="206" spans="1:14" x14ac:dyDescent="0.25">
      <c r="A206" s="47" t="s">
        <v>485</v>
      </c>
      <c r="C206" s="27">
        <v>42396</v>
      </c>
      <c r="D206" s="27" t="s">
        <v>486</v>
      </c>
      <c r="E206" s="29">
        <v>0.1928</v>
      </c>
      <c r="F206" s="22" t="s">
        <v>500</v>
      </c>
      <c r="G206" s="22" t="s">
        <v>501</v>
      </c>
      <c r="H206" s="22">
        <v>2050</v>
      </c>
      <c r="I206" s="24">
        <v>4.5</v>
      </c>
      <c r="J206" s="24">
        <v>90590</v>
      </c>
      <c r="K206" s="25">
        <f t="shared" si="8"/>
        <v>258830</v>
      </c>
      <c r="N206" s="25">
        <f t="shared" si="9"/>
        <v>4.5</v>
      </c>
    </row>
    <row r="207" spans="1:14" x14ac:dyDescent="0.25">
      <c r="D207" s="27" t="s">
        <v>487</v>
      </c>
      <c r="E207" s="29" t="s">
        <v>497</v>
      </c>
      <c r="F207" s="22" t="s">
        <v>90</v>
      </c>
      <c r="G207" s="22" t="s">
        <v>90</v>
      </c>
      <c r="K207" s="25">
        <f t="shared" si="8"/>
        <v>0</v>
      </c>
      <c r="N207" s="25">
        <f t="shared" si="9"/>
        <v>0</v>
      </c>
    </row>
    <row r="208" spans="1:14" x14ac:dyDescent="0.25">
      <c r="D208" s="27" t="s">
        <v>488</v>
      </c>
      <c r="E208" s="29" t="s">
        <v>495</v>
      </c>
      <c r="F208" s="22" t="s">
        <v>90</v>
      </c>
      <c r="G208" s="22" t="s">
        <v>90</v>
      </c>
      <c r="K208" s="25">
        <f t="shared" si="8"/>
        <v>0</v>
      </c>
      <c r="N208" s="25">
        <f t="shared" si="9"/>
        <v>0</v>
      </c>
    </row>
    <row r="209" spans="1:15" x14ac:dyDescent="0.25">
      <c r="D209" s="27" t="s">
        <v>489</v>
      </c>
      <c r="E209" s="29" t="s">
        <v>496</v>
      </c>
      <c r="F209" s="22" t="s">
        <v>90</v>
      </c>
      <c r="G209" s="22" t="s">
        <v>90</v>
      </c>
      <c r="K209" s="25">
        <f t="shared" si="8"/>
        <v>0</v>
      </c>
      <c r="N209" s="25">
        <f t="shared" si="9"/>
        <v>0</v>
      </c>
    </row>
    <row r="210" spans="1:15" x14ac:dyDescent="0.25">
      <c r="D210" s="27" t="s">
        <v>490</v>
      </c>
      <c r="E210" s="29" t="s">
        <v>499</v>
      </c>
      <c r="F210" s="22" t="s">
        <v>90</v>
      </c>
      <c r="G210" s="22" t="s">
        <v>90</v>
      </c>
      <c r="K210" s="25">
        <f t="shared" si="8"/>
        <v>0</v>
      </c>
      <c r="N210" s="25">
        <f t="shared" si="9"/>
        <v>0</v>
      </c>
    </row>
    <row r="211" spans="1:15" x14ac:dyDescent="0.25">
      <c r="D211" s="27" t="s">
        <v>491</v>
      </c>
      <c r="E211" s="29" t="s">
        <v>498</v>
      </c>
      <c r="F211" s="22" t="s">
        <v>90</v>
      </c>
      <c r="G211" s="22" t="s">
        <v>90</v>
      </c>
      <c r="K211" s="25">
        <f t="shared" si="8"/>
        <v>0</v>
      </c>
      <c r="N211" s="25">
        <f t="shared" si="9"/>
        <v>0</v>
      </c>
    </row>
    <row r="212" spans="1:15" x14ac:dyDescent="0.25">
      <c r="D212" s="27" t="s">
        <v>492</v>
      </c>
      <c r="E212" s="29" t="s">
        <v>497</v>
      </c>
      <c r="F212" s="22" t="s">
        <v>90</v>
      </c>
      <c r="G212" s="22" t="s">
        <v>90</v>
      </c>
      <c r="K212" s="25">
        <f t="shared" si="8"/>
        <v>0</v>
      </c>
      <c r="N212" s="25">
        <f t="shared" si="9"/>
        <v>0</v>
      </c>
    </row>
    <row r="213" spans="1:15" x14ac:dyDescent="0.25">
      <c r="D213" s="27" t="s">
        <v>493</v>
      </c>
      <c r="E213" s="29" t="s">
        <v>496</v>
      </c>
      <c r="F213" s="22" t="s">
        <v>90</v>
      </c>
      <c r="G213" s="22" t="s">
        <v>90</v>
      </c>
      <c r="K213" s="25">
        <f t="shared" si="8"/>
        <v>0</v>
      </c>
      <c r="N213" s="25">
        <f t="shared" si="9"/>
        <v>0</v>
      </c>
    </row>
    <row r="214" spans="1:15" x14ac:dyDescent="0.25">
      <c r="D214" s="27" t="s">
        <v>494</v>
      </c>
      <c r="E214" s="29" t="s">
        <v>495</v>
      </c>
      <c r="F214" s="22" t="s">
        <v>90</v>
      </c>
      <c r="G214" s="22" t="s">
        <v>90</v>
      </c>
      <c r="K214" s="25">
        <f t="shared" si="8"/>
        <v>0</v>
      </c>
      <c r="N214" s="25">
        <f t="shared" si="9"/>
        <v>0</v>
      </c>
    </row>
    <row r="215" spans="1:15" x14ac:dyDescent="0.25">
      <c r="A215" s="47">
        <v>62</v>
      </c>
      <c r="C215" s="27">
        <v>42396</v>
      </c>
      <c r="D215" s="27" t="s">
        <v>502</v>
      </c>
      <c r="E215" s="29">
        <v>15.749000000000001</v>
      </c>
      <c r="F215" s="22" t="s">
        <v>503</v>
      </c>
      <c r="G215" s="22" t="s">
        <v>504</v>
      </c>
      <c r="H215" s="22">
        <v>1050</v>
      </c>
      <c r="I215" s="24">
        <v>0.5</v>
      </c>
      <c r="J215" s="24">
        <v>20620</v>
      </c>
      <c r="K215" s="25">
        <f t="shared" si="8"/>
        <v>58910</v>
      </c>
      <c r="L215" s="26">
        <v>93000</v>
      </c>
      <c r="M215" s="26">
        <v>372</v>
      </c>
      <c r="N215" s="25">
        <f t="shared" si="9"/>
        <v>372.5</v>
      </c>
    </row>
    <row r="216" spans="1:15" x14ac:dyDescent="0.25">
      <c r="A216" s="47">
        <v>63</v>
      </c>
      <c r="C216" s="27">
        <v>42396</v>
      </c>
      <c r="D216" s="27" t="s">
        <v>505</v>
      </c>
      <c r="E216" s="29">
        <v>3.38</v>
      </c>
      <c r="F216" s="22" t="s">
        <v>507</v>
      </c>
      <c r="G216" s="22" t="s">
        <v>508</v>
      </c>
      <c r="H216" s="22">
        <v>1190</v>
      </c>
      <c r="I216" s="24">
        <v>1</v>
      </c>
      <c r="J216" s="24">
        <v>32210</v>
      </c>
      <c r="K216" s="25">
        <f t="shared" si="8"/>
        <v>92030</v>
      </c>
      <c r="L216" s="26">
        <v>78000</v>
      </c>
      <c r="M216" s="26">
        <v>312</v>
      </c>
      <c r="N216" s="25">
        <f t="shared" si="9"/>
        <v>313</v>
      </c>
    </row>
    <row r="217" spans="1:15" x14ac:dyDescent="0.25">
      <c r="D217" s="27" t="s">
        <v>506</v>
      </c>
      <c r="E217" s="29">
        <v>0.19</v>
      </c>
      <c r="F217" s="22" t="s">
        <v>90</v>
      </c>
      <c r="G217" s="22" t="s">
        <v>90</v>
      </c>
      <c r="K217" s="25">
        <f t="shared" si="8"/>
        <v>0</v>
      </c>
      <c r="N217" s="25">
        <f t="shared" si="9"/>
        <v>0</v>
      </c>
    </row>
    <row r="218" spans="1:15" x14ac:dyDescent="0.25">
      <c r="A218" s="47" t="s">
        <v>510</v>
      </c>
      <c r="C218" s="27">
        <v>42396</v>
      </c>
      <c r="D218" s="27" t="s">
        <v>511</v>
      </c>
      <c r="E218" s="29">
        <v>14.111000000000001</v>
      </c>
      <c r="F218" s="22" t="s">
        <v>513</v>
      </c>
      <c r="G218" s="22" t="s">
        <v>515</v>
      </c>
      <c r="H218" s="22">
        <v>1050</v>
      </c>
      <c r="I218" s="24">
        <v>0.5</v>
      </c>
      <c r="J218" s="24">
        <v>21010</v>
      </c>
      <c r="K218" s="25">
        <f t="shared" si="8"/>
        <v>60030</v>
      </c>
      <c r="N218" s="25">
        <f t="shared" si="9"/>
        <v>0.5</v>
      </c>
    </row>
    <row r="219" spans="1:15" s="23" customFormat="1" x14ac:dyDescent="0.25">
      <c r="A219" s="48" t="s">
        <v>509</v>
      </c>
      <c r="B219" s="49"/>
      <c r="C219" s="50">
        <v>42396</v>
      </c>
      <c r="D219" s="50" t="s">
        <v>512</v>
      </c>
      <c r="E219" s="51">
        <v>14.455</v>
      </c>
      <c r="F219" s="23" t="s">
        <v>90</v>
      </c>
      <c r="G219" s="23" t="s">
        <v>514</v>
      </c>
      <c r="H219" s="23">
        <v>1050</v>
      </c>
      <c r="I219" s="52">
        <v>0.5</v>
      </c>
      <c r="J219" s="52">
        <v>30420</v>
      </c>
      <c r="K219" s="53">
        <f t="shared" si="8"/>
        <v>86910</v>
      </c>
      <c r="L219" s="54"/>
      <c r="M219" s="54"/>
      <c r="N219" s="53">
        <f t="shared" si="9"/>
        <v>0.5</v>
      </c>
      <c r="O219" s="48"/>
    </row>
    <row r="220" spans="1:15" x14ac:dyDescent="0.25">
      <c r="N220" s="25">
        <f>SUM(N186:N219)</f>
        <v>2347.4</v>
      </c>
      <c r="O220" s="60">
        <v>57612</v>
      </c>
    </row>
    <row r="222" spans="1:15" x14ac:dyDescent="0.25">
      <c r="A222" s="47" t="s">
        <v>516</v>
      </c>
      <c r="C222" s="27">
        <v>42397</v>
      </c>
      <c r="D222" s="27" t="s">
        <v>517</v>
      </c>
      <c r="E222" s="29">
        <v>3.0419999999999998</v>
      </c>
      <c r="F222" s="22" t="s">
        <v>518</v>
      </c>
      <c r="G222" s="22" t="s">
        <v>519</v>
      </c>
      <c r="H222" s="22">
        <v>1210</v>
      </c>
      <c r="I222" s="24">
        <v>0.5</v>
      </c>
      <c r="J222" s="24">
        <v>44790</v>
      </c>
      <c r="K222" s="25">
        <f t="shared" si="8"/>
        <v>127970</v>
      </c>
      <c r="N222" s="25">
        <f t="shared" si="9"/>
        <v>0.5</v>
      </c>
    </row>
    <row r="223" spans="1:15" x14ac:dyDescent="0.25">
      <c r="A223" s="47">
        <v>64</v>
      </c>
      <c r="C223" s="27">
        <v>42397</v>
      </c>
      <c r="D223" s="27" t="s">
        <v>520</v>
      </c>
      <c r="E223" s="29" t="s">
        <v>521</v>
      </c>
      <c r="F223" s="22" t="s">
        <v>522</v>
      </c>
      <c r="G223" s="22" t="s">
        <v>523</v>
      </c>
      <c r="H223" s="22">
        <v>3010</v>
      </c>
      <c r="I223" s="24">
        <v>0.5</v>
      </c>
      <c r="J223" s="24">
        <v>3700</v>
      </c>
      <c r="K223" s="25">
        <f t="shared" si="8"/>
        <v>10570</v>
      </c>
      <c r="L223" s="26">
        <v>6000</v>
      </c>
      <c r="M223" s="26">
        <v>24</v>
      </c>
      <c r="N223" s="25">
        <f t="shared" si="9"/>
        <v>24.5</v>
      </c>
    </row>
    <row r="224" spans="1:15" x14ac:dyDescent="0.25">
      <c r="A224" s="47">
        <v>65</v>
      </c>
      <c r="C224" s="27">
        <v>42397</v>
      </c>
      <c r="D224" s="27" t="s">
        <v>524</v>
      </c>
      <c r="E224" s="29" t="s">
        <v>525</v>
      </c>
      <c r="F224" s="22" t="s">
        <v>522</v>
      </c>
      <c r="G224" s="22" t="s">
        <v>523</v>
      </c>
      <c r="H224" s="22">
        <v>3010</v>
      </c>
      <c r="I224" s="24">
        <v>0.5</v>
      </c>
      <c r="J224" s="24">
        <v>11170</v>
      </c>
      <c r="K224" s="25">
        <f t="shared" si="8"/>
        <v>31910</v>
      </c>
      <c r="L224" s="26">
        <v>6000</v>
      </c>
      <c r="M224" s="26">
        <v>24</v>
      </c>
      <c r="N224" s="25">
        <f t="shared" si="9"/>
        <v>24.5</v>
      </c>
    </row>
    <row r="225" spans="1:15" x14ac:dyDescent="0.25">
      <c r="A225" s="47" t="s">
        <v>526</v>
      </c>
      <c r="C225" s="27">
        <v>42397</v>
      </c>
      <c r="D225" s="27" t="s">
        <v>527</v>
      </c>
      <c r="E225" s="29">
        <v>29</v>
      </c>
      <c r="F225" s="22" t="s">
        <v>530</v>
      </c>
      <c r="G225" s="22" t="s">
        <v>531</v>
      </c>
      <c r="H225" s="22">
        <v>1130</v>
      </c>
      <c r="I225" s="24">
        <v>1.5</v>
      </c>
      <c r="J225" s="24">
        <v>48460</v>
      </c>
      <c r="K225" s="25">
        <f t="shared" si="8"/>
        <v>138460</v>
      </c>
      <c r="N225" s="25">
        <f t="shared" si="9"/>
        <v>1.5</v>
      </c>
    </row>
    <row r="226" spans="1:15" x14ac:dyDescent="0.25">
      <c r="D226" s="27" t="s">
        <v>528</v>
      </c>
      <c r="E226" s="29">
        <v>1</v>
      </c>
      <c r="F226" s="22" t="s">
        <v>90</v>
      </c>
      <c r="G226" s="22" t="s">
        <v>90</v>
      </c>
      <c r="K226" s="25">
        <f t="shared" si="8"/>
        <v>0</v>
      </c>
      <c r="N226" s="25">
        <f t="shared" si="9"/>
        <v>0</v>
      </c>
    </row>
    <row r="227" spans="1:15" x14ac:dyDescent="0.25">
      <c r="D227" s="27" t="s">
        <v>529</v>
      </c>
      <c r="E227" s="29">
        <v>8</v>
      </c>
      <c r="F227" s="22" t="s">
        <v>90</v>
      </c>
      <c r="G227" s="22" t="s">
        <v>90</v>
      </c>
      <c r="K227" s="25">
        <f t="shared" si="8"/>
        <v>0</v>
      </c>
      <c r="N227" s="25">
        <f t="shared" si="9"/>
        <v>0</v>
      </c>
    </row>
    <row r="228" spans="1:15" x14ac:dyDescent="0.25">
      <c r="A228" s="47">
        <v>66</v>
      </c>
      <c r="C228" s="27">
        <v>42397</v>
      </c>
      <c r="D228" s="27" t="s">
        <v>532</v>
      </c>
      <c r="E228" s="29">
        <v>14.349</v>
      </c>
      <c r="F228" s="22" t="s">
        <v>533</v>
      </c>
      <c r="G228" s="22" t="s">
        <v>534</v>
      </c>
      <c r="H228" s="22">
        <v>1160</v>
      </c>
      <c r="I228" s="24">
        <v>0.5</v>
      </c>
      <c r="J228" s="24">
        <v>42340</v>
      </c>
      <c r="K228" s="25">
        <f t="shared" si="8"/>
        <v>120970</v>
      </c>
      <c r="L228" s="26">
        <v>37919</v>
      </c>
      <c r="M228" s="26">
        <v>152</v>
      </c>
      <c r="N228" s="25">
        <f t="shared" si="9"/>
        <v>152.5</v>
      </c>
    </row>
    <row r="229" spans="1:15" x14ac:dyDescent="0.25">
      <c r="A229" s="47">
        <v>67</v>
      </c>
      <c r="C229" s="27">
        <v>42398</v>
      </c>
      <c r="D229" s="27" t="s">
        <v>535</v>
      </c>
      <c r="E229" s="29">
        <v>1.411</v>
      </c>
      <c r="F229" s="22" t="s">
        <v>537</v>
      </c>
      <c r="G229" s="22" t="s">
        <v>538</v>
      </c>
      <c r="H229" s="22">
        <v>1030</v>
      </c>
      <c r="I229" s="24">
        <v>1</v>
      </c>
      <c r="J229" s="24">
        <v>40030</v>
      </c>
      <c r="K229" s="25">
        <f t="shared" si="8"/>
        <v>114370</v>
      </c>
      <c r="L229" s="26">
        <v>141500</v>
      </c>
      <c r="M229" s="26">
        <v>566</v>
      </c>
      <c r="N229" s="25">
        <f t="shared" si="9"/>
        <v>567</v>
      </c>
    </row>
    <row r="230" spans="1:15" x14ac:dyDescent="0.25">
      <c r="D230" s="27" t="s">
        <v>536</v>
      </c>
      <c r="E230" s="29">
        <v>0.64219999999999999</v>
      </c>
      <c r="K230" s="25">
        <f t="shared" si="8"/>
        <v>0</v>
      </c>
      <c r="N230" s="25">
        <f t="shared" si="9"/>
        <v>0</v>
      </c>
    </row>
    <row r="231" spans="1:15" x14ac:dyDescent="0.25">
      <c r="A231" s="47">
        <v>68</v>
      </c>
      <c r="C231" s="27">
        <v>42398</v>
      </c>
      <c r="D231" s="27" t="s">
        <v>539</v>
      </c>
      <c r="E231" s="29">
        <v>0.43</v>
      </c>
      <c r="F231" s="22" t="s">
        <v>540</v>
      </c>
      <c r="G231" s="22" t="s">
        <v>541</v>
      </c>
      <c r="H231" s="22">
        <v>3010</v>
      </c>
      <c r="I231" s="24">
        <v>0.5</v>
      </c>
      <c r="J231" s="24">
        <v>23470</v>
      </c>
      <c r="K231" s="25">
        <f t="shared" si="8"/>
        <v>67060</v>
      </c>
      <c r="L231" s="26">
        <v>78000</v>
      </c>
      <c r="M231" s="26">
        <v>312</v>
      </c>
      <c r="N231" s="25">
        <f t="shared" si="9"/>
        <v>312.5</v>
      </c>
    </row>
    <row r="232" spans="1:15" x14ac:dyDescent="0.25">
      <c r="A232" s="47">
        <v>69</v>
      </c>
      <c r="C232" s="27">
        <v>42398</v>
      </c>
      <c r="D232" s="27" t="s">
        <v>542</v>
      </c>
      <c r="E232" s="29">
        <v>2.6337999999999999</v>
      </c>
      <c r="F232" s="22" t="s">
        <v>544</v>
      </c>
      <c r="G232" s="22" t="s">
        <v>545</v>
      </c>
      <c r="H232" s="22">
        <v>1070</v>
      </c>
      <c r="I232" s="24">
        <v>1</v>
      </c>
      <c r="J232" s="24">
        <v>47020</v>
      </c>
      <c r="K232" s="25">
        <f t="shared" si="8"/>
        <v>134340</v>
      </c>
      <c r="L232" s="26">
        <v>185000</v>
      </c>
      <c r="M232" s="26">
        <v>740</v>
      </c>
      <c r="N232" s="25">
        <f t="shared" si="9"/>
        <v>741</v>
      </c>
    </row>
    <row r="233" spans="1:15" x14ac:dyDescent="0.25">
      <c r="D233" s="27" t="s">
        <v>543</v>
      </c>
      <c r="E233" s="29">
        <v>13.1836</v>
      </c>
      <c r="K233" s="25">
        <f t="shared" si="8"/>
        <v>0</v>
      </c>
      <c r="N233" s="25">
        <f t="shared" si="9"/>
        <v>0</v>
      </c>
    </row>
    <row r="234" spans="1:15" x14ac:dyDescent="0.25">
      <c r="A234" s="47" t="s">
        <v>546</v>
      </c>
      <c r="C234" s="27">
        <v>42398</v>
      </c>
      <c r="D234" s="27" t="s">
        <v>547</v>
      </c>
      <c r="E234" s="29" t="s">
        <v>548</v>
      </c>
      <c r="F234" s="22" t="s">
        <v>549</v>
      </c>
      <c r="G234" s="22" t="s">
        <v>550</v>
      </c>
      <c r="H234" s="22">
        <v>3010</v>
      </c>
      <c r="I234" s="24">
        <v>0.5</v>
      </c>
      <c r="J234" s="24">
        <v>18100</v>
      </c>
      <c r="K234" s="25">
        <f t="shared" si="8"/>
        <v>51710</v>
      </c>
      <c r="N234" s="25">
        <f t="shared" si="9"/>
        <v>0.5</v>
      </c>
    </row>
    <row r="235" spans="1:15" s="23" customFormat="1" x14ac:dyDescent="0.25">
      <c r="A235" s="48" t="s">
        <v>551</v>
      </c>
      <c r="B235" s="49"/>
      <c r="C235" s="50">
        <v>42398</v>
      </c>
      <c r="D235" s="50" t="s">
        <v>552</v>
      </c>
      <c r="E235" s="51">
        <v>3.081</v>
      </c>
      <c r="F235" s="23" t="s">
        <v>553</v>
      </c>
      <c r="G235" s="23" t="s">
        <v>554</v>
      </c>
      <c r="H235" s="23">
        <v>1120</v>
      </c>
      <c r="I235" s="52">
        <v>0.5</v>
      </c>
      <c r="J235" s="52">
        <v>4440</v>
      </c>
      <c r="K235" s="53">
        <f t="shared" si="8"/>
        <v>12690</v>
      </c>
      <c r="L235" s="54"/>
      <c r="M235" s="54"/>
      <c r="N235" s="53">
        <f t="shared" si="9"/>
        <v>0.5</v>
      </c>
      <c r="O235" s="48"/>
    </row>
    <row r="236" spans="1:15" x14ac:dyDescent="0.25">
      <c r="N236" s="25">
        <f>SUM(N222:N235)</f>
        <v>1825</v>
      </c>
      <c r="O236" s="60">
        <v>57639</v>
      </c>
    </row>
    <row r="238" spans="1:15" x14ac:dyDescent="0.25">
      <c r="A238" s="47" t="s">
        <v>560</v>
      </c>
      <c r="C238" s="27">
        <v>42401</v>
      </c>
      <c r="D238" s="27" t="s">
        <v>561</v>
      </c>
      <c r="E238" s="29" t="s">
        <v>562</v>
      </c>
      <c r="F238" s="22" t="s">
        <v>563</v>
      </c>
      <c r="G238" s="22" t="s">
        <v>564</v>
      </c>
      <c r="H238" s="22">
        <v>3010</v>
      </c>
      <c r="I238" s="24">
        <v>0.5</v>
      </c>
      <c r="J238" s="24">
        <v>17200</v>
      </c>
      <c r="K238" s="25">
        <f t="shared" si="8"/>
        <v>49140</v>
      </c>
      <c r="N238" s="25">
        <f>SUM(I238+M238)</f>
        <v>0.5</v>
      </c>
    </row>
    <row r="239" spans="1:15" x14ac:dyDescent="0.25">
      <c r="A239" s="47">
        <v>70</v>
      </c>
      <c r="C239" s="27">
        <v>42402</v>
      </c>
      <c r="D239" s="27" t="s">
        <v>565</v>
      </c>
      <c r="E239" s="29">
        <v>3.9820000000000002</v>
      </c>
      <c r="F239" s="22" t="s">
        <v>566</v>
      </c>
      <c r="G239" s="22" t="s">
        <v>567</v>
      </c>
      <c r="H239" s="22">
        <v>1070</v>
      </c>
      <c r="I239" s="24">
        <v>0.5</v>
      </c>
      <c r="J239" s="24">
        <v>67020</v>
      </c>
      <c r="K239" s="25">
        <f t="shared" si="8"/>
        <v>191490</v>
      </c>
      <c r="L239" s="26">
        <v>194900</v>
      </c>
      <c r="M239" s="26">
        <v>779.6</v>
      </c>
      <c r="N239" s="25">
        <f>SUM(I239+M239)</f>
        <v>780.1</v>
      </c>
    </row>
    <row r="240" spans="1:15" x14ac:dyDescent="0.25">
      <c r="A240" s="47" t="s">
        <v>568</v>
      </c>
      <c r="C240" s="27">
        <v>42402</v>
      </c>
      <c r="D240" s="27" t="s">
        <v>569</v>
      </c>
      <c r="E240" s="29">
        <v>4.3380000000000001</v>
      </c>
      <c r="F240" s="22" t="s">
        <v>570</v>
      </c>
      <c r="G240" s="22" t="s">
        <v>571</v>
      </c>
      <c r="H240" s="22">
        <v>1090</v>
      </c>
      <c r="I240" s="24">
        <v>0.5</v>
      </c>
      <c r="K240" s="25">
        <f t="shared" si="8"/>
        <v>0</v>
      </c>
      <c r="N240" s="25">
        <f>SUM(I240+M240)</f>
        <v>0.5</v>
      </c>
    </row>
    <row r="241" spans="1:15" x14ac:dyDescent="0.25">
      <c r="A241" s="47">
        <v>71</v>
      </c>
      <c r="B241" s="28" t="s">
        <v>130</v>
      </c>
      <c r="C241" s="27" t="s">
        <v>572</v>
      </c>
      <c r="D241" s="27" t="s">
        <v>573</v>
      </c>
      <c r="E241" s="29">
        <v>0.14399999999999999</v>
      </c>
      <c r="F241" s="22" t="s">
        <v>574</v>
      </c>
      <c r="G241" s="22" t="s">
        <v>575</v>
      </c>
      <c r="H241" s="22">
        <v>3010</v>
      </c>
      <c r="I241" s="24">
        <v>0.5</v>
      </c>
      <c r="J241" s="24">
        <v>16780</v>
      </c>
      <c r="K241" s="25">
        <f t="shared" si="8"/>
        <v>47940</v>
      </c>
      <c r="L241" s="26">
        <v>3939.29</v>
      </c>
      <c r="M241" s="26">
        <v>15.76</v>
      </c>
      <c r="N241" s="25">
        <f>SUM(I241+M241)</f>
        <v>16.259999999999998</v>
      </c>
    </row>
    <row r="242" spans="1:15" s="23" customFormat="1" x14ac:dyDescent="0.25">
      <c r="A242" s="48">
        <v>72</v>
      </c>
      <c r="B242" s="49" t="s">
        <v>130</v>
      </c>
      <c r="C242" s="50" t="s">
        <v>572</v>
      </c>
      <c r="D242" s="50" t="s">
        <v>576</v>
      </c>
      <c r="E242" s="51">
        <v>0.74299999999999999</v>
      </c>
      <c r="F242" s="23" t="s">
        <v>577</v>
      </c>
      <c r="G242" s="23" t="s">
        <v>578</v>
      </c>
      <c r="H242" s="23">
        <v>1200</v>
      </c>
      <c r="I242" s="52">
        <v>0.5</v>
      </c>
      <c r="J242" s="52">
        <v>22970</v>
      </c>
      <c r="K242" s="53">
        <f t="shared" si="8"/>
        <v>65630</v>
      </c>
      <c r="L242" s="54">
        <v>46100</v>
      </c>
      <c r="M242" s="54">
        <v>184.4</v>
      </c>
      <c r="N242" s="53">
        <f>SUM(I242+M242)</f>
        <v>184.9</v>
      </c>
      <c r="O242" s="48"/>
    </row>
    <row r="243" spans="1:15" x14ac:dyDescent="0.25">
      <c r="N243" s="25">
        <f>SUM(N238:N242)</f>
        <v>982.26</v>
      </c>
      <c r="O243" s="60">
        <v>57708</v>
      </c>
    </row>
    <row r="245" spans="1:15" x14ac:dyDescent="0.25">
      <c r="A245" s="63">
        <v>73</v>
      </c>
      <c r="C245" s="27">
        <v>42403</v>
      </c>
      <c r="D245" s="27" t="s">
        <v>579</v>
      </c>
      <c r="E245" s="29">
        <v>0.19800000000000001</v>
      </c>
      <c r="F245" s="22" t="s">
        <v>580</v>
      </c>
      <c r="G245" s="22" t="s">
        <v>581</v>
      </c>
      <c r="H245" s="22">
        <v>1150</v>
      </c>
      <c r="I245" s="24">
        <v>0.5</v>
      </c>
      <c r="J245" s="24">
        <v>360</v>
      </c>
      <c r="K245" s="25">
        <f t="shared" ref="K245:K291" si="10">ROUND(J245/0.35,-1)</f>
        <v>1030</v>
      </c>
      <c r="L245" s="26">
        <v>2000</v>
      </c>
      <c r="M245" s="26">
        <v>8</v>
      </c>
      <c r="N245" s="66">
        <f t="shared" ref="N245:N291" si="11">SUM(I245+M245)</f>
        <v>8.5</v>
      </c>
      <c r="O245" s="62"/>
    </row>
    <row r="246" spans="1:15" x14ac:dyDescent="0.25">
      <c r="A246" s="63">
        <v>74</v>
      </c>
      <c r="C246" s="27">
        <v>42404</v>
      </c>
      <c r="D246" s="27" t="s">
        <v>582</v>
      </c>
      <c r="E246" s="29" t="s">
        <v>584</v>
      </c>
      <c r="F246" s="22" t="s">
        <v>586</v>
      </c>
      <c r="G246" s="22" t="s">
        <v>587</v>
      </c>
      <c r="H246" s="22">
        <v>1150</v>
      </c>
      <c r="I246" s="24">
        <v>1</v>
      </c>
      <c r="J246" s="24">
        <v>24840</v>
      </c>
      <c r="K246" s="25">
        <f t="shared" si="10"/>
        <v>70970</v>
      </c>
      <c r="L246" s="26">
        <v>120000</v>
      </c>
      <c r="M246" s="26">
        <v>480</v>
      </c>
      <c r="N246" s="66">
        <f t="shared" si="11"/>
        <v>481</v>
      </c>
      <c r="O246" s="62"/>
    </row>
    <row r="247" spans="1:15" x14ac:dyDescent="0.25">
      <c r="A247" s="63"/>
      <c r="D247" s="27" t="s">
        <v>583</v>
      </c>
      <c r="E247" s="29" t="s">
        <v>585</v>
      </c>
      <c r="K247" s="25">
        <f t="shared" si="10"/>
        <v>0</v>
      </c>
      <c r="N247" s="66">
        <f t="shared" si="11"/>
        <v>0</v>
      </c>
      <c r="O247" s="62"/>
    </row>
    <row r="248" spans="1:15" x14ac:dyDescent="0.25">
      <c r="A248" s="47">
        <v>75</v>
      </c>
      <c r="C248" s="27">
        <v>42404</v>
      </c>
      <c r="D248" s="27" t="s">
        <v>591</v>
      </c>
      <c r="E248" s="29">
        <v>20.010000000000002</v>
      </c>
      <c r="F248" s="22" t="s">
        <v>154</v>
      </c>
      <c r="G248" s="22" t="s">
        <v>592</v>
      </c>
      <c r="H248" s="22">
        <v>1160</v>
      </c>
      <c r="I248" s="24">
        <v>0.5</v>
      </c>
      <c r="J248" s="24">
        <v>24090</v>
      </c>
      <c r="K248" s="25">
        <f t="shared" si="10"/>
        <v>68830</v>
      </c>
      <c r="L248" s="26">
        <v>74000</v>
      </c>
      <c r="M248" s="26">
        <v>296.5</v>
      </c>
      <c r="N248" s="66">
        <f t="shared" si="11"/>
        <v>297</v>
      </c>
    </row>
    <row r="249" spans="1:15" s="23" customFormat="1" x14ac:dyDescent="0.25">
      <c r="A249" s="48">
        <v>76</v>
      </c>
      <c r="B249" s="49"/>
      <c r="C249" s="50">
        <v>42404</v>
      </c>
      <c r="D249" s="50" t="s">
        <v>593</v>
      </c>
      <c r="E249" s="51">
        <v>1.032</v>
      </c>
      <c r="F249" s="23" t="s">
        <v>594</v>
      </c>
      <c r="G249" s="23" t="s">
        <v>595</v>
      </c>
      <c r="H249" s="23">
        <v>1210</v>
      </c>
      <c r="I249" s="52">
        <v>0.5</v>
      </c>
      <c r="J249" s="52">
        <v>27120</v>
      </c>
      <c r="K249" s="53">
        <f t="shared" si="10"/>
        <v>77490</v>
      </c>
      <c r="L249" s="54">
        <v>155500</v>
      </c>
      <c r="M249" s="54">
        <v>622</v>
      </c>
      <c r="N249" s="67">
        <f t="shared" si="11"/>
        <v>622.5</v>
      </c>
      <c r="O249" s="48"/>
    </row>
    <row r="250" spans="1:15" x14ac:dyDescent="0.25">
      <c r="N250" s="25">
        <f>SUM(N245:N249)</f>
        <v>1409</v>
      </c>
      <c r="O250" s="60">
        <v>57733</v>
      </c>
    </row>
    <row r="251" spans="1:15" x14ac:dyDescent="0.25">
      <c r="A251" s="68"/>
      <c r="O251" s="68"/>
    </row>
    <row r="252" spans="1:15" x14ac:dyDescent="0.25">
      <c r="A252" s="65" t="s">
        <v>555</v>
      </c>
      <c r="C252" s="27">
        <v>42398</v>
      </c>
      <c r="D252" s="27" t="s">
        <v>558</v>
      </c>
      <c r="E252" s="29">
        <v>18.175999999999998</v>
      </c>
      <c r="F252" s="22" t="s">
        <v>589</v>
      </c>
      <c r="G252" s="22" t="s">
        <v>559</v>
      </c>
      <c r="H252" s="22">
        <v>1120</v>
      </c>
      <c r="I252" s="24">
        <v>1.5</v>
      </c>
      <c r="K252" s="25">
        <f t="shared" ref="K252:K254" si="12">ROUND(J252/0.35,-1)</f>
        <v>0</v>
      </c>
      <c r="N252" s="25">
        <f t="shared" ref="N252:N254" si="13">SUM(I252+M252)</f>
        <v>1.5</v>
      </c>
      <c r="O252" s="64"/>
    </row>
    <row r="253" spans="1:15" x14ac:dyDescent="0.25">
      <c r="A253" s="63"/>
      <c r="D253" s="27" t="s">
        <v>556</v>
      </c>
      <c r="E253" s="29">
        <v>347.72</v>
      </c>
      <c r="F253" s="22" t="s">
        <v>90</v>
      </c>
      <c r="G253" s="22" t="s">
        <v>90</v>
      </c>
      <c r="K253" s="25">
        <f t="shared" si="12"/>
        <v>0</v>
      </c>
      <c r="N253" s="25">
        <f t="shared" si="13"/>
        <v>0</v>
      </c>
    </row>
    <row r="254" spans="1:15" x14ac:dyDescent="0.25">
      <c r="A254" s="63"/>
      <c r="D254" s="27" t="s">
        <v>557</v>
      </c>
      <c r="E254" s="61"/>
      <c r="F254" s="22" t="s">
        <v>90</v>
      </c>
      <c r="G254" s="22" t="s">
        <v>90</v>
      </c>
      <c r="K254" s="25">
        <f t="shared" si="12"/>
        <v>0</v>
      </c>
      <c r="N254" s="25">
        <f t="shared" si="13"/>
        <v>0</v>
      </c>
    </row>
    <row r="255" spans="1:15" x14ac:dyDescent="0.25">
      <c r="A255" s="63"/>
      <c r="C255" s="27">
        <v>42398</v>
      </c>
      <c r="D255" s="27" t="s">
        <v>558</v>
      </c>
      <c r="E255" s="29">
        <v>18.175999999999998</v>
      </c>
      <c r="F255" s="22" t="s">
        <v>590</v>
      </c>
      <c r="G255" s="22" t="s">
        <v>559</v>
      </c>
      <c r="H255" s="22">
        <v>1120</v>
      </c>
      <c r="I255" s="24">
        <v>1.5</v>
      </c>
      <c r="K255" s="25">
        <f>ROUND(J255/0.35,-1)</f>
        <v>0</v>
      </c>
      <c r="N255" s="25">
        <f>SUM(I255+M255)</f>
        <v>1.5</v>
      </c>
    </row>
    <row r="256" spans="1:15" x14ac:dyDescent="0.25">
      <c r="A256" s="63" t="s">
        <v>588</v>
      </c>
      <c r="D256" s="27" t="s">
        <v>556</v>
      </c>
      <c r="E256" s="29">
        <v>347.72</v>
      </c>
      <c r="F256" s="22" t="s">
        <v>90</v>
      </c>
      <c r="G256" s="22" t="s">
        <v>90</v>
      </c>
      <c r="K256" s="25">
        <f>ROUND(J256/0.35,-1)</f>
        <v>0</v>
      </c>
      <c r="N256" s="25">
        <f>SUM(I256+M256)</f>
        <v>0</v>
      </c>
    </row>
    <row r="257" spans="1:15" x14ac:dyDescent="0.25">
      <c r="A257" s="63"/>
      <c r="D257" s="27" t="s">
        <v>557</v>
      </c>
      <c r="E257" s="61"/>
      <c r="F257" s="22" t="s">
        <v>90</v>
      </c>
      <c r="G257" s="22" t="s">
        <v>90</v>
      </c>
      <c r="K257" s="25">
        <f>ROUND(J257/0.35,-1)</f>
        <v>0</v>
      </c>
      <c r="N257" s="25">
        <f>SUM(I257+M257)</f>
        <v>0</v>
      </c>
    </row>
    <row r="258" spans="1:15" x14ac:dyDescent="0.25">
      <c r="A258" s="63">
        <v>78</v>
      </c>
      <c r="C258" s="27">
        <v>42408</v>
      </c>
      <c r="D258" s="27" t="s">
        <v>606</v>
      </c>
      <c r="E258" s="29">
        <v>4.218</v>
      </c>
      <c r="F258" s="22" t="s">
        <v>607</v>
      </c>
      <c r="G258" s="22" t="s">
        <v>608</v>
      </c>
      <c r="H258" s="22">
        <v>1020</v>
      </c>
      <c r="I258" s="24">
        <v>0.5</v>
      </c>
      <c r="J258" s="24">
        <v>10400</v>
      </c>
      <c r="K258" s="25">
        <f t="shared" si="10"/>
        <v>29710</v>
      </c>
      <c r="L258" s="26">
        <v>84000</v>
      </c>
      <c r="M258" s="26">
        <v>336</v>
      </c>
      <c r="N258" s="25">
        <f t="shared" si="11"/>
        <v>336.5</v>
      </c>
    </row>
    <row r="259" spans="1:15" x14ac:dyDescent="0.25">
      <c r="A259" s="47">
        <v>79</v>
      </c>
      <c r="C259" s="27">
        <v>42408</v>
      </c>
      <c r="D259" s="27" t="s">
        <v>609</v>
      </c>
      <c r="E259" s="29" t="s">
        <v>612</v>
      </c>
      <c r="F259" s="22" t="s">
        <v>613</v>
      </c>
      <c r="G259" s="22" t="s">
        <v>614</v>
      </c>
      <c r="H259" s="22">
        <v>2010</v>
      </c>
      <c r="I259" s="24">
        <v>1.5</v>
      </c>
      <c r="J259" s="24">
        <v>26520</v>
      </c>
      <c r="K259" s="25">
        <f t="shared" si="10"/>
        <v>75770</v>
      </c>
      <c r="L259" s="26">
        <v>99000</v>
      </c>
      <c r="M259" s="26">
        <v>396</v>
      </c>
      <c r="N259" s="25">
        <f t="shared" si="11"/>
        <v>397.5</v>
      </c>
    </row>
    <row r="260" spans="1:15" x14ac:dyDescent="0.25">
      <c r="D260" s="27" t="s">
        <v>610</v>
      </c>
      <c r="E260" s="29" t="s">
        <v>612</v>
      </c>
      <c r="K260" s="25">
        <f t="shared" si="10"/>
        <v>0</v>
      </c>
      <c r="N260" s="25">
        <f t="shared" si="11"/>
        <v>0</v>
      </c>
    </row>
    <row r="261" spans="1:15" x14ac:dyDescent="0.25">
      <c r="D261" s="27" t="s">
        <v>611</v>
      </c>
      <c r="E261" s="29" t="s">
        <v>612</v>
      </c>
      <c r="K261" s="25">
        <f t="shared" si="10"/>
        <v>0</v>
      </c>
      <c r="N261" s="25">
        <f t="shared" si="11"/>
        <v>0</v>
      </c>
    </row>
    <row r="262" spans="1:15" x14ac:dyDescent="0.25">
      <c r="A262" s="47" t="s">
        <v>615</v>
      </c>
      <c r="C262" s="27">
        <v>42408</v>
      </c>
      <c r="D262" s="27" t="s">
        <v>616</v>
      </c>
      <c r="E262" s="29" t="s">
        <v>617</v>
      </c>
      <c r="F262" s="22" t="s">
        <v>618</v>
      </c>
      <c r="G262" s="22" t="s">
        <v>619</v>
      </c>
      <c r="H262" s="22">
        <v>3010</v>
      </c>
      <c r="I262" s="24">
        <v>0.5</v>
      </c>
      <c r="J262" s="24">
        <v>65780</v>
      </c>
      <c r="K262" s="25">
        <f t="shared" si="10"/>
        <v>187940</v>
      </c>
      <c r="N262" s="25">
        <f>SUM(I262+M262)</f>
        <v>0.5</v>
      </c>
    </row>
    <row r="263" spans="1:15" x14ac:dyDescent="0.25">
      <c r="A263" s="47" t="s">
        <v>620</v>
      </c>
      <c r="C263" s="27">
        <v>42408</v>
      </c>
      <c r="D263" s="27" t="s">
        <v>621</v>
      </c>
      <c r="E263" s="29">
        <v>13.45</v>
      </c>
      <c r="F263" s="22" t="s">
        <v>622</v>
      </c>
      <c r="G263" s="22" t="s">
        <v>623</v>
      </c>
      <c r="H263" s="22">
        <v>1020</v>
      </c>
      <c r="I263" s="24">
        <v>0.5</v>
      </c>
      <c r="J263" s="24">
        <v>16180</v>
      </c>
      <c r="K263" s="25">
        <f t="shared" si="10"/>
        <v>46230</v>
      </c>
      <c r="N263" s="25">
        <f t="shared" si="11"/>
        <v>0.5</v>
      </c>
    </row>
    <row r="264" spans="1:15" x14ac:dyDescent="0.25">
      <c r="A264" s="47">
        <v>80</v>
      </c>
      <c r="C264" s="27">
        <v>42408</v>
      </c>
      <c r="D264" s="27" t="s">
        <v>624</v>
      </c>
      <c r="E264" s="29">
        <v>26.172000000000001</v>
      </c>
      <c r="F264" s="22" t="s">
        <v>625</v>
      </c>
      <c r="G264" s="22" t="s">
        <v>626</v>
      </c>
      <c r="H264" s="22">
        <v>1060</v>
      </c>
      <c r="I264" s="24">
        <v>0.5</v>
      </c>
      <c r="J264" s="24">
        <v>30450</v>
      </c>
      <c r="K264" s="25">
        <f t="shared" si="10"/>
        <v>87000</v>
      </c>
      <c r="L264" s="26">
        <v>105000</v>
      </c>
      <c r="M264" s="26">
        <v>420</v>
      </c>
      <c r="N264" s="25">
        <f t="shared" si="11"/>
        <v>420.5</v>
      </c>
    </row>
    <row r="265" spans="1:15" x14ac:dyDescent="0.25">
      <c r="A265" s="47" t="s">
        <v>627</v>
      </c>
      <c r="C265" s="27">
        <v>42408</v>
      </c>
      <c r="D265" s="27" t="s">
        <v>628</v>
      </c>
      <c r="E265" s="29">
        <v>9.1550999999999991</v>
      </c>
      <c r="F265" s="22" t="s">
        <v>629</v>
      </c>
      <c r="G265" s="22" t="s">
        <v>630</v>
      </c>
      <c r="H265" s="22">
        <v>1050</v>
      </c>
      <c r="I265" s="24">
        <v>0.5</v>
      </c>
      <c r="J265" s="24">
        <v>14420</v>
      </c>
      <c r="K265" s="25">
        <f t="shared" si="10"/>
        <v>41200</v>
      </c>
      <c r="N265" s="25">
        <f t="shared" si="11"/>
        <v>0.5</v>
      </c>
    </row>
    <row r="266" spans="1:15" x14ac:dyDescent="0.25">
      <c r="A266" s="47">
        <v>81</v>
      </c>
      <c r="C266" s="27">
        <v>42408</v>
      </c>
      <c r="D266" s="27" t="s">
        <v>631</v>
      </c>
      <c r="E266" s="29">
        <v>10.902699999999999</v>
      </c>
      <c r="F266" s="22" t="s">
        <v>629</v>
      </c>
      <c r="G266" s="22" t="s">
        <v>632</v>
      </c>
      <c r="H266" s="22">
        <v>1050</v>
      </c>
      <c r="I266" s="24">
        <v>0.5</v>
      </c>
      <c r="J266" s="24">
        <v>21340</v>
      </c>
      <c r="K266" s="25">
        <f t="shared" si="10"/>
        <v>60970</v>
      </c>
      <c r="L266" s="26">
        <v>70868</v>
      </c>
      <c r="M266" s="26">
        <v>283.47000000000003</v>
      </c>
      <c r="N266" s="25">
        <f t="shared" si="11"/>
        <v>283.97000000000003</v>
      </c>
    </row>
    <row r="267" spans="1:15" x14ac:dyDescent="0.25">
      <c r="A267" s="47">
        <v>82</v>
      </c>
      <c r="C267" s="27">
        <v>42408</v>
      </c>
      <c r="D267" s="27" t="s">
        <v>633</v>
      </c>
      <c r="E267" s="29">
        <v>0.3</v>
      </c>
      <c r="F267" s="22" t="s">
        <v>634</v>
      </c>
      <c r="G267" s="22" t="s">
        <v>635</v>
      </c>
      <c r="H267" s="22">
        <v>1010</v>
      </c>
      <c r="I267" s="24">
        <v>0.5</v>
      </c>
      <c r="J267" s="24">
        <v>470</v>
      </c>
      <c r="K267" s="25">
        <f t="shared" si="10"/>
        <v>1340</v>
      </c>
      <c r="L267" s="26">
        <v>1300</v>
      </c>
      <c r="M267" s="26">
        <v>5.2</v>
      </c>
      <c r="N267" s="25">
        <f t="shared" si="11"/>
        <v>5.7</v>
      </c>
    </row>
    <row r="268" spans="1:15" x14ac:dyDescent="0.25">
      <c r="A268" s="47">
        <v>83</v>
      </c>
      <c r="C268" s="27">
        <v>42408</v>
      </c>
      <c r="D268" s="27" t="s">
        <v>636</v>
      </c>
      <c r="E268" s="29">
        <v>2.492</v>
      </c>
      <c r="F268" s="22" t="s">
        <v>637</v>
      </c>
      <c r="G268" s="22" t="s">
        <v>638</v>
      </c>
      <c r="H268" s="22">
        <v>1010</v>
      </c>
      <c r="I268" s="24">
        <v>0.5</v>
      </c>
      <c r="J268" s="24">
        <v>5170</v>
      </c>
      <c r="K268" s="25">
        <f>ROUND(J268/0.35,-1)</f>
        <v>14770</v>
      </c>
      <c r="L268" s="26">
        <v>10000</v>
      </c>
      <c r="M268" s="26">
        <v>40</v>
      </c>
      <c r="N268" s="25">
        <f>SUM(I268+M268)</f>
        <v>40.5</v>
      </c>
    </row>
    <row r="269" spans="1:15" s="23" customFormat="1" x14ac:dyDescent="0.25">
      <c r="A269" s="48" t="s">
        <v>639</v>
      </c>
      <c r="B269" s="49"/>
      <c r="C269" s="50">
        <v>42408</v>
      </c>
      <c r="D269" s="50" t="s">
        <v>640</v>
      </c>
      <c r="E269" s="51">
        <v>13.814</v>
      </c>
      <c r="F269" s="23" t="s">
        <v>641</v>
      </c>
      <c r="G269" s="23" t="s">
        <v>642</v>
      </c>
      <c r="H269" s="23">
        <v>1110</v>
      </c>
      <c r="I269" s="52">
        <v>0.5</v>
      </c>
      <c r="J269" s="52">
        <v>39250</v>
      </c>
      <c r="K269" s="53">
        <f t="shared" si="10"/>
        <v>112140</v>
      </c>
      <c r="L269" s="54"/>
      <c r="M269" s="54"/>
      <c r="N269" s="53">
        <f t="shared" si="11"/>
        <v>0.5</v>
      </c>
      <c r="O269" s="48"/>
    </row>
    <row r="270" spans="1:15" x14ac:dyDescent="0.25">
      <c r="N270" s="25">
        <f>SUM(N252:N269)</f>
        <v>1489.67</v>
      </c>
      <c r="O270" s="60">
        <v>57762</v>
      </c>
    </row>
    <row r="272" spans="1:15" x14ac:dyDescent="0.25">
      <c r="A272" s="69" t="s">
        <v>596</v>
      </c>
      <c r="C272" s="27">
        <v>42405</v>
      </c>
      <c r="D272" s="27" t="s">
        <v>597</v>
      </c>
      <c r="E272" s="29">
        <v>100.93300000000001</v>
      </c>
      <c r="F272" s="22" t="s">
        <v>599</v>
      </c>
      <c r="G272" s="22" t="s">
        <v>600</v>
      </c>
      <c r="H272" s="22">
        <v>1100</v>
      </c>
      <c r="I272" s="24">
        <v>1</v>
      </c>
      <c r="J272" s="24">
        <v>71240</v>
      </c>
      <c r="K272" s="25">
        <f t="shared" si="10"/>
        <v>203540</v>
      </c>
      <c r="N272" s="25">
        <v>1</v>
      </c>
      <c r="O272" s="69"/>
    </row>
    <row r="273" spans="1:15" x14ac:dyDescent="0.25">
      <c r="A273" s="69"/>
      <c r="D273" s="27" t="s">
        <v>598</v>
      </c>
      <c r="E273" s="29">
        <v>11.968</v>
      </c>
      <c r="J273" s="24">
        <v>29040</v>
      </c>
      <c r="N273" s="25">
        <v>0</v>
      </c>
      <c r="O273" s="69"/>
    </row>
    <row r="274" spans="1:15" x14ac:dyDescent="0.25">
      <c r="A274" s="42">
        <v>77</v>
      </c>
      <c r="B274" s="43"/>
      <c r="C274" s="39">
        <v>42405</v>
      </c>
      <c r="D274" s="39" t="s">
        <v>643</v>
      </c>
      <c r="E274" s="44">
        <v>40.856999999999999</v>
      </c>
      <c r="F274" s="45" t="s">
        <v>250</v>
      </c>
      <c r="G274" s="45" t="s">
        <v>644</v>
      </c>
      <c r="H274" s="45">
        <v>1160</v>
      </c>
      <c r="I274" s="40">
        <v>0.5</v>
      </c>
      <c r="J274" s="40">
        <v>50050</v>
      </c>
      <c r="K274" s="66">
        <f t="shared" si="10"/>
        <v>143000</v>
      </c>
      <c r="L274" s="46">
        <v>170000</v>
      </c>
      <c r="M274" s="46">
        <v>680</v>
      </c>
      <c r="N274" s="66">
        <f t="shared" si="11"/>
        <v>680.5</v>
      </c>
      <c r="O274" s="42"/>
    </row>
    <row r="275" spans="1:15" x14ac:dyDescent="0.25">
      <c r="A275" s="69">
        <v>84</v>
      </c>
      <c r="C275" s="27">
        <v>42408</v>
      </c>
      <c r="D275" s="27" t="s">
        <v>409</v>
      </c>
      <c r="E275" s="29" t="s">
        <v>410</v>
      </c>
      <c r="F275" s="22" t="s">
        <v>412</v>
      </c>
      <c r="G275" s="22" t="s">
        <v>645</v>
      </c>
      <c r="H275" s="22">
        <v>2050</v>
      </c>
      <c r="I275" s="24">
        <v>0.5</v>
      </c>
      <c r="J275" s="24">
        <v>17390</v>
      </c>
      <c r="K275" s="25">
        <f t="shared" si="10"/>
        <v>49690</v>
      </c>
      <c r="L275" s="26">
        <v>45000</v>
      </c>
      <c r="M275" s="26">
        <v>180</v>
      </c>
      <c r="N275" s="25">
        <f t="shared" si="11"/>
        <v>180.5</v>
      </c>
      <c r="O275" s="69"/>
    </row>
    <row r="276" spans="1:15" x14ac:dyDescent="0.25">
      <c r="A276" s="69">
        <v>86</v>
      </c>
      <c r="C276" s="27">
        <v>42408</v>
      </c>
      <c r="D276" s="27" t="s">
        <v>646</v>
      </c>
      <c r="E276" s="29" t="s">
        <v>647</v>
      </c>
      <c r="F276" s="22" t="s">
        <v>648</v>
      </c>
      <c r="G276" s="22" t="s">
        <v>649</v>
      </c>
      <c r="H276" s="22">
        <v>3010</v>
      </c>
      <c r="I276" s="24">
        <v>0.5</v>
      </c>
      <c r="J276" s="24">
        <v>10640</v>
      </c>
      <c r="K276" s="25">
        <f t="shared" si="10"/>
        <v>30400</v>
      </c>
      <c r="L276" s="26">
        <v>65000</v>
      </c>
      <c r="M276" s="26">
        <v>260</v>
      </c>
      <c r="N276" s="25">
        <f t="shared" si="11"/>
        <v>260.5</v>
      </c>
      <c r="O276" s="69"/>
    </row>
    <row r="277" spans="1:15" x14ac:dyDescent="0.25">
      <c r="A277" s="69" t="s">
        <v>601</v>
      </c>
      <c r="C277" s="27">
        <v>42405</v>
      </c>
      <c r="D277" s="27" t="s">
        <v>602</v>
      </c>
      <c r="E277" s="29">
        <v>0.44479999999999997</v>
      </c>
      <c r="F277" s="22" t="s">
        <v>604</v>
      </c>
      <c r="G277" s="22" t="s">
        <v>605</v>
      </c>
      <c r="H277" s="22">
        <v>3010</v>
      </c>
      <c r="I277" s="24">
        <v>1</v>
      </c>
      <c r="J277" s="24">
        <v>60000</v>
      </c>
      <c r="K277" s="25">
        <f>ROUND(J277/0.35,-1)</f>
        <v>171430</v>
      </c>
      <c r="N277" s="25">
        <f>SUM(I277+M277)</f>
        <v>1</v>
      </c>
      <c r="O277" s="69"/>
    </row>
    <row r="278" spans="1:15" x14ac:dyDescent="0.25">
      <c r="A278" s="69"/>
      <c r="D278" s="27" t="s">
        <v>603</v>
      </c>
      <c r="E278" s="29">
        <v>0.50590000000000002</v>
      </c>
      <c r="N278" s="25">
        <v>0</v>
      </c>
      <c r="O278" s="69"/>
    </row>
    <row r="279" spans="1:15" s="23" customFormat="1" x14ac:dyDescent="0.25">
      <c r="A279" s="48" t="s">
        <v>650</v>
      </c>
      <c r="B279" s="49"/>
      <c r="C279" s="50">
        <v>42409</v>
      </c>
      <c r="D279" s="50" t="s">
        <v>651</v>
      </c>
      <c r="E279" s="51" t="s">
        <v>652</v>
      </c>
      <c r="F279" s="23" t="s">
        <v>653</v>
      </c>
      <c r="G279" s="23" t="s">
        <v>654</v>
      </c>
      <c r="H279" s="23">
        <v>2050</v>
      </c>
      <c r="I279" s="52">
        <v>0.5</v>
      </c>
      <c r="J279" s="52">
        <v>13390</v>
      </c>
      <c r="K279" s="53">
        <f t="shared" si="10"/>
        <v>38260</v>
      </c>
      <c r="L279" s="54"/>
      <c r="M279" s="54"/>
      <c r="N279" s="53">
        <f t="shared" si="11"/>
        <v>0.5</v>
      </c>
      <c r="O279" s="48"/>
    </row>
    <row r="280" spans="1:15" x14ac:dyDescent="0.25">
      <c r="N280" s="25">
        <f>SUM(N272:N279)</f>
        <v>1124</v>
      </c>
      <c r="O280" s="60">
        <v>57771</v>
      </c>
    </row>
    <row r="282" spans="1:15" x14ac:dyDescent="0.25">
      <c r="A282" s="69">
        <v>87</v>
      </c>
      <c r="C282" s="27">
        <v>42409</v>
      </c>
      <c r="D282" s="27" t="s">
        <v>655</v>
      </c>
      <c r="E282" s="29">
        <v>6.17</v>
      </c>
      <c r="F282" s="22" t="s">
        <v>658</v>
      </c>
      <c r="G282" s="22" t="s">
        <v>659</v>
      </c>
      <c r="H282" s="22">
        <v>1090</v>
      </c>
      <c r="I282" s="24">
        <v>1.5</v>
      </c>
      <c r="J282" s="24">
        <v>34470</v>
      </c>
      <c r="K282" s="25">
        <f t="shared" ref="K282:K284" si="14">ROUND(J282/0.35,-1)</f>
        <v>98490</v>
      </c>
      <c r="L282" s="26">
        <v>15000</v>
      </c>
      <c r="M282" s="26">
        <v>600</v>
      </c>
      <c r="N282" s="25">
        <f t="shared" ref="N282:N284" si="15">SUM(I282+M282)</f>
        <v>601.5</v>
      </c>
    </row>
    <row r="283" spans="1:15" x14ac:dyDescent="0.25">
      <c r="A283" s="69"/>
      <c r="D283" s="27" t="s">
        <v>656</v>
      </c>
      <c r="E283" s="29">
        <v>1.5760000000000001</v>
      </c>
      <c r="K283" s="25">
        <f t="shared" si="14"/>
        <v>0</v>
      </c>
      <c r="N283" s="25">
        <f t="shared" si="15"/>
        <v>0</v>
      </c>
    </row>
    <row r="284" spans="1:15" x14ac:dyDescent="0.25">
      <c r="A284" s="69"/>
      <c r="D284" s="27" t="s">
        <v>657</v>
      </c>
      <c r="E284" s="29">
        <v>8.0399999999999991</v>
      </c>
      <c r="K284" s="25">
        <f t="shared" si="14"/>
        <v>0</v>
      </c>
      <c r="N284" s="25">
        <f t="shared" si="15"/>
        <v>0</v>
      </c>
      <c r="O284" s="69"/>
    </row>
    <row r="285" spans="1:15" x14ac:dyDescent="0.25">
      <c r="K285" s="25">
        <f t="shared" si="10"/>
        <v>0</v>
      </c>
      <c r="N285" s="25">
        <f t="shared" si="11"/>
        <v>0</v>
      </c>
    </row>
    <row r="286" spans="1:15" x14ac:dyDescent="0.25">
      <c r="A286" s="47">
        <v>88</v>
      </c>
      <c r="C286" s="27">
        <v>42409</v>
      </c>
      <c r="D286" s="27" t="s">
        <v>660</v>
      </c>
      <c r="E286" s="29">
        <v>5.226</v>
      </c>
      <c r="F286" s="22" t="s">
        <v>662</v>
      </c>
      <c r="G286" s="22" t="s">
        <v>663</v>
      </c>
      <c r="H286" s="22">
        <v>1170</v>
      </c>
      <c r="I286" s="24">
        <v>1</v>
      </c>
      <c r="J286" s="24">
        <v>15760</v>
      </c>
      <c r="K286" s="25">
        <f t="shared" si="10"/>
        <v>45030</v>
      </c>
      <c r="L286" s="26">
        <v>24000</v>
      </c>
      <c r="M286" s="26">
        <v>96</v>
      </c>
      <c r="N286" s="25">
        <f t="shared" si="11"/>
        <v>97</v>
      </c>
    </row>
    <row r="287" spans="1:15" x14ac:dyDescent="0.25">
      <c r="D287" s="27" t="s">
        <v>661</v>
      </c>
      <c r="E287" s="29">
        <v>5.226</v>
      </c>
      <c r="F287" s="22" t="s">
        <v>90</v>
      </c>
      <c r="G287" s="22" t="s">
        <v>90</v>
      </c>
      <c r="K287" s="25">
        <f t="shared" si="10"/>
        <v>0</v>
      </c>
      <c r="N287" s="25">
        <f t="shared" si="11"/>
        <v>0</v>
      </c>
    </row>
    <row r="288" spans="1:15" x14ac:dyDescent="0.25">
      <c r="A288" s="47" t="s">
        <v>664</v>
      </c>
      <c r="C288" s="27">
        <v>42409</v>
      </c>
      <c r="D288" s="27" t="s">
        <v>665</v>
      </c>
      <c r="E288" s="29" t="s">
        <v>477</v>
      </c>
      <c r="F288" s="22" t="s">
        <v>667</v>
      </c>
      <c r="G288" s="22" t="s">
        <v>668</v>
      </c>
      <c r="H288" s="22">
        <v>1170</v>
      </c>
      <c r="I288" s="24">
        <v>1.5</v>
      </c>
      <c r="J288" s="24">
        <v>5700</v>
      </c>
      <c r="K288" s="25">
        <f t="shared" si="10"/>
        <v>16290</v>
      </c>
      <c r="N288" s="25">
        <f t="shared" si="11"/>
        <v>1.5</v>
      </c>
    </row>
    <row r="289" spans="1:15" x14ac:dyDescent="0.25">
      <c r="D289" s="27" t="s">
        <v>666</v>
      </c>
      <c r="E289" s="29" t="s">
        <v>477</v>
      </c>
      <c r="F289" s="22" t="s">
        <v>90</v>
      </c>
      <c r="G289" s="22" t="s">
        <v>90</v>
      </c>
      <c r="K289" s="25">
        <f t="shared" si="10"/>
        <v>0</v>
      </c>
      <c r="N289" s="25">
        <f t="shared" si="11"/>
        <v>0</v>
      </c>
    </row>
    <row r="290" spans="1:15" x14ac:dyDescent="0.25">
      <c r="D290" s="27" t="s">
        <v>669</v>
      </c>
      <c r="E290" s="29" t="s">
        <v>477</v>
      </c>
      <c r="F290" s="22" t="s">
        <v>90</v>
      </c>
      <c r="G290" s="22" t="s">
        <v>90</v>
      </c>
      <c r="K290" s="25">
        <f t="shared" si="10"/>
        <v>0</v>
      </c>
      <c r="N290" s="25">
        <f t="shared" si="11"/>
        <v>0</v>
      </c>
    </row>
    <row r="291" spans="1:15" x14ac:dyDescent="0.25">
      <c r="A291" s="47">
        <v>89</v>
      </c>
      <c r="C291" s="27">
        <v>42410</v>
      </c>
      <c r="D291" s="27" t="s">
        <v>670</v>
      </c>
      <c r="E291" s="29" t="s">
        <v>671</v>
      </c>
      <c r="F291" s="22" t="s">
        <v>673</v>
      </c>
      <c r="G291" s="22" t="s">
        <v>672</v>
      </c>
      <c r="H291" s="22">
        <v>3010</v>
      </c>
      <c r="I291" s="24">
        <v>0.5</v>
      </c>
      <c r="J291" s="24">
        <v>9370</v>
      </c>
      <c r="K291" s="25">
        <f t="shared" si="10"/>
        <v>26770</v>
      </c>
      <c r="L291" s="26">
        <v>32500</v>
      </c>
      <c r="M291" s="26">
        <v>130</v>
      </c>
      <c r="N291" s="25">
        <f t="shared" si="11"/>
        <v>130.5</v>
      </c>
    </row>
    <row r="292" spans="1:15" x14ac:dyDescent="0.25">
      <c r="A292" s="47">
        <v>90</v>
      </c>
      <c r="C292" s="27">
        <v>42410</v>
      </c>
      <c r="D292" s="27" t="s">
        <v>674</v>
      </c>
      <c r="E292" s="29" t="s">
        <v>675</v>
      </c>
      <c r="F292" s="22" t="s">
        <v>676</v>
      </c>
      <c r="G292" s="22" t="s">
        <v>677</v>
      </c>
      <c r="H292" s="22">
        <v>3010</v>
      </c>
      <c r="I292" s="24">
        <v>0.5</v>
      </c>
      <c r="J292" s="24">
        <v>15500</v>
      </c>
      <c r="K292" s="25">
        <f t="shared" ref="K292:K348" si="16">ROUND(J292/0.35,-1)</f>
        <v>44290</v>
      </c>
      <c r="L292" s="26">
        <v>30500</v>
      </c>
      <c r="M292" s="26">
        <v>122</v>
      </c>
      <c r="N292" s="25">
        <f t="shared" ref="N292:N348" si="17">SUM(I292+M292)</f>
        <v>122.5</v>
      </c>
    </row>
    <row r="293" spans="1:15" x14ac:dyDescent="0.25">
      <c r="A293" s="47">
        <v>91</v>
      </c>
      <c r="C293" s="27">
        <v>42410</v>
      </c>
      <c r="D293" s="27" t="s">
        <v>678</v>
      </c>
      <c r="E293" s="29">
        <v>75.028999999999996</v>
      </c>
      <c r="F293" s="22" t="s">
        <v>679</v>
      </c>
      <c r="G293" s="22" t="s">
        <v>680</v>
      </c>
      <c r="H293" s="22">
        <v>1020</v>
      </c>
      <c r="I293" s="24">
        <v>0.5</v>
      </c>
      <c r="J293" s="24">
        <v>105120</v>
      </c>
      <c r="K293" s="25">
        <f t="shared" si="16"/>
        <v>300340</v>
      </c>
      <c r="L293" s="26">
        <v>300344</v>
      </c>
      <c r="M293" s="26">
        <v>1201.5999999999999</v>
      </c>
      <c r="N293" s="25">
        <f t="shared" si="17"/>
        <v>1202.0999999999999</v>
      </c>
    </row>
    <row r="294" spans="1:15" x14ac:dyDescent="0.25">
      <c r="A294" s="47" t="s">
        <v>681</v>
      </c>
      <c r="C294" s="27">
        <v>42410</v>
      </c>
      <c r="D294" s="27" t="s">
        <v>682</v>
      </c>
      <c r="E294" s="29">
        <v>8.8490000000000002</v>
      </c>
      <c r="F294" s="22" t="s">
        <v>684</v>
      </c>
      <c r="G294" s="22" t="s">
        <v>685</v>
      </c>
      <c r="H294" s="22">
        <v>1150</v>
      </c>
      <c r="I294" s="24">
        <v>1</v>
      </c>
      <c r="J294" s="24">
        <v>52610</v>
      </c>
      <c r="K294" s="25">
        <f t="shared" si="16"/>
        <v>150310</v>
      </c>
      <c r="N294" s="25">
        <f t="shared" si="17"/>
        <v>1</v>
      </c>
    </row>
    <row r="295" spans="1:15" x14ac:dyDescent="0.25">
      <c r="D295" s="27" t="s">
        <v>683</v>
      </c>
      <c r="E295" s="29">
        <v>3.544</v>
      </c>
      <c r="K295" s="25">
        <f t="shared" si="16"/>
        <v>0</v>
      </c>
      <c r="N295" s="25">
        <f t="shared" si="17"/>
        <v>0</v>
      </c>
    </row>
    <row r="296" spans="1:15" x14ac:dyDescent="0.25">
      <c r="A296" s="47" t="s">
        <v>686</v>
      </c>
      <c r="C296" s="27">
        <v>42410</v>
      </c>
      <c r="D296" s="27" t="s">
        <v>682</v>
      </c>
      <c r="E296" s="29">
        <v>8.8490000000000002</v>
      </c>
      <c r="F296" s="22" t="s">
        <v>685</v>
      </c>
      <c r="G296" s="22" t="s">
        <v>687</v>
      </c>
      <c r="H296" s="22">
        <v>1150</v>
      </c>
      <c r="I296" s="24">
        <v>1</v>
      </c>
      <c r="J296" s="24">
        <v>52610</v>
      </c>
      <c r="K296" s="25">
        <f t="shared" si="16"/>
        <v>150310</v>
      </c>
      <c r="N296" s="25">
        <f t="shared" si="17"/>
        <v>1</v>
      </c>
    </row>
    <row r="297" spans="1:15" x14ac:dyDescent="0.25">
      <c r="D297" s="27" t="s">
        <v>683</v>
      </c>
      <c r="E297" s="29">
        <v>3.544</v>
      </c>
      <c r="K297" s="25">
        <f t="shared" si="16"/>
        <v>0</v>
      </c>
      <c r="N297" s="25">
        <f t="shared" si="17"/>
        <v>0</v>
      </c>
    </row>
    <row r="298" spans="1:15" x14ac:dyDescent="0.25">
      <c r="A298" s="47">
        <v>92</v>
      </c>
      <c r="C298" s="27">
        <v>42410</v>
      </c>
      <c r="D298" s="27" t="s">
        <v>355</v>
      </c>
      <c r="E298" s="29">
        <v>20.100000000000001</v>
      </c>
      <c r="F298" s="22" t="s">
        <v>688</v>
      </c>
      <c r="G298" s="22" t="s">
        <v>689</v>
      </c>
      <c r="H298" s="22">
        <v>1220</v>
      </c>
      <c r="I298" s="24">
        <v>0.5</v>
      </c>
      <c r="J298" s="24">
        <v>33800</v>
      </c>
      <c r="K298" s="25">
        <f t="shared" si="16"/>
        <v>96570</v>
      </c>
      <c r="L298" s="26">
        <v>120600</v>
      </c>
      <c r="M298" s="26">
        <v>482.4</v>
      </c>
      <c r="N298" s="25">
        <f t="shared" si="17"/>
        <v>482.9</v>
      </c>
    </row>
    <row r="299" spans="1:15" s="23" customFormat="1" x14ac:dyDescent="0.25">
      <c r="A299" s="48">
        <v>93</v>
      </c>
      <c r="B299" s="49"/>
      <c r="C299" s="50">
        <v>42410</v>
      </c>
      <c r="D299" s="50" t="s">
        <v>690</v>
      </c>
      <c r="E299" s="51" t="s">
        <v>691</v>
      </c>
      <c r="F299" s="23" t="s">
        <v>692</v>
      </c>
      <c r="G299" s="23" t="s">
        <v>693</v>
      </c>
      <c r="H299" s="23">
        <v>3010</v>
      </c>
      <c r="I299" s="52">
        <v>0.5</v>
      </c>
      <c r="J299" s="52">
        <v>22650</v>
      </c>
      <c r="K299" s="53">
        <f t="shared" si="16"/>
        <v>64710</v>
      </c>
      <c r="L299" s="54">
        <v>56000</v>
      </c>
      <c r="M299" s="54">
        <v>224</v>
      </c>
      <c r="N299" s="53">
        <f t="shared" si="17"/>
        <v>224.5</v>
      </c>
      <c r="O299" s="48"/>
    </row>
    <row r="300" spans="1:15" x14ac:dyDescent="0.25">
      <c r="N300" s="25">
        <f>SUM(N282:N299)</f>
        <v>2864.5</v>
      </c>
      <c r="O300" s="60">
        <v>57802</v>
      </c>
    </row>
    <row r="302" spans="1:15" x14ac:dyDescent="0.25">
      <c r="A302" s="47">
        <v>85</v>
      </c>
      <c r="C302" s="27">
        <v>42408</v>
      </c>
      <c r="D302" s="27" t="s">
        <v>694</v>
      </c>
      <c r="E302" s="29">
        <v>0.64</v>
      </c>
      <c r="F302" s="22" t="s">
        <v>696</v>
      </c>
      <c r="G302" s="22" t="s">
        <v>697</v>
      </c>
      <c r="H302" s="22">
        <v>1030</v>
      </c>
      <c r="I302" s="24">
        <v>1</v>
      </c>
      <c r="J302" s="24">
        <v>49200</v>
      </c>
      <c r="K302" s="25">
        <f>ROUND(J302/0.35,-1)</f>
        <v>140570</v>
      </c>
      <c r="L302" s="26">
        <v>160000</v>
      </c>
      <c r="M302" s="26">
        <v>640</v>
      </c>
      <c r="N302" s="25">
        <f>SUM(I302+M302)</f>
        <v>641</v>
      </c>
    </row>
    <row r="303" spans="1:15" x14ac:dyDescent="0.25">
      <c r="D303" s="27" t="s">
        <v>695</v>
      </c>
      <c r="E303" s="29">
        <v>3.7170000000000001</v>
      </c>
      <c r="K303" s="25">
        <f t="shared" si="16"/>
        <v>0</v>
      </c>
      <c r="N303" s="25">
        <f t="shared" si="17"/>
        <v>0</v>
      </c>
    </row>
    <row r="304" spans="1:15" x14ac:dyDescent="0.25">
      <c r="A304" s="47" t="s">
        <v>698</v>
      </c>
      <c r="C304" s="27">
        <v>42411</v>
      </c>
      <c r="D304" s="27" t="s">
        <v>699</v>
      </c>
      <c r="E304" s="29">
        <v>1.079</v>
      </c>
      <c r="F304" s="22" t="s">
        <v>700</v>
      </c>
      <c r="G304" s="22" t="s">
        <v>701</v>
      </c>
      <c r="H304" s="22">
        <v>1130</v>
      </c>
      <c r="I304" s="24">
        <v>0.5</v>
      </c>
      <c r="J304" s="24">
        <v>19680</v>
      </c>
      <c r="K304" s="25">
        <f t="shared" si="16"/>
        <v>56230</v>
      </c>
      <c r="N304" s="25">
        <f t="shared" si="17"/>
        <v>0.5</v>
      </c>
    </row>
    <row r="305" spans="1:15" x14ac:dyDescent="0.25">
      <c r="A305" s="47" t="s">
        <v>702</v>
      </c>
      <c r="C305" s="27">
        <v>42411</v>
      </c>
      <c r="D305" s="27" t="s">
        <v>703</v>
      </c>
      <c r="E305" s="29">
        <v>0.38700000000000001</v>
      </c>
      <c r="F305" s="22" t="s">
        <v>704</v>
      </c>
      <c r="G305" s="22" t="s">
        <v>705</v>
      </c>
      <c r="H305" s="22">
        <v>1040</v>
      </c>
      <c r="I305" s="24">
        <v>0.5</v>
      </c>
      <c r="J305" s="24">
        <v>3850</v>
      </c>
      <c r="K305" s="25">
        <f t="shared" si="16"/>
        <v>11000</v>
      </c>
      <c r="N305" s="25">
        <f t="shared" si="17"/>
        <v>0.5</v>
      </c>
    </row>
    <row r="306" spans="1:15" x14ac:dyDescent="0.25">
      <c r="A306" s="47" t="s">
        <v>706</v>
      </c>
      <c r="C306" s="27">
        <v>42411</v>
      </c>
      <c r="D306" s="27" t="s">
        <v>707</v>
      </c>
      <c r="E306" s="29" t="s">
        <v>710</v>
      </c>
      <c r="F306" s="22" t="s">
        <v>712</v>
      </c>
      <c r="G306" s="22" t="s">
        <v>713</v>
      </c>
      <c r="H306" s="22">
        <v>1220</v>
      </c>
      <c r="I306" s="24">
        <v>1.5</v>
      </c>
      <c r="J306" s="24">
        <v>16740</v>
      </c>
      <c r="K306" s="25">
        <f t="shared" si="16"/>
        <v>47830</v>
      </c>
      <c r="N306" s="25">
        <f t="shared" si="17"/>
        <v>1.5</v>
      </c>
    </row>
    <row r="307" spans="1:15" x14ac:dyDescent="0.25">
      <c r="D307" s="27" t="s">
        <v>708</v>
      </c>
      <c r="E307" s="29" t="s">
        <v>711</v>
      </c>
      <c r="F307" s="22" t="s">
        <v>90</v>
      </c>
      <c r="G307" s="22" t="s">
        <v>90</v>
      </c>
      <c r="K307" s="25">
        <f t="shared" si="16"/>
        <v>0</v>
      </c>
      <c r="N307" s="25">
        <f t="shared" si="17"/>
        <v>0</v>
      </c>
    </row>
    <row r="308" spans="1:15" x14ac:dyDescent="0.25">
      <c r="D308" s="27" t="s">
        <v>709</v>
      </c>
      <c r="E308" s="29" t="s">
        <v>711</v>
      </c>
      <c r="F308" s="22" t="s">
        <v>90</v>
      </c>
      <c r="G308" s="22" t="s">
        <v>90</v>
      </c>
      <c r="K308" s="25">
        <f t="shared" si="16"/>
        <v>0</v>
      </c>
      <c r="N308" s="25">
        <f t="shared" si="17"/>
        <v>0</v>
      </c>
    </row>
    <row r="309" spans="1:15" x14ac:dyDescent="0.25">
      <c r="A309" s="47">
        <v>96</v>
      </c>
      <c r="B309" s="28" t="s">
        <v>130</v>
      </c>
      <c r="C309" s="27">
        <v>42411</v>
      </c>
      <c r="D309" s="27" t="s">
        <v>714</v>
      </c>
      <c r="E309" s="29">
        <v>1.51</v>
      </c>
      <c r="F309" s="22" t="s">
        <v>715</v>
      </c>
      <c r="G309" s="22" t="s">
        <v>716</v>
      </c>
      <c r="H309" s="22">
        <v>1220</v>
      </c>
      <c r="I309" s="24">
        <v>0.5</v>
      </c>
      <c r="J309" s="24">
        <v>12970</v>
      </c>
      <c r="K309" s="25">
        <f>ROUND(J309/0.35,-1)</f>
        <v>37060</v>
      </c>
      <c r="L309" s="26">
        <v>20000</v>
      </c>
      <c r="M309" s="26">
        <v>80</v>
      </c>
      <c r="N309" s="25">
        <f t="shared" si="17"/>
        <v>80.5</v>
      </c>
    </row>
    <row r="310" spans="1:15" x14ac:dyDescent="0.25">
      <c r="A310" s="47">
        <v>95</v>
      </c>
      <c r="B310" s="28" t="s">
        <v>130</v>
      </c>
      <c r="C310" s="27">
        <v>42411</v>
      </c>
      <c r="D310" s="27" t="s">
        <v>717</v>
      </c>
      <c r="E310" s="29" t="s">
        <v>718</v>
      </c>
      <c r="F310" s="22" t="s">
        <v>719</v>
      </c>
      <c r="G310" s="22" t="s">
        <v>720</v>
      </c>
      <c r="H310" s="22">
        <v>3010</v>
      </c>
      <c r="I310" s="24">
        <v>0.5</v>
      </c>
      <c r="J310" s="24">
        <v>19090</v>
      </c>
      <c r="K310" s="25">
        <f t="shared" si="16"/>
        <v>54540</v>
      </c>
      <c r="L310" s="26">
        <v>30000</v>
      </c>
      <c r="M310" s="26">
        <v>120</v>
      </c>
      <c r="N310" s="25">
        <f t="shared" si="17"/>
        <v>120.5</v>
      </c>
    </row>
    <row r="311" spans="1:15" x14ac:dyDescent="0.25">
      <c r="A311" s="47">
        <v>94</v>
      </c>
      <c r="B311" s="28" t="s">
        <v>130</v>
      </c>
      <c r="C311" s="27">
        <v>42411</v>
      </c>
      <c r="D311" s="27" t="s">
        <v>721</v>
      </c>
      <c r="E311" s="29" t="s">
        <v>95</v>
      </c>
      <c r="F311" s="22" t="s">
        <v>725</v>
      </c>
      <c r="G311" s="22" t="s">
        <v>726</v>
      </c>
      <c r="H311" s="22">
        <v>3010</v>
      </c>
      <c r="I311" s="24">
        <v>1.5</v>
      </c>
      <c r="J311" s="24">
        <v>33450</v>
      </c>
      <c r="K311" s="25">
        <f t="shared" si="16"/>
        <v>95570</v>
      </c>
      <c r="L311" s="26">
        <v>71600</v>
      </c>
      <c r="M311" s="26">
        <v>286.39999999999998</v>
      </c>
      <c r="N311" s="25">
        <f t="shared" si="17"/>
        <v>287.89999999999998</v>
      </c>
    </row>
    <row r="312" spans="1:15" x14ac:dyDescent="0.25">
      <c r="D312" s="27" t="s">
        <v>722</v>
      </c>
      <c r="E312" s="29" t="s">
        <v>95</v>
      </c>
      <c r="K312" s="25">
        <f t="shared" si="16"/>
        <v>0</v>
      </c>
      <c r="N312" s="25">
        <f t="shared" si="17"/>
        <v>0</v>
      </c>
    </row>
    <row r="313" spans="1:15" x14ac:dyDescent="0.25">
      <c r="D313" s="27" t="s">
        <v>723</v>
      </c>
      <c r="E313" s="29" t="s">
        <v>724</v>
      </c>
      <c r="K313" s="25">
        <f t="shared" si="16"/>
        <v>0</v>
      </c>
      <c r="N313" s="25">
        <f t="shared" si="17"/>
        <v>0</v>
      </c>
    </row>
    <row r="314" spans="1:15" x14ac:dyDescent="0.25">
      <c r="A314" s="47" t="s">
        <v>727</v>
      </c>
      <c r="B314" s="28" t="s">
        <v>130</v>
      </c>
      <c r="C314" s="27">
        <v>42411</v>
      </c>
      <c r="D314" s="27" t="s">
        <v>728</v>
      </c>
      <c r="E314" s="29" t="s">
        <v>729</v>
      </c>
      <c r="F314" s="22" t="s">
        <v>730</v>
      </c>
      <c r="G314" s="22" t="s">
        <v>731</v>
      </c>
      <c r="H314" s="22">
        <v>3010</v>
      </c>
      <c r="I314" s="24">
        <v>0.5</v>
      </c>
      <c r="J314" s="24">
        <v>19530</v>
      </c>
      <c r="K314" s="25">
        <f t="shared" si="16"/>
        <v>55800</v>
      </c>
      <c r="N314" s="25">
        <f t="shared" si="17"/>
        <v>0.5</v>
      </c>
    </row>
    <row r="315" spans="1:15" x14ac:dyDescent="0.25">
      <c r="A315" s="47" t="s">
        <v>732</v>
      </c>
      <c r="C315" s="27">
        <v>42412</v>
      </c>
      <c r="D315" s="27" t="s">
        <v>733</v>
      </c>
      <c r="E315" s="29" t="s">
        <v>734</v>
      </c>
      <c r="F315" s="22" t="s">
        <v>735</v>
      </c>
      <c r="G315" s="22" t="s">
        <v>736</v>
      </c>
      <c r="H315" s="22">
        <v>3010</v>
      </c>
      <c r="I315" s="24">
        <v>0.5</v>
      </c>
      <c r="J315" s="24">
        <v>19460</v>
      </c>
      <c r="K315" s="25">
        <f t="shared" si="16"/>
        <v>55600</v>
      </c>
      <c r="N315" s="25">
        <f t="shared" si="17"/>
        <v>0.5</v>
      </c>
    </row>
    <row r="316" spans="1:15" s="23" customFormat="1" x14ac:dyDescent="0.25">
      <c r="A316" s="48" t="s">
        <v>737</v>
      </c>
      <c r="B316" s="49"/>
      <c r="C316" s="50">
        <v>42412</v>
      </c>
      <c r="D316" s="50" t="s">
        <v>738</v>
      </c>
      <c r="E316" s="51">
        <v>34.427999999999997</v>
      </c>
      <c r="F316" s="23" t="s">
        <v>739</v>
      </c>
      <c r="G316" s="23" t="s">
        <v>740</v>
      </c>
      <c r="H316" s="23">
        <v>1170</v>
      </c>
      <c r="I316" s="52">
        <v>0.5</v>
      </c>
      <c r="J316" s="52">
        <v>60900</v>
      </c>
      <c r="K316" s="53">
        <f t="shared" si="16"/>
        <v>174000</v>
      </c>
      <c r="L316" s="54"/>
      <c r="M316" s="54"/>
      <c r="N316" s="53">
        <f t="shared" si="17"/>
        <v>0.5</v>
      </c>
      <c r="O316" s="48"/>
    </row>
    <row r="317" spans="1:15" x14ac:dyDescent="0.25">
      <c r="N317" s="25">
        <f>SUM(N302:N316)</f>
        <v>1133.9000000000001</v>
      </c>
      <c r="O317" s="60">
        <v>57850</v>
      </c>
    </row>
    <row r="319" spans="1:15" x14ac:dyDescent="0.25">
      <c r="A319" s="47">
        <v>98</v>
      </c>
      <c r="C319" s="27">
        <v>42412</v>
      </c>
      <c r="D319" s="27" t="s">
        <v>746</v>
      </c>
      <c r="E319" s="29">
        <v>5.5039999999999996</v>
      </c>
      <c r="F319" s="22" t="s">
        <v>747</v>
      </c>
      <c r="G319" s="22" t="s">
        <v>748</v>
      </c>
      <c r="H319" s="22">
        <v>1160</v>
      </c>
      <c r="I319" s="24">
        <v>0.5</v>
      </c>
      <c r="J319" s="24">
        <v>7330</v>
      </c>
      <c r="K319" s="25">
        <f t="shared" si="16"/>
        <v>20940</v>
      </c>
      <c r="L319" s="26">
        <v>18300</v>
      </c>
      <c r="M319" s="26">
        <v>73.2</v>
      </c>
      <c r="N319" s="25">
        <f t="shared" si="17"/>
        <v>73.7</v>
      </c>
    </row>
    <row r="320" spans="1:15" x14ac:dyDescent="0.25">
      <c r="A320" s="47">
        <v>99</v>
      </c>
      <c r="C320" s="27">
        <v>42416</v>
      </c>
      <c r="D320" s="27" t="s">
        <v>749</v>
      </c>
      <c r="E320" s="29">
        <v>0.77590000000000003</v>
      </c>
      <c r="F320" s="22" t="s">
        <v>750</v>
      </c>
      <c r="G320" s="22" t="s">
        <v>752</v>
      </c>
      <c r="H320" s="22">
        <v>2040</v>
      </c>
      <c r="I320" s="24">
        <v>0.5</v>
      </c>
      <c r="J320" s="24">
        <v>25150</v>
      </c>
      <c r="K320" s="25">
        <f t="shared" si="16"/>
        <v>71860</v>
      </c>
      <c r="L320" s="26">
        <v>73000</v>
      </c>
      <c r="M320" s="26">
        <v>292</v>
      </c>
      <c r="N320" s="25">
        <f t="shared" si="17"/>
        <v>292.5</v>
      </c>
    </row>
    <row r="321" spans="1:15" x14ac:dyDescent="0.25">
      <c r="A321" s="47">
        <v>100</v>
      </c>
      <c r="C321" s="27">
        <v>42416</v>
      </c>
      <c r="D321" s="27" t="s">
        <v>753</v>
      </c>
      <c r="E321" s="29">
        <v>5.1790000000000003</v>
      </c>
      <c r="F321" s="22" t="s">
        <v>751</v>
      </c>
      <c r="G321" s="22" t="s">
        <v>754</v>
      </c>
      <c r="H321" s="22">
        <v>1160</v>
      </c>
      <c r="I321" s="24">
        <v>0.5</v>
      </c>
      <c r="J321" s="24">
        <v>34980</v>
      </c>
      <c r="K321" s="25">
        <f t="shared" si="16"/>
        <v>99940</v>
      </c>
      <c r="L321" s="26">
        <v>115000</v>
      </c>
      <c r="M321" s="26">
        <v>460</v>
      </c>
      <c r="N321" s="25">
        <f t="shared" si="17"/>
        <v>460.5</v>
      </c>
    </row>
    <row r="322" spans="1:15" x14ac:dyDescent="0.25">
      <c r="K322" s="25">
        <f t="shared" si="16"/>
        <v>0</v>
      </c>
      <c r="N322" s="25">
        <f t="shared" si="17"/>
        <v>0</v>
      </c>
    </row>
    <row r="323" spans="1:15" x14ac:dyDescent="0.25">
      <c r="A323" s="47">
        <v>101</v>
      </c>
      <c r="C323" s="27">
        <v>42416</v>
      </c>
      <c r="D323" s="27" t="s">
        <v>755</v>
      </c>
      <c r="E323" s="29" t="s">
        <v>756</v>
      </c>
      <c r="F323" s="22" t="s">
        <v>757</v>
      </c>
      <c r="G323" s="22" t="s">
        <v>758</v>
      </c>
      <c r="H323" s="22">
        <v>2050</v>
      </c>
      <c r="I323" s="24">
        <v>0.5</v>
      </c>
      <c r="J323" s="24">
        <v>16550</v>
      </c>
      <c r="K323" s="25">
        <f t="shared" si="16"/>
        <v>47290</v>
      </c>
      <c r="L323" s="26">
        <v>38000</v>
      </c>
      <c r="M323" s="26">
        <v>152</v>
      </c>
      <c r="N323" s="25">
        <f t="shared" si="17"/>
        <v>152.5</v>
      </c>
    </row>
    <row r="324" spans="1:15" s="23" customFormat="1" x14ac:dyDescent="0.25">
      <c r="A324" s="48">
        <v>102</v>
      </c>
      <c r="B324" s="49"/>
      <c r="C324" s="50">
        <v>42416</v>
      </c>
      <c r="D324" s="50" t="s">
        <v>759</v>
      </c>
      <c r="E324" s="51">
        <v>4.3170000000000002</v>
      </c>
      <c r="F324" s="23" t="s">
        <v>760</v>
      </c>
      <c r="G324" s="23" t="s">
        <v>761</v>
      </c>
      <c r="H324" s="23">
        <v>1100</v>
      </c>
      <c r="I324" s="52">
        <v>0.5</v>
      </c>
      <c r="J324" s="52">
        <v>64440</v>
      </c>
      <c r="K324" s="53">
        <f t="shared" si="16"/>
        <v>184110</v>
      </c>
      <c r="L324" s="54">
        <v>183000</v>
      </c>
      <c r="M324" s="54">
        <v>732</v>
      </c>
      <c r="N324" s="53">
        <f t="shared" si="17"/>
        <v>732.5</v>
      </c>
      <c r="O324" s="48"/>
    </row>
    <row r="325" spans="1:15" x14ac:dyDescent="0.25">
      <c r="N325" s="25">
        <f>SUM(N319:N324)</f>
        <v>1711.7</v>
      </c>
      <c r="O325" s="60">
        <v>57870</v>
      </c>
    </row>
    <row r="327" spans="1:15" x14ac:dyDescent="0.25">
      <c r="A327" s="47">
        <v>103</v>
      </c>
      <c r="C327" s="27">
        <v>42412</v>
      </c>
      <c r="D327" s="27" t="s">
        <v>762</v>
      </c>
      <c r="E327" s="29">
        <v>2</v>
      </c>
      <c r="F327" s="22" t="s">
        <v>763</v>
      </c>
      <c r="G327" s="22" t="s">
        <v>764</v>
      </c>
      <c r="H327" s="22">
        <v>1130</v>
      </c>
      <c r="I327" s="24">
        <v>0.5</v>
      </c>
      <c r="J327" s="24">
        <v>2800</v>
      </c>
      <c r="K327" s="25">
        <f t="shared" si="16"/>
        <v>8000</v>
      </c>
      <c r="L327" s="26">
        <v>6000</v>
      </c>
      <c r="M327" s="26">
        <v>24</v>
      </c>
      <c r="N327" s="25">
        <f t="shared" si="17"/>
        <v>24.5</v>
      </c>
    </row>
    <row r="328" spans="1:15" s="23" customFormat="1" x14ac:dyDescent="0.25">
      <c r="A328" s="48" t="s">
        <v>765</v>
      </c>
      <c r="B328" s="49"/>
      <c r="C328" s="50">
        <v>42417</v>
      </c>
      <c r="D328" s="50" t="s">
        <v>766</v>
      </c>
      <c r="E328" s="51">
        <v>0.58399999999999996</v>
      </c>
      <c r="F328" s="23" t="s">
        <v>767</v>
      </c>
      <c r="G328" s="23" t="s">
        <v>768</v>
      </c>
      <c r="H328" s="23">
        <v>3010</v>
      </c>
      <c r="I328" s="52">
        <v>0.5</v>
      </c>
      <c r="J328" s="52">
        <v>43030</v>
      </c>
      <c r="K328" s="53">
        <f t="shared" si="16"/>
        <v>122940</v>
      </c>
      <c r="L328" s="54"/>
      <c r="M328" s="54"/>
      <c r="N328" s="53">
        <f t="shared" si="17"/>
        <v>0.5</v>
      </c>
      <c r="O328" s="48"/>
    </row>
    <row r="329" spans="1:15" x14ac:dyDescent="0.25">
      <c r="N329" s="25">
        <f>SUM(N327:N328)</f>
        <v>25</v>
      </c>
      <c r="O329" s="60">
        <v>57883</v>
      </c>
    </row>
    <row r="331" spans="1:15" x14ac:dyDescent="0.25">
      <c r="A331" s="70">
        <v>97</v>
      </c>
      <c r="C331" s="27">
        <v>42412</v>
      </c>
      <c r="D331" s="27" t="s">
        <v>741</v>
      </c>
      <c r="E331" s="29" t="s">
        <v>743</v>
      </c>
      <c r="F331" s="22" t="s">
        <v>745</v>
      </c>
      <c r="G331" s="22" t="s">
        <v>673</v>
      </c>
      <c r="H331" s="22">
        <v>3010</v>
      </c>
      <c r="I331" s="24">
        <v>1</v>
      </c>
      <c r="J331" s="24">
        <v>17050</v>
      </c>
      <c r="K331" s="25">
        <f t="shared" si="16"/>
        <v>48710</v>
      </c>
      <c r="L331" s="26">
        <v>16000</v>
      </c>
      <c r="M331" s="26">
        <v>64</v>
      </c>
      <c r="N331" s="25">
        <f t="shared" si="17"/>
        <v>65</v>
      </c>
      <c r="O331" s="42"/>
    </row>
    <row r="332" spans="1:15" x14ac:dyDescent="0.25">
      <c r="A332" s="70"/>
      <c r="D332" s="27" t="s">
        <v>742</v>
      </c>
      <c r="E332" s="29" t="s">
        <v>744</v>
      </c>
      <c r="K332" s="25">
        <f t="shared" si="16"/>
        <v>0</v>
      </c>
      <c r="N332" s="25">
        <f t="shared" si="17"/>
        <v>0</v>
      </c>
      <c r="O332" s="70"/>
    </row>
    <row r="333" spans="1:15" x14ac:dyDescent="0.25">
      <c r="A333" s="47">
        <v>104</v>
      </c>
      <c r="C333" s="27">
        <v>42417</v>
      </c>
      <c r="D333" s="27" t="s">
        <v>769</v>
      </c>
      <c r="E333" s="29">
        <v>47.442399999999999</v>
      </c>
      <c r="F333" s="22" t="s">
        <v>770</v>
      </c>
      <c r="G333" s="22" t="s">
        <v>771</v>
      </c>
      <c r="H333" s="22">
        <v>1200</v>
      </c>
      <c r="I333" s="24">
        <v>0.5</v>
      </c>
      <c r="J333" s="24">
        <v>48870</v>
      </c>
      <c r="K333" s="25">
        <f t="shared" si="16"/>
        <v>139630</v>
      </c>
      <c r="L333" s="26">
        <v>22408</v>
      </c>
      <c r="M333" s="26">
        <v>90.1</v>
      </c>
      <c r="N333" s="25">
        <f t="shared" si="17"/>
        <v>90.6</v>
      </c>
    </row>
    <row r="334" spans="1:15" x14ac:dyDescent="0.25">
      <c r="A334" s="47">
        <v>105</v>
      </c>
      <c r="B334" s="28" t="s">
        <v>130</v>
      </c>
      <c r="C334" s="27">
        <v>42418</v>
      </c>
      <c r="D334" s="27" t="s">
        <v>772</v>
      </c>
      <c r="E334" s="29" t="s">
        <v>773</v>
      </c>
      <c r="F334" s="22" t="s">
        <v>774</v>
      </c>
      <c r="G334" s="22" t="s">
        <v>775</v>
      </c>
      <c r="H334" s="22">
        <v>2050</v>
      </c>
      <c r="I334" s="24">
        <v>0.5</v>
      </c>
      <c r="J334" s="24">
        <v>17940</v>
      </c>
      <c r="K334" s="25">
        <f t="shared" si="16"/>
        <v>51260</v>
      </c>
      <c r="L334" s="26">
        <v>34000</v>
      </c>
      <c r="M334" s="26">
        <v>136</v>
      </c>
      <c r="N334" s="25">
        <f t="shared" si="17"/>
        <v>136.5</v>
      </c>
    </row>
    <row r="335" spans="1:15" x14ac:dyDescent="0.25">
      <c r="A335" s="47" t="s">
        <v>776</v>
      </c>
      <c r="C335" s="27">
        <v>42418</v>
      </c>
      <c r="D335" s="27" t="s">
        <v>777</v>
      </c>
      <c r="E335" s="29">
        <v>2.2370000000000001</v>
      </c>
      <c r="F335" s="22" t="s">
        <v>778</v>
      </c>
      <c r="G335" s="22" t="s">
        <v>779</v>
      </c>
      <c r="H335" s="22">
        <v>1070</v>
      </c>
      <c r="I335" s="24">
        <v>0.5</v>
      </c>
      <c r="J335" s="24">
        <v>39050</v>
      </c>
      <c r="K335" s="25">
        <f t="shared" si="16"/>
        <v>111570</v>
      </c>
      <c r="N335" s="25">
        <f t="shared" si="17"/>
        <v>0.5</v>
      </c>
    </row>
    <row r="336" spans="1:15" s="23" customFormat="1" x14ac:dyDescent="0.25">
      <c r="A336" s="48">
        <v>106</v>
      </c>
      <c r="B336" s="49"/>
      <c r="C336" s="50">
        <v>42419</v>
      </c>
      <c r="D336" s="50" t="s">
        <v>780</v>
      </c>
      <c r="E336" s="51" t="s">
        <v>781</v>
      </c>
      <c r="F336" s="23" t="s">
        <v>782</v>
      </c>
      <c r="G336" s="23" t="s">
        <v>783</v>
      </c>
      <c r="H336" s="23">
        <v>3010</v>
      </c>
      <c r="I336" s="52">
        <v>0.5</v>
      </c>
      <c r="J336" s="52">
        <v>44280</v>
      </c>
      <c r="K336" s="53">
        <f t="shared" si="16"/>
        <v>126510</v>
      </c>
      <c r="L336" s="54">
        <v>96000</v>
      </c>
      <c r="M336" s="54">
        <v>384</v>
      </c>
      <c r="N336" s="53">
        <f t="shared" si="17"/>
        <v>384.5</v>
      </c>
      <c r="O336" s="48"/>
    </row>
    <row r="337" spans="1:15" x14ac:dyDescent="0.25">
      <c r="N337" s="25">
        <f>SUM(N331:N336)</f>
        <v>677.1</v>
      </c>
      <c r="O337" s="60">
        <v>57917</v>
      </c>
    </row>
    <row r="339" spans="1:15" x14ac:dyDescent="0.25">
      <c r="A339" s="47">
        <v>107</v>
      </c>
      <c r="C339" s="27">
        <v>42422</v>
      </c>
      <c r="D339" s="27" t="s">
        <v>784</v>
      </c>
      <c r="E339" s="29">
        <v>13.62</v>
      </c>
      <c r="F339" s="22" t="s">
        <v>785</v>
      </c>
      <c r="G339" s="22" t="s">
        <v>786</v>
      </c>
      <c r="H339" s="22">
        <v>1050</v>
      </c>
      <c r="I339" s="24">
        <v>0.5</v>
      </c>
      <c r="J339" s="24">
        <v>21220</v>
      </c>
      <c r="K339" s="25">
        <f t="shared" si="16"/>
        <v>60630</v>
      </c>
      <c r="L339" s="26">
        <v>143010</v>
      </c>
      <c r="M339" s="26">
        <v>572.4</v>
      </c>
      <c r="N339" s="25">
        <f t="shared" si="17"/>
        <v>572.9</v>
      </c>
    </row>
    <row r="340" spans="1:15" x14ac:dyDescent="0.25">
      <c r="A340" s="47" t="s">
        <v>787</v>
      </c>
      <c r="C340" s="27">
        <v>42422</v>
      </c>
      <c r="D340" s="27" t="s">
        <v>788</v>
      </c>
      <c r="E340" s="29" t="s">
        <v>789</v>
      </c>
      <c r="F340" s="22" t="s">
        <v>731</v>
      </c>
      <c r="G340" s="22" t="s">
        <v>790</v>
      </c>
      <c r="K340" s="25">
        <f t="shared" si="16"/>
        <v>0</v>
      </c>
      <c r="N340" s="25">
        <v>0.5</v>
      </c>
    </row>
    <row r="341" spans="1:15" x14ac:dyDescent="0.25">
      <c r="A341" s="47" t="s">
        <v>791</v>
      </c>
      <c r="C341" s="27">
        <v>42422</v>
      </c>
      <c r="D341" s="27" t="s">
        <v>792</v>
      </c>
      <c r="E341" s="29">
        <v>15.305</v>
      </c>
      <c r="F341" s="22" t="s">
        <v>793</v>
      </c>
      <c r="G341" s="22" t="s">
        <v>794</v>
      </c>
      <c r="H341" s="22">
        <v>1050</v>
      </c>
      <c r="I341" s="24">
        <v>0.5</v>
      </c>
      <c r="J341" s="24">
        <v>23450</v>
      </c>
      <c r="K341" s="25">
        <f t="shared" si="16"/>
        <v>67000</v>
      </c>
      <c r="N341" s="25">
        <f t="shared" si="17"/>
        <v>0.5</v>
      </c>
    </row>
    <row r="342" spans="1:15" s="23" customFormat="1" x14ac:dyDescent="0.25">
      <c r="A342" s="48" t="s">
        <v>795</v>
      </c>
      <c r="B342" s="49"/>
      <c r="C342" s="50">
        <v>42422</v>
      </c>
      <c r="D342" s="50" t="s">
        <v>796</v>
      </c>
      <c r="E342" s="51">
        <v>28.682700000000001</v>
      </c>
      <c r="F342" s="23" t="s">
        <v>797</v>
      </c>
      <c r="G342" s="23" t="s">
        <v>798</v>
      </c>
      <c r="H342" s="23">
        <v>1020</v>
      </c>
      <c r="I342" s="52">
        <v>0.5</v>
      </c>
      <c r="J342" s="52">
        <v>69121</v>
      </c>
      <c r="K342" s="53"/>
      <c r="L342" s="54"/>
      <c r="M342" s="54"/>
      <c r="N342" s="53">
        <f t="shared" si="17"/>
        <v>0.5</v>
      </c>
      <c r="O342" s="48"/>
    </row>
    <row r="343" spans="1:15" x14ac:dyDescent="0.25">
      <c r="N343" s="25">
        <f>SUM(N339:N342)</f>
        <v>574.4</v>
      </c>
      <c r="O343" s="60">
        <v>57937</v>
      </c>
    </row>
    <row r="345" spans="1:15" x14ac:dyDescent="0.25">
      <c r="A345" s="47">
        <v>108</v>
      </c>
      <c r="C345" s="27">
        <v>42422</v>
      </c>
      <c r="D345" s="27" t="s">
        <v>799</v>
      </c>
      <c r="E345" s="29">
        <v>0.68220000000000003</v>
      </c>
      <c r="F345" s="22" t="s">
        <v>802</v>
      </c>
      <c r="G345" s="22" t="s">
        <v>803</v>
      </c>
      <c r="H345" s="22">
        <v>1060</v>
      </c>
      <c r="I345" s="24">
        <v>1.5</v>
      </c>
      <c r="J345" s="24">
        <v>46920</v>
      </c>
      <c r="K345" s="25">
        <f t="shared" si="16"/>
        <v>134060</v>
      </c>
      <c r="L345" s="26">
        <v>113500</v>
      </c>
      <c r="M345" s="26">
        <v>454</v>
      </c>
      <c r="N345" s="25">
        <f t="shared" si="17"/>
        <v>455.5</v>
      </c>
    </row>
    <row r="346" spans="1:15" x14ac:dyDescent="0.25">
      <c r="D346" s="27" t="s">
        <v>800</v>
      </c>
      <c r="E346" s="29">
        <v>0.47460000000000002</v>
      </c>
      <c r="F346" s="22" t="s">
        <v>90</v>
      </c>
      <c r="G346" s="22" t="s">
        <v>90</v>
      </c>
      <c r="K346" s="25">
        <f t="shared" si="16"/>
        <v>0</v>
      </c>
      <c r="N346" s="25">
        <f t="shared" si="17"/>
        <v>0</v>
      </c>
    </row>
    <row r="347" spans="1:15" x14ac:dyDescent="0.25">
      <c r="D347" s="27" t="s">
        <v>801</v>
      </c>
      <c r="E347" s="29">
        <v>0.219</v>
      </c>
      <c r="F347" s="22" t="s">
        <v>90</v>
      </c>
      <c r="G347" s="22" t="s">
        <v>90</v>
      </c>
      <c r="K347" s="25">
        <f t="shared" si="16"/>
        <v>0</v>
      </c>
      <c r="N347" s="25">
        <f t="shared" si="17"/>
        <v>0</v>
      </c>
    </row>
    <row r="348" spans="1:15" x14ac:dyDescent="0.25">
      <c r="A348" s="47" t="s">
        <v>804</v>
      </c>
      <c r="C348" s="27">
        <v>42423</v>
      </c>
      <c r="D348" s="27" t="s">
        <v>805</v>
      </c>
      <c r="E348" s="29">
        <v>5.4960000000000004</v>
      </c>
      <c r="F348" s="22" t="s">
        <v>808</v>
      </c>
      <c r="G348" s="22" t="s">
        <v>809</v>
      </c>
      <c r="H348" s="22">
        <v>1220</v>
      </c>
      <c r="I348" s="24">
        <v>1.5</v>
      </c>
      <c r="J348" s="24">
        <v>28220</v>
      </c>
      <c r="K348" s="25">
        <f t="shared" si="16"/>
        <v>80630</v>
      </c>
      <c r="N348" s="25">
        <f t="shared" si="17"/>
        <v>1.5</v>
      </c>
    </row>
    <row r="349" spans="1:15" x14ac:dyDescent="0.25">
      <c r="D349" s="27" t="s">
        <v>806</v>
      </c>
      <c r="E349" s="29">
        <v>0.1852</v>
      </c>
      <c r="F349" s="22" t="s">
        <v>90</v>
      </c>
      <c r="G349" s="22" t="s">
        <v>90</v>
      </c>
      <c r="H349" s="22">
        <v>1050</v>
      </c>
      <c r="K349" s="25">
        <f t="shared" ref="K349:K402" si="18">ROUND(J349/0.35,-1)</f>
        <v>0</v>
      </c>
      <c r="N349" s="25">
        <f t="shared" ref="N349:N402" si="19">SUM(I349+M349)</f>
        <v>0</v>
      </c>
    </row>
    <row r="350" spans="1:15" x14ac:dyDescent="0.25">
      <c r="D350" s="27" t="s">
        <v>807</v>
      </c>
      <c r="E350" s="29">
        <v>2.4900000000000002</v>
      </c>
      <c r="F350" s="22" t="s">
        <v>90</v>
      </c>
      <c r="G350" s="22" t="s">
        <v>90</v>
      </c>
      <c r="H350" s="22">
        <v>1200</v>
      </c>
      <c r="K350" s="25">
        <f t="shared" si="18"/>
        <v>0</v>
      </c>
      <c r="N350" s="25">
        <f t="shared" si="19"/>
        <v>0</v>
      </c>
    </row>
    <row r="351" spans="1:15" x14ac:dyDescent="0.25">
      <c r="A351" s="47">
        <v>109</v>
      </c>
      <c r="C351" s="27">
        <v>42423</v>
      </c>
      <c r="D351" s="27" t="s">
        <v>806</v>
      </c>
      <c r="E351" s="29">
        <v>0.1852</v>
      </c>
      <c r="F351" s="22" t="s">
        <v>810</v>
      </c>
      <c r="G351" s="22" t="s">
        <v>811</v>
      </c>
      <c r="H351" s="22">
        <v>1050</v>
      </c>
      <c r="I351" s="24">
        <v>0.5</v>
      </c>
      <c r="J351" s="24">
        <v>1290</v>
      </c>
      <c r="K351" s="25">
        <f t="shared" si="18"/>
        <v>3690</v>
      </c>
      <c r="L351" s="26">
        <v>26000</v>
      </c>
      <c r="M351" s="26">
        <v>104</v>
      </c>
      <c r="N351" s="25">
        <f t="shared" si="19"/>
        <v>104.5</v>
      </c>
    </row>
    <row r="352" spans="1:15" x14ac:dyDescent="0.25">
      <c r="A352" s="47">
        <v>110</v>
      </c>
      <c r="C352" s="27">
        <v>42423</v>
      </c>
      <c r="D352" s="27" t="s">
        <v>805</v>
      </c>
      <c r="E352" s="29">
        <v>5.9459999999999997</v>
      </c>
      <c r="F352" s="22" t="s">
        <v>810</v>
      </c>
      <c r="G352" s="22" t="s">
        <v>812</v>
      </c>
      <c r="H352" s="22">
        <v>1220</v>
      </c>
      <c r="I352" s="24">
        <v>0.5</v>
      </c>
      <c r="J352" s="24">
        <v>19240</v>
      </c>
      <c r="K352" s="25">
        <f t="shared" si="18"/>
        <v>54970</v>
      </c>
      <c r="L352" s="26">
        <v>52000</v>
      </c>
      <c r="M352" s="26">
        <v>208</v>
      </c>
      <c r="N352" s="25">
        <f t="shared" si="19"/>
        <v>208.5</v>
      </c>
    </row>
    <row r="353" spans="1:15" x14ac:dyDescent="0.25">
      <c r="A353" s="47">
        <v>111</v>
      </c>
      <c r="C353" s="27">
        <v>42423</v>
      </c>
      <c r="D353" s="27" t="s">
        <v>813</v>
      </c>
      <c r="E353" s="29">
        <v>32.344999999999999</v>
      </c>
      <c r="F353" s="22" t="s">
        <v>814</v>
      </c>
      <c r="G353" s="22" t="s">
        <v>815</v>
      </c>
      <c r="H353" s="22">
        <v>1160</v>
      </c>
      <c r="I353" s="24">
        <v>0.5</v>
      </c>
      <c r="J353" s="24">
        <v>41600</v>
      </c>
      <c r="K353" s="25">
        <f t="shared" si="18"/>
        <v>118860</v>
      </c>
      <c r="L353" s="26">
        <v>118000</v>
      </c>
      <c r="M353" s="26">
        <v>472</v>
      </c>
      <c r="N353" s="25">
        <f t="shared" si="19"/>
        <v>472.5</v>
      </c>
    </row>
    <row r="354" spans="1:15" x14ac:dyDescent="0.25">
      <c r="A354" s="47">
        <v>112</v>
      </c>
      <c r="C354" s="27">
        <v>42423</v>
      </c>
      <c r="D354" s="27" t="s">
        <v>816</v>
      </c>
      <c r="E354" s="29" t="s">
        <v>820</v>
      </c>
      <c r="F354" s="22" t="s">
        <v>822</v>
      </c>
      <c r="G354" s="22" t="s">
        <v>823</v>
      </c>
      <c r="H354" s="22">
        <v>1190</v>
      </c>
      <c r="I354" s="24">
        <v>2</v>
      </c>
      <c r="J354" s="24">
        <v>11260</v>
      </c>
      <c r="K354" s="25">
        <f t="shared" si="18"/>
        <v>32170</v>
      </c>
      <c r="L354" s="26">
        <v>17818</v>
      </c>
      <c r="M354" s="26">
        <v>71.28</v>
      </c>
      <c r="N354" s="25">
        <f t="shared" si="19"/>
        <v>73.28</v>
      </c>
    </row>
    <row r="355" spans="1:15" x14ac:dyDescent="0.25">
      <c r="D355" s="27" t="s">
        <v>817</v>
      </c>
      <c r="E355" s="29" t="s">
        <v>820</v>
      </c>
      <c r="F355" s="22" t="s">
        <v>90</v>
      </c>
      <c r="G355" s="22" t="s">
        <v>90</v>
      </c>
      <c r="K355" s="25">
        <f t="shared" si="18"/>
        <v>0</v>
      </c>
      <c r="N355" s="25">
        <f t="shared" si="19"/>
        <v>0</v>
      </c>
    </row>
    <row r="356" spans="1:15" x14ac:dyDescent="0.25">
      <c r="C356" s="35"/>
      <c r="D356" s="35" t="s">
        <v>818</v>
      </c>
      <c r="E356" s="36" t="s">
        <v>820</v>
      </c>
      <c r="F356" s="37" t="s">
        <v>90</v>
      </c>
      <c r="G356" s="37" t="s">
        <v>90</v>
      </c>
      <c r="H356" s="37"/>
      <c r="I356" s="38"/>
      <c r="J356" s="38"/>
      <c r="K356" s="25">
        <f t="shared" si="18"/>
        <v>0</v>
      </c>
      <c r="N356" s="25">
        <f t="shared" si="19"/>
        <v>0</v>
      </c>
    </row>
    <row r="357" spans="1:15" x14ac:dyDescent="0.25">
      <c r="D357" s="27" t="s">
        <v>819</v>
      </c>
      <c r="E357" s="29" t="s">
        <v>821</v>
      </c>
      <c r="F357" s="37" t="s">
        <v>90</v>
      </c>
      <c r="G357" s="37" t="s">
        <v>90</v>
      </c>
      <c r="K357" s="25">
        <f t="shared" si="18"/>
        <v>0</v>
      </c>
      <c r="N357" s="25">
        <f t="shared" si="19"/>
        <v>0</v>
      </c>
    </row>
    <row r="358" spans="1:15" x14ac:dyDescent="0.25">
      <c r="A358" s="47" t="s">
        <v>824</v>
      </c>
      <c r="C358" s="27">
        <v>42423</v>
      </c>
      <c r="D358" s="27" t="s">
        <v>825</v>
      </c>
      <c r="E358" s="29">
        <v>11.98</v>
      </c>
      <c r="F358" s="37" t="s">
        <v>826</v>
      </c>
      <c r="G358" s="37" t="s">
        <v>827</v>
      </c>
      <c r="H358" s="22">
        <v>1070</v>
      </c>
      <c r="I358" s="24">
        <v>0.5</v>
      </c>
      <c r="J358" s="24">
        <v>25830</v>
      </c>
      <c r="K358" s="25">
        <f t="shared" si="18"/>
        <v>73800</v>
      </c>
      <c r="N358" s="25">
        <f t="shared" si="19"/>
        <v>0.5</v>
      </c>
    </row>
    <row r="359" spans="1:15" s="37" customFormat="1" x14ac:dyDescent="0.25">
      <c r="A359" s="47" t="s">
        <v>828</v>
      </c>
      <c r="B359" s="28"/>
      <c r="C359" s="27">
        <v>42423</v>
      </c>
      <c r="D359" s="27" t="s">
        <v>829</v>
      </c>
      <c r="E359" s="29">
        <v>7.1509999999999998</v>
      </c>
      <c r="F359" s="37" t="s">
        <v>834</v>
      </c>
      <c r="G359" s="37" t="s">
        <v>835</v>
      </c>
      <c r="H359" s="22">
        <v>1100</v>
      </c>
      <c r="I359" s="24">
        <v>2.5</v>
      </c>
      <c r="J359" s="24">
        <v>138110</v>
      </c>
      <c r="K359" s="25">
        <f t="shared" si="18"/>
        <v>394600</v>
      </c>
      <c r="L359" s="26"/>
      <c r="M359" s="26"/>
      <c r="N359" s="25">
        <f t="shared" si="19"/>
        <v>2.5</v>
      </c>
      <c r="O359" s="60"/>
    </row>
    <row r="360" spans="1:15" x14ac:dyDescent="0.25">
      <c r="D360" s="27" t="s">
        <v>830</v>
      </c>
      <c r="E360" s="29">
        <v>69.33</v>
      </c>
      <c r="F360" s="37" t="s">
        <v>90</v>
      </c>
      <c r="G360" s="37" t="s">
        <v>90</v>
      </c>
      <c r="K360" s="25">
        <f t="shared" si="18"/>
        <v>0</v>
      </c>
      <c r="N360" s="25">
        <f t="shared" si="19"/>
        <v>0</v>
      </c>
    </row>
    <row r="361" spans="1:15" x14ac:dyDescent="0.25">
      <c r="D361" s="27" t="s">
        <v>831</v>
      </c>
      <c r="E361" s="29">
        <v>1.236</v>
      </c>
      <c r="F361" s="37" t="s">
        <v>90</v>
      </c>
      <c r="G361" s="37" t="s">
        <v>90</v>
      </c>
      <c r="K361" s="25">
        <f t="shared" si="18"/>
        <v>0</v>
      </c>
      <c r="N361" s="25">
        <f t="shared" si="19"/>
        <v>0</v>
      </c>
    </row>
    <row r="362" spans="1:15" x14ac:dyDescent="0.25">
      <c r="D362" s="27" t="s">
        <v>832</v>
      </c>
      <c r="E362" s="29">
        <v>0.96399999999999997</v>
      </c>
      <c r="F362" s="37" t="s">
        <v>90</v>
      </c>
      <c r="G362" s="37" t="s">
        <v>90</v>
      </c>
      <c r="K362" s="25">
        <f t="shared" si="18"/>
        <v>0</v>
      </c>
      <c r="N362" s="25">
        <f t="shared" si="19"/>
        <v>0</v>
      </c>
    </row>
    <row r="363" spans="1:15" x14ac:dyDescent="0.25">
      <c r="D363" s="27" t="s">
        <v>833</v>
      </c>
      <c r="E363" s="29">
        <v>7.617</v>
      </c>
      <c r="F363" s="37" t="s">
        <v>90</v>
      </c>
      <c r="G363" s="37" t="s">
        <v>90</v>
      </c>
      <c r="K363" s="25">
        <f t="shared" si="18"/>
        <v>0</v>
      </c>
      <c r="N363" s="25">
        <f t="shared" si="19"/>
        <v>0</v>
      </c>
    </row>
    <row r="364" spans="1:15" s="23" customFormat="1" x14ac:dyDescent="0.25">
      <c r="A364" s="48">
        <v>113</v>
      </c>
      <c r="B364" s="49"/>
      <c r="C364" s="71">
        <v>42423</v>
      </c>
      <c r="D364" s="71" t="s">
        <v>836</v>
      </c>
      <c r="E364" s="72">
        <v>5.1120000000000001</v>
      </c>
      <c r="F364" s="73" t="s">
        <v>837</v>
      </c>
      <c r="G364" s="73" t="s">
        <v>838</v>
      </c>
      <c r="H364" s="73">
        <v>1210</v>
      </c>
      <c r="I364" s="74">
        <v>0.5</v>
      </c>
      <c r="J364" s="74">
        <v>37600</v>
      </c>
      <c r="K364" s="53">
        <f t="shared" si="18"/>
        <v>107430</v>
      </c>
      <c r="L364" s="54">
        <v>82000</v>
      </c>
      <c r="M364" s="54">
        <v>328</v>
      </c>
      <c r="N364" s="53">
        <f t="shared" si="19"/>
        <v>328.5</v>
      </c>
      <c r="O364" s="48"/>
    </row>
    <row r="365" spans="1:15" x14ac:dyDescent="0.25">
      <c r="N365" s="25">
        <f>SUM(N345:N364)</f>
        <v>1647.28</v>
      </c>
      <c r="O365" s="60">
        <v>57960</v>
      </c>
    </row>
    <row r="367" spans="1:15" s="37" customFormat="1" x14ac:dyDescent="0.25">
      <c r="A367" s="47" t="s">
        <v>839</v>
      </c>
      <c r="B367" s="28"/>
      <c r="C367" s="27">
        <v>42424</v>
      </c>
      <c r="D367" s="27" t="s">
        <v>840</v>
      </c>
      <c r="E367" s="29" t="s">
        <v>842</v>
      </c>
      <c r="F367" s="22" t="s">
        <v>843</v>
      </c>
      <c r="G367" s="22" t="s">
        <v>844</v>
      </c>
      <c r="H367" s="22">
        <v>3010</v>
      </c>
      <c r="I367" s="24">
        <v>1</v>
      </c>
      <c r="J367" s="24">
        <v>36590</v>
      </c>
      <c r="K367" s="25">
        <f t="shared" si="18"/>
        <v>104540</v>
      </c>
      <c r="L367" s="26"/>
      <c r="M367" s="26"/>
      <c r="N367" s="25">
        <f t="shared" si="19"/>
        <v>1</v>
      </c>
      <c r="O367" s="60"/>
    </row>
    <row r="368" spans="1:15" x14ac:dyDescent="0.25">
      <c r="D368" s="27" t="s">
        <v>841</v>
      </c>
      <c r="E368" s="29" t="s">
        <v>842</v>
      </c>
      <c r="K368" s="25">
        <f t="shared" si="18"/>
        <v>0</v>
      </c>
      <c r="N368" s="25">
        <f t="shared" si="19"/>
        <v>0</v>
      </c>
    </row>
    <row r="369" spans="1:15" x14ac:dyDescent="0.25">
      <c r="A369" s="47" t="s">
        <v>845</v>
      </c>
      <c r="C369" s="27">
        <v>42424</v>
      </c>
      <c r="D369" s="27" t="s">
        <v>846</v>
      </c>
      <c r="E369" s="29">
        <v>0.30359999999999998</v>
      </c>
      <c r="F369" s="22" t="s">
        <v>847</v>
      </c>
      <c r="G369" s="22" t="s">
        <v>848</v>
      </c>
      <c r="H369" s="22">
        <v>3010</v>
      </c>
      <c r="I369" s="24">
        <v>0.5</v>
      </c>
      <c r="J369" s="24">
        <v>23770</v>
      </c>
      <c r="K369" s="25">
        <f t="shared" si="18"/>
        <v>67910</v>
      </c>
      <c r="N369" s="25">
        <f t="shared" si="19"/>
        <v>0.5</v>
      </c>
    </row>
    <row r="370" spans="1:15" x14ac:dyDescent="0.25">
      <c r="A370" s="47" t="s">
        <v>849</v>
      </c>
      <c r="C370" s="27">
        <v>42424</v>
      </c>
      <c r="D370" s="27" t="s">
        <v>850</v>
      </c>
      <c r="E370" s="29" t="s">
        <v>852</v>
      </c>
      <c r="F370" s="22" t="s">
        <v>853</v>
      </c>
      <c r="G370" s="22" t="s">
        <v>854</v>
      </c>
      <c r="H370" s="22">
        <v>3010</v>
      </c>
      <c r="I370" s="24">
        <v>1</v>
      </c>
      <c r="J370" s="24">
        <v>17130</v>
      </c>
      <c r="K370" s="25">
        <f t="shared" si="18"/>
        <v>48940</v>
      </c>
      <c r="N370" s="25">
        <f t="shared" si="19"/>
        <v>1</v>
      </c>
      <c r="O370" s="60" t="s">
        <v>442</v>
      </c>
    </row>
    <row r="371" spans="1:15" x14ac:dyDescent="0.25">
      <c r="D371" s="27" t="s">
        <v>851</v>
      </c>
      <c r="E371" s="29" t="s">
        <v>852</v>
      </c>
      <c r="K371" s="25">
        <f t="shared" si="18"/>
        <v>0</v>
      </c>
      <c r="N371" s="25">
        <f t="shared" si="19"/>
        <v>0</v>
      </c>
    </row>
    <row r="372" spans="1:15" x14ac:dyDescent="0.25">
      <c r="A372" s="47">
        <v>114</v>
      </c>
      <c r="C372" s="27">
        <v>42424</v>
      </c>
      <c r="D372" s="27" t="s">
        <v>855</v>
      </c>
      <c r="E372" s="29">
        <v>1.4279999999999999</v>
      </c>
      <c r="F372" s="22" t="s">
        <v>856</v>
      </c>
      <c r="G372" s="22" t="s">
        <v>857</v>
      </c>
      <c r="H372" s="22">
        <v>1040</v>
      </c>
      <c r="I372" s="24">
        <v>0.5</v>
      </c>
      <c r="J372" s="24">
        <v>2000</v>
      </c>
      <c r="K372" s="25">
        <f t="shared" si="18"/>
        <v>5710</v>
      </c>
      <c r="L372" s="26">
        <v>5000</v>
      </c>
      <c r="M372" s="26">
        <v>20</v>
      </c>
      <c r="N372" s="25">
        <f t="shared" si="19"/>
        <v>20.5</v>
      </c>
    </row>
    <row r="373" spans="1:15" x14ac:dyDescent="0.25">
      <c r="A373" s="47">
        <v>116</v>
      </c>
      <c r="C373" s="27">
        <v>42424</v>
      </c>
      <c r="D373" s="27" t="s">
        <v>858</v>
      </c>
      <c r="E373" s="29">
        <v>12.986000000000001</v>
      </c>
      <c r="F373" s="22" t="s">
        <v>859</v>
      </c>
      <c r="G373" s="22" t="s">
        <v>860</v>
      </c>
      <c r="H373" s="22">
        <v>1120</v>
      </c>
      <c r="I373" s="24">
        <v>0.5</v>
      </c>
      <c r="J373" s="24">
        <v>20450</v>
      </c>
      <c r="K373" s="25">
        <f t="shared" si="18"/>
        <v>58430</v>
      </c>
      <c r="L373" s="26">
        <v>103888</v>
      </c>
      <c r="M373" s="26">
        <v>415.6</v>
      </c>
      <c r="N373" s="25">
        <f t="shared" si="19"/>
        <v>416.1</v>
      </c>
    </row>
    <row r="374" spans="1:15" x14ac:dyDescent="0.25">
      <c r="A374" s="47">
        <v>115</v>
      </c>
      <c r="C374" s="27">
        <v>42424</v>
      </c>
      <c r="D374" s="27" t="s">
        <v>861</v>
      </c>
      <c r="E374" s="29">
        <v>17.780999999999999</v>
      </c>
      <c r="F374" s="22" t="s">
        <v>862</v>
      </c>
      <c r="G374" s="22" t="s">
        <v>863</v>
      </c>
      <c r="H374" s="22">
        <v>1080</v>
      </c>
      <c r="I374" s="24">
        <v>0.5</v>
      </c>
      <c r="J374" s="24">
        <v>28530</v>
      </c>
      <c r="K374" s="25">
        <f t="shared" si="18"/>
        <v>81510</v>
      </c>
      <c r="L374" s="26">
        <v>95000</v>
      </c>
      <c r="M374" s="26">
        <v>380</v>
      </c>
      <c r="N374" s="25">
        <f t="shared" si="19"/>
        <v>380.5</v>
      </c>
    </row>
    <row r="375" spans="1:15" x14ac:dyDescent="0.25">
      <c r="A375" s="47">
        <v>117</v>
      </c>
      <c r="C375" s="27">
        <v>42424</v>
      </c>
      <c r="D375" s="27" t="s">
        <v>864</v>
      </c>
      <c r="E375" s="29">
        <v>10</v>
      </c>
      <c r="F375" s="22" t="s">
        <v>865</v>
      </c>
      <c r="G375" s="22" t="s">
        <v>866</v>
      </c>
      <c r="H375" s="22">
        <v>1220</v>
      </c>
      <c r="I375" s="24">
        <v>0.5</v>
      </c>
      <c r="J375" s="24">
        <v>41050</v>
      </c>
      <c r="K375" s="25">
        <f t="shared" si="18"/>
        <v>117290</v>
      </c>
      <c r="L375" s="26">
        <v>220000</v>
      </c>
      <c r="M375" s="26">
        <v>880</v>
      </c>
      <c r="N375" s="25">
        <f t="shared" si="19"/>
        <v>880.5</v>
      </c>
    </row>
    <row r="376" spans="1:15" x14ac:dyDescent="0.25">
      <c r="A376" s="47">
        <v>118</v>
      </c>
      <c r="C376" s="27">
        <v>42424</v>
      </c>
      <c r="D376" s="27" t="s">
        <v>558</v>
      </c>
      <c r="E376" s="29">
        <v>5.19</v>
      </c>
      <c r="F376" s="22" t="s">
        <v>859</v>
      </c>
      <c r="G376" s="22" t="s">
        <v>867</v>
      </c>
      <c r="H376" s="22">
        <v>1120</v>
      </c>
      <c r="I376" s="24">
        <v>0.5</v>
      </c>
      <c r="J376" s="24">
        <v>8170</v>
      </c>
      <c r="K376" s="25">
        <f t="shared" si="18"/>
        <v>23340</v>
      </c>
      <c r="L376" s="26">
        <v>51900</v>
      </c>
      <c r="M376" s="26">
        <v>207.6</v>
      </c>
      <c r="N376" s="25">
        <f t="shared" si="19"/>
        <v>208.1</v>
      </c>
    </row>
    <row r="377" spans="1:15" x14ac:dyDescent="0.25">
      <c r="A377" s="47">
        <v>119</v>
      </c>
      <c r="C377" s="27">
        <v>42424</v>
      </c>
      <c r="D377" s="27" t="s">
        <v>868</v>
      </c>
      <c r="E377" s="29" t="s">
        <v>869</v>
      </c>
      <c r="F377" s="22" t="s">
        <v>870</v>
      </c>
      <c r="G377" s="22" t="s">
        <v>871</v>
      </c>
      <c r="H377" s="22">
        <v>1100</v>
      </c>
      <c r="I377" s="24">
        <v>0.5</v>
      </c>
      <c r="J377" s="24">
        <v>21940</v>
      </c>
      <c r="K377" s="25">
        <f t="shared" si="18"/>
        <v>62690</v>
      </c>
      <c r="L377" s="26">
        <v>85000</v>
      </c>
      <c r="M377" s="26">
        <v>340</v>
      </c>
      <c r="N377" s="25">
        <f t="shared" si="19"/>
        <v>340.5</v>
      </c>
    </row>
    <row r="378" spans="1:15" x14ac:dyDescent="0.25">
      <c r="A378" s="47" t="s">
        <v>872</v>
      </c>
      <c r="C378" s="27">
        <v>42424</v>
      </c>
      <c r="D378" s="27" t="s">
        <v>873</v>
      </c>
      <c r="E378" s="29">
        <v>2</v>
      </c>
      <c r="F378" s="22" t="s">
        <v>874</v>
      </c>
      <c r="G378" s="22" t="s">
        <v>875</v>
      </c>
      <c r="H378" s="22">
        <v>1150</v>
      </c>
      <c r="I378" s="24">
        <v>0.5</v>
      </c>
      <c r="J378" s="24">
        <v>3360</v>
      </c>
      <c r="K378" s="25">
        <f t="shared" si="18"/>
        <v>9600</v>
      </c>
      <c r="N378" s="25">
        <f t="shared" si="19"/>
        <v>0.5</v>
      </c>
    </row>
    <row r="379" spans="1:15" x14ac:dyDescent="0.25">
      <c r="A379" s="47">
        <v>120</v>
      </c>
      <c r="C379" s="27">
        <v>42424</v>
      </c>
      <c r="D379" s="27" t="s">
        <v>876</v>
      </c>
      <c r="E379" s="29">
        <v>2.1646999999999998</v>
      </c>
      <c r="F379" s="22" t="s">
        <v>877</v>
      </c>
      <c r="G379" s="22" t="s">
        <v>880</v>
      </c>
      <c r="H379" s="22">
        <v>1030</v>
      </c>
      <c r="I379" s="24">
        <v>0.5</v>
      </c>
      <c r="J379" s="24">
        <v>5220</v>
      </c>
      <c r="K379" s="25">
        <f t="shared" si="18"/>
        <v>14910</v>
      </c>
      <c r="L379" s="26">
        <v>12000</v>
      </c>
      <c r="M379" s="26">
        <v>48</v>
      </c>
      <c r="N379" s="25">
        <v>48.5</v>
      </c>
    </row>
    <row r="380" spans="1:15" x14ac:dyDescent="0.25">
      <c r="A380" s="47">
        <v>121</v>
      </c>
      <c r="C380" s="27">
        <v>42424</v>
      </c>
      <c r="D380" s="27" t="s">
        <v>878</v>
      </c>
      <c r="E380" s="29">
        <v>30.001000000000001</v>
      </c>
      <c r="F380" s="22" t="s">
        <v>879</v>
      </c>
      <c r="G380" s="22" t="s">
        <v>881</v>
      </c>
      <c r="H380" s="22">
        <v>1180</v>
      </c>
      <c r="I380" s="24">
        <v>0.5</v>
      </c>
      <c r="J380" s="24">
        <v>25960</v>
      </c>
      <c r="K380" s="25">
        <f t="shared" si="18"/>
        <v>74170</v>
      </c>
      <c r="L380" s="26">
        <v>75000</v>
      </c>
      <c r="M380" s="26">
        <v>300</v>
      </c>
      <c r="N380" s="25">
        <f t="shared" si="19"/>
        <v>300.5</v>
      </c>
    </row>
    <row r="381" spans="1:15" s="23" customFormat="1" x14ac:dyDescent="0.25">
      <c r="A381" s="48">
        <v>122</v>
      </c>
      <c r="B381" s="49"/>
      <c r="C381" s="50">
        <v>42424</v>
      </c>
      <c r="D381" s="50" t="s">
        <v>882</v>
      </c>
      <c r="E381" s="51">
        <v>75.22</v>
      </c>
      <c r="F381" s="23" t="s">
        <v>883</v>
      </c>
      <c r="G381" s="23" t="s">
        <v>884</v>
      </c>
      <c r="H381" s="23">
        <v>1040</v>
      </c>
      <c r="I381" s="52">
        <v>0.5</v>
      </c>
      <c r="J381" s="52">
        <v>106320</v>
      </c>
      <c r="K381" s="53">
        <f t="shared" si="18"/>
        <v>303770</v>
      </c>
      <c r="L381" s="54">
        <v>69000</v>
      </c>
      <c r="M381" s="54">
        <v>276</v>
      </c>
      <c r="N381" s="53">
        <f t="shared" si="19"/>
        <v>276.5</v>
      </c>
      <c r="O381" s="48"/>
    </row>
    <row r="382" spans="1:15" x14ac:dyDescent="0.25">
      <c r="N382" s="25">
        <f>SUM(N367:N381)</f>
        <v>2874.7</v>
      </c>
      <c r="O382" s="60">
        <v>57975</v>
      </c>
    </row>
    <row r="384" spans="1:15" x14ac:dyDescent="0.25">
      <c r="A384" s="47">
        <v>123</v>
      </c>
      <c r="C384" s="27">
        <v>42424</v>
      </c>
      <c r="D384" s="27" t="s">
        <v>885</v>
      </c>
      <c r="E384" s="29">
        <v>4.3</v>
      </c>
      <c r="F384" s="22" t="s">
        <v>886</v>
      </c>
      <c r="G384" s="22" t="s">
        <v>887</v>
      </c>
      <c r="H384" s="22">
        <v>1070</v>
      </c>
      <c r="I384" s="24">
        <v>0.5</v>
      </c>
      <c r="J384" s="24">
        <v>57040</v>
      </c>
      <c r="K384" s="25">
        <f t="shared" si="18"/>
        <v>162970</v>
      </c>
      <c r="L384" s="26">
        <v>195000</v>
      </c>
      <c r="M384" s="26">
        <v>780</v>
      </c>
      <c r="N384" s="25">
        <f t="shared" si="19"/>
        <v>780.5</v>
      </c>
    </row>
    <row r="385" spans="1:15" x14ac:dyDescent="0.25">
      <c r="A385" s="47">
        <v>124</v>
      </c>
      <c r="C385" s="27">
        <v>42425</v>
      </c>
      <c r="D385" s="27" t="s">
        <v>890</v>
      </c>
      <c r="E385" s="29">
        <v>5.01</v>
      </c>
      <c r="F385" s="22" t="s">
        <v>888</v>
      </c>
      <c r="G385" s="22" t="s">
        <v>889</v>
      </c>
      <c r="H385" s="22">
        <v>1030</v>
      </c>
      <c r="I385" s="24">
        <v>1</v>
      </c>
      <c r="J385" s="24">
        <v>1940</v>
      </c>
      <c r="K385" s="25">
        <f t="shared" si="18"/>
        <v>5540</v>
      </c>
      <c r="L385" s="26">
        <v>29555</v>
      </c>
      <c r="M385" s="26">
        <v>110.4</v>
      </c>
      <c r="N385" s="25">
        <f t="shared" si="19"/>
        <v>111.4</v>
      </c>
    </row>
    <row r="386" spans="1:15" x14ac:dyDescent="0.25">
      <c r="A386" s="47">
        <v>125</v>
      </c>
      <c r="C386" s="27">
        <v>42425</v>
      </c>
      <c r="D386" s="27" t="s">
        <v>890</v>
      </c>
      <c r="E386" s="29">
        <v>87.997</v>
      </c>
      <c r="F386" s="22" t="s">
        <v>891</v>
      </c>
      <c r="G386" s="22" t="s">
        <v>892</v>
      </c>
      <c r="H386" s="22">
        <v>1030</v>
      </c>
      <c r="I386" s="24">
        <v>1</v>
      </c>
      <c r="J386" s="24">
        <v>138610</v>
      </c>
      <c r="K386" s="25">
        <f t="shared" si="18"/>
        <v>396030</v>
      </c>
      <c r="L386" s="26">
        <v>411386</v>
      </c>
      <c r="M386" s="26">
        <v>1645.54</v>
      </c>
      <c r="N386" s="25">
        <f t="shared" si="19"/>
        <v>1646.54</v>
      </c>
    </row>
    <row r="387" spans="1:15" x14ac:dyDescent="0.25">
      <c r="A387" s="47">
        <v>126</v>
      </c>
      <c r="C387" s="27">
        <v>42425</v>
      </c>
      <c r="D387" s="27" t="s">
        <v>893</v>
      </c>
      <c r="E387" s="29">
        <v>0.38</v>
      </c>
      <c r="F387" s="22" t="s">
        <v>894</v>
      </c>
      <c r="G387" s="22" t="s">
        <v>895</v>
      </c>
      <c r="H387" s="22">
        <v>3010</v>
      </c>
      <c r="I387" s="24">
        <v>0.5</v>
      </c>
      <c r="J387" s="24">
        <v>23080</v>
      </c>
      <c r="K387" s="25">
        <f t="shared" si="18"/>
        <v>65940</v>
      </c>
      <c r="L387" s="26">
        <v>69000</v>
      </c>
      <c r="M387" s="26">
        <v>276</v>
      </c>
      <c r="N387" s="25">
        <f t="shared" si="19"/>
        <v>276.5</v>
      </c>
    </row>
    <row r="388" spans="1:15" s="23" customFormat="1" x14ac:dyDescent="0.25">
      <c r="A388" s="48">
        <v>127</v>
      </c>
      <c r="B388" s="49"/>
      <c r="C388" s="50">
        <v>42425</v>
      </c>
      <c r="D388" s="50" t="s">
        <v>896</v>
      </c>
      <c r="E388" s="51">
        <v>14.18</v>
      </c>
      <c r="F388" s="23" t="s">
        <v>860</v>
      </c>
      <c r="G388" s="23" t="s">
        <v>897</v>
      </c>
      <c r="H388" s="23">
        <v>1050</v>
      </c>
      <c r="I388" s="52">
        <v>0.5</v>
      </c>
      <c r="J388" s="52">
        <v>38160</v>
      </c>
      <c r="K388" s="53">
        <f t="shared" si="18"/>
        <v>109030</v>
      </c>
      <c r="L388" s="54">
        <v>143000</v>
      </c>
      <c r="M388" s="54">
        <v>572</v>
      </c>
      <c r="N388" s="53">
        <f t="shared" si="19"/>
        <v>572.5</v>
      </c>
      <c r="O388" s="48"/>
    </row>
    <row r="389" spans="1:15" x14ac:dyDescent="0.25">
      <c r="A389" s="75"/>
      <c r="N389" s="25">
        <f>SUM(N384:N388)</f>
        <v>3387.44</v>
      </c>
      <c r="O389" s="75">
        <v>57998</v>
      </c>
    </row>
    <row r="390" spans="1:15" x14ac:dyDescent="0.25">
      <c r="A390" s="75"/>
      <c r="O390" s="75"/>
    </row>
    <row r="391" spans="1:15" x14ac:dyDescent="0.25">
      <c r="A391" s="79" t="s">
        <v>898</v>
      </c>
      <c r="C391" s="27">
        <v>42425</v>
      </c>
      <c r="D391" s="27" t="s">
        <v>906</v>
      </c>
      <c r="E391" s="29" t="s">
        <v>907</v>
      </c>
      <c r="F391" s="22" t="s">
        <v>908</v>
      </c>
      <c r="G391" s="22" t="s">
        <v>909</v>
      </c>
      <c r="H391" s="22">
        <v>3010</v>
      </c>
      <c r="I391" s="24">
        <v>0.5</v>
      </c>
      <c r="J391" s="24">
        <v>15560</v>
      </c>
      <c r="K391" s="25">
        <f t="shared" si="18"/>
        <v>44460</v>
      </c>
      <c r="N391" s="25">
        <f t="shared" si="19"/>
        <v>0.5</v>
      </c>
      <c r="O391" s="79"/>
    </row>
    <row r="392" spans="1:15" x14ac:dyDescent="0.25">
      <c r="A392" s="79" t="s">
        <v>899</v>
      </c>
      <c r="C392" s="27">
        <v>42425</v>
      </c>
      <c r="D392" s="27" t="s">
        <v>900</v>
      </c>
      <c r="E392" s="29">
        <v>1.4530000000000001</v>
      </c>
      <c r="F392" s="22" t="s">
        <v>910</v>
      </c>
      <c r="G392" s="22" t="s">
        <v>911</v>
      </c>
      <c r="H392" s="22">
        <v>1010</v>
      </c>
      <c r="I392" s="24">
        <v>0.5</v>
      </c>
      <c r="J392" s="24">
        <v>2290</v>
      </c>
      <c r="K392" s="25">
        <f t="shared" si="18"/>
        <v>6540</v>
      </c>
      <c r="N392" s="25">
        <f t="shared" si="19"/>
        <v>0.5</v>
      </c>
      <c r="O392" s="79"/>
    </row>
    <row r="393" spans="1:15" x14ac:dyDescent="0.25">
      <c r="A393" s="77" t="s">
        <v>919</v>
      </c>
      <c r="C393" s="27">
        <v>42429</v>
      </c>
      <c r="D393" s="27" t="s">
        <v>915</v>
      </c>
      <c r="E393" s="29">
        <v>87.471000000000004</v>
      </c>
      <c r="F393" s="22" t="s">
        <v>916</v>
      </c>
      <c r="G393" s="22" t="s">
        <v>917</v>
      </c>
      <c r="H393" s="22">
        <v>1100</v>
      </c>
      <c r="I393" s="24">
        <v>0.5</v>
      </c>
      <c r="J393" s="24">
        <v>91840</v>
      </c>
      <c r="K393" s="25">
        <f t="shared" si="18"/>
        <v>262400</v>
      </c>
      <c r="N393" s="25">
        <f t="shared" si="19"/>
        <v>0.5</v>
      </c>
      <c r="O393" s="77"/>
    </row>
    <row r="394" spans="1:15" x14ac:dyDescent="0.25">
      <c r="A394" s="77" t="s">
        <v>920</v>
      </c>
      <c r="C394" s="27">
        <v>42429</v>
      </c>
      <c r="D394" s="27" t="s">
        <v>915</v>
      </c>
      <c r="E394" s="29">
        <v>87.471000000000004</v>
      </c>
      <c r="F394" s="22" t="s">
        <v>917</v>
      </c>
      <c r="G394" s="22" t="s">
        <v>917</v>
      </c>
      <c r="H394" s="22">
        <v>1100</v>
      </c>
      <c r="I394" s="24">
        <v>0.5</v>
      </c>
      <c r="J394" s="24">
        <v>91840</v>
      </c>
      <c r="K394" s="25">
        <f>ROUND(J394/0.35,-1)</f>
        <v>262400</v>
      </c>
      <c r="N394" s="25">
        <f>SUM(I394+M394)</f>
        <v>0.5</v>
      </c>
      <c r="O394" s="77"/>
    </row>
    <row r="395" spans="1:15" x14ac:dyDescent="0.25">
      <c r="A395" s="79" t="s">
        <v>918</v>
      </c>
      <c r="C395" s="27">
        <v>42426</v>
      </c>
      <c r="D395" s="27" t="s">
        <v>926</v>
      </c>
      <c r="E395" s="29">
        <v>5</v>
      </c>
      <c r="F395" s="22" t="s">
        <v>927</v>
      </c>
      <c r="G395" s="22" t="s">
        <v>928</v>
      </c>
      <c r="H395" s="22">
        <v>1080</v>
      </c>
      <c r="I395" s="24">
        <v>0.5</v>
      </c>
      <c r="J395" s="24">
        <v>31510</v>
      </c>
      <c r="K395" s="25">
        <f t="shared" si="18"/>
        <v>90030</v>
      </c>
      <c r="N395" s="25">
        <f t="shared" si="19"/>
        <v>0.5</v>
      </c>
      <c r="O395" s="79"/>
    </row>
    <row r="396" spans="1:15" x14ac:dyDescent="0.25">
      <c r="A396" s="76">
        <v>129</v>
      </c>
      <c r="C396" s="27">
        <v>42429</v>
      </c>
      <c r="D396" s="27" t="s">
        <v>912</v>
      </c>
      <c r="E396" s="29">
        <v>17.773</v>
      </c>
      <c r="F396" s="22" t="s">
        <v>913</v>
      </c>
      <c r="G396" s="22" t="s">
        <v>914</v>
      </c>
      <c r="H396" s="22">
        <v>1020</v>
      </c>
      <c r="I396" s="24">
        <v>0.5</v>
      </c>
      <c r="J396" s="24">
        <v>22500</v>
      </c>
      <c r="K396" s="25">
        <f>ROUND(J396/0.35,-1)</f>
        <v>64290</v>
      </c>
      <c r="L396" s="26">
        <v>70500</v>
      </c>
      <c r="M396" s="26">
        <v>282</v>
      </c>
      <c r="N396" s="25">
        <f>SUM(I396+M396)</f>
        <v>282.5</v>
      </c>
      <c r="O396" s="76"/>
    </row>
    <row r="397" spans="1:15" x14ac:dyDescent="0.25">
      <c r="A397" s="47" t="s">
        <v>921</v>
      </c>
      <c r="C397" s="27">
        <v>42429</v>
      </c>
      <c r="D397" s="27" t="s">
        <v>923</v>
      </c>
      <c r="E397" s="29">
        <v>89.7727</v>
      </c>
      <c r="F397" s="22" t="s">
        <v>924</v>
      </c>
      <c r="G397" s="22" t="s">
        <v>924</v>
      </c>
      <c r="H397" s="22">
        <v>1220</v>
      </c>
      <c r="I397" s="24">
        <v>1</v>
      </c>
      <c r="J397" s="24">
        <v>348960</v>
      </c>
      <c r="K397" s="25">
        <f t="shared" si="18"/>
        <v>997030</v>
      </c>
      <c r="N397" s="25">
        <f t="shared" si="19"/>
        <v>1</v>
      </c>
    </row>
    <row r="398" spans="1:15" x14ac:dyDescent="0.25">
      <c r="D398" s="27" t="s">
        <v>922</v>
      </c>
      <c r="E398" s="29">
        <v>63.0319</v>
      </c>
      <c r="F398" s="78"/>
      <c r="G398" s="78"/>
      <c r="K398" s="25">
        <f t="shared" si="18"/>
        <v>0</v>
      </c>
      <c r="N398" s="25">
        <f t="shared" si="19"/>
        <v>0</v>
      </c>
    </row>
    <row r="399" spans="1:15" x14ac:dyDescent="0.25">
      <c r="A399" s="47">
        <v>128</v>
      </c>
      <c r="C399" s="27">
        <v>42429</v>
      </c>
      <c r="D399" s="27" t="s">
        <v>900</v>
      </c>
      <c r="E399" s="29">
        <v>8.6329999999999991</v>
      </c>
      <c r="F399" s="22" t="s">
        <v>910</v>
      </c>
      <c r="G399" s="22" t="s">
        <v>925</v>
      </c>
      <c r="H399" s="22">
        <v>1010</v>
      </c>
      <c r="I399" s="24">
        <v>0.5</v>
      </c>
      <c r="J399" s="24">
        <v>67530</v>
      </c>
      <c r="K399" s="25">
        <f t="shared" si="18"/>
        <v>192940</v>
      </c>
      <c r="L399" s="26">
        <v>66000</v>
      </c>
      <c r="M399" s="26">
        <v>264</v>
      </c>
      <c r="N399" s="25">
        <f t="shared" si="19"/>
        <v>264.5</v>
      </c>
    </row>
    <row r="400" spans="1:15" x14ac:dyDescent="0.25">
      <c r="A400" s="47" t="s">
        <v>929</v>
      </c>
      <c r="C400" s="27">
        <v>42429</v>
      </c>
      <c r="D400" s="27" t="s">
        <v>930</v>
      </c>
      <c r="E400" s="29">
        <v>2.1120000000000001</v>
      </c>
      <c r="F400" s="22" t="s">
        <v>931</v>
      </c>
      <c r="G400" s="22" t="s">
        <v>932</v>
      </c>
      <c r="H400" s="22">
        <v>1180</v>
      </c>
      <c r="I400" s="24">
        <v>0.5</v>
      </c>
      <c r="J400" s="24">
        <v>17550</v>
      </c>
      <c r="K400" s="25">
        <f t="shared" si="18"/>
        <v>50140</v>
      </c>
      <c r="N400" s="25">
        <f t="shared" si="19"/>
        <v>0.5</v>
      </c>
    </row>
    <row r="401" spans="1:15" x14ac:dyDescent="0.25">
      <c r="A401" s="47">
        <v>130</v>
      </c>
      <c r="C401" s="27">
        <v>42430</v>
      </c>
      <c r="D401" s="27" t="s">
        <v>807</v>
      </c>
      <c r="E401" s="29">
        <v>2.4900000000000002</v>
      </c>
      <c r="F401" s="22" t="s">
        <v>810</v>
      </c>
      <c r="G401" s="22" t="s">
        <v>933</v>
      </c>
      <c r="H401" s="22">
        <v>1200</v>
      </c>
      <c r="I401" s="24">
        <v>0.5</v>
      </c>
      <c r="J401" s="24">
        <v>7690</v>
      </c>
      <c r="K401" s="25">
        <f t="shared" si="18"/>
        <v>21970</v>
      </c>
      <c r="L401" s="26">
        <v>24000</v>
      </c>
      <c r="M401" s="26">
        <v>96</v>
      </c>
      <c r="N401" s="25">
        <f t="shared" si="19"/>
        <v>96.5</v>
      </c>
    </row>
    <row r="402" spans="1:15" x14ac:dyDescent="0.25">
      <c r="A402" s="47" t="s">
        <v>939</v>
      </c>
      <c r="B402" s="28" t="s">
        <v>130</v>
      </c>
      <c r="C402" s="27">
        <v>42430</v>
      </c>
      <c r="D402" s="27" t="s">
        <v>212</v>
      </c>
      <c r="E402" s="29" t="s">
        <v>940</v>
      </c>
      <c r="F402" s="22" t="s">
        <v>941</v>
      </c>
      <c r="G402" s="22" t="s">
        <v>942</v>
      </c>
      <c r="H402" s="22">
        <v>3010</v>
      </c>
      <c r="I402" s="24">
        <v>0.5</v>
      </c>
      <c r="J402" s="24">
        <v>31910</v>
      </c>
      <c r="K402" s="25">
        <f t="shared" si="18"/>
        <v>91170</v>
      </c>
      <c r="N402" s="25">
        <f t="shared" si="19"/>
        <v>0.5</v>
      </c>
    </row>
    <row r="403" spans="1:15" x14ac:dyDescent="0.25">
      <c r="A403" s="47" t="s">
        <v>943</v>
      </c>
      <c r="B403" s="28" t="s">
        <v>130</v>
      </c>
      <c r="C403" s="27">
        <v>42430</v>
      </c>
      <c r="D403" s="27" t="s">
        <v>944</v>
      </c>
      <c r="E403" s="29">
        <v>0.38600000000000001</v>
      </c>
      <c r="F403" s="22" t="s">
        <v>946</v>
      </c>
      <c r="G403" s="22" t="s">
        <v>947</v>
      </c>
      <c r="H403" s="22">
        <v>1030</v>
      </c>
      <c r="I403" s="24">
        <v>1</v>
      </c>
      <c r="J403" s="24">
        <v>33100</v>
      </c>
      <c r="K403" s="25">
        <f t="shared" ref="K403:K464" si="20">ROUND(J403/0.35,-1)</f>
        <v>94570</v>
      </c>
      <c r="N403" s="25">
        <f t="shared" ref="N403:N464" si="21">SUM(I403+M403)</f>
        <v>1</v>
      </c>
    </row>
    <row r="404" spans="1:15" x14ac:dyDescent="0.25">
      <c r="D404" s="27" t="s">
        <v>945</v>
      </c>
      <c r="E404" s="29">
        <v>1.0330999999999999</v>
      </c>
      <c r="K404" s="25">
        <f t="shared" si="20"/>
        <v>0</v>
      </c>
      <c r="N404" s="25">
        <f t="shared" si="21"/>
        <v>0</v>
      </c>
    </row>
    <row r="405" spans="1:15" x14ac:dyDescent="0.25">
      <c r="A405" s="47">
        <v>131</v>
      </c>
      <c r="B405" s="28" t="s">
        <v>130</v>
      </c>
      <c r="D405" s="27" t="s">
        <v>948</v>
      </c>
      <c r="E405" s="29" t="s">
        <v>949</v>
      </c>
      <c r="F405" s="22" t="s">
        <v>950</v>
      </c>
      <c r="G405" s="22" t="s">
        <v>942</v>
      </c>
      <c r="H405" s="22">
        <v>3010</v>
      </c>
      <c r="I405" s="24">
        <v>0.5</v>
      </c>
      <c r="J405" s="24">
        <v>14750</v>
      </c>
      <c r="K405" s="25">
        <f t="shared" si="20"/>
        <v>42140</v>
      </c>
      <c r="L405" s="26">
        <v>26000</v>
      </c>
      <c r="M405" s="26">
        <v>104</v>
      </c>
      <c r="N405" s="25">
        <f t="shared" si="21"/>
        <v>104.5</v>
      </c>
    </row>
    <row r="406" spans="1:15" s="23" customFormat="1" x14ac:dyDescent="0.25">
      <c r="A406" s="48">
        <v>132</v>
      </c>
      <c r="B406" s="49"/>
      <c r="C406" s="50">
        <v>42430</v>
      </c>
      <c r="D406" s="50" t="s">
        <v>951</v>
      </c>
      <c r="E406" s="51">
        <v>5</v>
      </c>
      <c r="F406" s="23" t="s">
        <v>952</v>
      </c>
      <c r="G406" s="23" t="s">
        <v>953</v>
      </c>
      <c r="H406" s="23">
        <v>1180</v>
      </c>
      <c r="I406" s="52">
        <v>0.5</v>
      </c>
      <c r="J406" s="52">
        <v>52070</v>
      </c>
      <c r="K406" s="53">
        <f t="shared" si="20"/>
        <v>148770</v>
      </c>
      <c r="L406" s="54">
        <v>160000</v>
      </c>
      <c r="M406" s="54">
        <v>640</v>
      </c>
      <c r="N406" s="53">
        <f t="shared" si="21"/>
        <v>640.5</v>
      </c>
      <c r="O406" s="48"/>
    </row>
    <row r="407" spans="1:15" x14ac:dyDescent="0.25">
      <c r="N407" s="25">
        <f>SUM(N391:N406)</f>
        <v>1394</v>
      </c>
      <c r="O407" s="60">
        <v>58055</v>
      </c>
    </row>
    <row r="409" spans="1:15" x14ac:dyDescent="0.25">
      <c r="A409" s="80" t="s">
        <v>934</v>
      </c>
      <c r="C409" s="27">
        <v>42430</v>
      </c>
      <c r="D409" s="27" t="s">
        <v>936</v>
      </c>
      <c r="E409" s="29">
        <v>3.5710000000000002</v>
      </c>
      <c r="F409" s="22" t="s">
        <v>903</v>
      </c>
      <c r="G409" s="22" t="s">
        <v>938</v>
      </c>
      <c r="H409" s="22">
        <v>1150</v>
      </c>
      <c r="I409" s="24">
        <v>2</v>
      </c>
      <c r="J409" s="24">
        <v>291660</v>
      </c>
      <c r="K409" s="25">
        <f t="shared" si="20"/>
        <v>833310</v>
      </c>
      <c r="N409" s="25">
        <f t="shared" si="21"/>
        <v>2</v>
      </c>
      <c r="O409" s="80"/>
    </row>
    <row r="410" spans="1:15" x14ac:dyDescent="0.25">
      <c r="A410" s="80"/>
      <c r="D410" s="27" t="s">
        <v>935</v>
      </c>
      <c r="E410" s="29">
        <v>109.349</v>
      </c>
      <c r="F410" s="22" t="s">
        <v>90</v>
      </c>
      <c r="G410" s="22" t="s">
        <v>90</v>
      </c>
      <c r="K410" s="25">
        <f t="shared" si="20"/>
        <v>0</v>
      </c>
      <c r="N410" s="25">
        <f t="shared" si="21"/>
        <v>0</v>
      </c>
      <c r="O410" s="80"/>
    </row>
    <row r="411" spans="1:15" x14ac:dyDescent="0.25">
      <c r="A411" s="80"/>
      <c r="D411" s="27" t="s">
        <v>937</v>
      </c>
      <c r="E411" s="29">
        <v>65.018000000000001</v>
      </c>
      <c r="F411" s="22" t="s">
        <v>90</v>
      </c>
      <c r="G411" s="22" t="s">
        <v>90</v>
      </c>
      <c r="K411" s="25">
        <f t="shared" si="20"/>
        <v>0</v>
      </c>
      <c r="N411" s="25">
        <f t="shared" si="21"/>
        <v>0</v>
      </c>
      <c r="O411" s="80"/>
    </row>
    <row r="412" spans="1:15" x14ac:dyDescent="0.25">
      <c r="A412" s="47" t="s">
        <v>901</v>
      </c>
      <c r="C412" s="27">
        <v>42429</v>
      </c>
      <c r="D412" s="27" t="s">
        <v>902</v>
      </c>
      <c r="E412" s="29">
        <v>109.348</v>
      </c>
      <c r="F412" s="22" t="s">
        <v>903</v>
      </c>
      <c r="G412" s="22" t="s">
        <v>904</v>
      </c>
      <c r="H412" s="22">
        <v>1150</v>
      </c>
      <c r="I412" s="24">
        <v>3.5</v>
      </c>
      <c r="J412" s="24">
        <v>296180</v>
      </c>
      <c r="K412" s="25">
        <f>ROUND(J412/0.35,-1)</f>
        <v>846230</v>
      </c>
      <c r="N412" s="25">
        <f>SUM(I412+M412)</f>
        <v>3.5</v>
      </c>
    </row>
    <row r="413" spans="1:15" x14ac:dyDescent="0.25">
      <c r="D413" s="27" t="s">
        <v>905</v>
      </c>
      <c r="E413" s="29">
        <v>65.018299999999996</v>
      </c>
      <c r="F413" s="22" t="s">
        <v>90</v>
      </c>
      <c r="G413" s="22" t="s">
        <v>90</v>
      </c>
      <c r="K413" s="25">
        <f>ROUND(J413/0.35,-1)</f>
        <v>0</v>
      </c>
      <c r="N413" s="25">
        <f>SUM(I413+M413)</f>
        <v>0</v>
      </c>
    </row>
    <row r="414" spans="1:15" x14ac:dyDescent="0.25">
      <c r="A414" s="47">
        <v>133</v>
      </c>
      <c r="C414" s="27">
        <v>42431</v>
      </c>
      <c r="D414" s="27" t="s">
        <v>954</v>
      </c>
      <c r="E414" s="29">
        <v>6.8479999999999999</v>
      </c>
      <c r="F414" s="22" t="s">
        <v>955</v>
      </c>
      <c r="G414" s="22" t="s">
        <v>956</v>
      </c>
      <c r="H414" s="22">
        <v>1100</v>
      </c>
      <c r="I414" s="24">
        <v>0.5</v>
      </c>
      <c r="J414" s="24">
        <v>31580</v>
      </c>
      <c r="K414" s="25">
        <f t="shared" si="20"/>
        <v>90230</v>
      </c>
      <c r="L414" s="26">
        <v>93000</v>
      </c>
      <c r="M414" s="26">
        <v>372</v>
      </c>
      <c r="N414" s="25">
        <f t="shared" si="21"/>
        <v>372.5</v>
      </c>
    </row>
    <row r="415" spans="1:15" x14ac:dyDescent="0.25">
      <c r="A415" s="47">
        <v>135</v>
      </c>
      <c r="C415" s="27">
        <v>42431</v>
      </c>
      <c r="D415" s="27" t="s">
        <v>957</v>
      </c>
      <c r="E415" s="29">
        <v>168.072</v>
      </c>
      <c r="F415" s="22" t="s">
        <v>958</v>
      </c>
      <c r="G415" s="22" t="s">
        <v>959</v>
      </c>
      <c r="H415" s="22">
        <v>1040</v>
      </c>
      <c r="I415" s="24">
        <v>0.5</v>
      </c>
      <c r="J415" s="24">
        <v>272610</v>
      </c>
      <c r="K415" s="25">
        <f t="shared" si="20"/>
        <v>778890</v>
      </c>
      <c r="L415" s="26">
        <v>579617.5</v>
      </c>
      <c r="M415" s="26">
        <v>2318.4699999999998</v>
      </c>
      <c r="N415" s="25">
        <f t="shared" si="21"/>
        <v>2318.9699999999998</v>
      </c>
    </row>
    <row r="416" spans="1:15" x14ac:dyDescent="0.25">
      <c r="A416" s="47" t="s">
        <v>960</v>
      </c>
      <c r="C416" s="27">
        <v>42431</v>
      </c>
      <c r="D416" s="27" t="s">
        <v>961</v>
      </c>
      <c r="E416" s="29">
        <v>197.87799999999999</v>
      </c>
      <c r="F416" s="22" t="s">
        <v>958</v>
      </c>
      <c r="G416" s="22" t="s">
        <v>958</v>
      </c>
      <c r="H416" s="22">
        <v>1040</v>
      </c>
      <c r="I416" s="24">
        <v>2</v>
      </c>
      <c r="J416" s="24">
        <v>680360</v>
      </c>
      <c r="K416" s="25">
        <f t="shared" si="20"/>
        <v>1943890</v>
      </c>
      <c r="N416" s="25">
        <f t="shared" si="21"/>
        <v>2</v>
      </c>
    </row>
    <row r="417" spans="1:15" x14ac:dyDescent="0.25">
      <c r="D417" s="27" t="s">
        <v>962</v>
      </c>
      <c r="E417" s="29">
        <v>289.92700000000002</v>
      </c>
      <c r="K417" s="25">
        <f t="shared" si="20"/>
        <v>0</v>
      </c>
      <c r="N417" s="25">
        <f t="shared" si="21"/>
        <v>0</v>
      </c>
    </row>
    <row r="418" spans="1:15" x14ac:dyDescent="0.25">
      <c r="A418" s="47">
        <v>134</v>
      </c>
      <c r="C418" s="27">
        <v>42431</v>
      </c>
      <c r="D418" s="27" t="s">
        <v>963</v>
      </c>
      <c r="E418" s="29">
        <v>4.4493999999999998</v>
      </c>
      <c r="F418" s="22" t="s">
        <v>964</v>
      </c>
      <c r="G418" s="22" t="s">
        <v>965</v>
      </c>
      <c r="H418" s="22">
        <v>1090</v>
      </c>
      <c r="I418" s="24">
        <v>0.5</v>
      </c>
      <c r="J418" s="24">
        <v>43750</v>
      </c>
      <c r="K418" s="25">
        <f t="shared" si="20"/>
        <v>125000</v>
      </c>
      <c r="L418" s="26">
        <v>190000</v>
      </c>
      <c r="M418" s="26">
        <v>760</v>
      </c>
      <c r="N418" s="25">
        <f t="shared" si="21"/>
        <v>760.5</v>
      </c>
    </row>
    <row r="419" spans="1:15" x14ac:dyDescent="0.25">
      <c r="A419" s="47">
        <v>136</v>
      </c>
      <c r="B419" s="28" t="s">
        <v>966</v>
      </c>
      <c r="C419" s="27">
        <v>42432</v>
      </c>
      <c r="D419" s="27" t="s">
        <v>967</v>
      </c>
      <c r="E419" s="29" t="s">
        <v>95</v>
      </c>
      <c r="F419" s="22" t="s">
        <v>968</v>
      </c>
      <c r="G419" s="22" t="s">
        <v>969</v>
      </c>
      <c r="H419" s="22">
        <v>3010</v>
      </c>
      <c r="I419" s="24">
        <v>0.5</v>
      </c>
      <c r="J419" s="24">
        <v>23150</v>
      </c>
      <c r="K419" s="25">
        <f t="shared" si="20"/>
        <v>66140</v>
      </c>
      <c r="L419" s="26">
        <v>40000</v>
      </c>
      <c r="M419" s="26">
        <v>160</v>
      </c>
      <c r="N419" s="25">
        <f t="shared" si="21"/>
        <v>160.5</v>
      </c>
    </row>
    <row r="420" spans="1:15" x14ac:dyDescent="0.25">
      <c r="A420" s="47" t="s">
        <v>970</v>
      </c>
      <c r="C420" s="27">
        <v>42432</v>
      </c>
      <c r="D420" s="27" t="s">
        <v>362</v>
      </c>
      <c r="E420" s="29">
        <v>0.625</v>
      </c>
      <c r="F420" s="22" t="s">
        <v>364</v>
      </c>
      <c r="G420" s="22" t="s">
        <v>971</v>
      </c>
      <c r="H420" s="22">
        <v>1100</v>
      </c>
      <c r="I420" s="24">
        <v>0.5</v>
      </c>
      <c r="J420" s="24">
        <v>32540</v>
      </c>
      <c r="K420" s="25">
        <f t="shared" si="20"/>
        <v>92970</v>
      </c>
      <c r="N420" s="25">
        <f t="shared" si="21"/>
        <v>0.5</v>
      </c>
    </row>
    <row r="421" spans="1:15" x14ac:dyDescent="0.25">
      <c r="A421" s="47" t="s">
        <v>972</v>
      </c>
      <c r="C421" s="27">
        <v>42432</v>
      </c>
      <c r="D421" s="27" t="s">
        <v>973</v>
      </c>
      <c r="E421" s="29" t="s">
        <v>974</v>
      </c>
      <c r="F421" s="22" t="s">
        <v>975</v>
      </c>
      <c r="G421" s="22" t="s">
        <v>976</v>
      </c>
      <c r="H421" s="22">
        <v>2050</v>
      </c>
      <c r="I421" s="24">
        <v>0.5</v>
      </c>
      <c r="J421" s="24">
        <v>9720</v>
      </c>
      <c r="K421" s="25">
        <f t="shared" si="20"/>
        <v>27770</v>
      </c>
      <c r="N421" s="25">
        <f t="shared" si="21"/>
        <v>0.5</v>
      </c>
    </row>
    <row r="422" spans="1:15" x14ac:dyDescent="0.25">
      <c r="A422" s="47" t="s">
        <v>977</v>
      </c>
      <c r="C422" s="27">
        <v>42433</v>
      </c>
      <c r="D422" s="27" t="s">
        <v>602</v>
      </c>
      <c r="E422" s="29" t="s">
        <v>978</v>
      </c>
      <c r="F422" s="22" t="s">
        <v>605</v>
      </c>
      <c r="G422" s="22" t="s">
        <v>980</v>
      </c>
      <c r="H422" s="22">
        <v>3010</v>
      </c>
      <c r="I422" s="24">
        <v>1</v>
      </c>
      <c r="J422" s="24">
        <v>60000</v>
      </c>
      <c r="K422" s="25">
        <f t="shared" si="20"/>
        <v>171430</v>
      </c>
      <c r="N422" s="25">
        <f t="shared" si="21"/>
        <v>1</v>
      </c>
    </row>
    <row r="423" spans="1:15" x14ac:dyDescent="0.25">
      <c r="D423" s="27" t="s">
        <v>603</v>
      </c>
      <c r="E423" s="29" t="s">
        <v>979</v>
      </c>
      <c r="K423" s="25">
        <f t="shared" si="20"/>
        <v>0</v>
      </c>
      <c r="N423" s="25">
        <f t="shared" si="21"/>
        <v>0</v>
      </c>
    </row>
    <row r="424" spans="1:15" x14ac:dyDescent="0.25">
      <c r="A424" s="47" t="s">
        <v>981</v>
      </c>
      <c r="C424" s="27">
        <v>42433</v>
      </c>
      <c r="D424" s="27" t="s">
        <v>982</v>
      </c>
      <c r="E424" s="29">
        <v>40</v>
      </c>
      <c r="F424" s="22" t="s">
        <v>985</v>
      </c>
      <c r="G424" s="22" t="s">
        <v>986</v>
      </c>
      <c r="H424" s="22">
        <v>1130</v>
      </c>
      <c r="I424" s="24">
        <v>1.5</v>
      </c>
      <c r="J424" s="24">
        <v>105310</v>
      </c>
      <c r="K424" s="25">
        <f t="shared" si="20"/>
        <v>300890</v>
      </c>
      <c r="N424" s="25">
        <f t="shared" si="21"/>
        <v>1.5</v>
      </c>
    </row>
    <row r="425" spans="1:15" x14ac:dyDescent="0.25">
      <c r="D425" s="27" t="s">
        <v>983</v>
      </c>
      <c r="E425" s="29">
        <v>40</v>
      </c>
      <c r="K425" s="25">
        <f t="shared" si="20"/>
        <v>0</v>
      </c>
      <c r="N425" s="25">
        <f t="shared" si="21"/>
        <v>0</v>
      </c>
    </row>
    <row r="426" spans="1:15" x14ac:dyDescent="0.25">
      <c r="D426" s="27" t="s">
        <v>984</v>
      </c>
      <c r="E426" s="29">
        <v>19.728000000000002</v>
      </c>
      <c r="K426" s="25">
        <f t="shared" si="20"/>
        <v>0</v>
      </c>
      <c r="N426" s="25">
        <f t="shared" si="21"/>
        <v>0</v>
      </c>
    </row>
    <row r="427" spans="1:15" x14ac:dyDescent="0.25">
      <c r="A427" s="47" t="s">
        <v>987</v>
      </c>
      <c r="C427" s="27">
        <v>42433</v>
      </c>
      <c r="D427" s="27" t="s">
        <v>988</v>
      </c>
      <c r="E427" s="29">
        <v>5.7350000000000003</v>
      </c>
      <c r="F427" s="22" t="s">
        <v>989</v>
      </c>
      <c r="G427" s="22" t="s">
        <v>990</v>
      </c>
      <c r="H427" s="22">
        <v>3010</v>
      </c>
      <c r="I427" s="24">
        <v>0.5</v>
      </c>
      <c r="J427" s="24">
        <v>15050</v>
      </c>
      <c r="K427" s="25">
        <f t="shared" si="20"/>
        <v>43000</v>
      </c>
      <c r="N427" s="25">
        <f t="shared" si="21"/>
        <v>0.5</v>
      </c>
    </row>
    <row r="428" spans="1:15" s="23" customFormat="1" x14ac:dyDescent="0.25">
      <c r="A428" s="48">
        <v>137</v>
      </c>
      <c r="B428" s="49"/>
      <c r="C428" s="50">
        <v>42433</v>
      </c>
      <c r="D428" s="50" t="s">
        <v>991</v>
      </c>
      <c r="E428" s="51">
        <v>3.331</v>
      </c>
      <c r="F428" s="23" t="s">
        <v>992</v>
      </c>
      <c r="G428" s="23" t="s">
        <v>993</v>
      </c>
      <c r="H428" s="23">
        <v>1050</v>
      </c>
      <c r="I428" s="52">
        <v>0.5</v>
      </c>
      <c r="J428" s="52">
        <v>45570</v>
      </c>
      <c r="K428" s="53">
        <f t="shared" si="20"/>
        <v>130200</v>
      </c>
      <c r="L428" s="54">
        <v>170000</v>
      </c>
      <c r="M428" s="54">
        <v>680</v>
      </c>
      <c r="N428" s="53">
        <f t="shared" si="21"/>
        <v>680.5</v>
      </c>
      <c r="O428" s="48"/>
    </row>
    <row r="429" spans="1:15" x14ac:dyDescent="0.25">
      <c r="N429" s="25">
        <f>SUM(N409:N428)</f>
        <v>4304.4699999999993</v>
      </c>
      <c r="O429" s="60">
        <v>58080</v>
      </c>
    </row>
    <row r="431" spans="1:15" x14ac:dyDescent="0.25">
      <c r="A431" s="47">
        <v>139</v>
      </c>
      <c r="C431" s="27">
        <v>42433</v>
      </c>
      <c r="D431" s="27" t="s">
        <v>994</v>
      </c>
      <c r="E431" s="29">
        <v>18.722999999999999</v>
      </c>
      <c r="F431" s="22" t="s">
        <v>995</v>
      </c>
      <c r="G431" s="22" t="s">
        <v>996</v>
      </c>
      <c r="H431" s="22">
        <v>1130</v>
      </c>
      <c r="I431" s="24">
        <v>0.5</v>
      </c>
      <c r="J431" s="24">
        <v>50830</v>
      </c>
      <c r="K431" s="25">
        <f t="shared" si="20"/>
        <v>145230</v>
      </c>
      <c r="L431" s="26">
        <v>150000</v>
      </c>
      <c r="M431" s="26">
        <v>600</v>
      </c>
      <c r="N431" s="25">
        <f t="shared" si="21"/>
        <v>600.5</v>
      </c>
    </row>
    <row r="432" spans="1:15" x14ac:dyDescent="0.25">
      <c r="A432" s="47">
        <v>138</v>
      </c>
      <c r="C432" s="27">
        <v>42433</v>
      </c>
      <c r="D432" s="27" t="s">
        <v>997</v>
      </c>
      <c r="E432" s="29">
        <v>9.5030000000000001</v>
      </c>
      <c r="F432" s="22" t="s">
        <v>999</v>
      </c>
      <c r="G432" s="22" t="s">
        <v>1000</v>
      </c>
      <c r="H432" s="22">
        <v>1020</v>
      </c>
      <c r="I432" s="24">
        <v>1</v>
      </c>
      <c r="J432" s="24">
        <v>15460</v>
      </c>
      <c r="K432" s="25">
        <f t="shared" si="20"/>
        <v>44170</v>
      </c>
      <c r="L432" s="26">
        <v>60000</v>
      </c>
      <c r="M432" s="26">
        <v>240</v>
      </c>
      <c r="N432" s="25">
        <f t="shared" si="21"/>
        <v>241</v>
      </c>
    </row>
    <row r="433" spans="1:15" x14ac:dyDescent="0.25">
      <c r="D433" s="27" t="s">
        <v>998</v>
      </c>
      <c r="E433" s="29">
        <v>0.25</v>
      </c>
      <c r="K433" s="25">
        <f t="shared" si="20"/>
        <v>0</v>
      </c>
      <c r="N433" s="25">
        <f t="shared" si="21"/>
        <v>0</v>
      </c>
    </row>
    <row r="434" spans="1:15" x14ac:dyDescent="0.25">
      <c r="A434" s="47" t="s">
        <v>1001</v>
      </c>
      <c r="C434" s="27">
        <v>42433</v>
      </c>
      <c r="D434" s="27" t="s">
        <v>1002</v>
      </c>
      <c r="E434" s="29">
        <v>18.108000000000001</v>
      </c>
      <c r="F434" s="22" t="s">
        <v>1005</v>
      </c>
      <c r="G434" s="22" t="s">
        <v>1006</v>
      </c>
      <c r="H434" s="22">
        <v>1090</v>
      </c>
      <c r="I434" s="24">
        <v>1.5</v>
      </c>
      <c r="J434" s="24">
        <v>306720</v>
      </c>
      <c r="K434" s="25">
        <f t="shared" si="20"/>
        <v>876340</v>
      </c>
      <c r="N434" s="25">
        <f t="shared" si="21"/>
        <v>1.5</v>
      </c>
    </row>
    <row r="435" spans="1:15" x14ac:dyDescent="0.25">
      <c r="D435" s="27" t="s">
        <v>1003</v>
      </c>
      <c r="E435" s="29">
        <v>2</v>
      </c>
      <c r="K435" s="25">
        <f t="shared" si="20"/>
        <v>0</v>
      </c>
      <c r="N435" s="25">
        <f t="shared" si="21"/>
        <v>0</v>
      </c>
    </row>
    <row r="436" spans="1:15" x14ac:dyDescent="0.25">
      <c r="D436" s="27" t="s">
        <v>1004</v>
      </c>
      <c r="E436" s="29">
        <v>20.010000000000002</v>
      </c>
      <c r="K436" s="25">
        <f t="shared" si="20"/>
        <v>0</v>
      </c>
      <c r="N436" s="25">
        <f t="shared" si="21"/>
        <v>0</v>
      </c>
    </row>
    <row r="437" spans="1:15" x14ac:dyDescent="0.25">
      <c r="A437" s="47">
        <v>140</v>
      </c>
      <c r="C437" s="27">
        <v>42436</v>
      </c>
      <c r="D437" s="27" t="s">
        <v>1007</v>
      </c>
      <c r="E437" s="29">
        <v>1.1499999999999999</v>
      </c>
      <c r="F437" s="22" t="s">
        <v>1008</v>
      </c>
      <c r="G437" s="22" t="s">
        <v>1009</v>
      </c>
      <c r="H437" s="22">
        <v>1190</v>
      </c>
      <c r="I437" s="24">
        <v>0.5</v>
      </c>
      <c r="J437" s="24">
        <v>3020</v>
      </c>
      <c r="K437" s="25">
        <f t="shared" si="20"/>
        <v>8630</v>
      </c>
      <c r="L437" s="26">
        <v>7500</v>
      </c>
      <c r="M437" s="26">
        <v>30</v>
      </c>
      <c r="N437" s="25">
        <f t="shared" si="21"/>
        <v>30.5</v>
      </c>
    </row>
    <row r="438" spans="1:15" x14ac:dyDescent="0.25">
      <c r="A438" s="47" t="s">
        <v>1010</v>
      </c>
      <c r="C438" s="27">
        <v>42436</v>
      </c>
      <c r="D438" s="27" t="s">
        <v>1011</v>
      </c>
      <c r="E438" s="29" t="s">
        <v>222</v>
      </c>
      <c r="F438" s="22" t="s">
        <v>1012</v>
      </c>
      <c r="G438" s="22" t="s">
        <v>1013</v>
      </c>
      <c r="H438" s="22">
        <v>3010</v>
      </c>
      <c r="I438" s="24">
        <v>0.5</v>
      </c>
      <c r="J438" s="24">
        <v>14980</v>
      </c>
      <c r="K438" s="25">
        <f t="shared" si="20"/>
        <v>42800</v>
      </c>
      <c r="N438" s="25">
        <f t="shared" si="21"/>
        <v>0.5</v>
      </c>
    </row>
    <row r="439" spans="1:15" x14ac:dyDescent="0.25">
      <c r="A439" s="47">
        <v>141</v>
      </c>
      <c r="C439" s="27">
        <v>42436</v>
      </c>
      <c r="D439" s="27" t="s">
        <v>232</v>
      </c>
      <c r="E439" s="29" t="s">
        <v>230</v>
      </c>
      <c r="F439" s="22" t="s">
        <v>1014</v>
      </c>
      <c r="G439" s="22" t="s">
        <v>1015</v>
      </c>
      <c r="H439" s="22">
        <v>1040</v>
      </c>
      <c r="I439" s="24">
        <v>1</v>
      </c>
      <c r="J439" s="24">
        <v>9040</v>
      </c>
      <c r="K439" s="25">
        <f t="shared" si="20"/>
        <v>25830</v>
      </c>
      <c r="L439" s="26">
        <v>5000</v>
      </c>
      <c r="M439" s="26">
        <v>20</v>
      </c>
      <c r="N439" s="25">
        <f t="shared" si="21"/>
        <v>21</v>
      </c>
    </row>
    <row r="440" spans="1:15" x14ac:dyDescent="0.25">
      <c r="D440" s="27" t="s">
        <v>233</v>
      </c>
      <c r="E440" s="29" t="s">
        <v>234</v>
      </c>
      <c r="K440" s="25">
        <f t="shared" si="20"/>
        <v>0</v>
      </c>
      <c r="N440" s="25">
        <f t="shared" si="21"/>
        <v>0</v>
      </c>
    </row>
    <row r="441" spans="1:15" x14ac:dyDescent="0.25">
      <c r="A441" s="47">
        <v>142</v>
      </c>
      <c r="C441" s="27">
        <v>42436</v>
      </c>
      <c r="D441" s="27" t="s">
        <v>1016</v>
      </c>
      <c r="E441" s="29" t="s">
        <v>1017</v>
      </c>
      <c r="F441" s="22" t="s">
        <v>1018</v>
      </c>
      <c r="G441" s="22" t="s">
        <v>1019</v>
      </c>
      <c r="H441" s="22">
        <v>3010</v>
      </c>
      <c r="I441" s="24">
        <v>0.5</v>
      </c>
      <c r="J441" s="24">
        <v>2610</v>
      </c>
      <c r="K441" s="25">
        <f t="shared" si="20"/>
        <v>7460</v>
      </c>
      <c r="L441" s="26">
        <v>1000</v>
      </c>
      <c r="M441" s="26">
        <v>4</v>
      </c>
      <c r="N441" s="25">
        <f t="shared" si="21"/>
        <v>4.5</v>
      </c>
    </row>
    <row r="442" spans="1:15" x14ac:dyDescent="0.25">
      <c r="A442" s="47">
        <v>143</v>
      </c>
      <c r="C442" s="27">
        <v>42436</v>
      </c>
      <c r="D442" s="27" t="s">
        <v>1020</v>
      </c>
      <c r="E442" s="29" t="s">
        <v>1022</v>
      </c>
      <c r="F442" s="22" t="s">
        <v>1024</v>
      </c>
      <c r="G442" s="22" t="s">
        <v>1025</v>
      </c>
      <c r="H442" s="22">
        <v>2050</v>
      </c>
      <c r="I442" s="24">
        <v>1</v>
      </c>
      <c r="J442" s="24">
        <v>19080</v>
      </c>
      <c r="K442" s="25">
        <f t="shared" si="20"/>
        <v>54510</v>
      </c>
      <c r="L442" s="26">
        <v>45000</v>
      </c>
      <c r="M442" s="26">
        <v>180</v>
      </c>
      <c r="N442" s="25">
        <f t="shared" si="21"/>
        <v>181</v>
      </c>
    </row>
    <row r="443" spans="1:15" x14ac:dyDescent="0.25">
      <c r="D443" s="27" t="s">
        <v>1021</v>
      </c>
      <c r="E443" s="29" t="s">
        <v>1023</v>
      </c>
      <c r="K443" s="25">
        <f t="shared" si="20"/>
        <v>0</v>
      </c>
      <c r="N443" s="25">
        <f t="shared" si="21"/>
        <v>0</v>
      </c>
    </row>
    <row r="444" spans="1:15" s="23" customFormat="1" x14ac:dyDescent="0.25">
      <c r="A444" s="48">
        <v>144</v>
      </c>
      <c r="B444" s="49"/>
      <c r="C444" s="50">
        <v>42436</v>
      </c>
      <c r="D444" s="50" t="s">
        <v>1026</v>
      </c>
      <c r="E444" s="51">
        <v>10</v>
      </c>
      <c r="F444" s="23" t="s">
        <v>1027</v>
      </c>
      <c r="G444" s="23" t="s">
        <v>1028</v>
      </c>
      <c r="H444" s="23">
        <v>1160</v>
      </c>
      <c r="I444" s="52">
        <v>0.5</v>
      </c>
      <c r="J444" s="52">
        <v>15600</v>
      </c>
      <c r="K444" s="53">
        <f t="shared" si="20"/>
        <v>44570</v>
      </c>
      <c r="L444" s="54">
        <v>48000</v>
      </c>
      <c r="M444" s="54">
        <v>192</v>
      </c>
      <c r="N444" s="53">
        <f t="shared" si="21"/>
        <v>192.5</v>
      </c>
      <c r="O444" s="48"/>
    </row>
    <row r="445" spans="1:15" x14ac:dyDescent="0.25">
      <c r="N445" s="25">
        <f>SUM(N431:N444)</f>
        <v>1273</v>
      </c>
      <c r="O445" s="60">
        <v>58111</v>
      </c>
    </row>
    <row r="447" spans="1:15" x14ac:dyDescent="0.25">
      <c r="A447" s="47">
        <v>145</v>
      </c>
      <c r="B447" s="28" t="s">
        <v>130</v>
      </c>
      <c r="C447" s="27">
        <v>42437</v>
      </c>
      <c r="D447" s="27" t="s">
        <v>1029</v>
      </c>
      <c r="E447" s="29">
        <v>0.17960000000000001</v>
      </c>
      <c r="F447" s="22" t="s">
        <v>1030</v>
      </c>
      <c r="G447" s="22" t="s">
        <v>1031</v>
      </c>
      <c r="H447" s="22">
        <v>3010</v>
      </c>
      <c r="I447" s="24">
        <v>0.5</v>
      </c>
      <c r="J447" s="24">
        <v>17220</v>
      </c>
      <c r="K447" s="25">
        <f t="shared" si="20"/>
        <v>49200</v>
      </c>
      <c r="L447" s="26">
        <v>8400</v>
      </c>
      <c r="M447" s="26">
        <v>33.6</v>
      </c>
      <c r="N447" s="25">
        <f t="shared" si="21"/>
        <v>34.1</v>
      </c>
    </row>
    <row r="448" spans="1:15" x14ac:dyDescent="0.25">
      <c r="A448" s="47">
        <v>146</v>
      </c>
      <c r="B448" s="28" t="s">
        <v>130</v>
      </c>
      <c r="C448" s="27">
        <v>42437</v>
      </c>
      <c r="D448" s="27" t="s">
        <v>1032</v>
      </c>
      <c r="E448" s="29">
        <v>0.75470000000000004</v>
      </c>
      <c r="F448" s="22" t="s">
        <v>1033</v>
      </c>
      <c r="G448" s="22" t="s">
        <v>1034</v>
      </c>
      <c r="H448" s="22">
        <v>1070</v>
      </c>
      <c r="I448" s="24">
        <v>0.5</v>
      </c>
      <c r="J448" s="24">
        <v>42730</v>
      </c>
      <c r="K448" s="25">
        <f t="shared" si="20"/>
        <v>122090</v>
      </c>
      <c r="L448" s="26">
        <v>78100</v>
      </c>
      <c r="M448" s="26">
        <v>312.39999999999998</v>
      </c>
      <c r="N448" s="25">
        <f t="shared" si="21"/>
        <v>312.89999999999998</v>
      </c>
    </row>
    <row r="449" spans="1:15" x14ac:dyDescent="0.25">
      <c r="A449" s="47">
        <v>147</v>
      </c>
      <c r="B449" s="28" t="s">
        <v>130</v>
      </c>
      <c r="C449" s="27">
        <v>42437</v>
      </c>
      <c r="D449" s="27" t="s">
        <v>1035</v>
      </c>
      <c r="E449" s="29" t="s">
        <v>1036</v>
      </c>
      <c r="F449" s="22" t="s">
        <v>1037</v>
      </c>
      <c r="G449" s="22" t="s">
        <v>1038</v>
      </c>
      <c r="H449" s="22">
        <v>1150</v>
      </c>
      <c r="I449" s="24">
        <v>0.5</v>
      </c>
      <c r="J449" s="24">
        <v>5220</v>
      </c>
      <c r="K449" s="25">
        <f t="shared" si="20"/>
        <v>14910</v>
      </c>
      <c r="L449" s="26">
        <v>3557.83</v>
      </c>
      <c r="M449" s="26">
        <v>14.23</v>
      </c>
      <c r="N449" s="25">
        <f t="shared" si="21"/>
        <v>14.73</v>
      </c>
    </row>
    <row r="450" spans="1:15" x14ac:dyDescent="0.25">
      <c r="A450" s="47">
        <v>148</v>
      </c>
      <c r="B450" s="28" t="s">
        <v>1039</v>
      </c>
      <c r="C450" s="27">
        <v>42437</v>
      </c>
      <c r="D450" s="27" t="s">
        <v>1040</v>
      </c>
      <c r="E450" s="29" t="s">
        <v>1041</v>
      </c>
      <c r="F450" s="22" t="s">
        <v>1042</v>
      </c>
      <c r="G450" s="22" t="s">
        <v>215</v>
      </c>
      <c r="H450" s="22">
        <v>2010</v>
      </c>
      <c r="I450" s="24">
        <v>0.5</v>
      </c>
      <c r="J450" s="24">
        <v>17580</v>
      </c>
      <c r="K450" s="25">
        <f t="shared" si="20"/>
        <v>50230</v>
      </c>
      <c r="L450" s="26">
        <v>28120</v>
      </c>
      <c r="M450" s="26">
        <v>112.8</v>
      </c>
      <c r="N450" s="25">
        <f t="shared" si="21"/>
        <v>113.3</v>
      </c>
    </row>
    <row r="451" spans="1:15" x14ac:dyDescent="0.25">
      <c r="A451" s="47" t="s">
        <v>1043</v>
      </c>
      <c r="C451" s="27">
        <v>42437</v>
      </c>
      <c r="D451" s="27" t="s">
        <v>1044</v>
      </c>
      <c r="E451" s="29" t="s">
        <v>1045</v>
      </c>
      <c r="F451" s="22" t="s">
        <v>1046</v>
      </c>
      <c r="G451" s="22" t="s">
        <v>1047</v>
      </c>
      <c r="H451" s="22">
        <v>2050</v>
      </c>
      <c r="I451" s="24">
        <v>0.5</v>
      </c>
      <c r="J451" s="24">
        <v>2790</v>
      </c>
      <c r="K451" s="25">
        <f t="shared" si="20"/>
        <v>7970</v>
      </c>
      <c r="N451" s="25">
        <f t="shared" si="21"/>
        <v>0.5</v>
      </c>
    </row>
    <row r="452" spans="1:15" x14ac:dyDescent="0.25">
      <c r="A452" s="47">
        <v>149</v>
      </c>
      <c r="C452" s="27">
        <v>42437</v>
      </c>
      <c r="D452" s="27" t="s">
        <v>1048</v>
      </c>
      <c r="E452" s="29" t="s">
        <v>1049</v>
      </c>
      <c r="F452" s="22" t="s">
        <v>1050</v>
      </c>
      <c r="G452" s="22" t="s">
        <v>1051</v>
      </c>
      <c r="H452" s="22">
        <v>3010</v>
      </c>
      <c r="I452" s="24">
        <v>0.5</v>
      </c>
      <c r="J452" s="24">
        <v>2730</v>
      </c>
      <c r="K452" s="25">
        <f t="shared" si="20"/>
        <v>7800</v>
      </c>
      <c r="L452" s="26">
        <v>4000</v>
      </c>
      <c r="M452" s="26">
        <v>16</v>
      </c>
      <c r="N452" s="25">
        <f t="shared" si="21"/>
        <v>16.5</v>
      </c>
    </row>
    <row r="453" spans="1:15" x14ac:dyDescent="0.25">
      <c r="A453" s="47" t="s">
        <v>1052</v>
      </c>
      <c r="C453" s="27">
        <v>36959</v>
      </c>
      <c r="D453" s="27" t="s">
        <v>1053</v>
      </c>
      <c r="E453" s="29" t="s">
        <v>1054</v>
      </c>
      <c r="F453" s="22" t="s">
        <v>1055</v>
      </c>
      <c r="G453" s="22" t="s">
        <v>1056</v>
      </c>
      <c r="H453" s="22">
        <v>3010</v>
      </c>
      <c r="I453" s="24">
        <v>0.5</v>
      </c>
      <c r="J453" s="24">
        <v>22620</v>
      </c>
      <c r="K453" s="25">
        <f t="shared" si="20"/>
        <v>64630</v>
      </c>
      <c r="N453" s="25">
        <f t="shared" si="21"/>
        <v>0.5</v>
      </c>
    </row>
    <row r="454" spans="1:15" s="23" customFormat="1" x14ac:dyDescent="0.25">
      <c r="A454" s="48" t="s">
        <v>1057</v>
      </c>
      <c r="B454" s="49"/>
      <c r="C454" s="50">
        <v>42438</v>
      </c>
      <c r="D454" s="50" t="s">
        <v>1058</v>
      </c>
      <c r="E454" s="51">
        <v>7</v>
      </c>
      <c r="F454" s="23" t="s">
        <v>1059</v>
      </c>
      <c r="G454" s="23" t="s">
        <v>1060</v>
      </c>
      <c r="H454" s="23">
        <v>1070</v>
      </c>
      <c r="I454" s="52">
        <v>0.5</v>
      </c>
      <c r="J454" s="52">
        <v>8560</v>
      </c>
      <c r="K454" s="53">
        <f t="shared" si="20"/>
        <v>24460</v>
      </c>
      <c r="L454" s="54"/>
      <c r="M454" s="54"/>
      <c r="N454" s="53">
        <f t="shared" si="21"/>
        <v>0.5</v>
      </c>
      <c r="O454" s="48"/>
    </row>
    <row r="455" spans="1:15" x14ac:dyDescent="0.25">
      <c r="N455" s="25">
        <f>SUM(N447:N454)</f>
        <v>493.03000000000003</v>
      </c>
      <c r="O455" s="60">
        <v>58149</v>
      </c>
    </row>
    <row r="457" spans="1:15" x14ac:dyDescent="0.25">
      <c r="A457" s="47" t="s">
        <v>1061</v>
      </c>
      <c r="C457" s="27">
        <v>42438</v>
      </c>
      <c r="D457" s="27" t="s">
        <v>355</v>
      </c>
      <c r="E457" s="29">
        <v>10.118</v>
      </c>
      <c r="F457" s="22" t="s">
        <v>688</v>
      </c>
      <c r="G457" s="22" t="s">
        <v>1067</v>
      </c>
      <c r="H457" s="22">
        <v>1220</v>
      </c>
      <c r="I457" s="24">
        <v>0.5</v>
      </c>
      <c r="K457" s="25">
        <f t="shared" si="20"/>
        <v>0</v>
      </c>
      <c r="N457" s="25">
        <f t="shared" si="21"/>
        <v>0.5</v>
      </c>
    </row>
    <row r="458" spans="1:15" x14ac:dyDescent="0.25">
      <c r="A458" s="47" t="s">
        <v>1062</v>
      </c>
      <c r="C458" s="27">
        <v>42438</v>
      </c>
      <c r="D458" s="27" t="s">
        <v>1063</v>
      </c>
      <c r="E458" s="29" t="s">
        <v>1064</v>
      </c>
      <c r="F458" s="22" t="s">
        <v>1065</v>
      </c>
      <c r="G458" s="22" t="s">
        <v>1066</v>
      </c>
      <c r="H458" s="22">
        <v>3010</v>
      </c>
      <c r="I458" s="24">
        <v>0.5</v>
      </c>
      <c r="J458" s="24">
        <v>61560</v>
      </c>
      <c r="K458" s="25">
        <f t="shared" si="20"/>
        <v>175890</v>
      </c>
      <c r="N458" s="25">
        <f t="shared" si="21"/>
        <v>0.5</v>
      </c>
    </row>
    <row r="459" spans="1:15" x14ac:dyDescent="0.25">
      <c r="A459" s="47" t="s">
        <v>1068</v>
      </c>
      <c r="C459" s="27">
        <v>42439</v>
      </c>
      <c r="D459" s="27" t="s">
        <v>167</v>
      </c>
      <c r="E459" s="29">
        <v>5.117</v>
      </c>
      <c r="F459" s="22" t="s">
        <v>170</v>
      </c>
      <c r="G459" s="22" t="s">
        <v>1069</v>
      </c>
      <c r="H459" s="22">
        <v>1170</v>
      </c>
      <c r="I459" s="24">
        <v>1</v>
      </c>
      <c r="J459" s="24">
        <v>21010</v>
      </c>
      <c r="K459" s="25">
        <f t="shared" si="20"/>
        <v>60030</v>
      </c>
      <c r="N459" s="25">
        <f t="shared" si="21"/>
        <v>1</v>
      </c>
    </row>
    <row r="460" spans="1:15" x14ac:dyDescent="0.25">
      <c r="D460" s="27" t="s">
        <v>168</v>
      </c>
      <c r="E460" s="29">
        <v>7.0810000000000004</v>
      </c>
      <c r="K460" s="25">
        <f t="shared" si="20"/>
        <v>0</v>
      </c>
      <c r="N460" s="25">
        <f t="shared" si="21"/>
        <v>0</v>
      </c>
    </row>
    <row r="461" spans="1:15" x14ac:dyDescent="0.25">
      <c r="A461" s="47" t="s">
        <v>1070</v>
      </c>
      <c r="C461" s="27">
        <v>42439</v>
      </c>
      <c r="D461" s="27" t="s">
        <v>1071</v>
      </c>
      <c r="E461" s="29" t="s">
        <v>1072</v>
      </c>
      <c r="F461" s="22" t="s">
        <v>1073</v>
      </c>
      <c r="G461" s="22" t="s">
        <v>1074</v>
      </c>
      <c r="H461" s="22">
        <v>3010</v>
      </c>
      <c r="I461" s="24">
        <v>0.5</v>
      </c>
      <c r="J461" s="24">
        <v>13710</v>
      </c>
      <c r="K461" s="25">
        <f t="shared" si="20"/>
        <v>39170</v>
      </c>
      <c r="N461" s="25">
        <f t="shared" si="21"/>
        <v>0.5</v>
      </c>
    </row>
    <row r="462" spans="1:15" x14ac:dyDescent="0.25">
      <c r="A462" s="47" t="s">
        <v>1075</v>
      </c>
      <c r="C462" s="27">
        <v>42439</v>
      </c>
      <c r="D462" s="27" t="s">
        <v>1076</v>
      </c>
      <c r="E462" s="29" t="s">
        <v>1077</v>
      </c>
      <c r="F462" s="22" t="s">
        <v>1078</v>
      </c>
      <c r="G462" s="22" t="s">
        <v>1079</v>
      </c>
      <c r="H462" s="22">
        <v>3010</v>
      </c>
      <c r="I462" s="24">
        <v>0.5</v>
      </c>
      <c r="J462" s="24">
        <v>19790</v>
      </c>
      <c r="K462" s="25">
        <f t="shared" si="20"/>
        <v>56540</v>
      </c>
      <c r="N462" s="25">
        <f t="shared" si="21"/>
        <v>0.5</v>
      </c>
    </row>
    <row r="463" spans="1:15" x14ac:dyDescent="0.25">
      <c r="A463" s="47">
        <v>150</v>
      </c>
      <c r="C463" s="27">
        <v>42439</v>
      </c>
      <c r="D463" s="27" t="s">
        <v>1080</v>
      </c>
      <c r="E463" s="29">
        <v>0.28999999999999998</v>
      </c>
      <c r="F463" s="22" t="s">
        <v>1081</v>
      </c>
      <c r="G463" s="22" t="s">
        <v>1082</v>
      </c>
      <c r="H463" s="22">
        <v>3010</v>
      </c>
      <c r="I463" s="24">
        <v>0.5</v>
      </c>
      <c r="J463" s="24">
        <v>61330</v>
      </c>
      <c r="K463" s="25">
        <f t="shared" si="20"/>
        <v>175230</v>
      </c>
      <c r="L463" s="26">
        <v>186000</v>
      </c>
      <c r="M463" s="26">
        <v>744</v>
      </c>
      <c r="N463" s="25">
        <f t="shared" si="21"/>
        <v>744.5</v>
      </c>
    </row>
    <row r="464" spans="1:15" x14ac:dyDescent="0.25">
      <c r="A464" s="47">
        <v>151</v>
      </c>
      <c r="C464" s="27">
        <v>42439</v>
      </c>
      <c r="D464" s="27" t="s">
        <v>1083</v>
      </c>
      <c r="E464" s="29">
        <v>1</v>
      </c>
      <c r="F464" s="22" t="s">
        <v>1084</v>
      </c>
      <c r="G464" s="22" t="s">
        <v>1085</v>
      </c>
      <c r="H464" s="22">
        <v>1150</v>
      </c>
      <c r="I464" s="24">
        <v>0.5</v>
      </c>
      <c r="J464" s="24">
        <v>14590</v>
      </c>
      <c r="K464" s="25">
        <f t="shared" si="20"/>
        <v>41690</v>
      </c>
      <c r="L464" s="26">
        <v>43000</v>
      </c>
      <c r="M464" s="26">
        <v>172</v>
      </c>
      <c r="N464" s="25">
        <f t="shared" si="21"/>
        <v>172.5</v>
      </c>
    </row>
    <row r="465" spans="1:15" x14ac:dyDescent="0.25">
      <c r="A465" s="47" t="s">
        <v>1086</v>
      </c>
      <c r="C465" s="27">
        <v>42439</v>
      </c>
      <c r="D465" s="27" t="s">
        <v>1087</v>
      </c>
      <c r="E465" s="29" t="s">
        <v>222</v>
      </c>
      <c r="F465" s="22" t="s">
        <v>1088</v>
      </c>
      <c r="G465" s="22" t="s">
        <v>224</v>
      </c>
      <c r="H465" s="22">
        <v>3010</v>
      </c>
      <c r="I465" s="24">
        <v>0.5</v>
      </c>
      <c r="J465" s="24">
        <v>7990</v>
      </c>
      <c r="K465" s="25">
        <f t="shared" ref="K465:K527" si="22">ROUND(J465/0.35,-1)</f>
        <v>22830</v>
      </c>
      <c r="N465" s="25">
        <f t="shared" ref="N465:N527" si="23">SUM(I465+M465)</f>
        <v>0.5</v>
      </c>
    </row>
    <row r="466" spans="1:15" x14ac:dyDescent="0.25">
      <c r="A466" s="47" t="s">
        <v>1089</v>
      </c>
      <c r="C466" s="27">
        <v>42439</v>
      </c>
      <c r="D466" s="27" t="s">
        <v>1090</v>
      </c>
      <c r="E466" s="29">
        <v>1</v>
      </c>
      <c r="F466" s="22" t="s">
        <v>1091</v>
      </c>
      <c r="G466" s="22" t="s">
        <v>1092</v>
      </c>
      <c r="H466" s="22">
        <v>1070</v>
      </c>
      <c r="I466" s="24">
        <v>0.5</v>
      </c>
      <c r="J466" s="24">
        <v>5290</v>
      </c>
      <c r="K466" s="25">
        <f t="shared" si="22"/>
        <v>15110</v>
      </c>
      <c r="N466" s="25">
        <f t="shared" si="23"/>
        <v>0.5</v>
      </c>
    </row>
    <row r="467" spans="1:15" s="23" customFormat="1" x14ac:dyDescent="0.25">
      <c r="A467" s="48" t="s">
        <v>1093</v>
      </c>
      <c r="B467" s="49"/>
      <c r="C467" s="50">
        <v>42439</v>
      </c>
      <c r="D467" s="50" t="s">
        <v>1094</v>
      </c>
      <c r="E467" s="51">
        <v>11.651999999999999</v>
      </c>
      <c r="F467" s="23" t="s">
        <v>1095</v>
      </c>
      <c r="G467" s="23" t="s">
        <v>1096</v>
      </c>
      <c r="H467" s="23">
        <v>1070</v>
      </c>
      <c r="I467" s="52">
        <v>0.5</v>
      </c>
      <c r="J467" s="52">
        <v>112330</v>
      </c>
      <c r="K467" s="53">
        <f t="shared" si="22"/>
        <v>320940</v>
      </c>
      <c r="L467" s="54"/>
      <c r="M467" s="54"/>
      <c r="N467" s="53">
        <f t="shared" si="23"/>
        <v>0.5</v>
      </c>
      <c r="O467" s="48"/>
    </row>
    <row r="468" spans="1:15" x14ac:dyDescent="0.25">
      <c r="N468" s="25">
        <f>SUM(N457:N467)</f>
        <v>921.5</v>
      </c>
      <c r="O468" s="60">
        <v>58165</v>
      </c>
    </row>
    <row r="470" spans="1:15" x14ac:dyDescent="0.25">
      <c r="A470" s="47" t="s">
        <v>1097</v>
      </c>
      <c r="C470" s="27">
        <v>42439</v>
      </c>
      <c r="D470" s="27" t="s">
        <v>1098</v>
      </c>
      <c r="E470" s="29" t="s">
        <v>1099</v>
      </c>
      <c r="F470" s="22" t="s">
        <v>1100</v>
      </c>
      <c r="G470" s="22" t="s">
        <v>1101</v>
      </c>
      <c r="H470" s="22">
        <v>1190</v>
      </c>
      <c r="I470" s="24">
        <v>0.5</v>
      </c>
      <c r="J470" s="24">
        <v>10850</v>
      </c>
      <c r="K470" s="25">
        <f t="shared" si="22"/>
        <v>31000</v>
      </c>
      <c r="N470" s="25">
        <f t="shared" si="23"/>
        <v>0.5</v>
      </c>
    </row>
    <row r="471" spans="1:15" x14ac:dyDescent="0.25">
      <c r="A471" s="47" t="s">
        <v>1102</v>
      </c>
      <c r="C471" s="27">
        <v>42439</v>
      </c>
      <c r="D471" s="27" t="s">
        <v>1103</v>
      </c>
      <c r="E471" s="29" t="s">
        <v>1104</v>
      </c>
      <c r="F471" s="22" t="s">
        <v>1106</v>
      </c>
      <c r="G471" s="22" t="s">
        <v>1105</v>
      </c>
      <c r="H471" s="22">
        <v>3010</v>
      </c>
      <c r="I471" s="24">
        <v>0.5</v>
      </c>
      <c r="J471" s="24">
        <v>12460</v>
      </c>
      <c r="K471" s="25">
        <f t="shared" si="22"/>
        <v>35600</v>
      </c>
      <c r="N471" s="25">
        <f t="shared" si="23"/>
        <v>0.5</v>
      </c>
    </row>
    <row r="472" spans="1:15" x14ac:dyDescent="0.25">
      <c r="A472" s="47">
        <v>153</v>
      </c>
      <c r="C472" s="27">
        <v>42440</v>
      </c>
      <c r="D472" s="27" t="s">
        <v>1107</v>
      </c>
      <c r="E472" s="29" t="s">
        <v>95</v>
      </c>
      <c r="F472" s="22" t="s">
        <v>1108</v>
      </c>
      <c r="G472" s="22" t="s">
        <v>1109</v>
      </c>
      <c r="H472" s="22">
        <v>3010</v>
      </c>
      <c r="I472" s="24">
        <v>0.5</v>
      </c>
      <c r="J472" s="24">
        <v>9070</v>
      </c>
      <c r="K472" s="25">
        <f t="shared" si="22"/>
        <v>25910</v>
      </c>
      <c r="L472" s="26">
        <v>48000</v>
      </c>
      <c r="M472" s="26">
        <v>192</v>
      </c>
      <c r="N472" s="25">
        <f t="shared" si="23"/>
        <v>192.5</v>
      </c>
    </row>
    <row r="473" spans="1:15" x14ac:dyDescent="0.25">
      <c r="A473" s="47">
        <v>154</v>
      </c>
      <c r="C473" s="27">
        <v>42440</v>
      </c>
      <c r="D473" s="27" t="s">
        <v>1110</v>
      </c>
      <c r="E473" s="29">
        <v>9.0120000000000005</v>
      </c>
      <c r="F473" s="22" t="s">
        <v>1111</v>
      </c>
      <c r="G473" s="22" t="s">
        <v>1112</v>
      </c>
      <c r="H473" s="22">
        <v>1020</v>
      </c>
      <c r="I473" s="24">
        <v>0.5</v>
      </c>
      <c r="J473" s="24">
        <v>9740</v>
      </c>
      <c r="K473" s="25">
        <f t="shared" si="22"/>
        <v>27830</v>
      </c>
      <c r="L473" s="26">
        <v>32500</v>
      </c>
      <c r="M473" s="26">
        <v>130</v>
      </c>
      <c r="N473" s="25">
        <f t="shared" si="23"/>
        <v>130.5</v>
      </c>
    </row>
    <row r="474" spans="1:15" x14ac:dyDescent="0.25">
      <c r="A474" s="47">
        <v>155</v>
      </c>
      <c r="C474" s="27">
        <v>42440</v>
      </c>
      <c r="D474" s="27" t="s">
        <v>1113</v>
      </c>
      <c r="E474" s="29">
        <v>0.28000000000000003</v>
      </c>
      <c r="F474" s="22" t="s">
        <v>1116</v>
      </c>
      <c r="G474" s="22" t="s">
        <v>1117</v>
      </c>
      <c r="H474" s="22">
        <v>1100</v>
      </c>
      <c r="I474" s="24">
        <v>1.5</v>
      </c>
      <c r="J474" s="24">
        <v>24200</v>
      </c>
      <c r="K474" s="25">
        <f t="shared" si="22"/>
        <v>69140</v>
      </c>
      <c r="L474" s="26">
        <v>124500</v>
      </c>
      <c r="M474" s="26">
        <v>498</v>
      </c>
      <c r="N474" s="25">
        <f t="shared" si="23"/>
        <v>499.5</v>
      </c>
    </row>
    <row r="475" spans="1:15" x14ac:dyDescent="0.25">
      <c r="D475" s="27" t="s">
        <v>1114</v>
      </c>
      <c r="E475" s="29">
        <v>0.69</v>
      </c>
      <c r="K475" s="25">
        <f t="shared" si="22"/>
        <v>0</v>
      </c>
      <c r="N475" s="25">
        <f t="shared" si="23"/>
        <v>0</v>
      </c>
    </row>
    <row r="476" spans="1:15" x14ac:dyDescent="0.25">
      <c r="D476" s="27" t="s">
        <v>1115</v>
      </c>
      <c r="E476" s="29">
        <v>0.1148</v>
      </c>
      <c r="K476" s="25">
        <f t="shared" si="22"/>
        <v>0</v>
      </c>
      <c r="N476" s="25">
        <f t="shared" si="23"/>
        <v>0</v>
      </c>
    </row>
    <row r="477" spans="1:15" x14ac:dyDescent="0.25">
      <c r="A477" s="47">
        <v>152</v>
      </c>
      <c r="C477" s="35">
        <v>42439</v>
      </c>
      <c r="D477" s="35" t="s">
        <v>1121</v>
      </c>
      <c r="E477" s="36" t="s">
        <v>1123</v>
      </c>
      <c r="F477" s="37" t="s">
        <v>215</v>
      </c>
      <c r="G477" s="37" t="s">
        <v>1124</v>
      </c>
      <c r="H477" s="37">
        <v>1070</v>
      </c>
      <c r="I477" s="38">
        <v>1</v>
      </c>
      <c r="J477" s="38">
        <v>24350</v>
      </c>
      <c r="K477" s="25">
        <f t="shared" si="22"/>
        <v>69570</v>
      </c>
      <c r="L477" s="26">
        <v>25000</v>
      </c>
      <c r="M477" s="26">
        <v>100</v>
      </c>
      <c r="N477" s="25">
        <f t="shared" si="23"/>
        <v>101</v>
      </c>
    </row>
    <row r="478" spans="1:15" x14ac:dyDescent="0.25">
      <c r="D478" s="27" t="s">
        <v>1122</v>
      </c>
      <c r="E478" s="29">
        <v>0.17</v>
      </c>
      <c r="F478" s="37" t="s">
        <v>90</v>
      </c>
      <c r="G478" s="37" t="s">
        <v>90</v>
      </c>
      <c r="K478" s="25">
        <f t="shared" si="22"/>
        <v>0</v>
      </c>
      <c r="N478" s="25">
        <f t="shared" si="23"/>
        <v>0</v>
      </c>
    </row>
    <row r="479" spans="1:15" x14ac:dyDescent="0.25">
      <c r="A479" s="47" t="s">
        <v>1125</v>
      </c>
      <c r="C479" s="27">
        <v>42440</v>
      </c>
      <c r="D479" s="27" t="s">
        <v>1126</v>
      </c>
      <c r="E479" s="29">
        <v>9.827</v>
      </c>
      <c r="F479" s="22" t="s">
        <v>1127</v>
      </c>
      <c r="G479" s="22" t="s">
        <v>1128</v>
      </c>
      <c r="H479" s="22">
        <v>1210</v>
      </c>
      <c r="I479" s="24">
        <v>0.5</v>
      </c>
      <c r="J479" s="24">
        <v>9090</v>
      </c>
      <c r="K479" s="25">
        <f t="shared" si="22"/>
        <v>25970</v>
      </c>
      <c r="N479" s="25">
        <f t="shared" si="23"/>
        <v>0.5</v>
      </c>
    </row>
    <row r="480" spans="1:15" s="37" customFormat="1" x14ac:dyDescent="0.25">
      <c r="A480" s="47">
        <v>157</v>
      </c>
      <c r="B480" s="28"/>
      <c r="C480" s="27">
        <v>42440</v>
      </c>
      <c r="D480" s="27" t="s">
        <v>1129</v>
      </c>
      <c r="E480" s="29">
        <v>7.1559999999999997</v>
      </c>
      <c r="F480" s="22" t="s">
        <v>1131</v>
      </c>
      <c r="G480" s="22" t="s">
        <v>1028</v>
      </c>
      <c r="H480" s="22">
        <v>1110</v>
      </c>
      <c r="I480" s="24">
        <v>1</v>
      </c>
      <c r="J480" s="24">
        <v>17270</v>
      </c>
      <c r="K480" s="25">
        <f t="shared" si="22"/>
        <v>49340</v>
      </c>
      <c r="L480" s="26">
        <v>60000</v>
      </c>
      <c r="M480" s="26">
        <v>240</v>
      </c>
      <c r="N480" s="25">
        <f t="shared" si="23"/>
        <v>241</v>
      </c>
      <c r="O480" s="60"/>
    </row>
    <row r="481" spans="1:15" x14ac:dyDescent="0.25">
      <c r="D481" s="27" t="s">
        <v>1130</v>
      </c>
      <c r="E481" s="29">
        <v>6.82</v>
      </c>
      <c r="F481" s="22" t="s">
        <v>90</v>
      </c>
      <c r="G481" s="22" t="s">
        <v>90</v>
      </c>
      <c r="K481" s="25">
        <f t="shared" si="22"/>
        <v>0</v>
      </c>
      <c r="N481" s="25">
        <f t="shared" si="23"/>
        <v>0</v>
      </c>
    </row>
    <row r="482" spans="1:15" x14ac:dyDescent="0.25">
      <c r="A482" s="47">
        <v>158</v>
      </c>
      <c r="C482" s="27">
        <v>42440</v>
      </c>
      <c r="D482" s="27" t="s">
        <v>1132</v>
      </c>
      <c r="E482" s="29">
        <v>13.074</v>
      </c>
      <c r="F482" s="22" t="s">
        <v>891</v>
      </c>
      <c r="G482" s="22" t="s">
        <v>1133</v>
      </c>
      <c r="H482" s="22">
        <v>1030</v>
      </c>
      <c r="I482" s="24">
        <v>0.5</v>
      </c>
      <c r="J482" s="24">
        <v>18080</v>
      </c>
      <c r="K482" s="25">
        <f t="shared" si="22"/>
        <v>51660</v>
      </c>
      <c r="L482" s="26">
        <v>75502</v>
      </c>
      <c r="M482" s="26">
        <v>302.05</v>
      </c>
      <c r="N482" s="25">
        <f t="shared" si="23"/>
        <v>302.55</v>
      </c>
    </row>
    <row r="483" spans="1:15" x14ac:dyDescent="0.25">
      <c r="A483" s="47">
        <v>159</v>
      </c>
      <c r="C483" s="27">
        <v>42440</v>
      </c>
      <c r="D483" s="27" t="s">
        <v>1134</v>
      </c>
      <c r="E483" s="29">
        <v>1.831</v>
      </c>
      <c r="F483" s="22" t="s">
        <v>1135</v>
      </c>
      <c r="G483" s="22" t="s">
        <v>1136</v>
      </c>
      <c r="H483" s="22">
        <v>1060</v>
      </c>
      <c r="I483" s="24">
        <v>0.5</v>
      </c>
      <c r="J483" s="24">
        <v>6760</v>
      </c>
      <c r="K483" s="25">
        <f t="shared" si="22"/>
        <v>19310</v>
      </c>
      <c r="L483" s="26">
        <v>4500</v>
      </c>
      <c r="M483" s="26">
        <v>18</v>
      </c>
      <c r="N483" s="25">
        <f t="shared" si="23"/>
        <v>18.5</v>
      </c>
    </row>
    <row r="484" spans="1:15" x14ac:dyDescent="0.25">
      <c r="A484" s="47" t="s">
        <v>1137</v>
      </c>
      <c r="C484" s="27">
        <v>42440</v>
      </c>
      <c r="D484" s="27" t="s">
        <v>1138</v>
      </c>
      <c r="E484" s="29" t="s">
        <v>869</v>
      </c>
      <c r="F484" s="22" t="s">
        <v>1139</v>
      </c>
      <c r="G484" s="22" t="s">
        <v>1140</v>
      </c>
      <c r="H484" s="22">
        <v>1100</v>
      </c>
      <c r="I484" s="24">
        <v>0.5</v>
      </c>
      <c r="J484" s="24">
        <v>27730</v>
      </c>
      <c r="K484" s="25">
        <f t="shared" si="22"/>
        <v>79230</v>
      </c>
      <c r="N484" s="66">
        <f t="shared" si="23"/>
        <v>0.5</v>
      </c>
    </row>
    <row r="485" spans="1:15" x14ac:dyDescent="0.25">
      <c r="A485" s="47">
        <v>160</v>
      </c>
      <c r="C485" s="27">
        <v>42440</v>
      </c>
      <c r="D485" s="27" t="s">
        <v>1141</v>
      </c>
      <c r="E485" s="29">
        <v>0.45910000000000001</v>
      </c>
      <c r="F485" s="22" t="s">
        <v>1143</v>
      </c>
      <c r="G485" s="22" t="s">
        <v>1144</v>
      </c>
      <c r="H485" s="22">
        <v>1070</v>
      </c>
      <c r="I485" s="24">
        <v>1</v>
      </c>
      <c r="J485" s="24">
        <v>34140</v>
      </c>
      <c r="K485" s="25">
        <f t="shared" si="22"/>
        <v>97540</v>
      </c>
      <c r="L485" s="26">
        <v>60000</v>
      </c>
      <c r="M485" s="26">
        <v>240</v>
      </c>
      <c r="N485" s="25">
        <f t="shared" si="23"/>
        <v>241</v>
      </c>
    </row>
    <row r="486" spans="1:15" x14ac:dyDescent="0.25">
      <c r="D486" s="27" t="s">
        <v>1142</v>
      </c>
      <c r="E486" s="29">
        <v>0.33</v>
      </c>
      <c r="K486" s="25">
        <f t="shared" si="22"/>
        <v>0</v>
      </c>
      <c r="N486" s="25">
        <f t="shared" si="23"/>
        <v>0</v>
      </c>
    </row>
    <row r="487" spans="1:15" x14ac:dyDescent="0.25">
      <c r="A487" s="47" t="s">
        <v>1145</v>
      </c>
      <c r="C487" s="27">
        <v>42440</v>
      </c>
      <c r="D487" s="27" t="s">
        <v>1146</v>
      </c>
      <c r="E487" s="29" t="s">
        <v>1147</v>
      </c>
      <c r="F487" s="22" t="s">
        <v>1148</v>
      </c>
      <c r="G487" s="22" t="s">
        <v>375</v>
      </c>
      <c r="H487" s="22">
        <v>1060</v>
      </c>
      <c r="I487" s="24">
        <v>1</v>
      </c>
      <c r="J487" s="24">
        <v>27640</v>
      </c>
      <c r="K487" s="25">
        <f t="shared" si="22"/>
        <v>78970</v>
      </c>
      <c r="N487" s="25">
        <f t="shared" si="23"/>
        <v>1</v>
      </c>
    </row>
    <row r="488" spans="1:15" s="23" customFormat="1" x14ac:dyDescent="0.25">
      <c r="A488" s="48"/>
      <c r="B488" s="49"/>
      <c r="C488" s="50"/>
      <c r="D488" s="50" t="s">
        <v>1149</v>
      </c>
      <c r="E488" s="51" t="s">
        <v>1150</v>
      </c>
      <c r="I488" s="52"/>
      <c r="J488" s="52"/>
      <c r="K488" s="53">
        <f t="shared" si="22"/>
        <v>0</v>
      </c>
      <c r="L488" s="54"/>
      <c r="M488" s="54"/>
      <c r="N488" s="53">
        <f t="shared" si="23"/>
        <v>0</v>
      </c>
      <c r="O488" s="48"/>
    </row>
    <row r="489" spans="1:15" x14ac:dyDescent="0.25">
      <c r="N489" s="25">
        <f>SUM(N470:N488)</f>
        <v>1729.55</v>
      </c>
      <c r="O489" s="60">
        <v>58185</v>
      </c>
    </row>
    <row r="491" spans="1:15" x14ac:dyDescent="0.25">
      <c r="A491" s="47">
        <v>161</v>
      </c>
      <c r="C491" s="27">
        <v>42440</v>
      </c>
      <c r="D491" s="27" t="s">
        <v>1151</v>
      </c>
      <c r="E491" s="29" t="s">
        <v>95</v>
      </c>
      <c r="F491" s="22" t="s">
        <v>1152</v>
      </c>
      <c r="G491" s="22" t="s">
        <v>1153</v>
      </c>
      <c r="H491" s="22">
        <v>2050</v>
      </c>
      <c r="I491" s="24">
        <v>0.5</v>
      </c>
      <c r="J491" s="24">
        <v>5550</v>
      </c>
      <c r="K491" s="25">
        <f t="shared" si="22"/>
        <v>15860</v>
      </c>
      <c r="L491" s="26">
        <v>15850</v>
      </c>
      <c r="M491" s="26">
        <v>64</v>
      </c>
      <c r="N491" s="25">
        <f t="shared" si="23"/>
        <v>64.5</v>
      </c>
    </row>
    <row r="492" spans="1:15" x14ac:dyDescent="0.25">
      <c r="A492" s="47">
        <v>156</v>
      </c>
      <c r="C492" s="27">
        <v>42440</v>
      </c>
      <c r="D492" s="27" t="s">
        <v>1118</v>
      </c>
      <c r="E492" s="29">
        <v>5.1158000000000001</v>
      </c>
      <c r="F492" s="22" t="s">
        <v>1119</v>
      </c>
      <c r="G492" s="22" t="s">
        <v>1120</v>
      </c>
      <c r="H492" s="22">
        <v>1020</v>
      </c>
      <c r="I492" s="24">
        <v>0.5</v>
      </c>
      <c r="J492" s="24">
        <v>5680</v>
      </c>
      <c r="K492" s="25">
        <f>ROUND(J492/0.35,-1)</f>
        <v>16230</v>
      </c>
      <c r="L492" s="26">
        <v>52000</v>
      </c>
      <c r="M492" s="26">
        <v>208</v>
      </c>
      <c r="N492" s="25">
        <f>SUM(I492+M492)</f>
        <v>208.5</v>
      </c>
    </row>
    <row r="493" spans="1:15" x14ac:dyDescent="0.25">
      <c r="A493" s="47">
        <v>162</v>
      </c>
      <c r="C493" s="27">
        <v>42440</v>
      </c>
      <c r="D493" s="27" t="s">
        <v>1155</v>
      </c>
      <c r="E493" s="29">
        <v>0.13059999999999999</v>
      </c>
      <c r="F493" s="22" t="s">
        <v>1157</v>
      </c>
      <c r="G493" s="22" t="s">
        <v>1156</v>
      </c>
      <c r="H493" s="22">
        <v>3010</v>
      </c>
      <c r="I493" s="24">
        <v>1</v>
      </c>
      <c r="J493" s="24">
        <v>99290</v>
      </c>
      <c r="K493" s="25">
        <f t="shared" si="22"/>
        <v>283690</v>
      </c>
      <c r="L493" s="26">
        <v>135000</v>
      </c>
      <c r="M493" s="26">
        <v>540</v>
      </c>
      <c r="N493" s="25">
        <f t="shared" si="23"/>
        <v>541</v>
      </c>
    </row>
    <row r="494" spans="1:15" x14ac:dyDescent="0.25">
      <c r="D494" s="27" t="s">
        <v>1154</v>
      </c>
      <c r="E494" s="29">
        <v>0.14180000000000001</v>
      </c>
      <c r="F494" s="22" t="s">
        <v>90</v>
      </c>
      <c r="G494" s="22" t="s">
        <v>90</v>
      </c>
      <c r="K494" s="25">
        <f t="shared" si="22"/>
        <v>0</v>
      </c>
      <c r="N494" s="25">
        <f t="shared" si="23"/>
        <v>0</v>
      </c>
    </row>
    <row r="495" spans="1:15" x14ac:dyDescent="0.25">
      <c r="A495" s="47" t="s">
        <v>1158</v>
      </c>
      <c r="C495" s="27">
        <v>42443</v>
      </c>
      <c r="D495" s="27" t="s">
        <v>1159</v>
      </c>
      <c r="E495" s="29">
        <v>1.3180000000000001</v>
      </c>
      <c r="F495" s="22" t="s">
        <v>1160</v>
      </c>
      <c r="G495" s="22" t="s">
        <v>1161</v>
      </c>
      <c r="H495" s="22">
        <v>1190</v>
      </c>
      <c r="I495" s="24">
        <v>0.5</v>
      </c>
      <c r="J495" s="24">
        <v>14030</v>
      </c>
      <c r="K495" s="25">
        <f t="shared" si="22"/>
        <v>40090</v>
      </c>
      <c r="N495" s="25">
        <f t="shared" si="23"/>
        <v>0.5</v>
      </c>
    </row>
    <row r="496" spans="1:15" x14ac:dyDescent="0.25">
      <c r="A496" s="47" t="s">
        <v>1162</v>
      </c>
      <c r="C496" s="27">
        <v>42443</v>
      </c>
      <c r="D496" s="27" t="s">
        <v>1163</v>
      </c>
      <c r="E496" s="29">
        <v>33.348700000000001</v>
      </c>
      <c r="F496" s="22" t="s">
        <v>1160</v>
      </c>
      <c r="G496" s="22" t="s">
        <v>1161</v>
      </c>
      <c r="H496" s="22">
        <v>1050</v>
      </c>
      <c r="I496" s="24">
        <v>0.5</v>
      </c>
      <c r="J496" s="24">
        <v>50100</v>
      </c>
      <c r="K496" s="25">
        <f t="shared" si="22"/>
        <v>143140</v>
      </c>
      <c r="N496" s="25">
        <f t="shared" si="23"/>
        <v>0.5</v>
      </c>
    </row>
    <row r="497" spans="1:15" x14ac:dyDescent="0.25">
      <c r="A497" s="47" t="s">
        <v>1164</v>
      </c>
      <c r="C497" s="27">
        <v>42443</v>
      </c>
      <c r="D497" s="27" t="s">
        <v>1165</v>
      </c>
      <c r="E497" s="29" t="s">
        <v>1166</v>
      </c>
      <c r="F497" s="22" t="s">
        <v>1160</v>
      </c>
      <c r="G497" s="22" t="s">
        <v>1161</v>
      </c>
      <c r="H497" s="22">
        <v>2040</v>
      </c>
      <c r="I497" s="24">
        <v>0.5</v>
      </c>
      <c r="J497" s="24">
        <v>18590</v>
      </c>
      <c r="K497" s="25">
        <f t="shared" si="22"/>
        <v>53110</v>
      </c>
      <c r="N497" s="25">
        <f t="shared" si="23"/>
        <v>0.5</v>
      </c>
    </row>
    <row r="498" spans="1:15" x14ac:dyDescent="0.25">
      <c r="A498" s="47" t="s">
        <v>1167</v>
      </c>
      <c r="C498" s="27">
        <v>42443</v>
      </c>
      <c r="D498" s="27" t="s">
        <v>1168</v>
      </c>
      <c r="E498" s="29">
        <v>0.32100000000000001</v>
      </c>
      <c r="F498" s="22" t="s">
        <v>1160</v>
      </c>
      <c r="G498" s="22" t="s">
        <v>1170</v>
      </c>
      <c r="H498" s="22">
        <v>1190</v>
      </c>
      <c r="I498" s="24">
        <v>1</v>
      </c>
      <c r="J498" s="24">
        <v>55990</v>
      </c>
      <c r="K498" s="25">
        <f t="shared" si="22"/>
        <v>159970</v>
      </c>
      <c r="N498" s="25">
        <f t="shared" si="23"/>
        <v>1</v>
      </c>
    </row>
    <row r="499" spans="1:15" x14ac:dyDescent="0.25">
      <c r="A499" s="48"/>
      <c r="B499" s="49"/>
      <c r="C499" s="50"/>
      <c r="D499" s="50" t="s">
        <v>1169</v>
      </c>
      <c r="E499" s="51">
        <v>16.040700000000001</v>
      </c>
      <c r="F499" s="23" t="s">
        <v>90</v>
      </c>
      <c r="G499" s="23" t="s">
        <v>90</v>
      </c>
      <c r="H499" s="23"/>
      <c r="I499" s="52"/>
      <c r="J499" s="52"/>
      <c r="K499" s="53">
        <f t="shared" si="22"/>
        <v>0</v>
      </c>
      <c r="L499" s="54"/>
      <c r="M499" s="54"/>
      <c r="N499" s="53">
        <f t="shared" si="23"/>
        <v>0</v>
      </c>
      <c r="O499" s="48"/>
    </row>
    <row r="500" spans="1:15" x14ac:dyDescent="0.25">
      <c r="N500" s="25">
        <f>SUM(N491:N499)</f>
        <v>816.5</v>
      </c>
      <c r="O500" s="60">
        <v>58196</v>
      </c>
    </row>
    <row r="502" spans="1:15" x14ac:dyDescent="0.25">
      <c r="A502" s="47">
        <v>163</v>
      </c>
      <c r="C502" s="27">
        <v>42443</v>
      </c>
      <c r="D502" s="27" t="s">
        <v>1171</v>
      </c>
      <c r="E502" s="29" t="s">
        <v>477</v>
      </c>
      <c r="F502" s="22" t="s">
        <v>1172</v>
      </c>
      <c r="G502" s="22" t="s">
        <v>1173</v>
      </c>
      <c r="H502" s="22">
        <v>1050</v>
      </c>
      <c r="I502" s="24">
        <v>0.5</v>
      </c>
      <c r="J502" s="24">
        <v>17800</v>
      </c>
      <c r="K502" s="25">
        <f t="shared" si="22"/>
        <v>50860</v>
      </c>
      <c r="L502" s="26">
        <v>60000</v>
      </c>
      <c r="M502" s="26">
        <v>240</v>
      </c>
      <c r="N502" s="25">
        <f t="shared" si="23"/>
        <v>240.5</v>
      </c>
    </row>
    <row r="503" spans="1:15" x14ac:dyDescent="0.25">
      <c r="A503" s="47">
        <v>164</v>
      </c>
      <c r="C503" s="27">
        <v>42444</v>
      </c>
      <c r="D503" s="27" t="s">
        <v>1174</v>
      </c>
      <c r="E503" s="29">
        <v>1.3839999999999999</v>
      </c>
      <c r="F503" s="22" t="s">
        <v>1175</v>
      </c>
      <c r="G503" s="22" t="s">
        <v>1176</v>
      </c>
      <c r="H503" s="22">
        <v>1180</v>
      </c>
      <c r="I503" s="24">
        <v>0.5</v>
      </c>
      <c r="J503" s="24">
        <v>1940</v>
      </c>
      <c r="K503" s="25">
        <f t="shared" si="22"/>
        <v>5540</v>
      </c>
      <c r="L503" s="26">
        <v>10000</v>
      </c>
      <c r="M503" s="26">
        <v>40</v>
      </c>
      <c r="N503" s="25">
        <f t="shared" si="23"/>
        <v>40.5</v>
      </c>
    </row>
    <row r="504" spans="1:15" x14ac:dyDescent="0.25">
      <c r="A504" s="48">
        <v>165</v>
      </c>
      <c r="B504" s="49" t="s">
        <v>130</v>
      </c>
      <c r="C504" s="50">
        <v>42444</v>
      </c>
      <c r="D504" s="50" t="s">
        <v>1177</v>
      </c>
      <c r="E504" s="51">
        <v>1.048</v>
      </c>
      <c r="F504" s="23" t="s">
        <v>1178</v>
      </c>
      <c r="G504" s="23" t="s">
        <v>726</v>
      </c>
      <c r="H504" s="23">
        <v>1060</v>
      </c>
      <c r="I504" s="52">
        <v>0.5</v>
      </c>
      <c r="J504" s="52">
        <v>32880</v>
      </c>
      <c r="K504" s="53">
        <f t="shared" si="22"/>
        <v>93940</v>
      </c>
      <c r="L504" s="54">
        <v>74000</v>
      </c>
      <c r="M504" s="54">
        <v>296</v>
      </c>
      <c r="N504" s="53">
        <f t="shared" si="23"/>
        <v>296.5</v>
      </c>
      <c r="O504" s="48"/>
    </row>
    <row r="505" spans="1:15" x14ac:dyDescent="0.25">
      <c r="N505" s="25">
        <f>SUM(N502:N504)</f>
        <v>577.5</v>
      </c>
      <c r="O505" s="60">
        <v>58219</v>
      </c>
    </row>
    <row r="507" spans="1:15" x14ac:dyDescent="0.25">
      <c r="A507" s="47">
        <v>166</v>
      </c>
      <c r="C507" s="27">
        <v>42444</v>
      </c>
      <c r="D507" s="27" t="s">
        <v>1179</v>
      </c>
      <c r="E507" s="29">
        <v>21.431000000000001</v>
      </c>
      <c r="F507" s="22" t="s">
        <v>1180</v>
      </c>
      <c r="G507" s="22" t="s">
        <v>1181</v>
      </c>
      <c r="H507" s="22">
        <v>1020</v>
      </c>
      <c r="I507" s="24">
        <v>0.5</v>
      </c>
      <c r="J507" s="24">
        <v>29140</v>
      </c>
      <c r="K507" s="25">
        <f t="shared" si="22"/>
        <v>83260</v>
      </c>
      <c r="L507" s="26">
        <v>85600</v>
      </c>
      <c r="M507" s="26">
        <v>342.4</v>
      </c>
      <c r="N507" s="25">
        <f t="shared" si="23"/>
        <v>342.9</v>
      </c>
    </row>
    <row r="508" spans="1:15" x14ac:dyDescent="0.25">
      <c r="A508" s="47" t="s">
        <v>1182</v>
      </c>
      <c r="C508" s="27">
        <v>42445</v>
      </c>
      <c r="D508" s="27" t="s">
        <v>1053</v>
      </c>
      <c r="E508" s="29">
        <v>0.16070000000000001</v>
      </c>
      <c r="F508" s="22" t="s">
        <v>1056</v>
      </c>
      <c r="G508" s="22" t="s">
        <v>1183</v>
      </c>
      <c r="H508" s="22">
        <v>3010</v>
      </c>
      <c r="I508" s="24">
        <v>0.5</v>
      </c>
      <c r="J508" s="24">
        <v>22620</v>
      </c>
      <c r="K508" s="25">
        <f t="shared" si="22"/>
        <v>64630</v>
      </c>
      <c r="N508" s="25">
        <f t="shared" si="23"/>
        <v>0.5</v>
      </c>
    </row>
    <row r="509" spans="1:15" x14ac:dyDescent="0.25">
      <c r="A509" s="47" t="s">
        <v>1184</v>
      </c>
      <c r="C509" s="27">
        <v>42445</v>
      </c>
      <c r="D509" s="27" t="s">
        <v>825</v>
      </c>
      <c r="E509" s="29">
        <v>11.98</v>
      </c>
      <c r="F509" s="22" t="s">
        <v>1185</v>
      </c>
      <c r="G509" s="22" t="s">
        <v>1186</v>
      </c>
      <c r="H509" s="22">
        <v>1070</v>
      </c>
      <c r="I509" s="24">
        <v>0.5</v>
      </c>
      <c r="J509" s="24">
        <v>25830</v>
      </c>
      <c r="K509" s="25">
        <f t="shared" si="22"/>
        <v>73800</v>
      </c>
      <c r="N509" s="25">
        <f t="shared" si="23"/>
        <v>0.5</v>
      </c>
    </row>
    <row r="510" spans="1:15" x14ac:dyDescent="0.25">
      <c r="A510" s="47">
        <v>167</v>
      </c>
      <c r="C510" s="27">
        <v>42445</v>
      </c>
      <c r="D510" s="27" t="s">
        <v>1187</v>
      </c>
      <c r="E510" s="29">
        <v>16.089300000000001</v>
      </c>
      <c r="F510" s="22" t="s">
        <v>1188</v>
      </c>
      <c r="G510" s="22" t="s">
        <v>1189</v>
      </c>
      <c r="H510" s="22">
        <v>1090</v>
      </c>
      <c r="I510" s="24">
        <v>0.5</v>
      </c>
      <c r="J510" s="24">
        <v>53340</v>
      </c>
      <c r="K510" s="25">
        <f t="shared" si="22"/>
        <v>152400</v>
      </c>
      <c r="L510" s="26">
        <v>187500</v>
      </c>
      <c r="M510" s="26">
        <v>750</v>
      </c>
      <c r="N510" s="25">
        <f t="shared" si="23"/>
        <v>750.5</v>
      </c>
    </row>
    <row r="511" spans="1:15" x14ac:dyDescent="0.25">
      <c r="A511" s="47">
        <v>168</v>
      </c>
      <c r="C511" s="27">
        <v>42445</v>
      </c>
      <c r="D511" s="27" t="s">
        <v>1190</v>
      </c>
      <c r="E511" s="29">
        <v>0.73750000000000004</v>
      </c>
      <c r="F511" s="22" t="s">
        <v>1192</v>
      </c>
      <c r="G511" s="22" t="s">
        <v>1193</v>
      </c>
      <c r="H511" s="22">
        <v>1070</v>
      </c>
      <c r="I511" s="24">
        <v>1</v>
      </c>
      <c r="J511" s="24">
        <v>46520</v>
      </c>
      <c r="K511" s="25">
        <f t="shared" si="22"/>
        <v>132910</v>
      </c>
      <c r="L511" s="26">
        <v>172500</v>
      </c>
      <c r="M511" s="26">
        <v>690</v>
      </c>
      <c r="N511" s="25">
        <f t="shared" si="23"/>
        <v>691</v>
      </c>
    </row>
    <row r="512" spans="1:15" x14ac:dyDescent="0.25">
      <c r="D512" s="27" t="s">
        <v>1191</v>
      </c>
      <c r="E512" s="29">
        <v>1.7999999999999999E-2</v>
      </c>
      <c r="K512" s="25">
        <f t="shared" si="22"/>
        <v>0</v>
      </c>
      <c r="N512" s="25">
        <f t="shared" si="23"/>
        <v>0</v>
      </c>
    </row>
    <row r="513" spans="1:15" x14ac:dyDescent="0.25">
      <c r="A513" s="47" t="s">
        <v>1194</v>
      </c>
      <c r="C513" s="27">
        <v>42445</v>
      </c>
      <c r="D513" s="27" t="s">
        <v>1195</v>
      </c>
      <c r="E513" s="29" t="s">
        <v>1196</v>
      </c>
      <c r="F513" s="22" t="s">
        <v>1197</v>
      </c>
      <c r="G513" s="22" t="s">
        <v>1198</v>
      </c>
      <c r="H513" s="22">
        <v>3010</v>
      </c>
      <c r="I513" s="24">
        <v>0.5</v>
      </c>
      <c r="J513" s="24">
        <v>24230</v>
      </c>
      <c r="K513" s="25">
        <f t="shared" si="22"/>
        <v>69230</v>
      </c>
      <c r="N513" s="25">
        <f t="shared" si="23"/>
        <v>0.5</v>
      </c>
    </row>
    <row r="514" spans="1:15" x14ac:dyDescent="0.25">
      <c r="A514" s="47">
        <v>169</v>
      </c>
      <c r="C514" s="27">
        <v>42445</v>
      </c>
      <c r="D514" s="27" t="s">
        <v>1199</v>
      </c>
      <c r="E514" s="29">
        <v>6.6440000000000001</v>
      </c>
      <c r="F514" s="22" t="s">
        <v>1200</v>
      </c>
      <c r="G514" s="22" t="s">
        <v>1201</v>
      </c>
      <c r="H514" s="22">
        <v>1020</v>
      </c>
      <c r="I514" s="24">
        <v>0.5</v>
      </c>
      <c r="J514" s="24">
        <v>9020</v>
      </c>
      <c r="K514" s="25">
        <f t="shared" si="22"/>
        <v>25770</v>
      </c>
      <c r="L514" s="26">
        <v>21000</v>
      </c>
      <c r="M514" s="26">
        <v>84</v>
      </c>
      <c r="N514" s="25">
        <f t="shared" si="23"/>
        <v>84.5</v>
      </c>
    </row>
    <row r="515" spans="1:15" x14ac:dyDescent="0.25">
      <c r="A515" s="47">
        <v>170</v>
      </c>
      <c r="C515" s="27">
        <v>42445</v>
      </c>
      <c r="D515" s="27" t="s">
        <v>1202</v>
      </c>
      <c r="E515" s="29">
        <v>9.1700000000000004E-2</v>
      </c>
      <c r="F515" s="22" t="s">
        <v>1204</v>
      </c>
      <c r="G515" s="22" t="s">
        <v>1205</v>
      </c>
      <c r="H515" s="22">
        <v>1190</v>
      </c>
      <c r="I515" s="24">
        <v>1</v>
      </c>
      <c r="J515" s="24">
        <v>14770</v>
      </c>
      <c r="K515" s="25">
        <f t="shared" si="22"/>
        <v>42200</v>
      </c>
      <c r="L515" s="26">
        <v>40000</v>
      </c>
      <c r="M515" s="26">
        <v>160</v>
      </c>
      <c r="N515" s="25">
        <f t="shared" si="23"/>
        <v>161</v>
      </c>
    </row>
    <row r="516" spans="1:15" x14ac:dyDescent="0.25">
      <c r="A516" s="48"/>
      <c r="B516" s="49"/>
      <c r="C516" s="50"/>
      <c r="D516" s="50" t="s">
        <v>1203</v>
      </c>
      <c r="E516" s="51">
        <v>0.12859999999999999</v>
      </c>
      <c r="F516" s="23"/>
      <c r="G516" s="23"/>
      <c r="H516" s="23"/>
      <c r="I516" s="52"/>
      <c r="J516" s="52"/>
      <c r="K516" s="53">
        <f t="shared" si="22"/>
        <v>0</v>
      </c>
      <c r="L516" s="54"/>
      <c r="M516" s="54"/>
      <c r="N516" s="53">
        <f t="shared" si="23"/>
        <v>0</v>
      </c>
      <c r="O516" s="48"/>
    </row>
    <row r="517" spans="1:15" x14ac:dyDescent="0.25">
      <c r="N517" s="25">
        <f>SUM(N507:N516)</f>
        <v>2031.4</v>
      </c>
      <c r="O517" s="60">
        <v>58229</v>
      </c>
    </row>
    <row r="519" spans="1:15" x14ac:dyDescent="0.25">
      <c r="A519" s="47" t="s">
        <v>1206</v>
      </c>
      <c r="C519" s="27">
        <v>42445</v>
      </c>
      <c r="D519" s="27" t="s">
        <v>1207</v>
      </c>
      <c r="E519" s="29">
        <v>4.8558000000000003</v>
      </c>
      <c r="F519" s="27" t="s">
        <v>1208</v>
      </c>
      <c r="G519" s="22" t="s">
        <v>1209</v>
      </c>
      <c r="H519" s="22">
        <v>1030</v>
      </c>
      <c r="I519" s="24">
        <v>0.5</v>
      </c>
      <c r="J519" s="24">
        <v>43390</v>
      </c>
      <c r="K519" s="25">
        <f t="shared" si="22"/>
        <v>123970</v>
      </c>
      <c r="N519" s="25">
        <f t="shared" si="23"/>
        <v>0.5</v>
      </c>
      <c r="O519" s="216"/>
    </row>
    <row r="520" spans="1:15" x14ac:dyDescent="0.25">
      <c r="A520" s="47">
        <v>171</v>
      </c>
      <c r="C520" s="27">
        <v>42445</v>
      </c>
      <c r="D520" s="27" t="s">
        <v>1210</v>
      </c>
      <c r="E520" s="29" t="s">
        <v>1211</v>
      </c>
      <c r="F520" s="22" t="s">
        <v>1212</v>
      </c>
      <c r="G520" s="22" t="s">
        <v>673</v>
      </c>
      <c r="H520" s="22">
        <v>3010</v>
      </c>
      <c r="I520" s="24">
        <v>0.5</v>
      </c>
      <c r="J520" s="24">
        <v>15840</v>
      </c>
      <c r="K520" s="25">
        <f t="shared" si="22"/>
        <v>45260</v>
      </c>
      <c r="L520" s="26">
        <v>25000</v>
      </c>
      <c r="M520" s="26">
        <v>100</v>
      </c>
      <c r="N520" s="25">
        <f t="shared" si="23"/>
        <v>100.5</v>
      </c>
      <c r="O520" s="216"/>
    </row>
    <row r="521" spans="1:15" x14ac:dyDescent="0.25">
      <c r="A521" s="47">
        <v>172</v>
      </c>
      <c r="C521" s="27">
        <v>42446</v>
      </c>
      <c r="D521" s="27" t="s">
        <v>1213</v>
      </c>
      <c r="E521" s="29">
        <v>7.5</v>
      </c>
      <c r="F521" s="22" t="s">
        <v>1214</v>
      </c>
      <c r="G521" s="22" t="s">
        <v>1215</v>
      </c>
      <c r="H521" s="22">
        <v>1090</v>
      </c>
      <c r="I521" s="24">
        <v>0.5</v>
      </c>
      <c r="J521" s="24">
        <v>11520</v>
      </c>
      <c r="K521" s="25">
        <f t="shared" si="22"/>
        <v>32910</v>
      </c>
      <c r="L521" s="26">
        <v>53500</v>
      </c>
      <c r="M521" s="26">
        <v>214</v>
      </c>
      <c r="N521" s="25">
        <f t="shared" si="23"/>
        <v>214.5</v>
      </c>
    </row>
    <row r="522" spans="1:15" x14ac:dyDescent="0.25">
      <c r="A522" s="47">
        <v>173</v>
      </c>
      <c r="C522" s="27">
        <v>42446</v>
      </c>
      <c r="D522" s="27" t="s">
        <v>1216</v>
      </c>
      <c r="E522" s="29">
        <v>1.0740000000000001</v>
      </c>
      <c r="F522" s="22" t="s">
        <v>1217</v>
      </c>
      <c r="G522" s="22" t="s">
        <v>215</v>
      </c>
      <c r="H522" s="22">
        <v>1100</v>
      </c>
      <c r="I522" s="24">
        <v>0.5</v>
      </c>
      <c r="J522" s="24">
        <v>19470</v>
      </c>
      <c r="K522" s="25">
        <f t="shared" si="22"/>
        <v>55630</v>
      </c>
      <c r="L522" s="26">
        <v>54200</v>
      </c>
      <c r="M522" s="26">
        <v>216.8</v>
      </c>
      <c r="N522" s="25">
        <f t="shared" si="23"/>
        <v>217.3</v>
      </c>
    </row>
    <row r="523" spans="1:15" x14ac:dyDescent="0.25">
      <c r="A523" s="47">
        <v>174</v>
      </c>
      <c r="C523" s="27">
        <v>42446</v>
      </c>
      <c r="D523" s="27" t="s">
        <v>1218</v>
      </c>
      <c r="E523" s="29">
        <v>1.0309999999999999</v>
      </c>
      <c r="F523" s="22" t="s">
        <v>1219</v>
      </c>
      <c r="G523" s="22" t="s">
        <v>1220</v>
      </c>
      <c r="H523" s="22">
        <v>1060</v>
      </c>
      <c r="I523" s="24">
        <v>0.5</v>
      </c>
      <c r="J523" s="24">
        <v>30690</v>
      </c>
      <c r="K523" s="25">
        <f t="shared" si="22"/>
        <v>87690</v>
      </c>
      <c r="L523" s="26">
        <v>60000</v>
      </c>
      <c r="M523" s="26">
        <v>240</v>
      </c>
      <c r="N523" s="25">
        <f t="shared" si="23"/>
        <v>240.5</v>
      </c>
    </row>
    <row r="524" spans="1:15" x14ac:dyDescent="0.25">
      <c r="A524" s="47" t="s">
        <v>1206</v>
      </c>
      <c r="C524" s="27">
        <v>42446</v>
      </c>
      <c r="D524" s="27" t="s">
        <v>1221</v>
      </c>
      <c r="E524" s="29">
        <v>25.001000000000001</v>
      </c>
      <c r="F524" s="22" t="s">
        <v>1222</v>
      </c>
      <c r="G524" s="22" t="s">
        <v>1223</v>
      </c>
      <c r="H524" s="22">
        <v>1010</v>
      </c>
      <c r="I524" s="24">
        <v>0.5</v>
      </c>
      <c r="J524" s="24">
        <v>59970</v>
      </c>
      <c r="K524" s="25">
        <f t="shared" si="22"/>
        <v>171340</v>
      </c>
      <c r="N524" s="25">
        <f t="shared" si="23"/>
        <v>0.5</v>
      </c>
    </row>
    <row r="525" spans="1:15" x14ac:dyDescent="0.25">
      <c r="A525" s="47" t="s">
        <v>1224</v>
      </c>
      <c r="C525" s="27">
        <v>42450</v>
      </c>
      <c r="D525" s="27" t="s">
        <v>1225</v>
      </c>
      <c r="E525" s="29">
        <v>0.04</v>
      </c>
      <c r="F525" s="22" t="s">
        <v>1226</v>
      </c>
      <c r="G525" s="22" t="s">
        <v>1227</v>
      </c>
      <c r="H525" s="22">
        <v>2050</v>
      </c>
      <c r="I525" s="24">
        <v>0.5</v>
      </c>
      <c r="J525" s="24">
        <v>1860</v>
      </c>
      <c r="K525" s="25">
        <f t="shared" si="22"/>
        <v>5310</v>
      </c>
      <c r="N525" s="25">
        <f t="shared" si="23"/>
        <v>0.5</v>
      </c>
    </row>
    <row r="526" spans="1:15" x14ac:dyDescent="0.25">
      <c r="A526" s="47" t="s">
        <v>1228</v>
      </c>
      <c r="C526" s="27">
        <v>42450</v>
      </c>
      <c r="D526" s="27" t="s">
        <v>1229</v>
      </c>
      <c r="E526" s="29">
        <v>5.0010000000000003</v>
      </c>
      <c r="F526" s="22" t="s">
        <v>1230</v>
      </c>
      <c r="G526" s="22" t="s">
        <v>1231</v>
      </c>
      <c r="H526" s="22">
        <v>1080</v>
      </c>
      <c r="I526" s="24">
        <v>0.5</v>
      </c>
      <c r="J526" s="24">
        <v>8120</v>
      </c>
      <c r="K526" s="25">
        <f t="shared" si="22"/>
        <v>23200</v>
      </c>
      <c r="N526" s="25">
        <f t="shared" si="23"/>
        <v>0.5</v>
      </c>
    </row>
    <row r="527" spans="1:15" x14ac:dyDescent="0.25">
      <c r="A527" s="47" t="s">
        <v>1232</v>
      </c>
      <c r="C527" s="27">
        <v>42450</v>
      </c>
      <c r="D527" s="27" t="s">
        <v>1233</v>
      </c>
      <c r="E527" s="29">
        <v>6.6260000000000003</v>
      </c>
      <c r="F527" s="22" t="s">
        <v>1234</v>
      </c>
      <c r="G527" s="22" t="s">
        <v>1235</v>
      </c>
      <c r="H527" s="22">
        <v>1030</v>
      </c>
      <c r="I527" s="24">
        <v>0.5</v>
      </c>
      <c r="J527" s="24">
        <v>34740</v>
      </c>
      <c r="K527" s="25">
        <f t="shared" si="22"/>
        <v>99260</v>
      </c>
      <c r="N527" s="25">
        <f t="shared" si="23"/>
        <v>0.5</v>
      </c>
    </row>
    <row r="528" spans="1:15" x14ac:dyDescent="0.25">
      <c r="A528" s="47" t="s">
        <v>1236</v>
      </c>
      <c r="C528" s="27">
        <v>42450</v>
      </c>
      <c r="D528" s="27" t="s">
        <v>1237</v>
      </c>
      <c r="E528" s="29">
        <v>91.86</v>
      </c>
      <c r="F528" s="22" t="s">
        <v>1238</v>
      </c>
      <c r="G528" s="22" t="s">
        <v>1239</v>
      </c>
      <c r="H528" s="22">
        <v>1210</v>
      </c>
      <c r="I528" s="24">
        <v>0.5</v>
      </c>
      <c r="J528" s="24">
        <v>155780</v>
      </c>
      <c r="K528" s="25">
        <f t="shared" ref="K528:K588" si="24">ROUND(J528/0.35,-1)</f>
        <v>445090</v>
      </c>
      <c r="N528" s="25">
        <f t="shared" ref="N528:N588" si="25">SUM(I528+M528)</f>
        <v>0.5</v>
      </c>
    </row>
    <row r="529" spans="1:15" x14ac:dyDescent="0.25">
      <c r="A529" s="47">
        <v>176</v>
      </c>
      <c r="C529" s="27">
        <v>42450</v>
      </c>
      <c r="D529" s="27" t="s">
        <v>1242</v>
      </c>
      <c r="E529" s="29">
        <v>5.3760000000000003</v>
      </c>
      <c r="F529" s="22" t="s">
        <v>1243</v>
      </c>
      <c r="G529" s="22" t="s">
        <v>1244</v>
      </c>
      <c r="H529" s="22">
        <v>1220</v>
      </c>
      <c r="I529" s="24">
        <v>0.5</v>
      </c>
      <c r="J529" s="24">
        <v>9420</v>
      </c>
      <c r="K529" s="25">
        <f t="shared" si="24"/>
        <v>26910</v>
      </c>
      <c r="L529" s="26">
        <v>26000</v>
      </c>
      <c r="M529" s="26">
        <v>104</v>
      </c>
      <c r="N529" s="25">
        <f t="shared" si="25"/>
        <v>104.5</v>
      </c>
    </row>
    <row r="530" spans="1:15" x14ac:dyDescent="0.25">
      <c r="A530" s="47">
        <v>177</v>
      </c>
      <c r="C530" s="27">
        <v>42450</v>
      </c>
      <c r="D530" s="27" t="s">
        <v>1245</v>
      </c>
      <c r="E530" s="29">
        <v>0.37080000000000002</v>
      </c>
      <c r="F530" s="22" t="s">
        <v>1246</v>
      </c>
      <c r="G530" s="22" t="s">
        <v>1247</v>
      </c>
      <c r="H530" s="22">
        <v>3010</v>
      </c>
      <c r="I530" s="24">
        <v>1</v>
      </c>
      <c r="J530" s="24">
        <v>84750</v>
      </c>
      <c r="K530" s="25">
        <f t="shared" si="24"/>
        <v>242140</v>
      </c>
      <c r="L530" s="26">
        <v>232500</v>
      </c>
      <c r="M530" s="26">
        <v>930</v>
      </c>
      <c r="N530" s="25">
        <f t="shared" si="25"/>
        <v>931</v>
      </c>
    </row>
    <row r="531" spans="1:15" s="23" customFormat="1" x14ac:dyDescent="0.25">
      <c r="A531" s="48"/>
      <c r="B531" s="49"/>
      <c r="C531" s="50"/>
      <c r="D531" s="50" t="s">
        <v>1248</v>
      </c>
      <c r="E531" s="51">
        <v>9.5000000000000001E-2</v>
      </c>
      <c r="F531" s="23" t="s">
        <v>90</v>
      </c>
      <c r="G531" s="23" t="s">
        <v>90</v>
      </c>
      <c r="I531" s="52"/>
      <c r="J531" s="52"/>
      <c r="K531" s="53">
        <f t="shared" si="24"/>
        <v>0</v>
      </c>
      <c r="L531" s="54"/>
      <c r="M531" s="54"/>
      <c r="N531" s="53">
        <f t="shared" si="25"/>
        <v>0</v>
      </c>
      <c r="O531" s="48"/>
    </row>
    <row r="532" spans="1:15" x14ac:dyDescent="0.25">
      <c r="N532" s="25">
        <f>SUM(N519:N531)</f>
        <v>1811.3</v>
      </c>
      <c r="O532" s="60">
        <v>58276</v>
      </c>
    </row>
    <row r="534" spans="1:15" x14ac:dyDescent="0.25">
      <c r="A534" s="47">
        <v>175</v>
      </c>
      <c r="C534" s="27">
        <v>42450</v>
      </c>
      <c r="D534" s="27" t="s">
        <v>1237</v>
      </c>
      <c r="E534" s="29">
        <v>101.3289</v>
      </c>
      <c r="F534" s="22" t="s">
        <v>1240</v>
      </c>
      <c r="G534" s="22" t="s">
        <v>1241</v>
      </c>
      <c r="H534" s="22">
        <v>1210</v>
      </c>
      <c r="I534" s="24">
        <v>0.5</v>
      </c>
      <c r="J534" s="24">
        <v>125720</v>
      </c>
      <c r="K534" s="25">
        <f>ROUND(J534/0.35,-1)</f>
        <v>359200</v>
      </c>
      <c r="L534" s="26">
        <v>366700</v>
      </c>
      <c r="M534" s="26">
        <v>1466.8</v>
      </c>
      <c r="N534" s="25">
        <f>SUM(I534+M534)</f>
        <v>1467.3</v>
      </c>
    </row>
    <row r="535" spans="1:15" x14ac:dyDescent="0.25">
      <c r="A535" s="47" t="s">
        <v>1249</v>
      </c>
      <c r="C535" s="27">
        <v>42450</v>
      </c>
      <c r="D535" s="27" t="s">
        <v>1094</v>
      </c>
      <c r="E535" s="29">
        <v>4</v>
      </c>
      <c r="F535" s="22" t="s">
        <v>1250</v>
      </c>
      <c r="G535" s="22" t="s">
        <v>1250</v>
      </c>
      <c r="H535" s="22">
        <v>1070</v>
      </c>
      <c r="I535" s="24">
        <v>0.5</v>
      </c>
      <c r="J535" s="24">
        <v>44290</v>
      </c>
      <c r="K535" s="25">
        <f t="shared" si="24"/>
        <v>126540</v>
      </c>
      <c r="N535" s="25">
        <f t="shared" si="25"/>
        <v>0.5</v>
      </c>
    </row>
    <row r="536" spans="1:15" x14ac:dyDescent="0.25">
      <c r="A536" s="47">
        <v>178</v>
      </c>
      <c r="C536" s="27">
        <v>42451</v>
      </c>
      <c r="D536" s="27" t="s">
        <v>1251</v>
      </c>
      <c r="E536" s="29">
        <v>1.4510000000000001</v>
      </c>
      <c r="F536" s="22" t="s">
        <v>1253</v>
      </c>
      <c r="G536" s="22" t="s">
        <v>1254</v>
      </c>
      <c r="H536" s="22">
        <v>1040</v>
      </c>
      <c r="I536" s="24">
        <v>1</v>
      </c>
      <c r="J536" s="24">
        <v>28990</v>
      </c>
      <c r="K536" s="25">
        <f t="shared" si="24"/>
        <v>82830</v>
      </c>
      <c r="L536" s="26">
        <v>120000</v>
      </c>
      <c r="M536" s="26">
        <v>480</v>
      </c>
      <c r="N536" s="25">
        <f t="shared" si="25"/>
        <v>481</v>
      </c>
    </row>
    <row r="537" spans="1:15" x14ac:dyDescent="0.25">
      <c r="D537" s="27" t="s">
        <v>1252</v>
      </c>
      <c r="E537" s="29">
        <v>16.007999999999999</v>
      </c>
      <c r="F537" s="22" t="s">
        <v>90</v>
      </c>
      <c r="G537" s="22" t="s">
        <v>90</v>
      </c>
      <c r="K537" s="25">
        <f t="shared" si="24"/>
        <v>0</v>
      </c>
      <c r="N537" s="25">
        <f t="shared" si="25"/>
        <v>0</v>
      </c>
    </row>
    <row r="538" spans="1:15" s="23" customFormat="1" x14ac:dyDescent="0.25">
      <c r="A538" s="48">
        <v>179</v>
      </c>
      <c r="B538" s="49"/>
      <c r="C538" s="71">
        <v>42451</v>
      </c>
      <c r="D538" s="71" t="s">
        <v>1255</v>
      </c>
      <c r="E538" s="72">
        <v>22.754000000000001</v>
      </c>
      <c r="F538" s="73" t="s">
        <v>1256</v>
      </c>
      <c r="G538" s="73" t="s">
        <v>1257</v>
      </c>
      <c r="H538" s="73">
        <v>1050</v>
      </c>
      <c r="I538" s="74">
        <v>0.5</v>
      </c>
      <c r="J538" s="74">
        <v>107470</v>
      </c>
      <c r="K538" s="53">
        <f t="shared" si="24"/>
        <v>307060</v>
      </c>
      <c r="L538" s="54">
        <v>300000</v>
      </c>
      <c r="M538" s="54">
        <v>1200</v>
      </c>
      <c r="N538" s="53">
        <f t="shared" si="25"/>
        <v>1200.5</v>
      </c>
      <c r="O538" s="48"/>
    </row>
    <row r="539" spans="1:15" x14ac:dyDescent="0.25">
      <c r="N539" s="25">
        <f>SUM(N534:N538)</f>
        <v>3149.3</v>
      </c>
      <c r="O539" s="60">
        <v>58288</v>
      </c>
    </row>
    <row r="541" spans="1:15" s="37" customFormat="1" x14ac:dyDescent="0.25">
      <c r="A541" s="47" t="s">
        <v>1258</v>
      </c>
      <c r="B541" s="28"/>
      <c r="C541" s="27">
        <v>42451</v>
      </c>
      <c r="D541" s="27" t="s">
        <v>1259</v>
      </c>
      <c r="E541" s="29">
        <v>270.62</v>
      </c>
      <c r="F541" s="22" t="s">
        <v>1260</v>
      </c>
      <c r="G541" s="22" t="s">
        <v>1261</v>
      </c>
      <c r="H541" s="22" t="s">
        <v>1262</v>
      </c>
      <c r="I541" s="24">
        <v>3</v>
      </c>
      <c r="J541" s="24">
        <v>716260</v>
      </c>
      <c r="K541" s="25">
        <f t="shared" si="24"/>
        <v>2046460</v>
      </c>
      <c r="L541" s="26"/>
      <c r="M541" s="26"/>
      <c r="N541" s="25">
        <f t="shared" si="25"/>
        <v>3</v>
      </c>
      <c r="O541" s="60"/>
    </row>
    <row r="542" spans="1:15" x14ac:dyDescent="0.25">
      <c r="D542" s="27" t="s">
        <v>1263</v>
      </c>
      <c r="E542" s="29">
        <v>97</v>
      </c>
      <c r="F542" s="22" t="s">
        <v>90</v>
      </c>
      <c r="G542" s="22" t="s">
        <v>90</v>
      </c>
      <c r="K542" s="25">
        <f t="shared" si="24"/>
        <v>0</v>
      </c>
      <c r="N542" s="25">
        <f t="shared" si="25"/>
        <v>0</v>
      </c>
    </row>
    <row r="543" spans="1:15" x14ac:dyDescent="0.25">
      <c r="D543" s="27" t="s">
        <v>1264</v>
      </c>
      <c r="E543" s="29">
        <v>88.295000000000002</v>
      </c>
      <c r="F543" s="22" t="s">
        <v>90</v>
      </c>
      <c r="G543" s="22" t="s">
        <v>90</v>
      </c>
      <c r="K543" s="25">
        <f t="shared" si="24"/>
        <v>0</v>
      </c>
      <c r="N543" s="25">
        <f t="shared" si="25"/>
        <v>0</v>
      </c>
    </row>
    <row r="544" spans="1:15" x14ac:dyDescent="0.25">
      <c r="D544" s="27" t="s">
        <v>1265</v>
      </c>
      <c r="E544" s="29">
        <v>8.4730000000000008</v>
      </c>
      <c r="F544" s="22" t="s">
        <v>90</v>
      </c>
      <c r="G544" s="22" t="s">
        <v>90</v>
      </c>
      <c r="K544" s="25">
        <f t="shared" si="24"/>
        <v>0</v>
      </c>
      <c r="N544" s="25">
        <f t="shared" si="25"/>
        <v>0</v>
      </c>
    </row>
    <row r="545" spans="1:14" x14ac:dyDescent="0.25">
      <c r="A545" s="47">
        <v>180</v>
      </c>
      <c r="C545" s="27">
        <v>42452</v>
      </c>
      <c r="D545" s="27" t="s">
        <v>1266</v>
      </c>
      <c r="E545" s="29">
        <v>3</v>
      </c>
      <c r="F545" s="22" t="s">
        <v>1267</v>
      </c>
      <c r="G545" s="22" t="s">
        <v>1268</v>
      </c>
      <c r="H545" s="22">
        <v>1150</v>
      </c>
      <c r="I545" s="24">
        <v>0.5</v>
      </c>
      <c r="J545" s="24">
        <v>2630</v>
      </c>
      <c r="K545" s="25">
        <f t="shared" si="24"/>
        <v>7510</v>
      </c>
      <c r="L545" s="26">
        <v>10500</v>
      </c>
      <c r="M545" s="26">
        <v>42</v>
      </c>
      <c r="N545" s="25">
        <f t="shared" si="25"/>
        <v>42.5</v>
      </c>
    </row>
    <row r="546" spans="1:14" x14ac:dyDescent="0.25">
      <c r="A546" s="47">
        <v>182</v>
      </c>
      <c r="C546" s="27">
        <v>42452</v>
      </c>
      <c r="D546" s="27" t="s">
        <v>1269</v>
      </c>
      <c r="E546" s="29">
        <v>86.314300000000003</v>
      </c>
      <c r="F546" s="22" t="s">
        <v>1270</v>
      </c>
      <c r="G546" s="22" t="s">
        <v>1271</v>
      </c>
      <c r="H546" s="22">
        <v>1100</v>
      </c>
      <c r="I546" s="24">
        <v>0.5</v>
      </c>
      <c r="J546" s="24">
        <v>90630</v>
      </c>
      <c r="K546" s="25">
        <f t="shared" si="24"/>
        <v>258940</v>
      </c>
      <c r="L546" s="26">
        <v>262000</v>
      </c>
      <c r="M546" s="26">
        <v>1048</v>
      </c>
      <c r="N546" s="25">
        <f t="shared" si="25"/>
        <v>1048.5</v>
      </c>
    </row>
    <row r="547" spans="1:14" x14ac:dyDescent="0.25">
      <c r="A547" s="47" t="s">
        <v>1272</v>
      </c>
      <c r="C547" s="27">
        <v>42452</v>
      </c>
      <c r="D547" s="27" t="s">
        <v>1273</v>
      </c>
      <c r="E547" s="29">
        <v>1.8714</v>
      </c>
      <c r="F547" s="22" t="s">
        <v>1270</v>
      </c>
      <c r="G547" s="22" t="s">
        <v>1274</v>
      </c>
      <c r="H547" s="22">
        <v>1100</v>
      </c>
      <c r="I547" s="24">
        <v>0.5</v>
      </c>
      <c r="J547" s="24">
        <v>9120</v>
      </c>
      <c r="K547" s="25">
        <f t="shared" si="24"/>
        <v>26060</v>
      </c>
      <c r="N547" s="25">
        <f t="shared" si="25"/>
        <v>0.5</v>
      </c>
    </row>
    <row r="548" spans="1:14" x14ac:dyDescent="0.25">
      <c r="A548" s="47">
        <v>183</v>
      </c>
      <c r="C548" s="27">
        <v>42452</v>
      </c>
      <c r="D548" s="27" t="s">
        <v>1275</v>
      </c>
      <c r="E548" s="29">
        <v>39.279499999999999</v>
      </c>
      <c r="F548" s="22" t="s">
        <v>1276</v>
      </c>
      <c r="G548" s="22" t="s">
        <v>1277</v>
      </c>
      <c r="H548" s="22">
        <v>1080</v>
      </c>
      <c r="I548" s="24">
        <v>0.5</v>
      </c>
      <c r="J548" s="24">
        <v>53990</v>
      </c>
      <c r="K548" s="25">
        <f t="shared" si="24"/>
        <v>154260</v>
      </c>
      <c r="L548" s="26">
        <v>175500</v>
      </c>
      <c r="M548" s="26">
        <v>702</v>
      </c>
      <c r="N548" s="25">
        <f t="shared" si="25"/>
        <v>702.5</v>
      </c>
    </row>
    <row r="549" spans="1:14" x14ac:dyDescent="0.25">
      <c r="A549" s="47">
        <v>181</v>
      </c>
      <c r="C549" s="27">
        <v>42452</v>
      </c>
      <c r="D549" s="27" t="s">
        <v>1278</v>
      </c>
      <c r="E549" s="29">
        <v>10</v>
      </c>
      <c r="F549" s="22" t="s">
        <v>1279</v>
      </c>
      <c r="G549" s="22" t="s">
        <v>1280</v>
      </c>
      <c r="H549" s="22">
        <v>1040</v>
      </c>
      <c r="I549" s="24">
        <v>0.5</v>
      </c>
      <c r="J549" s="24">
        <v>42650</v>
      </c>
      <c r="K549" s="25">
        <f t="shared" si="24"/>
        <v>121860</v>
      </c>
      <c r="L549" s="26">
        <v>140000</v>
      </c>
      <c r="M549" s="26">
        <v>560</v>
      </c>
      <c r="N549" s="25">
        <f t="shared" si="25"/>
        <v>560.5</v>
      </c>
    </row>
    <row r="550" spans="1:14" x14ac:dyDescent="0.25">
      <c r="A550" s="47">
        <v>184</v>
      </c>
      <c r="C550" s="27">
        <v>42452</v>
      </c>
      <c r="D550" s="27" t="s">
        <v>1281</v>
      </c>
      <c r="E550" s="29">
        <v>8.0280000000000005</v>
      </c>
      <c r="F550" s="22" t="s">
        <v>1282</v>
      </c>
      <c r="G550" s="22" t="s">
        <v>1283</v>
      </c>
      <c r="H550" s="22">
        <v>1220</v>
      </c>
      <c r="I550" s="24">
        <v>0.5</v>
      </c>
      <c r="J550" s="24">
        <v>32940</v>
      </c>
      <c r="K550" s="25">
        <f t="shared" si="24"/>
        <v>94110</v>
      </c>
      <c r="L550" s="26">
        <v>123000</v>
      </c>
      <c r="M550" s="26">
        <v>492</v>
      </c>
      <c r="N550" s="25">
        <f t="shared" si="25"/>
        <v>492.5</v>
      </c>
    </row>
    <row r="551" spans="1:14" x14ac:dyDescent="0.25">
      <c r="A551" s="47" t="s">
        <v>1284</v>
      </c>
      <c r="C551" s="27">
        <v>42451</v>
      </c>
      <c r="D551" s="27" t="s">
        <v>1285</v>
      </c>
      <c r="E551" s="29" t="s">
        <v>1288</v>
      </c>
      <c r="F551" s="22" t="s">
        <v>1290</v>
      </c>
      <c r="G551" s="22" t="s">
        <v>1291</v>
      </c>
      <c r="H551" s="22">
        <v>1010</v>
      </c>
      <c r="I551" s="24">
        <v>1.5</v>
      </c>
      <c r="J551" s="24">
        <v>18570</v>
      </c>
      <c r="K551" s="25">
        <f t="shared" si="24"/>
        <v>53060</v>
      </c>
      <c r="N551" s="25">
        <f t="shared" si="25"/>
        <v>1.5</v>
      </c>
    </row>
    <row r="552" spans="1:14" x14ac:dyDescent="0.25">
      <c r="D552" s="27" t="s">
        <v>1286</v>
      </c>
      <c r="E552" s="29" t="s">
        <v>1289</v>
      </c>
      <c r="F552" s="22" t="s">
        <v>90</v>
      </c>
      <c r="G552" s="22" t="s">
        <v>90</v>
      </c>
      <c r="K552" s="25">
        <f t="shared" si="24"/>
        <v>0</v>
      </c>
      <c r="N552" s="25">
        <f t="shared" si="25"/>
        <v>0</v>
      </c>
    </row>
    <row r="553" spans="1:14" x14ac:dyDescent="0.25">
      <c r="D553" s="27" t="s">
        <v>1287</v>
      </c>
      <c r="E553" s="29" t="s">
        <v>477</v>
      </c>
      <c r="F553" s="22" t="s">
        <v>90</v>
      </c>
      <c r="G553" s="22" t="s">
        <v>90</v>
      </c>
      <c r="K553" s="25">
        <f t="shared" si="24"/>
        <v>0</v>
      </c>
      <c r="N553" s="25">
        <f t="shared" si="25"/>
        <v>0</v>
      </c>
    </row>
    <row r="554" spans="1:14" x14ac:dyDescent="0.25">
      <c r="A554" s="47" t="s">
        <v>1292</v>
      </c>
      <c r="C554" s="27">
        <v>42452</v>
      </c>
      <c r="D554" s="27" t="s">
        <v>1293</v>
      </c>
      <c r="E554" s="29">
        <v>0.86699999999999999</v>
      </c>
      <c r="F554" s="22" t="s">
        <v>1294</v>
      </c>
      <c r="G554" s="22" t="s">
        <v>1295</v>
      </c>
      <c r="H554" s="22">
        <v>3010</v>
      </c>
      <c r="I554" s="24">
        <v>0.5</v>
      </c>
      <c r="J554" s="24">
        <v>0</v>
      </c>
      <c r="K554" s="25">
        <f t="shared" si="24"/>
        <v>0</v>
      </c>
      <c r="N554" s="25">
        <f t="shared" si="25"/>
        <v>0.5</v>
      </c>
    </row>
    <row r="555" spans="1:14" x14ac:dyDescent="0.25">
      <c r="A555" s="47" t="s">
        <v>1296</v>
      </c>
      <c r="C555" s="27">
        <v>42452</v>
      </c>
      <c r="D555" s="27" t="s">
        <v>1297</v>
      </c>
      <c r="E555" s="29">
        <v>0.72699999999999998</v>
      </c>
      <c r="F555" s="22" t="s">
        <v>1295</v>
      </c>
      <c r="G555" s="22" t="s">
        <v>1294</v>
      </c>
      <c r="H555" s="22">
        <v>3010</v>
      </c>
      <c r="I555" s="24">
        <v>0.5</v>
      </c>
      <c r="J555" s="24">
        <v>25800</v>
      </c>
      <c r="K555" s="25">
        <f t="shared" si="24"/>
        <v>73710</v>
      </c>
      <c r="N555" s="25">
        <f t="shared" si="25"/>
        <v>0.5</v>
      </c>
    </row>
    <row r="556" spans="1:14" x14ac:dyDescent="0.25">
      <c r="A556" s="47">
        <v>185</v>
      </c>
      <c r="C556" s="27">
        <v>42452</v>
      </c>
      <c r="D556" s="27" t="s">
        <v>1298</v>
      </c>
      <c r="E556" s="29" t="s">
        <v>675</v>
      </c>
      <c r="F556" s="22" t="s">
        <v>1299</v>
      </c>
      <c r="G556" s="22" t="s">
        <v>1300</v>
      </c>
      <c r="H556" s="22">
        <v>3010</v>
      </c>
      <c r="I556" s="24">
        <v>0.5</v>
      </c>
      <c r="J556" s="24">
        <v>17940</v>
      </c>
      <c r="K556" s="25">
        <f t="shared" si="24"/>
        <v>51260</v>
      </c>
      <c r="L556" s="26">
        <v>33780</v>
      </c>
      <c r="M556" s="26">
        <v>135.12</v>
      </c>
      <c r="N556" s="25">
        <f t="shared" si="25"/>
        <v>135.62</v>
      </c>
    </row>
    <row r="557" spans="1:14" x14ac:dyDescent="0.25">
      <c r="A557" s="47" t="s">
        <v>1301</v>
      </c>
      <c r="C557" s="27">
        <v>42452</v>
      </c>
      <c r="D557" s="27" t="s">
        <v>1302</v>
      </c>
      <c r="E557" s="29">
        <v>82.671000000000006</v>
      </c>
      <c r="F557" s="22" t="s">
        <v>958</v>
      </c>
      <c r="G557" s="22" t="s">
        <v>1304</v>
      </c>
      <c r="H557" s="22">
        <v>1040</v>
      </c>
      <c r="I557" s="24">
        <v>1</v>
      </c>
      <c r="J557" s="24">
        <v>230900</v>
      </c>
      <c r="K557" s="25">
        <f t="shared" si="24"/>
        <v>659710</v>
      </c>
      <c r="N557" s="25">
        <f t="shared" si="25"/>
        <v>1</v>
      </c>
    </row>
    <row r="558" spans="1:14" x14ac:dyDescent="0.25">
      <c r="D558" s="27" t="s">
        <v>1303</v>
      </c>
      <c r="E558" s="29">
        <v>83.945999999999998</v>
      </c>
      <c r="K558" s="25">
        <f t="shared" si="24"/>
        <v>0</v>
      </c>
      <c r="N558" s="25">
        <f t="shared" si="25"/>
        <v>0</v>
      </c>
    </row>
    <row r="559" spans="1:14" x14ac:dyDescent="0.25">
      <c r="A559" s="81" t="s">
        <v>1306</v>
      </c>
      <c r="C559" s="27">
        <v>42452</v>
      </c>
      <c r="D559" s="27" t="s">
        <v>962</v>
      </c>
      <c r="E559" s="29">
        <v>86.088999999999999</v>
      </c>
      <c r="F559" s="22" t="s">
        <v>958</v>
      </c>
      <c r="G559" s="22" t="s">
        <v>1305</v>
      </c>
      <c r="H559" s="22">
        <v>1040</v>
      </c>
      <c r="I559" s="24">
        <v>1</v>
      </c>
      <c r="J559" s="24">
        <v>210670</v>
      </c>
      <c r="K559" s="25">
        <f t="shared" si="24"/>
        <v>601910</v>
      </c>
      <c r="N559" s="25">
        <f t="shared" si="25"/>
        <v>1</v>
      </c>
    </row>
    <row r="560" spans="1:14" x14ac:dyDescent="0.25">
      <c r="D560" s="27" t="s">
        <v>961</v>
      </c>
      <c r="E560" s="29">
        <v>62.683</v>
      </c>
      <c r="K560" s="25">
        <f t="shared" si="24"/>
        <v>0</v>
      </c>
      <c r="N560" s="25">
        <f t="shared" si="25"/>
        <v>0</v>
      </c>
    </row>
    <row r="561" spans="1:17" x14ac:dyDescent="0.25">
      <c r="A561" s="47" t="s">
        <v>1307</v>
      </c>
      <c r="C561" s="27">
        <v>42452</v>
      </c>
      <c r="D561" s="27" t="s">
        <v>1308</v>
      </c>
      <c r="E561" s="29">
        <v>51.249000000000002</v>
      </c>
      <c r="F561" s="22" t="s">
        <v>958</v>
      </c>
      <c r="G561" s="22" t="s">
        <v>1310</v>
      </c>
      <c r="H561" s="22">
        <v>1040</v>
      </c>
      <c r="I561" s="24">
        <v>1</v>
      </c>
      <c r="J561" s="24">
        <v>194310</v>
      </c>
      <c r="K561" s="25">
        <f t="shared" si="24"/>
        <v>555170</v>
      </c>
      <c r="N561" s="25">
        <f t="shared" si="25"/>
        <v>1</v>
      </c>
    </row>
    <row r="562" spans="1:17" x14ac:dyDescent="0.25">
      <c r="D562" s="27" t="s">
        <v>1309</v>
      </c>
      <c r="E562" s="29">
        <v>121.167</v>
      </c>
      <c r="F562" s="22" t="s">
        <v>90</v>
      </c>
      <c r="G562" s="22" t="s">
        <v>90</v>
      </c>
      <c r="K562" s="25">
        <f t="shared" si="24"/>
        <v>0</v>
      </c>
      <c r="N562" s="25">
        <f t="shared" si="25"/>
        <v>0</v>
      </c>
    </row>
    <row r="563" spans="1:17" x14ac:dyDescent="0.25">
      <c r="A563" s="47" t="s">
        <v>1317</v>
      </c>
      <c r="C563" s="27">
        <v>42453</v>
      </c>
      <c r="D563" s="27" t="s">
        <v>1318</v>
      </c>
      <c r="E563" s="29">
        <v>1.21</v>
      </c>
      <c r="F563" s="22" t="s">
        <v>1320</v>
      </c>
      <c r="G563" s="22" t="s">
        <v>1321</v>
      </c>
      <c r="H563" s="22">
        <v>1070</v>
      </c>
      <c r="I563" s="24">
        <v>1</v>
      </c>
      <c r="J563" s="24">
        <v>39650</v>
      </c>
      <c r="K563" s="25">
        <f t="shared" si="24"/>
        <v>113290</v>
      </c>
      <c r="N563" s="25">
        <f t="shared" si="25"/>
        <v>1</v>
      </c>
    </row>
    <row r="564" spans="1:17" x14ac:dyDescent="0.25">
      <c r="D564" s="27" t="s">
        <v>1319</v>
      </c>
      <c r="E564" s="29">
        <v>5.899</v>
      </c>
      <c r="F564" s="22" t="s">
        <v>90</v>
      </c>
      <c r="G564" s="22" t="s">
        <v>90</v>
      </c>
      <c r="K564" s="25">
        <f t="shared" si="24"/>
        <v>0</v>
      </c>
      <c r="N564" s="25">
        <f t="shared" si="25"/>
        <v>0</v>
      </c>
    </row>
    <row r="565" spans="1:17" x14ac:dyDescent="0.25">
      <c r="A565" s="47" t="s">
        <v>1322</v>
      </c>
      <c r="C565" s="27">
        <v>42450</v>
      </c>
      <c r="D565" s="27" t="s">
        <v>833</v>
      </c>
      <c r="E565" s="29">
        <v>7.1509999999999998</v>
      </c>
      <c r="F565" s="22" t="s">
        <v>1323</v>
      </c>
      <c r="G565" s="22" t="s">
        <v>1324</v>
      </c>
      <c r="H565" s="22">
        <v>1100</v>
      </c>
      <c r="I565" s="24">
        <v>2.5</v>
      </c>
      <c r="J565" s="24">
        <v>138110</v>
      </c>
      <c r="K565" s="25">
        <f t="shared" si="24"/>
        <v>394600</v>
      </c>
      <c r="N565" s="25">
        <f t="shared" si="25"/>
        <v>2.5</v>
      </c>
    </row>
    <row r="566" spans="1:17" x14ac:dyDescent="0.25">
      <c r="D566" s="27" t="s">
        <v>830</v>
      </c>
      <c r="E566" s="29">
        <v>69.33</v>
      </c>
      <c r="F566" s="22" t="s">
        <v>90</v>
      </c>
      <c r="G566" s="22" t="s">
        <v>1324</v>
      </c>
      <c r="K566" s="25">
        <f t="shared" si="24"/>
        <v>0</v>
      </c>
      <c r="N566" s="25">
        <f t="shared" si="25"/>
        <v>0</v>
      </c>
    </row>
    <row r="567" spans="1:17" x14ac:dyDescent="0.25">
      <c r="D567" s="27" t="s">
        <v>831</v>
      </c>
      <c r="E567" s="29">
        <v>1.236</v>
      </c>
      <c r="F567" s="22" t="s">
        <v>90</v>
      </c>
      <c r="G567" s="22" t="s">
        <v>835</v>
      </c>
      <c r="K567" s="25">
        <f t="shared" si="24"/>
        <v>0</v>
      </c>
      <c r="N567" s="25">
        <f t="shared" si="25"/>
        <v>0</v>
      </c>
    </row>
    <row r="568" spans="1:17" x14ac:dyDescent="0.25">
      <c r="D568" s="27" t="s">
        <v>832</v>
      </c>
      <c r="E568" s="29">
        <v>0.96399999999999997</v>
      </c>
      <c r="F568" s="22" t="s">
        <v>90</v>
      </c>
      <c r="G568" s="22" t="s">
        <v>1324</v>
      </c>
      <c r="K568" s="25">
        <f t="shared" si="24"/>
        <v>0</v>
      </c>
      <c r="N568" s="25">
        <f t="shared" si="25"/>
        <v>0</v>
      </c>
    </row>
    <row r="569" spans="1:17" x14ac:dyDescent="0.25">
      <c r="A569" s="48"/>
      <c r="B569" s="49"/>
      <c r="C569" s="50"/>
      <c r="D569" s="50" t="s">
        <v>833</v>
      </c>
      <c r="E569" s="51">
        <v>7.617</v>
      </c>
      <c r="F569" s="23" t="s">
        <v>90</v>
      </c>
      <c r="G569" s="23" t="s">
        <v>835</v>
      </c>
      <c r="H569" s="23"/>
      <c r="I569" s="52"/>
      <c r="J569" s="52"/>
      <c r="K569" s="53">
        <f t="shared" si="24"/>
        <v>0</v>
      </c>
      <c r="L569" s="54"/>
      <c r="M569" s="54"/>
      <c r="N569" s="53">
        <f t="shared" si="25"/>
        <v>0</v>
      </c>
      <c r="O569" s="48"/>
    </row>
    <row r="570" spans="1:17" x14ac:dyDescent="0.25">
      <c r="N570" s="25">
        <f>SUM(N541:N569)</f>
        <v>2994.62</v>
      </c>
      <c r="O570" s="60">
        <v>58309</v>
      </c>
    </row>
    <row r="572" spans="1:17" x14ac:dyDescent="0.25">
      <c r="A572" s="47" t="s">
        <v>1311</v>
      </c>
      <c r="C572" s="27">
        <v>42453</v>
      </c>
      <c r="D572" s="27" t="s">
        <v>1312</v>
      </c>
      <c r="E572" s="29">
        <v>1.5497000000000001</v>
      </c>
      <c r="F572" s="22" t="s">
        <v>1315</v>
      </c>
      <c r="G572" s="22" t="s">
        <v>1316</v>
      </c>
      <c r="H572" s="22">
        <v>1090</v>
      </c>
      <c r="I572" s="24">
        <v>1</v>
      </c>
      <c r="J572" s="24">
        <v>60640</v>
      </c>
      <c r="K572" s="25">
        <f t="shared" ref="K572:K573" si="26">ROUND(J572/0.35,-1)</f>
        <v>173260</v>
      </c>
      <c r="M572" s="25" t="s">
        <v>1325</v>
      </c>
      <c r="N572" s="25">
        <v>1</v>
      </c>
      <c r="O572" s="26"/>
      <c r="P572" s="25"/>
      <c r="Q572" s="82" t="s">
        <v>442</v>
      </c>
    </row>
    <row r="573" spans="1:17" x14ac:dyDescent="0.25">
      <c r="D573" s="27" t="s">
        <v>1313</v>
      </c>
      <c r="E573" s="29" t="s">
        <v>1314</v>
      </c>
      <c r="F573" s="22" t="s">
        <v>90</v>
      </c>
      <c r="G573" s="22" t="s">
        <v>90</v>
      </c>
      <c r="H573" s="22">
        <v>3010</v>
      </c>
      <c r="K573" s="25">
        <f t="shared" si="26"/>
        <v>0</v>
      </c>
      <c r="M573" s="25"/>
      <c r="N573" s="25">
        <f t="shared" si="25"/>
        <v>0</v>
      </c>
      <c r="O573" s="25"/>
      <c r="P573" s="25">
        <f t="shared" ref="P573" si="27">SUM(K573+O573)</f>
        <v>0</v>
      </c>
      <c r="Q573" s="82"/>
    </row>
    <row r="574" spans="1:17" x14ac:dyDescent="0.25">
      <c r="A574" s="47">
        <v>186</v>
      </c>
      <c r="C574" s="27">
        <v>42453</v>
      </c>
      <c r="D574" s="27" t="s">
        <v>1326</v>
      </c>
      <c r="E574" s="29">
        <v>169.03899999999999</v>
      </c>
      <c r="F574" s="22" t="s">
        <v>1327</v>
      </c>
      <c r="G574" s="22" t="s">
        <v>1328</v>
      </c>
      <c r="H574" s="22">
        <v>1160</v>
      </c>
      <c r="I574" s="24">
        <v>0.5</v>
      </c>
      <c r="J574" s="24">
        <v>210570</v>
      </c>
      <c r="K574" s="25">
        <f t="shared" si="24"/>
        <v>601630</v>
      </c>
      <c r="L574" s="26">
        <v>84519.5</v>
      </c>
      <c r="M574" s="26">
        <v>338</v>
      </c>
      <c r="N574" s="25">
        <f t="shared" si="25"/>
        <v>338.5</v>
      </c>
    </row>
    <row r="575" spans="1:17" x14ac:dyDescent="0.25">
      <c r="A575" s="47">
        <v>188</v>
      </c>
      <c r="C575" s="27">
        <v>42453</v>
      </c>
      <c r="D575" s="27" t="s">
        <v>1329</v>
      </c>
      <c r="E575" s="29" t="s">
        <v>1330</v>
      </c>
      <c r="F575" s="22" t="s">
        <v>1331</v>
      </c>
      <c r="G575" s="22" t="s">
        <v>1332</v>
      </c>
      <c r="H575" s="22">
        <v>1150</v>
      </c>
      <c r="I575" s="24">
        <v>0.5</v>
      </c>
      <c r="J575" s="24">
        <v>5240</v>
      </c>
      <c r="K575" s="25">
        <f t="shared" si="24"/>
        <v>14970</v>
      </c>
      <c r="L575" s="26">
        <v>5000</v>
      </c>
      <c r="M575" s="26">
        <v>20</v>
      </c>
      <c r="N575" s="25">
        <f t="shared" si="25"/>
        <v>20.5</v>
      </c>
    </row>
    <row r="576" spans="1:17" x14ac:dyDescent="0.25">
      <c r="A576" s="47">
        <v>187</v>
      </c>
      <c r="C576" s="27">
        <v>42453</v>
      </c>
      <c r="D576" s="27" t="s">
        <v>1333</v>
      </c>
      <c r="E576" s="29" t="s">
        <v>1334</v>
      </c>
      <c r="F576" s="22" t="s">
        <v>1335</v>
      </c>
      <c r="G576" s="22" t="s">
        <v>1336</v>
      </c>
      <c r="H576" s="22">
        <v>3010</v>
      </c>
      <c r="I576" s="24">
        <v>0.5</v>
      </c>
      <c r="J576" s="24">
        <v>19510</v>
      </c>
      <c r="K576" s="25">
        <f t="shared" si="24"/>
        <v>55740</v>
      </c>
      <c r="L576" s="26">
        <v>20000</v>
      </c>
      <c r="M576" s="26">
        <v>80</v>
      </c>
      <c r="N576" s="25">
        <f t="shared" si="25"/>
        <v>80.5</v>
      </c>
    </row>
    <row r="577" spans="1:15" x14ac:dyDescent="0.25">
      <c r="A577" s="47">
        <v>189</v>
      </c>
      <c r="C577" s="27">
        <v>42453</v>
      </c>
      <c r="D577" s="27" t="s">
        <v>1337</v>
      </c>
      <c r="E577" s="29" t="s">
        <v>1340</v>
      </c>
      <c r="F577" s="22" t="s">
        <v>1341</v>
      </c>
      <c r="G577" s="22" t="s">
        <v>1342</v>
      </c>
      <c r="H577" s="22">
        <v>1170</v>
      </c>
      <c r="I577" s="24">
        <v>1.5</v>
      </c>
      <c r="J577" s="24">
        <v>29770</v>
      </c>
      <c r="K577" s="25">
        <f t="shared" si="24"/>
        <v>85060</v>
      </c>
      <c r="L577" s="26">
        <v>120000</v>
      </c>
      <c r="M577" s="26">
        <v>480</v>
      </c>
      <c r="N577" s="25">
        <f t="shared" si="25"/>
        <v>481.5</v>
      </c>
    </row>
    <row r="578" spans="1:15" x14ac:dyDescent="0.25">
      <c r="D578" s="27" t="s">
        <v>1338</v>
      </c>
      <c r="E578" s="29" t="s">
        <v>477</v>
      </c>
      <c r="K578" s="25">
        <f t="shared" si="24"/>
        <v>0</v>
      </c>
      <c r="N578" s="25">
        <f t="shared" si="25"/>
        <v>0</v>
      </c>
    </row>
    <row r="579" spans="1:15" s="23" customFormat="1" x14ac:dyDescent="0.25">
      <c r="A579" s="48"/>
      <c r="B579" s="49"/>
      <c r="C579" s="50"/>
      <c r="D579" s="50" t="s">
        <v>1339</v>
      </c>
      <c r="E579" s="51" t="s">
        <v>477</v>
      </c>
      <c r="I579" s="52"/>
      <c r="J579" s="52"/>
      <c r="K579" s="53">
        <f t="shared" si="24"/>
        <v>0</v>
      </c>
      <c r="L579" s="54"/>
      <c r="M579" s="54"/>
      <c r="N579" s="53">
        <f t="shared" si="25"/>
        <v>0</v>
      </c>
      <c r="O579" s="48"/>
    </row>
    <row r="580" spans="1:15" x14ac:dyDescent="0.25">
      <c r="N580" s="25">
        <f>SUM(N572:N579)</f>
        <v>922</v>
      </c>
      <c r="O580" s="60">
        <v>58328</v>
      </c>
    </row>
    <row r="582" spans="1:15" x14ac:dyDescent="0.25">
      <c r="A582" s="47" t="s">
        <v>1343</v>
      </c>
      <c r="C582" s="27">
        <v>42454</v>
      </c>
      <c r="D582" s="27" t="s">
        <v>1344</v>
      </c>
      <c r="E582" s="29" t="s">
        <v>477</v>
      </c>
      <c r="F582" s="22" t="s">
        <v>1349</v>
      </c>
      <c r="G582" s="22" t="s">
        <v>1350</v>
      </c>
      <c r="H582" s="22">
        <v>1200</v>
      </c>
      <c r="I582" s="24">
        <v>1.5</v>
      </c>
      <c r="J582" s="24">
        <v>26960</v>
      </c>
      <c r="K582" s="25">
        <f t="shared" si="24"/>
        <v>77030</v>
      </c>
      <c r="N582" s="25">
        <f t="shared" si="25"/>
        <v>1.5</v>
      </c>
    </row>
    <row r="583" spans="1:15" x14ac:dyDescent="0.25">
      <c r="D583" s="27" t="s">
        <v>1345</v>
      </c>
      <c r="E583" s="29" t="s">
        <v>1347</v>
      </c>
      <c r="F583" s="22" t="s">
        <v>90</v>
      </c>
      <c r="G583" s="22" t="s">
        <v>90</v>
      </c>
      <c r="K583" s="25">
        <f t="shared" si="24"/>
        <v>0</v>
      </c>
      <c r="N583" s="25">
        <f t="shared" si="25"/>
        <v>0</v>
      </c>
    </row>
    <row r="584" spans="1:15" x14ac:dyDescent="0.25">
      <c r="C584" s="35"/>
      <c r="D584" s="35" t="s">
        <v>1346</v>
      </c>
      <c r="E584" s="36" t="s">
        <v>1348</v>
      </c>
      <c r="F584" s="37" t="s">
        <v>90</v>
      </c>
      <c r="G584" s="37" t="s">
        <v>90</v>
      </c>
      <c r="H584" s="37"/>
      <c r="I584" s="38"/>
      <c r="J584" s="38"/>
      <c r="K584" s="25">
        <f t="shared" si="24"/>
        <v>0</v>
      </c>
      <c r="N584" s="25">
        <f t="shared" si="25"/>
        <v>0</v>
      </c>
    </row>
    <row r="585" spans="1:15" x14ac:dyDescent="0.25">
      <c r="A585" s="47" t="s">
        <v>1351</v>
      </c>
      <c r="C585" s="27">
        <v>42454</v>
      </c>
      <c r="D585" s="27" t="s">
        <v>1352</v>
      </c>
      <c r="E585" s="29">
        <v>160</v>
      </c>
      <c r="F585" s="37" t="s">
        <v>1353</v>
      </c>
      <c r="G585" s="37" t="s">
        <v>1354</v>
      </c>
      <c r="H585" s="22">
        <v>1120</v>
      </c>
      <c r="I585" s="24">
        <v>0.5</v>
      </c>
      <c r="J585" s="24">
        <v>255020</v>
      </c>
      <c r="K585" s="25">
        <f t="shared" si="24"/>
        <v>728630</v>
      </c>
      <c r="N585" s="25">
        <f t="shared" si="25"/>
        <v>0.5</v>
      </c>
    </row>
    <row r="586" spans="1:15" x14ac:dyDescent="0.25">
      <c r="A586" s="47">
        <v>190</v>
      </c>
      <c r="C586" s="27">
        <v>42457</v>
      </c>
      <c r="D586" s="27" t="s">
        <v>1071</v>
      </c>
      <c r="E586" s="29" t="s">
        <v>1355</v>
      </c>
      <c r="F586" s="37" t="s">
        <v>1074</v>
      </c>
      <c r="G586" s="37" t="s">
        <v>1356</v>
      </c>
      <c r="H586" s="22">
        <v>3010</v>
      </c>
      <c r="I586" s="24">
        <v>0.5</v>
      </c>
      <c r="J586" s="24">
        <v>13710</v>
      </c>
      <c r="K586" s="25">
        <f t="shared" si="24"/>
        <v>39170</v>
      </c>
      <c r="L586" s="26">
        <v>7000</v>
      </c>
      <c r="M586" s="26">
        <v>28</v>
      </c>
      <c r="N586" s="25">
        <f t="shared" si="25"/>
        <v>28.5</v>
      </c>
    </row>
    <row r="587" spans="1:15" s="37" customFormat="1" x14ac:dyDescent="0.25">
      <c r="A587" s="47" t="s">
        <v>1357</v>
      </c>
      <c r="B587" s="28"/>
      <c r="C587" s="27">
        <v>42457</v>
      </c>
      <c r="D587" s="27" t="s">
        <v>1369</v>
      </c>
      <c r="E587" s="29">
        <v>135.65799999999999</v>
      </c>
      <c r="F587" s="37" t="s">
        <v>1359</v>
      </c>
      <c r="G587" s="37" t="s">
        <v>1360</v>
      </c>
      <c r="H587" s="22">
        <v>1030</v>
      </c>
      <c r="I587" s="24">
        <v>1</v>
      </c>
      <c r="J587" s="24">
        <v>190960</v>
      </c>
      <c r="K587" s="25">
        <f t="shared" si="24"/>
        <v>545600</v>
      </c>
      <c r="L587" s="26"/>
      <c r="M587" s="26"/>
      <c r="N587" s="25">
        <f t="shared" si="25"/>
        <v>1</v>
      </c>
      <c r="O587" s="60"/>
    </row>
    <row r="588" spans="1:15" x14ac:dyDescent="0.25">
      <c r="A588" s="47">
        <v>191</v>
      </c>
      <c r="C588" s="27">
        <v>42457</v>
      </c>
      <c r="D588" s="27" t="s">
        <v>1361</v>
      </c>
      <c r="E588" s="29" t="s">
        <v>1362</v>
      </c>
      <c r="F588" s="37" t="s">
        <v>1363</v>
      </c>
      <c r="G588" s="37" t="s">
        <v>1364</v>
      </c>
      <c r="H588" s="22">
        <v>1190</v>
      </c>
      <c r="I588" s="24">
        <v>0.5</v>
      </c>
      <c r="J588" s="24">
        <v>19470</v>
      </c>
      <c r="K588" s="25">
        <f t="shared" si="24"/>
        <v>55630</v>
      </c>
      <c r="L588" s="26">
        <v>58300</v>
      </c>
      <c r="M588" s="26">
        <v>233.2</v>
      </c>
      <c r="N588" s="25">
        <f t="shared" si="25"/>
        <v>233.7</v>
      </c>
    </row>
    <row r="589" spans="1:15" s="23" customFormat="1" x14ac:dyDescent="0.25">
      <c r="A589" s="48">
        <v>192</v>
      </c>
      <c r="B589" s="49"/>
      <c r="C589" s="50">
        <v>42457</v>
      </c>
      <c r="D589" s="50" t="s">
        <v>1365</v>
      </c>
      <c r="E589" s="51">
        <v>3.4409999999999998</v>
      </c>
      <c r="F589" s="73" t="s">
        <v>1366</v>
      </c>
      <c r="G589" s="73" t="s">
        <v>1367</v>
      </c>
      <c r="H589" s="23">
        <v>1020</v>
      </c>
      <c r="I589" s="52">
        <v>0.5</v>
      </c>
      <c r="J589" s="52">
        <v>58740</v>
      </c>
      <c r="K589" s="53">
        <f t="shared" ref="K589:K647" si="28">ROUND(J589/0.35,-1)</f>
        <v>167830</v>
      </c>
      <c r="L589" s="54">
        <v>200000</v>
      </c>
      <c r="M589" s="54">
        <v>800</v>
      </c>
      <c r="N589" s="53">
        <f t="shared" ref="N589:N647" si="29">SUM(I589+M589)</f>
        <v>800.5</v>
      </c>
      <c r="O589" s="48"/>
    </row>
    <row r="590" spans="1:15" x14ac:dyDescent="0.25">
      <c r="N590" s="25">
        <f>SUM(N582:N589)</f>
        <v>1065.7</v>
      </c>
      <c r="O590" s="60">
        <v>58348</v>
      </c>
    </row>
    <row r="592" spans="1:15" x14ac:dyDescent="0.25">
      <c r="A592" s="47">
        <v>193</v>
      </c>
      <c r="C592" s="27">
        <v>42458</v>
      </c>
      <c r="D592" s="27" t="s">
        <v>1372</v>
      </c>
      <c r="E592" s="29">
        <v>24.006</v>
      </c>
      <c r="F592" s="22" t="s">
        <v>1373</v>
      </c>
      <c r="G592" s="22" t="s">
        <v>1374</v>
      </c>
      <c r="H592" s="22">
        <v>1070</v>
      </c>
      <c r="I592" s="24">
        <v>1</v>
      </c>
      <c r="J592" s="24">
        <v>28900</v>
      </c>
      <c r="K592" s="25">
        <f t="shared" si="28"/>
        <v>82570</v>
      </c>
      <c r="L592" s="26">
        <v>72018</v>
      </c>
      <c r="M592" s="26">
        <v>288.39999999999998</v>
      </c>
      <c r="N592" s="25">
        <f t="shared" si="29"/>
        <v>289.39999999999998</v>
      </c>
    </row>
    <row r="593" spans="1:15" x14ac:dyDescent="0.25">
      <c r="A593" s="47">
        <v>194</v>
      </c>
      <c r="C593" s="27">
        <v>42458</v>
      </c>
      <c r="D593" s="27" t="s">
        <v>1375</v>
      </c>
      <c r="E593" s="29" t="s">
        <v>1376</v>
      </c>
      <c r="F593" s="22" t="s">
        <v>1377</v>
      </c>
      <c r="G593" s="22" t="s">
        <v>1378</v>
      </c>
      <c r="H593" s="22">
        <v>2010</v>
      </c>
      <c r="I593" s="24">
        <v>0.5</v>
      </c>
      <c r="J593" s="24">
        <v>18310</v>
      </c>
      <c r="K593" s="25">
        <f t="shared" si="28"/>
        <v>52310</v>
      </c>
      <c r="L593" s="26">
        <v>55000</v>
      </c>
      <c r="M593" s="26">
        <v>220</v>
      </c>
      <c r="N593" s="25">
        <f t="shared" si="29"/>
        <v>220.5</v>
      </c>
    </row>
    <row r="594" spans="1:15" x14ac:dyDescent="0.25">
      <c r="A594" s="47">
        <v>195</v>
      </c>
      <c r="C594" s="27">
        <v>42458</v>
      </c>
      <c r="D594" s="27" t="s">
        <v>1379</v>
      </c>
      <c r="E594" s="29" t="s">
        <v>95</v>
      </c>
      <c r="F594" s="22" t="s">
        <v>673</v>
      </c>
      <c r="G594" s="22" t="s">
        <v>1380</v>
      </c>
      <c r="H594" s="22">
        <v>3010</v>
      </c>
      <c r="I594" s="24">
        <v>0.5</v>
      </c>
      <c r="J594" s="24">
        <v>14870</v>
      </c>
      <c r="K594" s="25">
        <f t="shared" si="28"/>
        <v>42490</v>
      </c>
      <c r="L594" s="26">
        <v>24000</v>
      </c>
      <c r="M594" s="26">
        <v>96</v>
      </c>
      <c r="N594" s="25">
        <f t="shared" si="29"/>
        <v>96.5</v>
      </c>
    </row>
    <row r="595" spans="1:15" x14ac:dyDescent="0.25">
      <c r="A595" s="47" t="s">
        <v>1381</v>
      </c>
      <c r="C595" s="27">
        <v>42458</v>
      </c>
      <c r="D595" s="27" t="s">
        <v>1382</v>
      </c>
      <c r="E595" s="29" t="s">
        <v>1384</v>
      </c>
      <c r="F595" s="22" t="s">
        <v>1386</v>
      </c>
      <c r="G595" s="22" t="s">
        <v>1387</v>
      </c>
      <c r="H595" s="22">
        <v>1090</v>
      </c>
      <c r="I595" s="24">
        <v>1</v>
      </c>
      <c r="J595" s="24">
        <v>43040</v>
      </c>
      <c r="K595" s="25">
        <f t="shared" si="28"/>
        <v>122970</v>
      </c>
      <c r="N595" s="25">
        <f t="shared" si="29"/>
        <v>1</v>
      </c>
    </row>
    <row r="596" spans="1:15" x14ac:dyDescent="0.25">
      <c r="D596" s="27" t="s">
        <v>1383</v>
      </c>
      <c r="E596" s="29" t="s">
        <v>1385</v>
      </c>
      <c r="F596" s="22" t="s">
        <v>1393</v>
      </c>
      <c r="G596" s="22" t="s">
        <v>1394</v>
      </c>
      <c r="H596" s="22">
        <v>1060</v>
      </c>
      <c r="I596" s="24">
        <v>1</v>
      </c>
      <c r="J596" s="24">
        <v>35790</v>
      </c>
      <c r="K596" s="25">
        <f t="shared" si="28"/>
        <v>102260</v>
      </c>
      <c r="N596" s="25">
        <v>0</v>
      </c>
    </row>
    <row r="597" spans="1:15" x14ac:dyDescent="0.25">
      <c r="A597" s="47" t="s">
        <v>1388</v>
      </c>
      <c r="C597" s="27">
        <v>42458</v>
      </c>
      <c r="D597" s="27" t="s">
        <v>1389</v>
      </c>
      <c r="E597" s="29" t="s">
        <v>1391</v>
      </c>
      <c r="K597" s="25">
        <f t="shared" si="28"/>
        <v>0</v>
      </c>
      <c r="N597" s="25">
        <v>1</v>
      </c>
    </row>
    <row r="598" spans="1:15" s="23" customFormat="1" x14ac:dyDescent="0.25">
      <c r="A598" s="48"/>
      <c r="B598" s="49"/>
      <c r="C598" s="50"/>
      <c r="D598" s="50" t="s">
        <v>1390</v>
      </c>
      <c r="E598" s="51" t="s">
        <v>1392</v>
      </c>
      <c r="I598" s="52"/>
      <c r="J598" s="52"/>
      <c r="K598" s="53">
        <f t="shared" si="28"/>
        <v>0</v>
      </c>
      <c r="L598" s="54"/>
      <c r="M598" s="54"/>
      <c r="N598" s="53">
        <f t="shared" si="29"/>
        <v>0</v>
      </c>
      <c r="O598" s="48"/>
    </row>
    <row r="599" spans="1:15" x14ac:dyDescent="0.25">
      <c r="N599" s="25">
        <f>SUM(N592:N598)</f>
        <v>608.4</v>
      </c>
      <c r="O599" s="60">
        <v>58365</v>
      </c>
    </row>
    <row r="600" spans="1:15" x14ac:dyDescent="0.25">
      <c r="A600" s="83"/>
      <c r="O600" s="83"/>
    </row>
    <row r="601" spans="1:15" x14ac:dyDescent="0.25">
      <c r="A601" s="47" t="s">
        <v>1368</v>
      </c>
      <c r="C601" s="27">
        <v>42458</v>
      </c>
      <c r="D601" s="27" t="s">
        <v>1358</v>
      </c>
      <c r="E601" s="29">
        <v>1.5529999999999999</v>
      </c>
      <c r="F601" s="22" t="s">
        <v>1370</v>
      </c>
      <c r="G601" s="22" t="s">
        <v>1371</v>
      </c>
      <c r="H601" s="22">
        <v>1030</v>
      </c>
      <c r="I601" s="24">
        <v>0.5</v>
      </c>
      <c r="J601" s="24">
        <v>2050</v>
      </c>
      <c r="K601" s="25">
        <f>ROUND(J601/0.35,-1)</f>
        <v>5860</v>
      </c>
      <c r="N601" s="25">
        <f>SUM(I601+M601)</f>
        <v>0.5</v>
      </c>
    </row>
    <row r="602" spans="1:15" x14ac:dyDescent="0.25">
      <c r="A602" s="47" t="s">
        <v>1396</v>
      </c>
      <c r="C602" s="27">
        <v>42458</v>
      </c>
      <c r="D602" s="27" t="s">
        <v>1397</v>
      </c>
      <c r="E602" s="29">
        <v>0.38600000000000001</v>
      </c>
      <c r="F602" s="22" t="s">
        <v>1399</v>
      </c>
      <c r="G602" s="22" t="s">
        <v>1400</v>
      </c>
      <c r="H602" s="22">
        <v>3010</v>
      </c>
      <c r="I602" s="24">
        <v>1</v>
      </c>
      <c r="J602" s="24">
        <v>22950</v>
      </c>
      <c r="K602" s="25">
        <f t="shared" si="28"/>
        <v>65570</v>
      </c>
      <c r="N602" s="25">
        <f t="shared" si="29"/>
        <v>1</v>
      </c>
    </row>
    <row r="603" spans="1:15" x14ac:dyDescent="0.25">
      <c r="D603" s="27" t="s">
        <v>1398</v>
      </c>
      <c r="E603" s="29">
        <v>0.15210000000000001</v>
      </c>
      <c r="K603" s="25">
        <f t="shared" si="28"/>
        <v>0</v>
      </c>
      <c r="N603" s="25">
        <f t="shared" si="29"/>
        <v>0</v>
      </c>
    </row>
    <row r="604" spans="1:15" x14ac:dyDescent="0.25">
      <c r="A604" s="47" t="s">
        <v>1402</v>
      </c>
      <c r="C604" s="27">
        <v>42458</v>
      </c>
      <c r="D604" s="27" t="s">
        <v>1404</v>
      </c>
      <c r="E604" s="29">
        <v>0.71399999999999997</v>
      </c>
      <c r="F604" s="22" t="s">
        <v>1406</v>
      </c>
      <c r="G604" s="22" t="s">
        <v>1407</v>
      </c>
      <c r="H604" s="22">
        <v>1150</v>
      </c>
      <c r="I604" s="24">
        <v>1</v>
      </c>
      <c r="J604" s="24">
        <v>20280</v>
      </c>
      <c r="K604" s="25">
        <f t="shared" si="28"/>
        <v>57940</v>
      </c>
      <c r="N604" s="25">
        <f t="shared" si="29"/>
        <v>1</v>
      </c>
    </row>
    <row r="605" spans="1:15" x14ac:dyDescent="0.25">
      <c r="D605" s="27" t="s">
        <v>1405</v>
      </c>
      <c r="E605" s="29">
        <v>0.52500000000000002</v>
      </c>
      <c r="K605" s="25">
        <f t="shared" si="28"/>
        <v>0</v>
      </c>
      <c r="N605" s="25">
        <f t="shared" si="29"/>
        <v>0</v>
      </c>
    </row>
    <row r="606" spans="1:15" x14ac:dyDescent="0.25">
      <c r="A606" s="47" t="s">
        <v>1401</v>
      </c>
      <c r="C606" s="27">
        <v>42458</v>
      </c>
      <c r="D606" s="27" t="s">
        <v>1403</v>
      </c>
      <c r="E606" s="29">
        <v>0.54600000000000004</v>
      </c>
      <c r="F606" s="22" t="s">
        <v>1406</v>
      </c>
      <c r="G606" s="22" t="s">
        <v>1406</v>
      </c>
      <c r="H606" s="22">
        <v>1150</v>
      </c>
      <c r="I606" s="24">
        <v>0.5</v>
      </c>
      <c r="J606" s="24">
        <v>23290</v>
      </c>
      <c r="K606" s="25">
        <f t="shared" si="28"/>
        <v>66540</v>
      </c>
      <c r="N606" s="25">
        <f t="shared" si="29"/>
        <v>0.5</v>
      </c>
    </row>
    <row r="607" spans="1:15" x14ac:dyDescent="0.25">
      <c r="A607" s="47">
        <v>198</v>
      </c>
      <c r="C607" s="27">
        <v>42459</v>
      </c>
      <c r="D607" s="27" t="s">
        <v>1418</v>
      </c>
      <c r="E607" s="29" t="s">
        <v>1419</v>
      </c>
      <c r="F607" s="22" t="s">
        <v>1420</v>
      </c>
      <c r="G607" s="22" t="s">
        <v>1421</v>
      </c>
      <c r="H607" s="22">
        <v>3010</v>
      </c>
      <c r="I607" s="24">
        <v>0.5</v>
      </c>
      <c r="J607" s="24">
        <v>20210</v>
      </c>
      <c r="K607" s="25">
        <f t="shared" si="28"/>
        <v>57740</v>
      </c>
      <c r="L607" s="26">
        <v>62000</v>
      </c>
      <c r="M607" s="26">
        <v>248</v>
      </c>
      <c r="N607" s="25">
        <f t="shared" si="29"/>
        <v>248.5</v>
      </c>
    </row>
    <row r="608" spans="1:15" x14ac:dyDescent="0.25">
      <c r="A608" s="47" t="s">
        <v>1422</v>
      </c>
      <c r="C608" s="27">
        <v>42458</v>
      </c>
      <c r="D608" s="27" t="s">
        <v>1423</v>
      </c>
      <c r="E608" s="29" t="s">
        <v>1429</v>
      </c>
      <c r="F608" s="22" t="s">
        <v>1432</v>
      </c>
      <c r="G608" s="22" t="s">
        <v>1433</v>
      </c>
      <c r="H608" s="22">
        <v>3010</v>
      </c>
      <c r="I608" s="24">
        <v>3</v>
      </c>
      <c r="J608" s="24">
        <v>51710</v>
      </c>
      <c r="K608" s="25">
        <f t="shared" si="28"/>
        <v>147740</v>
      </c>
      <c r="N608" s="25">
        <f t="shared" si="29"/>
        <v>3</v>
      </c>
      <c r="O608" s="60" t="s">
        <v>1440</v>
      </c>
    </row>
    <row r="609" spans="1:14" x14ac:dyDescent="0.25">
      <c r="D609" s="27" t="s">
        <v>1424</v>
      </c>
      <c r="E609" s="29" t="s">
        <v>1430</v>
      </c>
      <c r="F609" s="22" t="s">
        <v>90</v>
      </c>
      <c r="G609" s="22" t="s">
        <v>90</v>
      </c>
      <c r="K609" s="25">
        <f t="shared" si="28"/>
        <v>0</v>
      </c>
      <c r="N609" s="25">
        <f t="shared" si="29"/>
        <v>0</v>
      </c>
    </row>
    <row r="610" spans="1:14" x14ac:dyDescent="0.25">
      <c r="D610" s="27" t="s">
        <v>1425</v>
      </c>
      <c r="E610" s="29" t="s">
        <v>1430</v>
      </c>
      <c r="F610" s="22" t="s">
        <v>90</v>
      </c>
      <c r="G610" s="22" t="s">
        <v>90</v>
      </c>
      <c r="K610" s="25">
        <f t="shared" si="28"/>
        <v>0</v>
      </c>
      <c r="N610" s="25">
        <f t="shared" si="29"/>
        <v>0</v>
      </c>
    </row>
    <row r="611" spans="1:14" x14ac:dyDescent="0.25">
      <c r="D611" s="27" t="s">
        <v>1426</v>
      </c>
      <c r="E611" s="29" t="s">
        <v>1431</v>
      </c>
      <c r="F611" s="22" t="s">
        <v>90</v>
      </c>
      <c r="G611" s="22" t="s">
        <v>90</v>
      </c>
      <c r="K611" s="25">
        <f t="shared" si="28"/>
        <v>0</v>
      </c>
      <c r="N611" s="25">
        <f t="shared" si="29"/>
        <v>0</v>
      </c>
    </row>
    <row r="612" spans="1:14" x14ac:dyDescent="0.25">
      <c r="D612" s="27" t="s">
        <v>1427</v>
      </c>
      <c r="E612" s="29" t="s">
        <v>1431</v>
      </c>
      <c r="F612" s="22" t="s">
        <v>90</v>
      </c>
      <c r="G612" s="22" t="s">
        <v>90</v>
      </c>
      <c r="K612" s="25">
        <f t="shared" si="28"/>
        <v>0</v>
      </c>
      <c r="N612" s="25">
        <f t="shared" si="29"/>
        <v>0</v>
      </c>
    </row>
    <row r="613" spans="1:14" x14ac:dyDescent="0.25">
      <c r="D613" s="27" t="s">
        <v>1428</v>
      </c>
      <c r="E613" s="29" t="s">
        <v>95</v>
      </c>
      <c r="F613" s="22" t="s">
        <v>90</v>
      </c>
      <c r="G613" s="22" t="s">
        <v>90</v>
      </c>
      <c r="K613" s="25">
        <f t="shared" si="28"/>
        <v>0</v>
      </c>
      <c r="N613" s="25">
        <f t="shared" si="29"/>
        <v>0</v>
      </c>
    </row>
    <row r="614" spans="1:14" x14ac:dyDescent="0.25">
      <c r="A614" s="47" t="s">
        <v>1434</v>
      </c>
      <c r="C614" s="27">
        <v>42458</v>
      </c>
      <c r="D614" s="27" t="s">
        <v>1435</v>
      </c>
      <c r="E614" s="29" t="s">
        <v>1429</v>
      </c>
      <c r="F614" s="22" t="s">
        <v>1438</v>
      </c>
      <c r="G614" s="22" t="s">
        <v>1439</v>
      </c>
      <c r="H614" s="22">
        <v>3010</v>
      </c>
      <c r="I614" s="24">
        <v>3</v>
      </c>
      <c r="J614" s="24">
        <v>51710</v>
      </c>
      <c r="K614" s="25">
        <f t="shared" si="28"/>
        <v>147740</v>
      </c>
      <c r="N614" s="25">
        <f t="shared" si="29"/>
        <v>3</v>
      </c>
    </row>
    <row r="615" spans="1:14" x14ac:dyDescent="0.25">
      <c r="D615" s="27" t="s">
        <v>1424</v>
      </c>
      <c r="E615" s="29" t="s">
        <v>1430</v>
      </c>
      <c r="F615" s="22" t="s">
        <v>90</v>
      </c>
      <c r="G615" s="22" t="s">
        <v>90</v>
      </c>
      <c r="K615" s="25">
        <f t="shared" si="28"/>
        <v>0</v>
      </c>
      <c r="N615" s="25">
        <f t="shared" si="29"/>
        <v>0</v>
      </c>
    </row>
    <row r="616" spans="1:14" x14ac:dyDescent="0.25">
      <c r="D616" s="27" t="s">
        <v>1425</v>
      </c>
      <c r="E616" s="29" t="s">
        <v>1430</v>
      </c>
      <c r="F616" s="22" t="s">
        <v>90</v>
      </c>
      <c r="G616" s="22" t="s">
        <v>90</v>
      </c>
      <c r="K616" s="25">
        <f t="shared" si="28"/>
        <v>0</v>
      </c>
      <c r="N616" s="25">
        <f t="shared" si="29"/>
        <v>0</v>
      </c>
    </row>
    <row r="617" spans="1:14" x14ac:dyDescent="0.25">
      <c r="D617" s="27" t="s">
        <v>1436</v>
      </c>
      <c r="E617" s="29" t="s">
        <v>1431</v>
      </c>
      <c r="F617" s="22" t="s">
        <v>90</v>
      </c>
      <c r="G617" s="22" t="s">
        <v>90</v>
      </c>
      <c r="K617" s="25">
        <f t="shared" si="28"/>
        <v>0</v>
      </c>
      <c r="N617" s="25">
        <f t="shared" si="29"/>
        <v>0</v>
      </c>
    </row>
    <row r="618" spans="1:14" x14ac:dyDescent="0.25">
      <c r="D618" s="27" t="s">
        <v>1437</v>
      </c>
      <c r="E618" s="29" t="s">
        <v>1431</v>
      </c>
      <c r="F618" s="22" t="s">
        <v>90</v>
      </c>
      <c r="G618" s="22" t="s">
        <v>90</v>
      </c>
      <c r="K618" s="25">
        <f t="shared" si="28"/>
        <v>0</v>
      </c>
      <c r="N618" s="25">
        <f t="shared" si="29"/>
        <v>0</v>
      </c>
    </row>
    <row r="619" spans="1:14" x14ac:dyDescent="0.25">
      <c r="D619" s="27" t="s">
        <v>1428</v>
      </c>
      <c r="E619" s="29" t="s">
        <v>95</v>
      </c>
      <c r="F619" s="22" t="s">
        <v>90</v>
      </c>
      <c r="G619" s="22" t="s">
        <v>90</v>
      </c>
      <c r="K619" s="25">
        <f t="shared" si="28"/>
        <v>0</v>
      </c>
      <c r="N619" s="25">
        <f t="shared" si="29"/>
        <v>0</v>
      </c>
    </row>
    <row r="620" spans="1:14" x14ac:dyDescent="0.25">
      <c r="A620" s="47" t="s">
        <v>1441</v>
      </c>
      <c r="C620" s="27">
        <v>42459</v>
      </c>
      <c r="D620" s="27" t="s">
        <v>1442</v>
      </c>
      <c r="E620" s="29" t="s">
        <v>1022</v>
      </c>
      <c r="F620" s="22" t="s">
        <v>1445</v>
      </c>
      <c r="G620" s="22" t="s">
        <v>1446</v>
      </c>
      <c r="H620" s="22">
        <v>2020</v>
      </c>
      <c r="I620" s="24">
        <v>1</v>
      </c>
      <c r="J620" s="24">
        <v>14030</v>
      </c>
      <c r="K620" s="25">
        <f t="shared" si="28"/>
        <v>40090</v>
      </c>
      <c r="N620" s="25">
        <f t="shared" si="29"/>
        <v>1</v>
      </c>
    </row>
    <row r="621" spans="1:14" x14ac:dyDescent="0.25">
      <c r="D621" s="27" t="s">
        <v>1443</v>
      </c>
      <c r="E621" s="29" t="s">
        <v>1444</v>
      </c>
      <c r="K621" s="25">
        <f t="shared" si="28"/>
        <v>0</v>
      </c>
      <c r="N621" s="25">
        <f t="shared" si="29"/>
        <v>0</v>
      </c>
    </row>
    <row r="622" spans="1:14" x14ac:dyDescent="0.25">
      <c r="A622" s="47" t="s">
        <v>1447</v>
      </c>
      <c r="C622" s="27">
        <v>42459</v>
      </c>
      <c r="D622" s="27" t="s">
        <v>1448</v>
      </c>
      <c r="E622" s="29">
        <v>0.34300000000000003</v>
      </c>
      <c r="F622" s="22" t="s">
        <v>1449</v>
      </c>
      <c r="G622" s="22" t="s">
        <v>1450</v>
      </c>
      <c r="H622" s="22">
        <v>3010</v>
      </c>
      <c r="I622" s="24">
        <v>0.5</v>
      </c>
      <c r="J622" s="24">
        <v>30850</v>
      </c>
      <c r="K622" s="25">
        <f t="shared" si="28"/>
        <v>88140</v>
      </c>
      <c r="N622" s="25">
        <f t="shared" si="29"/>
        <v>0.5</v>
      </c>
    </row>
    <row r="623" spans="1:14" x14ac:dyDescent="0.25">
      <c r="A623" s="47" t="s">
        <v>1451</v>
      </c>
      <c r="C623" s="27">
        <v>42459</v>
      </c>
      <c r="D623" s="27" t="s">
        <v>1452</v>
      </c>
      <c r="E623" s="29">
        <v>1.36</v>
      </c>
      <c r="F623" s="22" t="s">
        <v>1454</v>
      </c>
      <c r="G623" s="22" t="s">
        <v>1455</v>
      </c>
      <c r="H623" s="22">
        <v>1070</v>
      </c>
      <c r="I623" s="24">
        <v>1</v>
      </c>
      <c r="J623" s="24">
        <v>43200</v>
      </c>
      <c r="K623" s="25">
        <f t="shared" si="28"/>
        <v>123430</v>
      </c>
      <c r="N623" s="25">
        <f t="shared" si="29"/>
        <v>1</v>
      </c>
    </row>
    <row r="624" spans="1:14" x14ac:dyDescent="0.25">
      <c r="D624" s="27" t="s">
        <v>1453</v>
      </c>
      <c r="E624" s="29">
        <v>6.7050000000000001</v>
      </c>
      <c r="K624" s="25">
        <f t="shared" si="28"/>
        <v>0</v>
      </c>
      <c r="N624" s="25">
        <f t="shared" si="29"/>
        <v>0</v>
      </c>
    </row>
    <row r="625" spans="1:14" x14ac:dyDescent="0.25">
      <c r="A625" s="47">
        <v>199</v>
      </c>
      <c r="C625" s="27">
        <v>42459</v>
      </c>
      <c r="D625" s="27" t="s">
        <v>1456</v>
      </c>
      <c r="E625" s="29">
        <v>0.2</v>
      </c>
      <c r="F625" s="22" t="s">
        <v>1457</v>
      </c>
      <c r="G625" s="22" t="s">
        <v>1458</v>
      </c>
      <c r="H625" s="22">
        <v>3010</v>
      </c>
      <c r="I625" s="24">
        <v>0.5</v>
      </c>
      <c r="J625" s="24">
        <v>28150</v>
      </c>
      <c r="K625" s="25">
        <f t="shared" si="28"/>
        <v>80430</v>
      </c>
      <c r="L625" s="26">
        <v>92000</v>
      </c>
      <c r="M625" s="26">
        <v>368</v>
      </c>
      <c r="N625" s="25">
        <f t="shared" si="29"/>
        <v>368.5</v>
      </c>
    </row>
    <row r="626" spans="1:14" x14ac:dyDescent="0.25">
      <c r="A626" s="47">
        <v>200</v>
      </c>
      <c r="C626" s="27">
        <v>42459</v>
      </c>
      <c r="D626" s="27" t="s">
        <v>1459</v>
      </c>
      <c r="E626" s="29">
        <v>38.051000000000002</v>
      </c>
      <c r="F626" s="22" t="s">
        <v>1460</v>
      </c>
      <c r="G626" s="22" t="s">
        <v>1461</v>
      </c>
      <c r="H626" s="22">
        <v>1040</v>
      </c>
      <c r="I626" s="24">
        <v>0.5</v>
      </c>
      <c r="J626" s="24">
        <v>24540</v>
      </c>
      <c r="K626" s="25">
        <f t="shared" si="28"/>
        <v>70110</v>
      </c>
      <c r="L626" s="26">
        <v>190255</v>
      </c>
      <c r="M626" s="26">
        <v>761.2</v>
      </c>
      <c r="N626" s="25">
        <f t="shared" si="29"/>
        <v>761.7</v>
      </c>
    </row>
    <row r="627" spans="1:14" x14ac:dyDescent="0.25">
      <c r="A627" s="47">
        <v>201</v>
      </c>
      <c r="C627" s="27">
        <v>42459</v>
      </c>
      <c r="D627" s="27" t="s">
        <v>1462</v>
      </c>
      <c r="E627" s="29">
        <v>0.32</v>
      </c>
      <c r="F627" s="22" t="s">
        <v>1463</v>
      </c>
      <c r="G627" s="22" t="s">
        <v>1464</v>
      </c>
      <c r="H627" s="22">
        <v>3010</v>
      </c>
      <c r="I627" s="24">
        <v>0.5</v>
      </c>
      <c r="J627" s="24">
        <v>6950</v>
      </c>
      <c r="K627" s="25">
        <f t="shared" si="28"/>
        <v>19860</v>
      </c>
      <c r="L627" s="26">
        <v>16000</v>
      </c>
      <c r="M627" s="26">
        <v>64</v>
      </c>
      <c r="N627" s="25">
        <f t="shared" si="29"/>
        <v>64.5</v>
      </c>
    </row>
    <row r="628" spans="1:14" x14ac:dyDescent="0.25">
      <c r="A628" s="47" t="s">
        <v>1465</v>
      </c>
      <c r="C628" s="27">
        <v>42459</v>
      </c>
      <c r="D628" s="27" t="s">
        <v>829</v>
      </c>
      <c r="E628" s="29">
        <v>7.1509999999999998</v>
      </c>
      <c r="F628" s="22" t="s">
        <v>1467</v>
      </c>
      <c r="G628" s="22" t="s">
        <v>1468</v>
      </c>
      <c r="H628" s="22">
        <v>1100</v>
      </c>
      <c r="I628" s="24">
        <v>2.5</v>
      </c>
      <c r="J628" s="24">
        <v>138110</v>
      </c>
      <c r="K628" s="25">
        <f t="shared" si="28"/>
        <v>394600</v>
      </c>
      <c r="N628" s="25">
        <f t="shared" si="29"/>
        <v>2.5</v>
      </c>
    </row>
    <row r="629" spans="1:14" x14ac:dyDescent="0.25">
      <c r="D629" s="27" t="s">
        <v>830</v>
      </c>
      <c r="E629" s="29">
        <v>69.33</v>
      </c>
      <c r="F629" s="22" t="s">
        <v>90</v>
      </c>
      <c r="G629" s="22" t="s">
        <v>90</v>
      </c>
      <c r="K629" s="25">
        <f t="shared" si="28"/>
        <v>0</v>
      </c>
      <c r="N629" s="25">
        <f t="shared" si="29"/>
        <v>0</v>
      </c>
    </row>
    <row r="630" spans="1:14" x14ac:dyDescent="0.25">
      <c r="D630" s="27" t="s">
        <v>832</v>
      </c>
      <c r="E630" s="29" t="s">
        <v>1466</v>
      </c>
      <c r="F630" s="22" t="s">
        <v>90</v>
      </c>
      <c r="G630" s="22" t="s">
        <v>90</v>
      </c>
      <c r="K630" s="25">
        <f t="shared" si="28"/>
        <v>0</v>
      </c>
      <c r="N630" s="25">
        <f t="shared" si="29"/>
        <v>0</v>
      </c>
    </row>
    <row r="631" spans="1:14" x14ac:dyDescent="0.25">
      <c r="D631" s="27" t="s">
        <v>831</v>
      </c>
      <c r="E631" s="29">
        <v>1.236</v>
      </c>
      <c r="F631" s="22" t="s">
        <v>90</v>
      </c>
      <c r="G631" s="22" t="s">
        <v>90</v>
      </c>
      <c r="K631" s="25">
        <f t="shared" si="28"/>
        <v>0</v>
      </c>
      <c r="N631" s="25">
        <f t="shared" si="29"/>
        <v>0</v>
      </c>
    </row>
    <row r="632" spans="1:14" x14ac:dyDescent="0.25">
      <c r="D632" s="27" t="s">
        <v>833</v>
      </c>
      <c r="E632" s="29">
        <v>7.617</v>
      </c>
      <c r="F632" s="22" t="s">
        <v>90</v>
      </c>
      <c r="G632" s="22" t="s">
        <v>90</v>
      </c>
      <c r="K632" s="25">
        <f t="shared" si="28"/>
        <v>0</v>
      </c>
      <c r="N632" s="25">
        <f t="shared" si="29"/>
        <v>0</v>
      </c>
    </row>
    <row r="633" spans="1:14" x14ac:dyDescent="0.25">
      <c r="A633" s="47" t="s">
        <v>1469</v>
      </c>
      <c r="C633" s="27">
        <v>42459</v>
      </c>
      <c r="D633" s="27" t="s">
        <v>1470</v>
      </c>
      <c r="E633" s="29" t="s">
        <v>315</v>
      </c>
      <c r="F633" s="22" t="s">
        <v>1473</v>
      </c>
      <c r="G633" s="22" t="s">
        <v>1474</v>
      </c>
      <c r="H633" s="22">
        <v>1050</v>
      </c>
      <c r="I633" s="24">
        <v>1.5</v>
      </c>
      <c r="K633" s="25">
        <f t="shared" si="28"/>
        <v>0</v>
      </c>
      <c r="N633" s="25">
        <f t="shared" si="29"/>
        <v>1.5</v>
      </c>
    </row>
    <row r="634" spans="1:14" x14ac:dyDescent="0.25">
      <c r="D634" s="27" t="s">
        <v>1471</v>
      </c>
      <c r="E634" s="29" t="s">
        <v>315</v>
      </c>
      <c r="F634" s="22" t="s">
        <v>90</v>
      </c>
      <c r="G634" s="22" t="s">
        <v>90</v>
      </c>
      <c r="K634" s="25">
        <f t="shared" si="28"/>
        <v>0</v>
      </c>
      <c r="N634" s="25">
        <f t="shared" si="29"/>
        <v>0</v>
      </c>
    </row>
    <row r="635" spans="1:14" x14ac:dyDescent="0.25">
      <c r="D635" s="27" t="s">
        <v>1472</v>
      </c>
      <c r="E635" s="29" t="s">
        <v>315</v>
      </c>
      <c r="F635" s="22" t="s">
        <v>90</v>
      </c>
      <c r="G635" s="22" t="s">
        <v>90</v>
      </c>
      <c r="K635" s="25">
        <f t="shared" si="28"/>
        <v>0</v>
      </c>
      <c r="N635" s="25">
        <f t="shared" si="29"/>
        <v>0</v>
      </c>
    </row>
    <row r="636" spans="1:14" x14ac:dyDescent="0.25">
      <c r="A636" s="47">
        <v>202</v>
      </c>
      <c r="C636" s="27">
        <v>42460</v>
      </c>
      <c r="D636" s="27" t="s">
        <v>1475</v>
      </c>
      <c r="E636" s="29">
        <v>36.125</v>
      </c>
      <c r="F636" s="22" t="s">
        <v>1476</v>
      </c>
      <c r="G636" s="22" t="s">
        <v>1477</v>
      </c>
      <c r="H636" s="22">
        <v>1070</v>
      </c>
      <c r="I636" s="24">
        <v>0.5</v>
      </c>
      <c r="J636" s="24">
        <v>81850</v>
      </c>
      <c r="K636" s="25">
        <f t="shared" si="28"/>
        <v>233860</v>
      </c>
      <c r="L636" s="26">
        <v>126437.5</v>
      </c>
      <c r="M636" s="26">
        <v>506</v>
      </c>
      <c r="N636" s="25">
        <f t="shared" si="29"/>
        <v>506.5</v>
      </c>
    </row>
    <row r="637" spans="1:14" x14ac:dyDescent="0.25">
      <c r="A637" s="47" t="s">
        <v>1478</v>
      </c>
      <c r="C637" s="27">
        <v>42460</v>
      </c>
      <c r="D637" s="27" t="s">
        <v>1479</v>
      </c>
      <c r="E637" s="29">
        <v>96.67</v>
      </c>
      <c r="F637" s="22" t="s">
        <v>1482</v>
      </c>
      <c r="G637" s="22" t="s">
        <v>1483</v>
      </c>
      <c r="H637" s="22" t="s">
        <v>1484</v>
      </c>
      <c r="I637" s="24">
        <v>1.5</v>
      </c>
      <c r="J637" s="24">
        <v>358650</v>
      </c>
      <c r="K637" s="25">
        <f t="shared" si="28"/>
        <v>1024710</v>
      </c>
      <c r="N637" s="25">
        <f t="shared" si="29"/>
        <v>1.5</v>
      </c>
    </row>
    <row r="638" spans="1:14" x14ac:dyDescent="0.25">
      <c r="D638" s="27" t="s">
        <v>1480</v>
      </c>
      <c r="E638" s="29">
        <v>15.791</v>
      </c>
      <c r="K638" s="25">
        <f t="shared" si="28"/>
        <v>0</v>
      </c>
      <c r="N638" s="25">
        <f t="shared" si="29"/>
        <v>0</v>
      </c>
    </row>
    <row r="639" spans="1:14" x14ac:dyDescent="0.25">
      <c r="D639" s="27" t="s">
        <v>1481</v>
      </c>
      <c r="E639" s="29">
        <v>101.96</v>
      </c>
      <c r="K639" s="25">
        <f t="shared" si="28"/>
        <v>0</v>
      </c>
      <c r="N639" s="25">
        <f t="shared" si="29"/>
        <v>0</v>
      </c>
    </row>
    <row r="640" spans="1:14" x14ac:dyDescent="0.25">
      <c r="A640" s="47">
        <v>203</v>
      </c>
      <c r="C640" s="27">
        <v>42460</v>
      </c>
      <c r="D640" s="27" t="s">
        <v>1485</v>
      </c>
      <c r="E640" s="29" t="s">
        <v>1486</v>
      </c>
      <c r="F640" s="22" t="s">
        <v>1487</v>
      </c>
      <c r="G640" s="22" t="s">
        <v>1488</v>
      </c>
      <c r="H640" s="22">
        <v>3010</v>
      </c>
      <c r="I640" s="24">
        <v>0.5</v>
      </c>
      <c r="J640" s="24">
        <v>16210</v>
      </c>
      <c r="K640" s="25">
        <f t="shared" si="28"/>
        <v>46310</v>
      </c>
      <c r="L640" s="26">
        <v>10000</v>
      </c>
      <c r="M640" s="26">
        <v>40</v>
      </c>
      <c r="N640" s="25">
        <f t="shared" si="29"/>
        <v>40.5</v>
      </c>
    </row>
    <row r="641" spans="1:15" x14ac:dyDescent="0.25">
      <c r="A641" s="47" t="s">
        <v>1489</v>
      </c>
      <c r="C641" s="27">
        <v>42460</v>
      </c>
      <c r="D641" s="27" t="s">
        <v>1490</v>
      </c>
      <c r="E641" s="29">
        <v>0.33400000000000002</v>
      </c>
      <c r="F641" s="22" t="s">
        <v>1491</v>
      </c>
      <c r="G641" s="22" t="s">
        <v>1492</v>
      </c>
      <c r="H641" s="22">
        <v>1040</v>
      </c>
      <c r="I641" s="24">
        <v>0.5</v>
      </c>
      <c r="J641" s="24">
        <v>2490</v>
      </c>
      <c r="K641" s="25">
        <f t="shared" si="28"/>
        <v>7110</v>
      </c>
      <c r="N641" s="25">
        <f t="shared" si="29"/>
        <v>0.5</v>
      </c>
    </row>
    <row r="642" spans="1:15" x14ac:dyDescent="0.25">
      <c r="A642" s="47" t="s">
        <v>1493</v>
      </c>
      <c r="C642" s="27">
        <v>42460</v>
      </c>
      <c r="D642" s="27" t="s">
        <v>1494</v>
      </c>
      <c r="E642" s="29" t="s">
        <v>1495</v>
      </c>
      <c r="F642" s="22" t="s">
        <v>1496</v>
      </c>
      <c r="G642" s="22" t="s">
        <v>1497</v>
      </c>
      <c r="H642" s="22">
        <v>1150</v>
      </c>
      <c r="I642" s="24">
        <v>0.5</v>
      </c>
      <c r="J642" s="24">
        <v>28620</v>
      </c>
      <c r="K642" s="25">
        <f t="shared" si="28"/>
        <v>81770</v>
      </c>
      <c r="N642" s="25">
        <f t="shared" si="29"/>
        <v>0.5</v>
      </c>
    </row>
    <row r="643" spans="1:15" x14ac:dyDescent="0.25">
      <c r="A643" s="47">
        <v>205</v>
      </c>
      <c r="C643" s="27">
        <v>42460</v>
      </c>
      <c r="D643" s="27" t="s">
        <v>1498</v>
      </c>
      <c r="E643" s="29">
        <v>6.0149999999999997</v>
      </c>
      <c r="F643" s="22" t="s">
        <v>1499</v>
      </c>
      <c r="G643" s="22" t="s">
        <v>1500</v>
      </c>
      <c r="H643" s="22">
        <v>1020</v>
      </c>
      <c r="I643" s="24">
        <v>0.5</v>
      </c>
      <c r="J643" s="24">
        <v>7610</v>
      </c>
      <c r="K643" s="25">
        <f t="shared" si="28"/>
        <v>21740</v>
      </c>
      <c r="L643" s="26">
        <v>30000</v>
      </c>
      <c r="M643" s="26">
        <v>120</v>
      </c>
      <c r="N643" s="25">
        <f t="shared" si="29"/>
        <v>120.5</v>
      </c>
    </row>
    <row r="644" spans="1:15" x14ac:dyDescent="0.25">
      <c r="A644" s="47">
        <v>206</v>
      </c>
      <c r="C644" s="27">
        <v>42460</v>
      </c>
      <c r="D644" s="27" t="s">
        <v>1501</v>
      </c>
      <c r="E644" s="29">
        <v>0.3614</v>
      </c>
      <c r="F644" s="22" t="s">
        <v>1502</v>
      </c>
      <c r="G644" s="22" t="s">
        <v>1503</v>
      </c>
      <c r="H644" s="22">
        <v>3010</v>
      </c>
      <c r="I644" s="24">
        <v>0.5</v>
      </c>
      <c r="J644" s="24">
        <v>79010</v>
      </c>
      <c r="K644" s="25">
        <f t="shared" si="28"/>
        <v>225740</v>
      </c>
      <c r="L644" s="26">
        <v>195000</v>
      </c>
      <c r="M644" s="26">
        <v>780</v>
      </c>
      <c r="N644" s="25">
        <f t="shared" si="29"/>
        <v>780.5</v>
      </c>
    </row>
    <row r="645" spans="1:15" x14ac:dyDescent="0.25">
      <c r="A645" s="47">
        <v>207</v>
      </c>
      <c r="C645" s="27">
        <v>42460</v>
      </c>
      <c r="D645" s="27" t="s">
        <v>1504</v>
      </c>
      <c r="E645" s="29">
        <v>15</v>
      </c>
      <c r="F645" s="22" t="s">
        <v>1505</v>
      </c>
      <c r="G645" s="22" t="s">
        <v>1506</v>
      </c>
      <c r="H645" s="22">
        <v>1030</v>
      </c>
      <c r="I645" s="24">
        <v>0.5</v>
      </c>
      <c r="J645" s="24">
        <v>110040</v>
      </c>
      <c r="K645" s="25">
        <f t="shared" si="28"/>
        <v>314400</v>
      </c>
      <c r="L645" s="26">
        <v>350000</v>
      </c>
      <c r="M645" s="26">
        <v>1400</v>
      </c>
      <c r="N645" s="25">
        <f t="shared" si="29"/>
        <v>1400.5</v>
      </c>
    </row>
    <row r="646" spans="1:15" x14ac:dyDescent="0.25">
      <c r="A646" s="47">
        <v>204</v>
      </c>
      <c r="C646" s="27">
        <v>42460</v>
      </c>
      <c r="D646" s="27" t="s">
        <v>1507</v>
      </c>
      <c r="E646" s="29">
        <v>0.46500000000000002</v>
      </c>
      <c r="F646" s="22" t="s">
        <v>1509</v>
      </c>
      <c r="G646" s="22" t="s">
        <v>1510</v>
      </c>
      <c r="H646" s="22">
        <v>1150</v>
      </c>
      <c r="I646" s="24">
        <v>1</v>
      </c>
      <c r="J646" s="24">
        <v>57330</v>
      </c>
      <c r="K646" s="25">
        <f t="shared" si="28"/>
        <v>163800</v>
      </c>
      <c r="L646" s="26">
        <v>170000</v>
      </c>
      <c r="M646" s="26">
        <v>680</v>
      </c>
      <c r="N646" s="25">
        <f t="shared" si="29"/>
        <v>681</v>
      </c>
    </row>
    <row r="647" spans="1:15" s="23" customFormat="1" x14ac:dyDescent="0.25">
      <c r="A647" s="48"/>
      <c r="B647" s="49"/>
      <c r="C647" s="50"/>
      <c r="D647" s="50" t="s">
        <v>1508</v>
      </c>
      <c r="E647" s="51">
        <v>0.14799999999999999</v>
      </c>
      <c r="F647" s="23" t="s">
        <v>90</v>
      </c>
      <c r="G647" s="23" t="s">
        <v>90</v>
      </c>
      <c r="I647" s="52"/>
      <c r="J647" s="52"/>
      <c r="K647" s="53">
        <f t="shared" si="28"/>
        <v>0</v>
      </c>
      <c r="L647" s="54"/>
      <c r="M647" s="54"/>
      <c r="N647" s="53">
        <f t="shared" si="29"/>
        <v>0</v>
      </c>
      <c r="O647" s="48"/>
    </row>
    <row r="648" spans="1:15" x14ac:dyDescent="0.25">
      <c r="N648" s="25">
        <f>SUM(N601:N647)</f>
        <v>4990.7</v>
      </c>
      <c r="O648" s="60">
        <v>58389</v>
      </c>
    </row>
    <row r="650" spans="1:15" x14ac:dyDescent="0.25">
      <c r="A650" s="47" t="s">
        <v>1395</v>
      </c>
      <c r="C650" s="27">
        <v>42458</v>
      </c>
      <c r="D650" s="27" t="s">
        <v>1523</v>
      </c>
      <c r="E650" s="29">
        <v>1.0529999999999999</v>
      </c>
      <c r="F650" s="22" t="s">
        <v>1524</v>
      </c>
      <c r="G650" s="22" t="s">
        <v>1525</v>
      </c>
      <c r="H650" s="22">
        <v>1030</v>
      </c>
      <c r="I650" s="24">
        <v>0.5</v>
      </c>
      <c r="J650" s="24">
        <v>74780</v>
      </c>
      <c r="K650" s="25">
        <f>ROUND(J650/0.35,-1)</f>
        <v>213660</v>
      </c>
      <c r="N650" s="25">
        <f>SUM(I650+M650)</f>
        <v>0.5</v>
      </c>
    </row>
    <row r="651" spans="1:15" x14ac:dyDescent="0.25">
      <c r="A651" s="84">
        <v>208</v>
      </c>
      <c r="C651" s="27">
        <v>42461</v>
      </c>
      <c r="D651" s="27" t="s">
        <v>1511</v>
      </c>
      <c r="E651" s="29" t="s">
        <v>1512</v>
      </c>
      <c r="F651" s="22" t="s">
        <v>1513</v>
      </c>
      <c r="G651" s="22" t="s">
        <v>1514</v>
      </c>
      <c r="H651" s="22">
        <v>2050</v>
      </c>
      <c r="I651" s="24">
        <v>0.5</v>
      </c>
      <c r="J651" s="24">
        <v>21270</v>
      </c>
      <c r="K651" s="25">
        <f t="shared" ref="K651:K652" si="30">ROUND(J651/0.35,-1)</f>
        <v>60770</v>
      </c>
      <c r="L651" s="26">
        <v>52000</v>
      </c>
      <c r="M651" s="26">
        <v>208</v>
      </c>
      <c r="N651" s="25">
        <f t="shared" ref="N651:N652" si="31">SUM(I651+M651)</f>
        <v>208.5</v>
      </c>
      <c r="O651" s="84"/>
    </row>
    <row r="652" spans="1:15" x14ac:dyDescent="0.25">
      <c r="A652" s="84">
        <v>209</v>
      </c>
      <c r="C652" s="27">
        <v>42461</v>
      </c>
      <c r="D652" s="27" t="s">
        <v>1515</v>
      </c>
      <c r="E652" s="29">
        <v>19.236000000000001</v>
      </c>
      <c r="F652" s="22" t="s">
        <v>1516</v>
      </c>
      <c r="G652" s="22" t="s">
        <v>1517</v>
      </c>
      <c r="H652" s="22">
        <v>1040</v>
      </c>
      <c r="I652" s="24">
        <v>0.5</v>
      </c>
      <c r="J652" s="24">
        <v>55060</v>
      </c>
      <c r="K652" s="25">
        <f t="shared" si="30"/>
        <v>157310</v>
      </c>
      <c r="L652" s="26">
        <v>225000</v>
      </c>
      <c r="M652" s="26">
        <v>900</v>
      </c>
      <c r="N652" s="25">
        <f t="shared" si="31"/>
        <v>900.5</v>
      </c>
      <c r="O652" s="84"/>
    </row>
    <row r="653" spans="1:15" s="23" customFormat="1" x14ac:dyDescent="0.25">
      <c r="A653" s="48">
        <v>210</v>
      </c>
      <c r="B653" s="49"/>
      <c r="C653" s="50">
        <v>42464</v>
      </c>
      <c r="D653" s="50" t="s">
        <v>1526</v>
      </c>
      <c r="E653" s="51">
        <v>0.1142</v>
      </c>
      <c r="F653" s="23" t="s">
        <v>1527</v>
      </c>
      <c r="G653" s="23" t="s">
        <v>1528</v>
      </c>
      <c r="H653" s="23">
        <v>3010</v>
      </c>
      <c r="I653" s="52">
        <v>0.5</v>
      </c>
      <c r="J653" s="52">
        <v>43470</v>
      </c>
      <c r="K653" s="53">
        <f>ROUND(J653/0.35,-1)</f>
        <v>124200</v>
      </c>
      <c r="L653" s="54">
        <v>187000</v>
      </c>
      <c r="M653" s="54">
        <v>748</v>
      </c>
      <c r="N653" s="53">
        <f>SUM(I653+M653)</f>
        <v>748.5</v>
      </c>
      <c r="O653" s="48"/>
    </row>
    <row r="654" spans="1:15" x14ac:dyDescent="0.25">
      <c r="N654" s="25">
        <f>SUM(N650:N653)</f>
        <v>1858</v>
      </c>
      <c r="O654" s="60">
        <v>58430</v>
      </c>
    </row>
    <row r="656" spans="1:15" x14ac:dyDescent="0.25">
      <c r="A656" s="47" t="s">
        <v>1518</v>
      </c>
      <c r="C656" s="27">
        <v>42464</v>
      </c>
      <c r="D656" s="27" t="s">
        <v>1519</v>
      </c>
      <c r="E656" s="29">
        <v>0.19</v>
      </c>
      <c r="F656" s="22" t="s">
        <v>1521</v>
      </c>
      <c r="G656" s="22" t="s">
        <v>1522</v>
      </c>
      <c r="H656" s="22">
        <v>3010</v>
      </c>
      <c r="I656" s="24">
        <v>1</v>
      </c>
      <c r="J656" s="24">
        <v>28230</v>
      </c>
      <c r="K656" s="25">
        <f t="shared" ref="K656:K657" si="32">ROUND(J656/0.35,-1)</f>
        <v>80660</v>
      </c>
      <c r="N656" s="25">
        <f t="shared" ref="N656:N657" si="33">SUM(I656+M656)</f>
        <v>1</v>
      </c>
    </row>
    <row r="657" spans="1:15" x14ac:dyDescent="0.25">
      <c r="D657" s="27" t="s">
        <v>1520</v>
      </c>
      <c r="E657" s="29">
        <v>9.5000000000000001E-2</v>
      </c>
      <c r="F657" s="22" t="s">
        <v>90</v>
      </c>
      <c r="G657" s="22" t="s">
        <v>90</v>
      </c>
      <c r="K657" s="25">
        <f t="shared" si="32"/>
        <v>0</v>
      </c>
      <c r="N657" s="25">
        <f t="shared" si="33"/>
        <v>0</v>
      </c>
    </row>
    <row r="658" spans="1:15" x14ac:dyDescent="0.25">
      <c r="A658" s="47" t="s">
        <v>1536</v>
      </c>
      <c r="C658" s="27">
        <v>42464</v>
      </c>
      <c r="D658" s="27" t="s">
        <v>1537</v>
      </c>
      <c r="E658" s="29">
        <v>6.5339999999999998</v>
      </c>
      <c r="F658" s="22" t="s">
        <v>1538</v>
      </c>
      <c r="G658" s="22" t="s">
        <v>1539</v>
      </c>
      <c r="H658" s="22">
        <v>1010</v>
      </c>
      <c r="I658" s="24">
        <v>0.5</v>
      </c>
      <c r="J658" s="24">
        <v>13170</v>
      </c>
      <c r="K658" s="25">
        <f t="shared" ref="K658:K687" si="34">ROUND(J658/0.35,-1)</f>
        <v>37630</v>
      </c>
      <c r="N658" s="25">
        <f t="shared" ref="N658:N687" si="35">SUM(I658+M658)</f>
        <v>0.5</v>
      </c>
    </row>
    <row r="659" spans="1:15" x14ac:dyDescent="0.25">
      <c r="A659" s="47" t="s">
        <v>1540</v>
      </c>
      <c r="C659" s="27">
        <v>42464</v>
      </c>
      <c r="D659" s="27" t="s">
        <v>1541</v>
      </c>
      <c r="E659" s="29" t="s">
        <v>1543</v>
      </c>
      <c r="F659" s="22" t="s">
        <v>1545</v>
      </c>
      <c r="G659" s="22" t="s">
        <v>1546</v>
      </c>
      <c r="H659" s="22">
        <v>1150</v>
      </c>
      <c r="I659" s="24">
        <v>1</v>
      </c>
      <c r="J659" s="24">
        <v>15760</v>
      </c>
      <c r="K659" s="25">
        <f t="shared" si="34"/>
        <v>45030</v>
      </c>
      <c r="N659" s="25">
        <f t="shared" si="35"/>
        <v>1</v>
      </c>
    </row>
    <row r="660" spans="1:15" x14ac:dyDescent="0.25">
      <c r="D660" s="27" t="s">
        <v>1542</v>
      </c>
      <c r="E660" s="29" t="s">
        <v>1544</v>
      </c>
      <c r="F660" s="22" t="s">
        <v>90</v>
      </c>
      <c r="G660" s="22" t="s">
        <v>90</v>
      </c>
      <c r="K660" s="25">
        <f t="shared" si="34"/>
        <v>0</v>
      </c>
      <c r="N660" s="25">
        <f t="shared" si="35"/>
        <v>0</v>
      </c>
    </row>
    <row r="661" spans="1:15" s="23" customFormat="1" x14ac:dyDescent="0.25">
      <c r="A661" s="48">
        <v>212</v>
      </c>
      <c r="B661" s="49"/>
      <c r="C661" s="50">
        <v>42465</v>
      </c>
      <c r="D661" s="50" t="s">
        <v>1547</v>
      </c>
      <c r="E661" s="51">
        <v>15</v>
      </c>
      <c r="F661" s="23" t="s">
        <v>1548</v>
      </c>
      <c r="G661" s="23" t="s">
        <v>1549</v>
      </c>
      <c r="H661" s="23">
        <v>1160</v>
      </c>
      <c r="I661" s="52">
        <v>0.5</v>
      </c>
      <c r="J661" s="52">
        <v>66100</v>
      </c>
      <c r="K661" s="53">
        <f t="shared" si="34"/>
        <v>188860</v>
      </c>
      <c r="L661" s="54">
        <v>240000</v>
      </c>
      <c r="M661" s="54">
        <v>960</v>
      </c>
      <c r="N661" s="53">
        <f t="shared" si="35"/>
        <v>960.5</v>
      </c>
      <c r="O661" s="48"/>
    </row>
    <row r="662" spans="1:15" x14ac:dyDescent="0.25">
      <c r="N662" s="25">
        <f>SUM(N656:N661)</f>
        <v>963</v>
      </c>
      <c r="O662" s="60">
        <v>58448</v>
      </c>
    </row>
    <row r="663" spans="1:15" x14ac:dyDescent="0.25">
      <c r="A663" s="85"/>
      <c r="O663" s="85"/>
    </row>
    <row r="664" spans="1:15" x14ac:dyDescent="0.25">
      <c r="A664" s="86">
        <v>196</v>
      </c>
      <c r="C664" s="27">
        <v>42458</v>
      </c>
      <c r="D664" s="27" t="s">
        <v>1550</v>
      </c>
      <c r="E664" s="29">
        <v>0.13639999999999999</v>
      </c>
      <c r="F664" s="22" t="s">
        <v>1551</v>
      </c>
      <c r="G664" s="22" t="s">
        <v>1552</v>
      </c>
      <c r="H664" s="22">
        <v>3010</v>
      </c>
      <c r="I664" s="24">
        <v>0.5</v>
      </c>
      <c r="J664" s="24">
        <v>14200</v>
      </c>
      <c r="K664" s="25">
        <f t="shared" ref="K664:K671" si="36">ROUND(J664/0.35,-1)</f>
        <v>40570</v>
      </c>
      <c r="L664" s="26">
        <v>52000</v>
      </c>
      <c r="M664" s="26">
        <v>208</v>
      </c>
      <c r="N664" s="25">
        <f>SUM(I664+M664)</f>
        <v>208.5</v>
      </c>
      <c r="O664" s="86"/>
    </row>
    <row r="665" spans="1:15" x14ac:dyDescent="0.25">
      <c r="A665" s="86">
        <v>197</v>
      </c>
      <c r="C665" s="27">
        <v>42458</v>
      </c>
      <c r="D665" s="27" t="s">
        <v>1412</v>
      </c>
      <c r="E665" s="29">
        <v>3.2519999999999998</v>
      </c>
      <c r="F665" s="22" t="s">
        <v>1415</v>
      </c>
      <c r="G665" s="22" t="s">
        <v>1416</v>
      </c>
      <c r="H665" s="22" t="s">
        <v>1417</v>
      </c>
      <c r="I665" s="24">
        <v>1.5</v>
      </c>
      <c r="J665" s="24">
        <v>8750</v>
      </c>
      <c r="K665" s="25">
        <f t="shared" si="36"/>
        <v>25000</v>
      </c>
      <c r="L665" s="26">
        <v>6000</v>
      </c>
      <c r="M665" s="26">
        <v>24</v>
      </c>
      <c r="N665" s="25">
        <v>25.5</v>
      </c>
      <c r="O665" s="87"/>
    </row>
    <row r="666" spans="1:15" x14ac:dyDescent="0.25">
      <c r="A666" s="86"/>
      <c r="D666" s="27" t="s">
        <v>1413</v>
      </c>
      <c r="E666" s="29">
        <v>1.6839999999999999</v>
      </c>
      <c r="K666" s="25">
        <f t="shared" si="36"/>
        <v>0</v>
      </c>
      <c r="N666" s="25">
        <f t="shared" ref="N666:N671" si="37">SUM(I666+M666)</f>
        <v>0</v>
      </c>
      <c r="O666" s="87"/>
    </row>
    <row r="667" spans="1:15" x14ac:dyDescent="0.25">
      <c r="A667" s="86"/>
      <c r="D667" s="27" t="s">
        <v>1414</v>
      </c>
      <c r="E667" s="29">
        <v>6.5000000000000002E-2</v>
      </c>
      <c r="K667" s="25">
        <f t="shared" si="36"/>
        <v>0</v>
      </c>
      <c r="N667" s="25">
        <f t="shared" si="37"/>
        <v>0</v>
      </c>
      <c r="O667" s="87"/>
    </row>
    <row r="668" spans="1:15" x14ac:dyDescent="0.25">
      <c r="A668" s="86">
        <v>211</v>
      </c>
      <c r="C668" s="27">
        <v>42464</v>
      </c>
      <c r="D668" s="27" t="s">
        <v>1529</v>
      </c>
      <c r="E668" s="29">
        <v>5</v>
      </c>
      <c r="F668" s="22" t="s">
        <v>1530</v>
      </c>
      <c r="G668" s="22" t="s">
        <v>1531</v>
      </c>
      <c r="H668" s="22">
        <v>1210</v>
      </c>
      <c r="I668" s="24">
        <v>0.5</v>
      </c>
      <c r="K668" s="25">
        <f t="shared" si="36"/>
        <v>0</v>
      </c>
      <c r="L668" s="26">
        <v>20000</v>
      </c>
      <c r="M668" s="26">
        <v>80</v>
      </c>
      <c r="N668" s="25">
        <f t="shared" si="37"/>
        <v>80.5</v>
      </c>
      <c r="O668" s="217" t="s">
        <v>1440</v>
      </c>
    </row>
    <row r="669" spans="1:15" x14ac:dyDescent="0.25">
      <c r="A669" s="86" t="s">
        <v>1535</v>
      </c>
      <c r="C669" s="27">
        <v>42464</v>
      </c>
      <c r="D669" s="27" t="s">
        <v>1532</v>
      </c>
      <c r="F669" s="22" t="s">
        <v>1530</v>
      </c>
      <c r="G669" s="22" t="s">
        <v>1534</v>
      </c>
      <c r="H669" s="22">
        <v>1210</v>
      </c>
      <c r="I669" s="24">
        <v>1.5</v>
      </c>
      <c r="K669" s="25">
        <f t="shared" si="36"/>
        <v>0</v>
      </c>
      <c r="N669" s="25">
        <f t="shared" si="37"/>
        <v>1.5</v>
      </c>
      <c r="O669" s="217"/>
    </row>
    <row r="670" spans="1:15" x14ac:dyDescent="0.25">
      <c r="A670" s="86"/>
      <c r="D670" s="27" t="s">
        <v>1533</v>
      </c>
      <c r="F670" s="22" t="s">
        <v>90</v>
      </c>
      <c r="G670" s="22" t="s">
        <v>90</v>
      </c>
      <c r="K670" s="25">
        <f t="shared" si="36"/>
        <v>0</v>
      </c>
      <c r="N670" s="25">
        <f t="shared" si="37"/>
        <v>0</v>
      </c>
      <c r="O670" s="217"/>
    </row>
    <row r="671" spans="1:15" x14ac:dyDescent="0.25">
      <c r="A671" s="86"/>
      <c r="D671" s="27" t="s">
        <v>1529</v>
      </c>
      <c r="F671" s="22" t="s">
        <v>90</v>
      </c>
      <c r="G671" s="22" t="s">
        <v>90</v>
      </c>
      <c r="K671" s="25">
        <f t="shared" si="36"/>
        <v>0</v>
      </c>
      <c r="N671" s="25">
        <f t="shared" si="37"/>
        <v>0</v>
      </c>
      <c r="O671" s="217"/>
    </row>
    <row r="672" spans="1:15" x14ac:dyDescent="0.25">
      <c r="A672" s="85">
        <v>213</v>
      </c>
      <c r="C672" s="27">
        <v>42466</v>
      </c>
      <c r="D672" s="27" t="s">
        <v>1553</v>
      </c>
      <c r="E672" s="29" t="s">
        <v>1554</v>
      </c>
      <c r="F672" s="22" t="s">
        <v>1555</v>
      </c>
      <c r="G672" s="22" t="s">
        <v>1556</v>
      </c>
      <c r="H672" s="22">
        <v>3010</v>
      </c>
      <c r="I672" s="24">
        <v>0.5</v>
      </c>
      <c r="J672" s="24">
        <v>14230</v>
      </c>
      <c r="K672" s="25">
        <f t="shared" si="34"/>
        <v>40660</v>
      </c>
      <c r="L672" s="26">
        <v>41200</v>
      </c>
      <c r="M672" s="26">
        <v>164.8</v>
      </c>
      <c r="N672" s="25">
        <f t="shared" si="35"/>
        <v>165.3</v>
      </c>
      <c r="O672" s="85"/>
    </row>
    <row r="673" spans="1:15" x14ac:dyDescent="0.25">
      <c r="A673" s="85">
        <v>214</v>
      </c>
      <c r="C673" s="27">
        <v>42466</v>
      </c>
      <c r="D673" s="27" t="s">
        <v>1557</v>
      </c>
      <c r="E673" s="29">
        <v>2</v>
      </c>
      <c r="F673" s="22" t="s">
        <v>1558</v>
      </c>
      <c r="G673" s="22" t="s">
        <v>1559</v>
      </c>
      <c r="H673" s="22">
        <v>1020</v>
      </c>
      <c r="I673" s="24">
        <v>0.5</v>
      </c>
      <c r="J673" s="24">
        <v>31600</v>
      </c>
      <c r="K673" s="25">
        <f t="shared" si="34"/>
        <v>90290</v>
      </c>
      <c r="L673" s="26">
        <v>89900</v>
      </c>
      <c r="M673" s="26">
        <v>359.6</v>
      </c>
      <c r="N673" s="25">
        <f t="shared" si="35"/>
        <v>360.1</v>
      </c>
      <c r="O673" s="85"/>
    </row>
    <row r="674" spans="1:15" x14ac:dyDescent="0.25">
      <c r="A674" s="47">
        <v>215</v>
      </c>
      <c r="C674" s="27">
        <v>42466</v>
      </c>
      <c r="D674" s="27" t="s">
        <v>1560</v>
      </c>
      <c r="E674" s="29">
        <v>3.18</v>
      </c>
      <c r="F674" s="22" t="s">
        <v>1561</v>
      </c>
      <c r="G674" s="22" t="s">
        <v>1562</v>
      </c>
      <c r="H674" s="22">
        <v>1100</v>
      </c>
      <c r="I674" s="24">
        <v>0.5</v>
      </c>
      <c r="J674" s="24">
        <v>36580</v>
      </c>
      <c r="K674" s="25">
        <f t="shared" si="34"/>
        <v>104510</v>
      </c>
      <c r="L674" s="26">
        <v>150000</v>
      </c>
      <c r="M674" s="26">
        <v>600</v>
      </c>
      <c r="N674" s="25">
        <f t="shared" si="35"/>
        <v>600.5</v>
      </c>
    </row>
    <row r="675" spans="1:15" x14ac:dyDescent="0.25">
      <c r="A675" s="47" t="s">
        <v>1563</v>
      </c>
      <c r="C675" s="27">
        <v>42466</v>
      </c>
      <c r="D675" s="27" t="s">
        <v>833</v>
      </c>
      <c r="E675" s="29">
        <v>7.617</v>
      </c>
      <c r="F675" s="22" t="s">
        <v>1564</v>
      </c>
      <c r="G675" s="22" t="s">
        <v>835</v>
      </c>
      <c r="H675" s="22">
        <v>1100</v>
      </c>
      <c r="I675" s="24">
        <v>1.5</v>
      </c>
      <c r="J675" s="24">
        <v>111425</v>
      </c>
      <c r="K675" s="25">
        <f t="shared" si="34"/>
        <v>318360</v>
      </c>
      <c r="N675" s="25">
        <f t="shared" si="35"/>
        <v>1.5</v>
      </c>
    </row>
    <row r="676" spans="1:15" x14ac:dyDescent="0.25">
      <c r="D676" s="27" t="s">
        <v>830</v>
      </c>
      <c r="E676" s="29">
        <v>69.33</v>
      </c>
      <c r="F676" s="22" t="s">
        <v>90</v>
      </c>
      <c r="G676" s="22" t="s">
        <v>90</v>
      </c>
      <c r="K676" s="25">
        <f t="shared" si="34"/>
        <v>0</v>
      </c>
      <c r="N676" s="25">
        <f t="shared" si="35"/>
        <v>0</v>
      </c>
    </row>
    <row r="677" spans="1:15" x14ac:dyDescent="0.25">
      <c r="D677" s="27" t="s">
        <v>832</v>
      </c>
      <c r="E677" s="29">
        <v>0.96399999999999997</v>
      </c>
      <c r="F677" s="22" t="s">
        <v>90</v>
      </c>
      <c r="G677" s="22" t="s">
        <v>90</v>
      </c>
      <c r="K677" s="25">
        <f t="shared" si="34"/>
        <v>0</v>
      </c>
      <c r="N677" s="25">
        <f t="shared" si="35"/>
        <v>0</v>
      </c>
    </row>
    <row r="678" spans="1:15" x14ac:dyDescent="0.25">
      <c r="K678" s="25">
        <f t="shared" si="34"/>
        <v>0</v>
      </c>
      <c r="N678" s="25">
        <f t="shared" si="35"/>
        <v>0</v>
      </c>
    </row>
    <row r="679" spans="1:15" x14ac:dyDescent="0.25">
      <c r="A679" s="47" t="s">
        <v>1565</v>
      </c>
      <c r="C679" s="27">
        <v>42466</v>
      </c>
      <c r="D679" s="27" t="s">
        <v>1566</v>
      </c>
      <c r="E679" s="29" t="s">
        <v>1568</v>
      </c>
      <c r="F679" s="22" t="s">
        <v>1569</v>
      </c>
      <c r="G679" s="22" t="s">
        <v>1570</v>
      </c>
      <c r="H679" s="22">
        <v>3010</v>
      </c>
      <c r="I679" s="24">
        <v>1</v>
      </c>
      <c r="J679" s="24">
        <v>55440</v>
      </c>
      <c r="K679" s="25">
        <f t="shared" si="34"/>
        <v>158400</v>
      </c>
      <c r="N679" s="25">
        <f t="shared" si="35"/>
        <v>1</v>
      </c>
    </row>
    <row r="680" spans="1:15" s="23" customFormat="1" x14ac:dyDescent="0.25">
      <c r="A680" s="48"/>
      <c r="B680" s="49"/>
      <c r="C680" s="50"/>
      <c r="D680" s="50" t="s">
        <v>1567</v>
      </c>
      <c r="E680" s="51" t="s">
        <v>1568</v>
      </c>
      <c r="F680" s="23" t="s">
        <v>90</v>
      </c>
      <c r="G680" s="23" t="s">
        <v>90</v>
      </c>
      <c r="I680" s="52"/>
      <c r="J680" s="52"/>
      <c r="K680" s="53">
        <f t="shared" si="34"/>
        <v>0</v>
      </c>
      <c r="L680" s="54"/>
      <c r="M680" s="54"/>
      <c r="N680" s="53">
        <f t="shared" si="35"/>
        <v>0</v>
      </c>
      <c r="O680" s="48"/>
    </row>
    <row r="681" spans="1:15" x14ac:dyDescent="0.25">
      <c r="N681" s="25">
        <f>SUM(N664:N680)</f>
        <v>1444.4</v>
      </c>
      <c r="O681" s="60">
        <v>58458</v>
      </c>
    </row>
    <row r="683" spans="1:15" x14ac:dyDescent="0.25">
      <c r="A683" s="47" t="s">
        <v>1571</v>
      </c>
      <c r="C683" s="27">
        <v>42465</v>
      </c>
      <c r="D683" s="27" t="s">
        <v>527</v>
      </c>
      <c r="E683" s="29">
        <v>29</v>
      </c>
      <c r="F683" s="22" t="s">
        <v>1572</v>
      </c>
      <c r="G683" s="22" t="s">
        <v>1573</v>
      </c>
      <c r="H683" s="22">
        <v>1130</v>
      </c>
      <c r="I683" s="24">
        <v>1.5</v>
      </c>
      <c r="J683" s="24">
        <v>48460</v>
      </c>
      <c r="K683" s="25">
        <f t="shared" si="34"/>
        <v>138460</v>
      </c>
      <c r="N683" s="25">
        <f t="shared" si="35"/>
        <v>1.5</v>
      </c>
    </row>
    <row r="684" spans="1:15" x14ac:dyDescent="0.25">
      <c r="D684" s="27" t="s">
        <v>528</v>
      </c>
      <c r="E684" s="29">
        <v>1</v>
      </c>
      <c r="F684" s="22" t="s">
        <v>90</v>
      </c>
      <c r="G684" s="22" t="s">
        <v>90</v>
      </c>
      <c r="K684" s="25">
        <f t="shared" si="34"/>
        <v>0</v>
      </c>
      <c r="N684" s="25">
        <f t="shared" si="35"/>
        <v>0</v>
      </c>
    </row>
    <row r="685" spans="1:15" x14ac:dyDescent="0.25">
      <c r="D685" s="27" t="s">
        <v>529</v>
      </c>
      <c r="E685" s="29">
        <v>8</v>
      </c>
      <c r="F685" s="22" t="s">
        <v>90</v>
      </c>
      <c r="G685" s="22" t="s">
        <v>90</v>
      </c>
      <c r="K685" s="25">
        <f t="shared" si="34"/>
        <v>0</v>
      </c>
      <c r="N685" s="25">
        <f t="shared" si="35"/>
        <v>0</v>
      </c>
    </row>
    <row r="686" spans="1:15" x14ac:dyDescent="0.25">
      <c r="A686" s="47" t="s">
        <v>1574</v>
      </c>
      <c r="C686" s="27">
        <v>42466</v>
      </c>
      <c r="D686" s="27" t="s">
        <v>1389</v>
      </c>
      <c r="E686" s="29" t="s">
        <v>1391</v>
      </c>
      <c r="F686" s="22" t="s">
        <v>1575</v>
      </c>
      <c r="G686" s="22" t="s">
        <v>1576</v>
      </c>
      <c r="H686" s="22">
        <v>1060</v>
      </c>
      <c r="I686" s="24">
        <v>1</v>
      </c>
      <c r="J686" s="24">
        <v>35790</v>
      </c>
      <c r="K686" s="25">
        <f t="shared" si="34"/>
        <v>102260</v>
      </c>
      <c r="N686" s="25">
        <f t="shared" si="35"/>
        <v>1</v>
      </c>
    </row>
    <row r="687" spans="1:15" x14ac:dyDescent="0.25">
      <c r="D687" s="27" t="s">
        <v>1390</v>
      </c>
      <c r="E687" s="29" t="s">
        <v>1392</v>
      </c>
      <c r="F687" s="22" t="s">
        <v>90</v>
      </c>
      <c r="G687" s="22" t="s">
        <v>90</v>
      </c>
      <c r="K687" s="25">
        <f t="shared" si="34"/>
        <v>0</v>
      </c>
      <c r="N687" s="25">
        <f t="shared" si="35"/>
        <v>0</v>
      </c>
    </row>
    <row r="688" spans="1:15" x14ac:dyDescent="0.25">
      <c r="A688" s="47" t="s">
        <v>1577</v>
      </c>
      <c r="C688" s="27">
        <v>42466</v>
      </c>
      <c r="D688" s="27" t="s">
        <v>1578</v>
      </c>
      <c r="E688" s="29">
        <v>0.23899999999999999</v>
      </c>
      <c r="F688" s="22" t="s">
        <v>1579</v>
      </c>
      <c r="G688" s="22" t="s">
        <v>1580</v>
      </c>
      <c r="H688" s="22">
        <v>3010</v>
      </c>
      <c r="I688" s="24">
        <v>0.5</v>
      </c>
      <c r="J688" s="24">
        <v>36400</v>
      </c>
      <c r="N688" s="25">
        <v>0.5</v>
      </c>
    </row>
    <row r="689" spans="1:15" x14ac:dyDescent="0.25">
      <c r="A689" s="47">
        <v>216</v>
      </c>
      <c r="C689" s="27">
        <v>42467</v>
      </c>
      <c r="D689" s="27" t="s">
        <v>1581</v>
      </c>
      <c r="E689" s="29" t="s">
        <v>95</v>
      </c>
      <c r="F689" s="22" t="s">
        <v>1582</v>
      </c>
      <c r="G689" s="22" t="s">
        <v>1583</v>
      </c>
      <c r="H689" s="22">
        <v>3010</v>
      </c>
      <c r="I689" s="24">
        <v>0.5</v>
      </c>
      <c r="J689" s="24">
        <v>25110</v>
      </c>
      <c r="K689" s="25">
        <f t="shared" ref="K689:K738" si="38">ROUND(J689/0.35,-1)</f>
        <v>71740</v>
      </c>
      <c r="L689" s="26">
        <v>79900</v>
      </c>
      <c r="M689" s="26">
        <v>319.60000000000002</v>
      </c>
      <c r="N689" s="25">
        <f t="shared" ref="N689:N739" si="39">SUM(I689+M689)</f>
        <v>320.10000000000002</v>
      </c>
    </row>
    <row r="690" spans="1:15" x14ac:dyDescent="0.25">
      <c r="A690" s="47" t="s">
        <v>1584</v>
      </c>
      <c r="C690" s="27">
        <v>42467</v>
      </c>
      <c r="D690" s="27" t="s">
        <v>1585</v>
      </c>
      <c r="E690" s="29" t="s">
        <v>974</v>
      </c>
      <c r="F690" s="22" t="s">
        <v>1588</v>
      </c>
      <c r="G690" s="22" t="s">
        <v>1589</v>
      </c>
      <c r="H690" s="22">
        <v>2050</v>
      </c>
      <c r="I690" s="24">
        <v>1</v>
      </c>
      <c r="J690" s="24">
        <v>28520</v>
      </c>
      <c r="K690" s="25">
        <f t="shared" si="38"/>
        <v>81490</v>
      </c>
      <c r="N690" s="25">
        <f t="shared" si="39"/>
        <v>1</v>
      </c>
    </row>
    <row r="691" spans="1:15" x14ac:dyDescent="0.25">
      <c r="D691" s="27" t="s">
        <v>1586</v>
      </c>
      <c r="E691" s="29" t="s">
        <v>1587</v>
      </c>
      <c r="F691" s="22" t="s">
        <v>90</v>
      </c>
      <c r="G691" s="22" t="s">
        <v>90</v>
      </c>
      <c r="K691" s="25">
        <f t="shared" si="38"/>
        <v>0</v>
      </c>
      <c r="N691" s="25">
        <f t="shared" si="39"/>
        <v>0</v>
      </c>
    </row>
    <row r="692" spans="1:15" x14ac:dyDescent="0.25">
      <c r="A692" s="47" t="s">
        <v>1590</v>
      </c>
      <c r="C692" s="27">
        <v>42467</v>
      </c>
      <c r="D692" s="27" t="s">
        <v>1591</v>
      </c>
      <c r="E692" s="29" t="s">
        <v>1592</v>
      </c>
      <c r="F692" s="22" t="s">
        <v>1593</v>
      </c>
      <c r="G692" s="22" t="s">
        <v>1594</v>
      </c>
      <c r="H692" s="22">
        <v>1150</v>
      </c>
      <c r="I692" s="24">
        <v>0.5</v>
      </c>
      <c r="J692" s="24">
        <v>33390</v>
      </c>
      <c r="K692" s="25">
        <f t="shared" si="38"/>
        <v>95400</v>
      </c>
      <c r="N692" s="25">
        <f t="shared" si="39"/>
        <v>0.5</v>
      </c>
    </row>
    <row r="693" spans="1:15" x14ac:dyDescent="0.25">
      <c r="A693" s="47">
        <v>217</v>
      </c>
      <c r="C693" s="27">
        <v>42468</v>
      </c>
      <c r="D693" s="27" t="s">
        <v>1599</v>
      </c>
      <c r="E693" s="29">
        <v>100.691</v>
      </c>
      <c r="F693" s="22" t="s">
        <v>1600</v>
      </c>
      <c r="G693" s="22" t="s">
        <v>1601</v>
      </c>
      <c r="H693" s="22">
        <v>1010</v>
      </c>
      <c r="I693" s="24">
        <v>0.5</v>
      </c>
      <c r="J693" s="24">
        <v>157390</v>
      </c>
      <c r="K693" s="25">
        <f t="shared" si="38"/>
        <v>449690</v>
      </c>
      <c r="L693" s="26">
        <v>150000</v>
      </c>
      <c r="M693" s="26">
        <v>600</v>
      </c>
      <c r="N693" s="25">
        <f t="shared" si="39"/>
        <v>600.5</v>
      </c>
    </row>
    <row r="694" spans="1:15" x14ac:dyDescent="0.25">
      <c r="D694" s="27" t="s">
        <v>1602</v>
      </c>
      <c r="E694" s="29" t="s">
        <v>312</v>
      </c>
      <c r="F694" s="22" t="s">
        <v>90</v>
      </c>
      <c r="G694" s="22" t="s">
        <v>1603</v>
      </c>
      <c r="K694" s="25">
        <f t="shared" si="38"/>
        <v>0</v>
      </c>
      <c r="N694" s="25">
        <f t="shared" si="39"/>
        <v>0</v>
      </c>
    </row>
    <row r="695" spans="1:15" s="23" customFormat="1" x14ac:dyDescent="0.25">
      <c r="A695" s="48" t="s">
        <v>1604</v>
      </c>
      <c r="B695" s="49"/>
      <c r="C695" s="50">
        <v>42468</v>
      </c>
      <c r="D695" s="50" t="s">
        <v>106</v>
      </c>
      <c r="E695" s="51">
        <v>0.62860000000000005</v>
      </c>
      <c r="F695" s="23" t="s">
        <v>1605</v>
      </c>
      <c r="G695" s="23" t="s">
        <v>107</v>
      </c>
      <c r="H695" s="23">
        <v>1150</v>
      </c>
      <c r="I695" s="52">
        <v>0.5</v>
      </c>
      <c r="J695" s="52">
        <v>5500</v>
      </c>
      <c r="K695" s="53">
        <f t="shared" si="38"/>
        <v>15710</v>
      </c>
      <c r="L695" s="54"/>
      <c r="M695" s="54"/>
      <c r="N695" s="53">
        <f t="shared" si="39"/>
        <v>0.5</v>
      </c>
      <c r="O695" s="48"/>
    </row>
    <row r="696" spans="1:15" x14ac:dyDescent="0.25">
      <c r="N696" s="25">
        <f>SUM(N683:N695)</f>
        <v>925.6</v>
      </c>
      <c r="O696" s="60">
        <v>58499</v>
      </c>
    </row>
    <row r="698" spans="1:15" x14ac:dyDescent="0.25">
      <c r="A698" s="88" t="s">
        <v>1408</v>
      </c>
      <c r="B698" s="89"/>
      <c r="C698" s="27">
        <v>42458</v>
      </c>
      <c r="D698" s="27" t="s">
        <v>1409</v>
      </c>
      <c r="E698" s="29">
        <v>41.996400000000001</v>
      </c>
      <c r="F698" s="22" t="s">
        <v>1410</v>
      </c>
      <c r="G698" s="22" t="s">
        <v>1411</v>
      </c>
      <c r="H698" s="22">
        <v>1180</v>
      </c>
      <c r="I698" s="24">
        <v>0.5</v>
      </c>
      <c r="J698" s="24">
        <v>41040</v>
      </c>
      <c r="K698" s="25">
        <f>ROUND(J698/0.35,-1)</f>
        <v>117260</v>
      </c>
      <c r="N698" s="25">
        <f>SUM(I698+M698)</f>
        <v>0.5</v>
      </c>
      <c r="O698" s="88"/>
    </row>
    <row r="699" spans="1:15" x14ac:dyDescent="0.25">
      <c r="A699" s="47">
        <v>218</v>
      </c>
      <c r="C699" s="27">
        <v>42471</v>
      </c>
      <c r="D699" s="27" t="s">
        <v>1606</v>
      </c>
      <c r="E699" s="29">
        <v>5.76</v>
      </c>
      <c r="F699" s="22" t="s">
        <v>1607</v>
      </c>
      <c r="G699" s="22" t="s">
        <v>1608</v>
      </c>
      <c r="H699" s="22">
        <v>1220</v>
      </c>
      <c r="I699" s="24">
        <v>0.5</v>
      </c>
      <c r="J699" s="24">
        <v>35960</v>
      </c>
      <c r="K699" s="25">
        <f t="shared" si="38"/>
        <v>102740</v>
      </c>
      <c r="L699" s="26">
        <v>145000</v>
      </c>
      <c r="M699" s="26">
        <v>580</v>
      </c>
      <c r="N699" s="25">
        <f t="shared" si="39"/>
        <v>580.5</v>
      </c>
    </row>
    <row r="700" spans="1:15" x14ac:dyDescent="0.25">
      <c r="A700" s="47">
        <v>219</v>
      </c>
      <c r="C700" s="27">
        <v>42472</v>
      </c>
      <c r="D700" s="27" t="s">
        <v>171</v>
      </c>
      <c r="E700" s="29">
        <v>10</v>
      </c>
      <c r="F700" s="22" t="s">
        <v>173</v>
      </c>
      <c r="G700" s="22" t="s">
        <v>1609</v>
      </c>
      <c r="H700" s="22">
        <v>1100</v>
      </c>
      <c r="I700" s="24">
        <v>0.5</v>
      </c>
      <c r="J700" s="24">
        <v>24170</v>
      </c>
      <c r="K700" s="25">
        <f t="shared" si="38"/>
        <v>69060</v>
      </c>
      <c r="L700" s="26">
        <v>42000</v>
      </c>
      <c r="M700" s="26">
        <v>168</v>
      </c>
      <c r="N700" s="25">
        <f t="shared" si="39"/>
        <v>168.5</v>
      </c>
    </row>
    <row r="701" spans="1:15" x14ac:dyDescent="0.25">
      <c r="A701" s="48">
        <v>220</v>
      </c>
      <c r="B701" s="49" t="s">
        <v>130</v>
      </c>
      <c r="C701" s="50">
        <v>42472</v>
      </c>
      <c r="D701" s="52" t="s">
        <v>1610</v>
      </c>
      <c r="E701" s="51">
        <v>7.3719999999999999</v>
      </c>
      <c r="F701" s="23" t="s">
        <v>1611</v>
      </c>
      <c r="G701" s="23" t="s">
        <v>1612</v>
      </c>
      <c r="H701" s="23">
        <v>1160</v>
      </c>
      <c r="I701" s="52">
        <v>0.5</v>
      </c>
      <c r="J701" s="52">
        <v>31530</v>
      </c>
      <c r="K701" s="53">
        <f t="shared" si="38"/>
        <v>90090</v>
      </c>
      <c r="L701" s="54">
        <v>35000</v>
      </c>
      <c r="M701" s="54">
        <v>140</v>
      </c>
      <c r="N701" s="53">
        <f t="shared" si="39"/>
        <v>140.5</v>
      </c>
      <c r="O701" s="48"/>
    </row>
    <row r="702" spans="1:15" x14ac:dyDescent="0.25">
      <c r="N702" s="25">
        <f>SUM(N698:N701)</f>
        <v>890</v>
      </c>
      <c r="O702" s="60">
        <v>58542</v>
      </c>
    </row>
    <row r="704" spans="1:15" x14ac:dyDescent="0.25">
      <c r="A704" s="47" t="s">
        <v>1613</v>
      </c>
      <c r="C704" s="27">
        <v>42473</v>
      </c>
      <c r="D704" s="27" t="s">
        <v>1614</v>
      </c>
      <c r="E704" s="29">
        <v>10.116199999999999</v>
      </c>
      <c r="F704" s="22" t="s">
        <v>1615</v>
      </c>
      <c r="G704" s="22" t="s">
        <v>1616</v>
      </c>
      <c r="H704" s="22">
        <v>1030</v>
      </c>
      <c r="I704" s="24">
        <v>0.5</v>
      </c>
      <c r="J704" s="24">
        <v>73510</v>
      </c>
      <c r="K704" s="25">
        <f t="shared" si="38"/>
        <v>210030</v>
      </c>
      <c r="N704" s="25">
        <f t="shared" si="39"/>
        <v>0.5</v>
      </c>
    </row>
    <row r="705" spans="1:15" x14ac:dyDescent="0.25">
      <c r="A705" s="47" t="s">
        <v>1617</v>
      </c>
      <c r="C705" s="27">
        <v>42472</v>
      </c>
      <c r="D705" s="27" t="s">
        <v>1618</v>
      </c>
      <c r="E705" s="29">
        <v>30.3246</v>
      </c>
      <c r="F705" s="22" t="s">
        <v>1620</v>
      </c>
      <c r="G705" s="22" t="s">
        <v>1621</v>
      </c>
      <c r="H705" s="22">
        <v>1030</v>
      </c>
      <c r="I705" s="24">
        <v>1</v>
      </c>
      <c r="J705" s="24">
        <v>265910</v>
      </c>
      <c r="K705" s="25">
        <f t="shared" si="38"/>
        <v>759740</v>
      </c>
      <c r="N705" s="25">
        <f t="shared" si="39"/>
        <v>1</v>
      </c>
    </row>
    <row r="706" spans="1:15" x14ac:dyDescent="0.25">
      <c r="D706" s="27" t="s">
        <v>1619</v>
      </c>
      <c r="E706" s="29">
        <v>151.5926</v>
      </c>
      <c r="F706" s="22" t="s">
        <v>90</v>
      </c>
      <c r="G706" s="22" t="s">
        <v>90</v>
      </c>
      <c r="H706" s="22">
        <v>1080</v>
      </c>
      <c r="K706" s="25">
        <f t="shared" si="38"/>
        <v>0</v>
      </c>
      <c r="N706" s="25">
        <f t="shared" si="39"/>
        <v>0</v>
      </c>
    </row>
    <row r="707" spans="1:15" x14ac:dyDescent="0.25">
      <c r="A707" s="47">
        <v>221</v>
      </c>
      <c r="C707" s="27">
        <v>42473</v>
      </c>
      <c r="D707" s="27" t="s">
        <v>1622</v>
      </c>
      <c r="E707" s="29">
        <v>0.47099999999999997</v>
      </c>
      <c r="F707" s="22" t="s">
        <v>1623</v>
      </c>
      <c r="G707" s="22" t="s">
        <v>1624</v>
      </c>
      <c r="H707" s="22">
        <v>1090</v>
      </c>
      <c r="I707" s="24">
        <v>0.5</v>
      </c>
      <c r="J707" s="24">
        <v>38240</v>
      </c>
      <c r="K707" s="25">
        <f t="shared" si="38"/>
        <v>109260</v>
      </c>
      <c r="L707" s="26">
        <v>140000</v>
      </c>
      <c r="M707" s="26">
        <v>560</v>
      </c>
      <c r="N707" s="25">
        <f t="shared" si="39"/>
        <v>560.5</v>
      </c>
    </row>
    <row r="708" spans="1:15" x14ac:dyDescent="0.25">
      <c r="A708" s="47" t="s">
        <v>1625</v>
      </c>
      <c r="C708" s="27">
        <v>42473</v>
      </c>
      <c r="D708" s="27" t="s">
        <v>1626</v>
      </c>
      <c r="E708" s="29" t="s">
        <v>1627</v>
      </c>
      <c r="F708" s="22" t="s">
        <v>1630</v>
      </c>
      <c r="G708" s="22" t="s">
        <v>1631</v>
      </c>
      <c r="H708" s="22">
        <v>3010</v>
      </c>
      <c r="I708" s="24">
        <v>1.5</v>
      </c>
      <c r="J708" s="24">
        <v>52640</v>
      </c>
      <c r="K708" s="25">
        <f t="shared" si="38"/>
        <v>150400</v>
      </c>
      <c r="N708" s="25">
        <f t="shared" si="39"/>
        <v>1.5</v>
      </c>
    </row>
    <row r="709" spans="1:15" s="37" customFormat="1" x14ac:dyDescent="0.25">
      <c r="A709" s="47"/>
      <c r="B709" s="28"/>
      <c r="C709" s="27"/>
      <c r="D709" s="27" t="s">
        <v>1628</v>
      </c>
      <c r="E709" s="29" t="s">
        <v>789</v>
      </c>
      <c r="F709" s="22"/>
      <c r="G709" s="22"/>
      <c r="H709" s="22"/>
      <c r="I709" s="24"/>
      <c r="J709" s="24"/>
      <c r="K709" s="25">
        <f t="shared" si="38"/>
        <v>0</v>
      </c>
      <c r="L709" s="26"/>
      <c r="M709" s="26"/>
      <c r="N709" s="25">
        <f t="shared" si="39"/>
        <v>0</v>
      </c>
      <c r="O709" s="60"/>
    </row>
    <row r="710" spans="1:15" x14ac:dyDescent="0.25">
      <c r="D710" s="27" t="s">
        <v>1629</v>
      </c>
      <c r="E710" s="29" t="s">
        <v>789</v>
      </c>
      <c r="K710" s="25">
        <f t="shared" si="38"/>
        <v>0</v>
      </c>
      <c r="N710" s="25">
        <f t="shared" si="39"/>
        <v>0</v>
      </c>
    </row>
    <row r="711" spans="1:15" x14ac:dyDescent="0.25">
      <c r="A711" s="47">
        <v>222</v>
      </c>
      <c r="C711" s="27">
        <v>42473</v>
      </c>
      <c r="D711" s="27" t="s">
        <v>1632</v>
      </c>
      <c r="E711" s="29" t="s">
        <v>95</v>
      </c>
      <c r="F711" s="22" t="s">
        <v>1633</v>
      </c>
      <c r="G711" s="22" t="s">
        <v>673</v>
      </c>
      <c r="H711" s="22">
        <v>2050</v>
      </c>
      <c r="I711" s="24">
        <v>0.5</v>
      </c>
      <c r="J711" s="24">
        <v>9750</v>
      </c>
      <c r="K711" s="25">
        <f t="shared" si="38"/>
        <v>27860</v>
      </c>
      <c r="L711" s="26">
        <v>14000</v>
      </c>
      <c r="M711" s="26">
        <v>56</v>
      </c>
      <c r="N711" s="25">
        <f t="shared" si="39"/>
        <v>56.5</v>
      </c>
    </row>
    <row r="712" spans="1:15" x14ac:dyDescent="0.25">
      <c r="A712" s="47">
        <v>223</v>
      </c>
      <c r="C712" s="27">
        <v>42473</v>
      </c>
      <c r="D712" s="27" t="s">
        <v>1634</v>
      </c>
      <c r="E712" s="29" t="s">
        <v>1554</v>
      </c>
      <c r="F712" s="22" t="s">
        <v>1637</v>
      </c>
      <c r="G712" s="22" t="s">
        <v>1638</v>
      </c>
      <c r="H712" s="22">
        <v>3010</v>
      </c>
      <c r="I712" s="24">
        <v>1</v>
      </c>
      <c r="J712" s="24">
        <v>38040</v>
      </c>
      <c r="K712" s="25">
        <f t="shared" si="38"/>
        <v>108690</v>
      </c>
      <c r="L712" s="26">
        <v>95000</v>
      </c>
      <c r="M712" s="26">
        <v>380</v>
      </c>
      <c r="N712" s="25">
        <f t="shared" si="39"/>
        <v>381</v>
      </c>
    </row>
    <row r="713" spans="1:15" x14ac:dyDescent="0.25">
      <c r="D713" s="27" t="s">
        <v>1635</v>
      </c>
      <c r="E713" s="29" t="s">
        <v>1636</v>
      </c>
      <c r="K713" s="25">
        <f t="shared" si="38"/>
        <v>0</v>
      </c>
      <c r="N713" s="25">
        <f t="shared" si="39"/>
        <v>0</v>
      </c>
    </row>
    <row r="714" spans="1:15" x14ac:dyDescent="0.25">
      <c r="A714" s="47" t="s">
        <v>1639</v>
      </c>
      <c r="C714" s="27">
        <v>42473</v>
      </c>
      <c r="D714" s="27" t="s">
        <v>1640</v>
      </c>
      <c r="E714" s="29" t="s">
        <v>1554</v>
      </c>
      <c r="F714" s="22" t="s">
        <v>1641</v>
      </c>
      <c r="G714" s="22" t="s">
        <v>1642</v>
      </c>
      <c r="H714" s="22">
        <v>1070</v>
      </c>
      <c r="I714" s="24">
        <v>0.5</v>
      </c>
      <c r="J714" s="24">
        <v>16040</v>
      </c>
      <c r="K714" s="25">
        <f t="shared" si="38"/>
        <v>45830</v>
      </c>
      <c r="N714" s="25">
        <f>SUM(I714+M714)</f>
        <v>0.5</v>
      </c>
    </row>
    <row r="716" spans="1:15" x14ac:dyDescent="0.25">
      <c r="A716" s="47">
        <v>225</v>
      </c>
      <c r="C716" s="27">
        <v>42474</v>
      </c>
      <c r="D716" s="27" t="s">
        <v>1647</v>
      </c>
      <c r="E716" s="29">
        <v>2.1720000000000002</v>
      </c>
      <c r="F716" s="22" t="s">
        <v>1648</v>
      </c>
      <c r="G716" s="22" t="s">
        <v>1649</v>
      </c>
      <c r="H716" s="22">
        <v>1120</v>
      </c>
      <c r="I716" s="24">
        <v>0.5</v>
      </c>
      <c r="J716" s="24">
        <v>3420</v>
      </c>
      <c r="K716" s="25">
        <f t="shared" si="38"/>
        <v>9770</v>
      </c>
      <c r="L716" s="26">
        <v>19005</v>
      </c>
      <c r="M716" s="26">
        <v>76.400000000000006</v>
      </c>
      <c r="N716" s="25">
        <f t="shared" si="39"/>
        <v>76.900000000000006</v>
      </c>
    </row>
    <row r="717" spans="1:15" x14ac:dyDescent="0.25">
      <c r="A717" s="47">
        <v>226</v>
      </c>
      <c r="C717" s="27">
        <v>42474</v>
      </c>
      <c r="D717" s="27" t="s">
        <v>1650</v>
      </c>
      <c r="E717" s="29">
        <v>3</v>
      </c>
      <c r="F717" s="22" t="s">
        <v>1648</v>
      </c>
      <c r="G717" s="22" t="s">
        <v>1651</v>
      </c>
      <c r="H717" s="22">
        <v>1120</v>
      </c>
      <c r="I717" s="24">
        <v>0.5</v>
      </c>
      <c r="J717" s="24">
        <v>4730</v>
      </c>
      <c r="K717" s="25">
        <f t="shared" si="38"/>
        <v>13510</v>
      </c>
      <c r="L717" s="26">
        <v>26250</v>
      </c>
      <c r="M717" s="26">
        <v>105.2</v>
      </c>
      <c r="N717" s="25">
        <f t="shared" si="39"/>
        <v>105.7</v>
      </c>
    </row>
    <row r="718" spans="1:15" x14ac:dyDescent="0.25">
      <c r="A718" s="48" t="s">
        <v>1652</v>
      </c>
      <c r="B718" s="49"/>
      <c r="C718" s="50">
        <v>42474</v>
      </c>
      <c r="D718" s="50" t="s">
        <v>1653</v>
      </c>
      <c r="E718" s="51">
        <v>2.7</v>
      </c>
      <c r="F718" s="23" t="s">
        <v>1654</v>
      </c>
      <c r="G718" s="23" t="s">
        <v>1655</v>
      </c>
      <c r="H718" s="23">
        <v>1140</v>
      </c>
      <c r="I718" s="52">
        <v>0.5</v>
      </c>
      <c r="J718" s="52">
        <v>7590</v>
      </c>
      <c r="K718" s="53">
        <f t="shared" si="38"/>
        <v>21690</v>
      </c>
      <c r="L718" s="54"/>
      <c r="M718" s="54"/>
      <c r="N718" s="53">
        <f t="shared" si="39"/>
        <v>0.5</v>
      </c>
      <c r="O718" s="48"/>
    </row>
    <row r="719" spans="1:15" x14ac:dyDescent="0.25">
      <c r="N719" s="25">
        <f>SUM(N704:N718)</f>
        <v>1184.6000000000001</v>
      </c>
      <c r="O719" s="60">
        <v>58567</v>
      </c>
    </row>
    <row r="720" spans="1:15" x14ac:dyDescent="0.25">
      <c r="A720" s="90"/>
      <c r="B720" s="91"/>
      <c r="O720" s="90"/>
    </row>
    <row r="721" spans="1:14" x14ac:dyDescent="0.25">
      <c r="A721" s="47" t="s">
        <v>1656</v>
      </c>
      <c r="C721" s="27">
        <v>42474</v>
      </c>
      <c r="D721" s="27" t="s">
        <v>1657</v>
      </c>
      <c r="E721" s="29">
        <v>24.39</v>
      </c>
      <c r="F721" s="22" t="s">
        <v>1658</v>
      </c>
      <c r="G721" s="22" t="s">
        <v>1659</v>
      </c>
      <c r="H721" s="22">
        <v>1100</v>
      </c>
      <c r="I721" s="24">
        <v>0.5</v>
      </c>
      <c r="J721" s="24">
        <v>51360</v>
      </c>
      <c r="K721" s="25">
        <f t="shared" si="38"/>
        <v>146740</v>
      </c>
      <c r="N721" s="25">
        <f t="shared" si="39"/>
        <v>0.5</v>
      </c>
    </row>
    <row r="722" spans="1:14" x14ac:dyDescent="0.25">
      <c r="A722" s="47">
        <v>227</v>
      </c>
      <c r="C722" s="27">
        <v>42474</v>
      </c>
      <c r="D722" s="27" t="s">
        <v>1660</v>
      </c>
      <c r="E722" s="29">
        <v>1.139</v>
      </c>
      <c r="F722" s="22" t="s">
        <v>1661</v>
      </c>
      <c r="G722" s="22" t="s">
        <v>1662</v>
      </c>
      <c r="H722" s="22">
        <v>1220</v>
      </c>
      <c r="I722" s="24">
        <v>0.5</v>
      </c>
      <c r="J722" s="24">
        <v>22750</v>
      </c>
      <c r="K722" s="25">
        <f t="shared" si="38"/>
        <v>65000</v>
      </c>
      <c r="L722" s="26">
        <v>100000</v>
      </c>
      <c r="M722" s="26">
        <v>400</v>
      </c>
      <c r="N722" s="25">
        <f t="shared" si="39"/>
        <v>400.5</v>
      </c>
    </row>
    <row r="723" spans="1:14" x14ac:dyDescent="0.25">
      <c r="A723" s="47">
        <v>228</v>
      </c>
      <c r="C723" s="27">
        <v>42474</v>
      </c>
      <c r="D723" s="27" t="s">
        <v>1663</v>
      </c>
      <c r="E723" s="29">
        <v>0.29099999999999998</v>
      </c>
      <c r="F723" s="22" t="s">
        <v>1667</v>
      </c>
      <c r="G723" s="22" t="s">
        <v>1668</v>
      </c>
      <c r="H723" s="22">
        <v>1190</v>
      </c>
      <c r="I723" s="24">
        <v>2</v>
      </c>
      <c r="J723" s="24">
        <v>90700</v>
      </c>
      <c r="K723" s="25">
        <f t="shared" si="38"/>
        <v>259140</v>
      </c>
      <c r="L723" s="26">
        <v>277000</v>
      </c>
      <c r="M723" s="26">
        <v>1108</v>
      </c>
      <c r="N723" s="25">
        <f t="shared" si="39"/>
        <v>1110</v>
      </c>
    </row>
    <row r="724" spans="1:14" x14ac:dyDescent="0.25">
      <c r="D724" s="27" t="s">
        <v>1664</v>
      </c>
      <c r="E724" s="29">
        <v>0.28060000000000002</v>
      </c>
      <c r="F724" s="22" t="s">
        <v>90</v>
      </c>
      <c r="G724" s="22" t="s">
        <v>90</v>
      </c>
      <c r="K724" s="25">
        <f t="shared" si="38"/>
        <v>0</v>
      </c>
      <c r="N724" s="25">
        <f t="shared" si="39"/>
        <v>0</v>
      </c>
    </row>
    <row r="725" spans="1:14" x14ac:dyDescent="0.25">
      <c r="D725" s="27" t="s">
        <v>1665</v>
      </c>
      <c r="E725" s="29" t="s">
        <v>789</v>
      </c>
      <c r="F725" s="22" t="s">
        <v>90</v>
      </c>
      <c r="G725" s="22" t="s">
        <v>90</v>
      </c>
      <c r="K725" s="25">
        <f t="shared" si="38"/>
        <v>0</v>
      </c>
      <c r="N725" s="25">
        <f t="shared" si="39"/>
        <v>0</v>
      </c>
    </row>
    <row r="726" spans="1:14" x14ac:dyDescent="0.25">
      <c r="D726" s="27" t="s">
        <v>1666</v>
      </c>
      <c r="E726" s="29" t="s">
        <v>789</v>
      </c>
      <c r="F726" s="22" t="s">
        <v>90</v>
      </c>
      <c r="G726" s="22" t="s">
        <v>90</v>
      </c>
      <c r="K726" s="25">
        <f t="shared" si="38"/>
        <v>0</v>
      </c>
      <c r="N726" s="25">
        <f t="shared" si="39"/>
        <v>0</v>
      </c>
    </row>
    <row r="727" spans="1:14" x14ac:dyDescent="0.25">
      <c r="A727" s="47">
        <v>230</v>
      </c>
      <c r="C727" s="27">
        <v>42474</v>
      </c>
      <c r="D727" s="27" t="s">
        <v>1669</v>
      </c>
      <c r="E727" s="29" t="s">
        <v>1670</v>
      </c>
      <c r="F727" s="22" t="s">
        <v>1671</v>
      </c>
      <c r="G727" s="22" t="s">
        <v>353</v>
      </c>
      <c r="H727" s="22">
        <v>3010</v>
      </c>
      <c r="I727" s="24">
        <v>0.5</v>
      </c>
      <c r="J727" s="24">
        <v>13740</v>
      </c>
      <c r="K727" s="25">
        <f t="shared" si="38"/>
        <v>39260</v>
      </c>
      <c r="L727" s="26">
        <v>14000</v>
      </c>
      <c r="M727" s="26">
        <v>56</v>
      </c>
      <c r="N727" s="25">
        <f t="shared" si="39"/>
        <v>56.5</v>
      </c>
    </row>
    <row r="728" spans="1:14" x14ac:dyDescent="0.25">
      <c r="A728" s="47" t="s">
        <v>1672</v>
      </c>
      <c r="C728" s="27">
        <v>42474</v>
      </c>
      <c r="D728" s="27" t="s">
        <v>1187</v>
      </c>
      <c r="E728" s="29">
        <v>16.089300000000001</v>
      </c>
      <c r="F728" s="22" t="s">
        <v>1189</v>
      </c>
      <c r="G728" s="22" t="s">
        <v>1673</v>
      </c>
      <c r="H728" s="22">
        <v>1090</v>
      </c>
      <c r="I728" s="24">
        <v>0.5</v>
      </c>
      <c r="J728" s="24">
        <v>53350</v>
      </c>
      <c r="K728" s="25">
        <f t="shared" si="38"/>
        <v>152430</v>
      </c>
      <c r="N728" s="25">
        <f t="shared" si="39"/>
        <v>0.5</v>
      </c>
    </row>
    <row r="729" spans="1:14" x14ac:dyDescent="0.25">
      <c r="A729" s="47" t="s">
        <v>1674</v>
      </c>
      <c r="C729" s="27">
        <v>42474</v>
      </c>
      <c r="D729" s="27" t="s">
        <v>1675</v>
      </c>
      <c r="E729" s="29">
        <v>1.115</v>
      </c>
      <c r="F729" s="22" t="s">
        <v>1676</v>
      </c>
      <c r="G729" s="22" t="s">
        <v>1677</v>
      </c>
      <c r="H729" s="22">
        <v>2020</v>
      </c>
      <c r="I729" s="24">
        <v>0.5</v>
      </c>
      <c r="J729" s="24">
        <v>3280</v>
      </c>
      <c r="K729" s="25">
        <f t="shared" si="38"/>
        <v>9370</v>
      </c>
      <c r="N729" s="25">
        <f t="shared" si="39"/>
        <v>0.5</v>
      </c>
    </row>
    <row r="730" spans="1:14" x14ac:dyDescent="0.25">
      <c r="A730" s="47">
        <v>231</v>
      </c>
      <c r="C730" s="27">
        <v>42474</v>
      </c>
      <c r="D730" s="27" t="s">
        <v>1678</v>
      </c>
      <c r="E730" s="29">
        <v>21.087</v>
      </c>
      <c r="F730" s="22" t="s">
        <v>1679</v>
      </c>
      <c r="G730" s="22" t="s">
        <v>1680</v>
      </c>
      <c r="H730" s="22">
        <v>1020</v>
      </c>
      <c r="I730" s="24">
        <v>0.5</v>
      </c>
      <c r="J730" s="24">
        <v>26690</v>
      </c>
      <c r="K730" s="25">
        <f t="shared" si="38"/>
        <v>76260</v>
      </c>
      <c r="L730" s="26">
        <v>80400</v>
      </c>
      <c r="M730" s="26">
        <v>321.60000000000002</v>
      </c>
      <c r="N730" s="25">
        <f t="shared" si="39"/>
        <v>322.10000000000002</v>
      </c>
    </row>
    <row r="731" spans="1:14" x14ac:dyDescent="0.25">
      <c r="A731" s="47">
        <v>232</v>
      </c>
      <c r="C731" s="27">
        <v>42475</v>
      </c>
      <c r="D731" s="27" t="s">
        <v>1681</v>
      </c>
      <c r="E731" s="29" t="s">
        <v>1077</v>
      </c>
      <c r="F731" s="22" t="s">
        <v>1682</v>
      </c>
      <c r="G731" s="22" t="s">
        <v>1683</v>
      </c>
      <c r="H731" s="22">
        <v>3010</v>
      </c>
      <c r="I731" s="24">
        <v>0.5</v>
      </c>
      <c r="J731" s="24">
        <v>22393</v>
      </c>
      <c r="K731" s="25">
        <f t="shared" si="38"/>
        <v>63980</v>
      </c>
      <c r="L731" s="26">
        <v>68500</v>
      </c>
      <c r="M731" s="26">
        <v>274</v>
      </c>
      <c r="N731" s="25">
        <f t="shared" si="39"/>
        <v>274.5</v>
      </c>
    </row>
    <row r="732" spans="1:14" x14ac:dyDescent="0.25">
      <c r="A732" s="47" t="s">
        <v>1684</v>
      </c>
      <c r="C732" s="27">
        <v>42475</v>
      </c>
      <c r="D732" s="27" t="s">
        <v>1685</v>
      </c>
      <c r="E732" s="29">
        <v>110</v>
      </c>
      <c r="F732" s="22" t="s">
        <v>1687</v>
      </c>
      <c r="G732" s="22" t="s">
        <v>1688</v>
      </c>
      <c r="H732" s="22">
        <v>1210</v>
      </c>
      <c r="I732" s="24">
        <v>1</v>
      </c>
      <c r="K732" s="25">
        <f t="shared" si="38"/>
        <v>0</v>
      </c>
      <c r="N732" s="25">
        <f t="shared" si="39"/>
        <v>1</v>
      </c>
    </row>
    <row r="733" spans="1:14" x14ac:dyDescent="0.25">
      <c r="D733" s="27" t="s">
        <v>1686</v>
      </c>
      <c r="E733" s="29">
        <v>57</v>
      </c>
      <c r="F733" s="22" t="s">
        <v>90</v>
      </c>
      <c r="G733" s="22" t="s">
        <v>90</v>
      </c>
      <c r="H733" s="22">
        <v>1200</v>
      </c>
      <c r="K733" s="25">
        <f t="shared" si="38"/>
        <v>0</v>
      </c>
      <c r="N733" s="25">
        <f t="shared" si="39"/>
        <v>0</v>
      </c>
    </row>
    <row r="734" spans="1:14" x14ac:dyDescent="0.25">
      <c r="A734" s="47" t="s">
        <v>1689</v>
      </c>
      <c r="C734" s="27">
        <v>42475</v>
      </c>
      <c r="D734" s="27" t="s">
        <v>1690</v>
      </c>
      <c r="E734" s="29" t="s">
        <v>315</v>
      </c>
      <c r="F734" s="22" t="s">
        <v>1687</v>
      </c>
      <c r="G734" s="22" t="s">
        <v>1692</v>
      </c>
      <c r="H734" s="22">
        <v>1210</v>
      </c>
      <c r="I734" s="24">
        <v>1</v>
      </c>
      <c r="K734" s="25">
        <f t="shared" si="38"/>
        <v>0</v>
      </c>
      <c r="N734" s="25">
        <f t="shared" si="39"/>
        <v>1</v>
      </c>
    </row>
    <row r="735" spans="1:14" x14ac:dyDescent="0.25">
      <c r="D735" s="27" t="s">
        <v>1691</v>
      </c>
      <c r="E735" s="29" t="s">
        <v>315</v>
      </c>
      <c r="F735" s="22" t="s">
        <v>90</v>
      </c>
      <c r="G735" s="22" t="s">
        <v>90</v>
      </c>
      <c r="H735" s="22">
        <v>1200</v>
      </c>
      <c r="K735" s="25">
        <f t="shared" si="38"/>
        <v>0</v>
      </c>
      <c r="N735" s="25">
        <f t="shared" si="39"/>
        <v>0</v>
      </c>
    </row>
    <row r="736" spans="1:14" x14ac:dyDescent="0.25">
      <c r="A736" s="47">
        <v>233</v>
      </c>
      <c r="C736" s="27">
        <v>42475</v>
      </c>
      <c r="D736" s="27" t="s">
        <v>1693</v>
      </c>
      <c r="E736" s="29" t="s">
        <v>1694</v>
      </c>
      <c r="F736" s="22" t="s">
        <v>1695</v>
      </c>
      <c r="G736" s="22" t="s">
        <v>1696</v>
      </c>
      <c r="H736" s="22">
        <v>3010</v>
      </c>
      <c r="I736" s="24">
        <v>0.5</v>
      </c>
      <c r="J736" s="24">
        <v>9950</v>
      </c>
      <c r="K736" s="25">
        <f t="shared" si="38"/>
        <v>28430</v>
      </c>
      <c r="L736" s="26">
        <v>7000</v>
      </c>
      <c r="M736" s="26">
        <v>28</v>
      </c>
      <c r="N736" s="25">
        <f t="shared" si="39"/>
        <v>28.5</v>
      </c>
    </row>
    <row r="737" spans="1:15" x14ac:dyDescent="0.25">
      <c r="A737" s="47">
        <v>234</v>
      </c>
      <c r="C737" s="27">
        <v>42475</v>
      </c>
      <c r="D737" s="27" t="s">
        <v>1697</v>
      </c>
      <c r="E737" s="29">
        <v>0.48799999999999999</v>
      </c>
      <c r="F737" s="22" t="s">
        <v>1698</v>
      </c>
      <c r="G737" s="22" t="s">
        <v>1699</v>
      </c>
      <c r="H737" s="22">
        <v>1170</v>
      </c>
      <c r="I737" s="24">
        <v>0.5</v>
      </c>
      <c r="J737" s="24">
        <v>22360</v>
      </c>
      <c r="K737" s="25">
        <f t="shared" si="38"/>
        <v>63890</v>
      </c>
      <c r="L737" s="26">
        <v>50000</v>
      </c>
      <c r="M737" s="26">
        <v>200</v>
      </c>
      <c r="N737" s="25">
        <f t="shared" si="39"/>
        <v>200.5</v>
      </c>
    </row>
    <row r="738" spans="1:15" x14ac:dyDescent="0.25">
      <c r="A738" s="47">
        <v>235</v>
      </c>
      <c r="C738" s="27">
        <v>42475</v>
      </c>
      <c r="D738" s="27" t="s">
        <v>1700</v>
      </c>
      <c r="E738" s="29">
        <v>2.1800000000000002</v>
      </c>
      <c r="F738" s="22" t="s">
        <v>1701</v>
      </c>
      <c r="G738" s="22" t="s">
        <v>1702</v>
      </c>
      <c r="H738" s="22">
        <v>1090</v>
      </c>
      <c r="I738" s="24">
        <v>0.5</v>
      </c>
      <c r="J738" s="24">
        <v>28900</v>
      </c>
      <c r="K738" s="25">
        <f t="shared" si="38"/>
        <v>82570</v>
      </c>
      <c r="L738" s="26">
        <v>396221.46</v>
      </c>
      <c r="M738" s="26">
        <v>144.80000000000001</v>
      </c>
      <c r="N738" s="25">
        <f t="shared" si="39"/>
        <v>145.30000000000001</v>
      </c>
    </row>
    <row r="739" spans="1:15" s="23" customFormat="1" x14ac:dyDescent="0.25">
      <c r="A739" s="48" t="s">
        <v>1703</v>
      </c>
      <c r="B739" s="49"/>
      <c r="C739" s="50">
        <v>42478</v>
      </c>
      <c r="D739" s="50" t="s">
        <v>1704</v>
      </c>
      <c r="E739" s="51">
        <v>16.3184</v>
      </c>
      <c r="F739" s="23" t="s">
        <v>1705</v>
      </c>
      <c r="G739" s="23" t="s">
        <v>1706</v>
      </c>
      <c r="H739" s="23">
        <v>1070</v>
      </c>
      <c r="I739" s="52">
        <v>0.5</v>
      </c>
      <c r="J739" s="52">
        <v>26510</v>
      </c>
      <c r="K739" s="53">
        <f>ROUND(J739/0.35,-1)</f>
        <v>75740</v>
      </c>
      <c r="L739" s="54">
        <v>26510</v>
      </c>
      <c r="M739" s="54"/>
      <c r="N739" s="53">
        <f t="shared" si="39"/>
        <v>0.5</v>
      </c>
      <c r="O739" s="48"/>
    </row>
    <row r="740" spans="1:15" x14ac:dyDescent="0.25">
      <c r="N740" s="25">
        <f>SUM(N721:N739)</f>
        <v>2541.9</v>
      </c>
      <c r="O740" s="60">
        <v>58597</v>
      </c>
    </row>
    <row r="742" spans="1:15" x14ac:dyDescent="0.25">
      <c r="A742" s="90" t="s">
        <v>1643</v>
      </c>
      <c r="B742" s="91"/>
      <c r="C742" s="27">
        <v>42474</v>
      </c>
      <c r="D742" s="27" t="s">
        <v>1644</v>
      </c>
      <c r="E742" s="29">
        <v>1.6773</v>
      </c>
      <c r="F742" s="22" t="s">
        <v>1645</v>
      </c>
      <c r="G742" s="22" t="s">
        <v>1646</v>
      </c>
      <c r="H742" s="22">
        <v>1170</v>
      </c>
      <c r="I742" s="24">
        <v>0.5</v>
      </c>
      <c r="J742" s="24">
        <v>41030</v>
      </c>
      <c r="K742" s="25">
        <f t="shared" ref="K742" si="40">ROUND(J742/0.35,-1)</f>
        <v>117230</v>
      </c>
      <c r="N742" s="25">
        <f t="shared" ref="N742" si="41">SUM(I742+M742)</f>
        <v>0.5</v>
      </c>
      <c r="O742" s="90"/>
    </row>
    <row r="743" spans="1:15" x14ac:dyDescent="0.25">
      <c r="A743" s="47">
        <v>236</v>
      </c>
      <c r="B743" s="28" t="s">
        <v>130</v>
      </c>
      <c r="C743" s="27">
        <v>42478</v>
      </c>
      <c r="D743" s="27" t="s">
        <v>1707</v>
      </c>
      <c r="E743" s="29">
        <v>5.1100000000000003</v>
      </c>
      <c r="F743" s="22" t="s">
        <v>1708</v>
      </c>
      <c r="G743" s="22" t="s">
        <v>1709</v>
      </c>
      <c r="H743" s="22">
        <v>1170</v>
      </c>
      <c r="I743" s="24">
        <v>0.5</v>
      </c>
      <c r="J743" s="24">
        <v>31480</v>
      </c>
      <c r="K743" s="25">
        <f t="shared" ref="K743:K809" si="42">ROUND(J743/0.35,-1)</f>
        <v>89940</v>
      </c>
      <c r="L743" s="26">
        <v>30000</v>
      </c>
      <c r="M743" s="26">
        <v>120</v>
      </c>
      <c r="N743" s="25">
        <f t="shared" ref="N743:N809" si="43">SUM(I743+M743)</f>
        <v>120.5</v>
      </c>
    </row>
    <row r="744" spans="1:15" x14ac:dyDescent="0.25">
      <c r="A744" s="47" t="s">
        <v>1713</v>
      </c>
      <c r="C744" s="27">
        <v>42479</v>
      </c>
      <c r="D744" s="27" t="s">
        <v>1714</v>
      </c>
      <c r="E744" s="29">
        <v>0.752</v>
      </c>
      <c r="F744" s="22" t="s">
        <v>1715</v>
      </c>
      <c r="G744" s="22" t="s">
        <v>1716</v>
      </c>
      <c r="H744" s="22">
        <v>1050</v>
      </c>
      <c r="I744" s="24">
        <v>0.5</v>
      </c>
      <c r="J744" s="24">
        <v>37750</v>
      </c>
      <c r="K744" s="25">
        <f t="shared" si="42"/>
        <v>107860</v>
      </c>
      <c r="N744" s="25">
        <f t="shared" si="43"/>
        <v>0.5</v>
      </c>
    </row>
    <row r="745" spans="1:15" x14ac:dyDescent="0.25">
      <c r="A745" s="47">
        <v>238</v>
      </c>
      <c r="C745" s="27">
        <v>42479</v>
      </c>
      <c r="D745" s="27" t="s">
        <v>1723</v>
      </c>
      <c r="E745" s="29">
        <v>1.1000000000000001</v>
      </c>
      <c r="F745" s="22" t="s">
        <v>1724</v>
      </c>
      <c r="G745" s="22" t="s">
        <v>1725</v>
      </c>
      <c r="H745" s="22">
        <v>1070</v>
      </c>
      <c r="I745" s="24">
        <v>0.5</v>
      </c>
      <c r="J745" s="24">
        <v>2690</v>
      </c>
      <c r="K745" s="25">
        <f t="shared" si="42"/>
        <v>7690</v>
      </c>
      <c r="L745" s="26">
        <v>4000</v>
      </c>
      <c r="M745" s="26">
        <v>16</v>
      </c>
      <c r="N745" s="25">
        <f t="shared" si="43"/>
        <v>16.5</v>
      </c>
    </row>
    <row r="746" spans="1:15" x14ac:dyDescent="0.25">
      <c r="A746" s="47" t="s">
        <v>1736</v>
      </c>
      <c r="C746" s="27">
        <v>42479</v>
      </c>
      <c r="D746" s="27" t="s">
        <v>1733</v>
      </c>
      <c r="E746" s="29" t="s">
        <v>275</v>
      </c>
      <c r="F746" s="22" t="s">
        <v>1737</v>
      </c>
      <c r="G746" s="22" t="s">
        <v>1735</v>
      </c>
      <c r="H746" s="22">
        <v>1170</v>
      </c>
      <c r="I746" s="24">
        <v>0.5</v>
      </c>
      <c r="J746" s="24">
        <v>0</v>
      </c>
      <c r="K746" s="25">
        <f t="shared" si="42"/>
        <v>0</v>
      </c>
      <c r="N746" s="25">
        <f t="shared" si="43"/>
        <v>0.5</v>
      </c>
    </row>
    <row r="747" spans="1:15" x14ac:dyDescent="0.25">
      <c r="A747" s="47">
        <v>240</v>
      </c>
      <c r="C747" s="27">
        <v>42479</v>
      </c>
      <c r="D747" s="27" t="s">
        <v>1738</v>
      </c>
      <c r="E747" s="29">
        <v>1.3879999999999999</v>
      </c>
      <c r="F747" s="22" t="s">
        <v>1739</v>
      </c>
      <c r="G747" s="22" t="s">
        <v>1740</v>
      </c>
      <c r="H747" s="22">
        <v>1070</v>
      </c>
      <c r="I747" s="24">
        <v>0.5</v>
      </c>
      <c r="J747" s="24">
        <v>11950</v>
      </c>
      <c r="K747" s="25">
        <f t="shared" si="42"/>
        <v>34140</v>
      </c>
      <c r="L747" s="26">
        <v>160000</v>
      </c>
      <c r="M747" s="26">
        <v>640</v>
      </c>
      <c r="N747" s="25">
        <f t="shared" si="43"/>
        <v>640.5</v>
      </c>
    </row>
    <row r="748" spans="1:15" x14ac:dyDescent="0.25">
      <c r="K748" s="25">
        <f t="shared" si="42"/>
        <v>0</v>
      </c>
      <c r="N748" s="25">
        <f t="shared" si="43"/>
        <v>0</v>
      </c>
    </row>
    <row r="749" spans="1:15" s="23" customFormat="1" x14ac:dyDescent="0.25">
      <c r="A749" s="48"/>
      <c r="B749" s="49"/>
      <c r="C749" s="50"/>
      <c r="D749" s="50"/>
      <c r="E749" s="51"/>
      <c r="I749" s="52"/>
      <c r="J749" s="52"/>
      <c r="K749" s="53">
        <f t="shared" si="42"/>
        <v>0</v>
      </c>
      <c r="L749" s="54"/>
      <c r="M749" s="54"/>
      <c r="N749" s="53">
        <f t="shared" si="43"/>
        <v>0</v>
      </c>
      <c r="O749" s="48"/>
    </row>
    <row r="750" spans="1:15" x14ac:dyDescent="0.25">
      <c r="A750" s="95"/>
      <c r="B750" s="96"/>
      <c r="N750" s="25">
        <f>SUM(N742:N749)</f>
        <v>779</v>
      </c>
      <c r="O750" s="95">
        <v>58620</v>
      </c>
    </row>
    <row r="751" spans="1:15" x14ac:dyDescent="0.25">
      <c r="A751" s="97"/>
      <c r="B751" s="98"/>
      <c r="O751" s="97"/>
    </row>
    <row r="752" spans="1:15" x14ac:dyDescent="0.25">
      <c r="A752" s="97">
        <v>239</v>
      </c>
      <c r="B752" s="98"/>
      <c r="C752" s="27">
        <v>42479</v>
      </c>
      <c r="D752" s="27" t="s">
        <v>1733</v>
      </c>
      <c r="E752" s="29">
        <v>2.7429999999999999</v>
      </c>
      <c r="F752" s="22" t="s">
        <v>1734</v>
      </c>
      <c r="G752" s="22" t="s">
        <v>1735</v>
      </c>
      <c r="H752" s="22">
        <v>1170</v>
      </c>
      <c r="I752" s="24">
        <v>0.5</v>
      </c>
      <c r="J752" s="24">
        <v>3170</v>
      </c>
      <c r="K752" s="25">
        <f>ROUND(J752/0.35,-1)</f>
        <v>9060</v>
      </c>
      <c r="L752" s="26">
        <v>10972</v>
      </c>
      <c r="M752" s="26">
        <v>43.88</v>
      </c>
      <c r="N752" s="25">
        <f>SUM(I752+M752)</f>
        <v>44.38</v>
      </c>
      <c r="O752" s="97"/>
    </row>
    <row r="753" spans="1:15" x14ac:dyDescent="0.25">
      <c r="A753" s="97">
        <v>229</v>
      </c>
      <c r="B753" s="98"/>
      <c r="C753" s="92">
        <v>42474</v>
      </c>
      <c r="D753" s="98" t="s">
        <v>1746</v>
      </c>
      <c r="E753" s="93">
        <v>1.228</v>
      </c>
      <c r="F753" s="27" t="s">
        <v>1747</v>
      </c>
      <c r="G753" s="29" t="s">
        <v>1748</v>
      </c>
      <c r="H753" s="22">
        <v>1090</v>
      </c>
      <c r="I753" s="22">
        <v>0.5</v>
      </c>
      <c r="J753" s="22">
        <v>5260</v>
      </c>
      <c r="K753" s="24">
        <f>ROUND(J753/0.35,-1)</f>
        <v>15030</v>
      </c>
      <c r="L753" s="24">
        <v>25000</v>
      </c>
      <c r="M753" s="25">
        <v>100</v>
      </c>
      <c r="N753" s="94">
        <f>SUM(I753+M753)</f>
        <v>100.5</v>
      </c>
      <c r="O753" s="97"/>
    </row>
    <row r="754" spans="1:15" x14ac:dyDescent="0.25">
      <c r="A754" s="97" t="s">
        <v>1717</v>
      </c>
      <c r="B754" s="98"/>
      <c r="C754" s="27">
        <v>42479</v>
      </c>
      <c r="D754" s="27" t="s">
        <v>1718</v>
      </c>
      <c r="E754" s="29">
        <v>80</v>
      </c>
      <c r="F754" s="22" t="s">
        <v>1721</v>
      </c>
      <c r="G754" s="22" t="s">
        <v>1722</v>
      </c>
      <c r="H754" s="22">
        <v>1170</v>
      </c>
      <c r="I754" s="24">
        <v>1.5</v>
      </c>
      <c r="J754" s="24">
        <v>274840</v>
      </c>
      <c r="K754" s="25">
        <f t="shared" ref="K754:K759" si="44">ROUND(J754/0.35,-1)</f>
        <v>785260</v>
      </c>
      <c r="N754" s="25">
        <f t="shared" ref="N754:N759" si="45">SUM(I754+M754)</f>
        <v>1.5</v>
      </c>
      <c r="O754" s="97"/>
    </row>
    <row r="755" spans="1:15" x14ac:dyDescent="0.25">
      <c r="A755" s="97"/>
      <c r="B755" s="98"/>
      <c r="D755" s="27" t="s">
        <v>1719</v>
      </c>
      <c r="E755" s="29">
        <v>80</v>
      </c>
      <c r="F755" s="22" t="s">
        <v>90</v>
      </c>
      <c r="G755" s="22" t="s">
        <v>90</v>
      </c>
      <c r="K755" s="25">
        <f t="shared" si="44"/>
        <v>0</v>
      </c>
      <c r="N755" s="25">
        <f t="shared" si="45"/>
        <v>0</v>
      </c>
      <c r="O755" s="97"/>
    </row>
    <row r="756" spans="1:15" x14ac:dyDescent="0.25">
      <c r="A756" s="97"/>
      <c r="B756" s="98"/>
      <c r="D756" s="27" t="s">
        <v>1720</v>
      </c>
      <c r="E756" s="29">
        <v>68.126000000000005</v>
      </c>
      <c r="F756" s="22" t="s">
        <v>90</v>
      </c>
      <c r="G756" s="22" t="s">
        <v>90</v>
      </c>
      <c r="K756" s="25">
        <f t="shared" si="44"/>
        <v>0</v>
      </c>
      <c r="N756" s="25">
        <f t="shared" si="45"/>
        <v>0</v>
      </c>
      <c r="O756" s="97"/>
    </row>
    <row r="757" spans="1:15" x14ac:dyDescent="0.25">
      <c r="A757" s="97" t="s">
        <v>1726</v>
      </c>
      <c r="B757" s="98"/>
      <c r="C757" s="27">
        <v>42479</v>
      </c>
      <c r="D757" s="27" t="s">
        <v>1727</v>
      </c>
      <c r="E757" s="29" t="s">
        <v>1729</v>
      </c>
      <c r="F757" s="22" t="s">
        <v>1731</v>
      </c>
      <c r="G757" s="22" t="s">
        <v>1732</v>
      </c>
      <c r="H757" s="22">
        <v>3010</v>
      </c>
      <c r="I757" s="24">
        <v>1</v>
      </c>
      <c r="J757" s="24">
        <v>92270</v>
      </c>
      <c r="K757" s="25">
        <f t="shared" si="44"/>
        <v>263630</v>
      </c>
      <c r="N757" s="25">
        <f t="shared" si="45"/>
        <v>1</v>
      </c>
      <c r="O757" s="97"/>
    </row>
    <row r="758" spans="1:15" x14ac:dyDescent="0.25">
      <c r="A758" s="97"/>
      <c r="B758" s="98"/>
      <c r="D758" s="27" t="s">
        <v>1728</v>
      </c>
      <c r="E758" s="29" t="s">
        <v>1730</v>
      </c>
      <c r="K758" s="25">
        <f t="shared" si="44"/>
        <v>0</v>
      </c>
      <c r="N758" s="25">
        <f t="shared" si="45"/>
        <v>0</v>
      </c>
      <c r="O758" s="97"/>
    </row>
    <row r="759" spans="1:15" s="23" customFormat="1" x14ac:dyDescent="0.25">
      <c r="A759" s="48" t="s">
        <v>1742</v>
      </c>
      <c r="B759" s="49"/>
      <c r="C759" s="50">
        <v>42479</v>
      </c>
      <c r="D759" s="50" t="s">
        <v>1743</v>
      </c>
      <c r="E759" s="51">
        <v>3.4796999999999998</v>
      </c>
      <c r="F759" s="23" t="s">
        <v>1744</v>
      </c>
      <c r="G759" s="23" t="s">
        <v>1745</v>
      </c>
      <c r="H759" s="23">
        <v>1010</v>
      </c>
      <c r="I759" s="52">
        <v>0.5</v>
      </c>
      <c r="J759" s="52">
        <v>19200</v>
      </c>
      <c r="K759" s="53">
        <f t="shared" si="44"/>
        <v>54860</v>
      </c>
      <c r="L759" s="54"/>
      <c r="M759" s="54"/>
      <c r="N759" s="53">
        <f t="shared" si="45"/>
        <v>0.5</v>
      </c>
      <c r="O759" s="48"/>
    </row>
    <row r="760" spans="1:15" x14ac:dyDescent="0.25">
      <c r="A760" s="97"/>
      <c r="B760" s="98"/>
      <c r="N760" s="25">
        <f>SUM(N752:N759)</f>
        <v>147.88</v>
      </c>
      <c r="O760" s="97">
        <v>58631</v>
      </c>
    </row>
    <row r="761" spans="1:15" x14ac:dyDescent="0.25">
      <c r="A761" s="95"/>
      <c r="B761" s="96"/>
      <c r="O761" s="95"/>
    </row>
    <row r="762" spans="1:15" x14ac:dyDescent="0.25">
      <c r="A762" s="99" t="s">
        <v>1595</v>
      </c>
      <c r="B762" s="100"/>
      <c r="C762" s="27">
        <v>42467</v>
      </c>
      <c r="D762" s="27" t="s">
        <v>1596</v>
      </c>
      <c r="E762" s="29">
        <v>139.822</v>
      </c>
      <c r="F762" s="22" t="s">
        <v>1597</v>
      </c>
      <c r="G762" s="22" t="s">
        <v>1598</v>
      </c>
      <c r="H762" s="22">
        <v>1190</v>
      </c>
      <c r="I762" s="24">
        <v>0.5</v>
      </c>
      <c r="J762" s="24">
        <v>349730</v>
      </c>
      <c r="K762" s="25">
        <f>ROUND(J762/0.35,-1)</f>
        <v>999230</v>
      </c>
      <c r="N762" s="25">
        <f>SUM(I762+M762)</f>
        <v>0.5</v>
      </c>
      <c r="O762" s="99"/>
    </row>
    <row r="763" spans="1:15" x14ac:dyDescent="0.25">
      <c r="A763" s="99" t="s">
        <v>1741</v>
      </c>
      <c r="B763" s="100"/>
      <c r="C763" s="27">
        <v>42478</v>
      </c>
      <c r="D763" s="27" t="s">
        <v>1749</v>
      </c>
      <c r="E763" s="29">
        <v>2.5190000000000001</v>
      </c>
      <c r="F763" s="22" t="s">
        <v>1750</v>
      </c>
      <c r="G763" s="22" t="s">
        <v>1751</v>
      </c>
      <c r="H763" s="22">
        <v>1150</v>
      </c>
      <c r="I763" s="24">
        <v>0.5</v>
      </c>
      <c r="J763" s="24">
        <v>2650</v>
      </c>
      <c r="K763" s="25">
        <f t="shared" si="42"/>
        <v>7570</v>
      </c>
      <c r="N763" s="25">
        <f t="shared" si="43"/>
        <v>0.5</v>
      </c>
      <c r="O763" s="99"/>
    </row>
    <row r="764" spans="1:15" x14ac:dyDescent="0.25">
      <c r="A764" s="47" t="s">
        <v>1710</v>
      </c>
      <c r="C764" s="27">
        <v>42479</v>
      </c>
      <c r="D764" s="27" t="s">
        <v>1711</v>
      </c>
      <c r="E764" s="29">
        <v>4.2839999999999998</v>
      </c>
      <c r="F764" s="22" t="s">
        <v>1712</v>
      </c>
      <c r="G764" s="22" t="s">
        <v>1712</v>
      </c>
      <c r="H764" s="22">
        <v>1080</v>
      </c>
      <c r="I764" s="24">
        <v>0.5</v>
      </c>
      <c r="J764" s="24">
        <v>37860</v>
      </c>
      <c r="K764" s="25">
        <f t="shared" ref="K764:K765" si="46">ROUND(J764/0.35,-1)</f>
        <v>108170</v>
      </c>
      <c r="N764" s="25">
        <f t="shared" ref="N764:N774" si="47">SUM(I764+M764)</f>
        <v>0.5</v>
      </c>
    </row>
    <row r="765" spans="1:15" x14ac:dyDescent="0.25">
      <c r="A765" s="97">
        <v>237</v>
      </c>
      <c r="B765" s="98"/>
      <c r="C765" s="27">
        <v>42479</v>
      </c>
      <c r="D765" s="27" t="s">
        <v>1752</v>
      </c>
      <c r="E765" s="29">
        <v>8.8019999999999996</v>
      </c>
      <c r="F765" s="22" t="s">
        <v>1758</v>
      </c>
      <c r="G765" s="22" t="s">
        <v>1759</v>
      </c>
      <c r="H765" s="22">
        <v>1110</v>
      </c>
      <c r="I765" s="24">
        <v>2</v>
      </c>
      <c r="J765" s="24">
        <v>30630</v>
      </c>
      <c r="K765" s="25">
        <f t="shared" si="46"/>
        <v>87510</v>
      </c>
      <c r="L765" s="26">
        <v>70150</v>
      </c>
      <c r="M765" s="26">
        <v>280.8</v>
      </c>
      <c r="N765" s="25">
        <v>282.8</v>
      </c>
      <c r="O765" s="97"/>
    </row>
    <row r="766" spans="1:15" x14ac:dyDescent="0.25">
      <c r="A766" s="97"/>
      <c r="B766" s="98"/>
      <c r="D766" s="27" t="s">
        <v>1753</v>
      </c>
      <c r="E766" s="29">
        <v>10.207000000000001</v>
      </c>
      <c r="F766" s="22" t="s">
        <v>90</v>
      </c>
      <c r="G766" s="22" t="s">
        <v>90</v>
      </c>
      <c r="O766" s="97"/>
    </row>
    <row r="767" spans="1:15" x14ac:dyDescent="0.25">
      <c r="A767" s="97"/>
      <c r="B767" s="98"/>
      <c r="D767" s="27" t="s">
        <v>1754</v>
      </c>
      <c r="E767" s="29" t="s">
        <v>1756</v>
      </c>
      <c r="F767" s="22" t="s">
        <v>90</v>
      </c>
      <c r="G767" s="22" t="s">
        <v>90</v>
      </c>
      <c r="N767" s="25">
        <f t="shared" si="47"/>
        <v>0</v>
      </c>
      <c r="O767" s="97"/>
    </row>
    <row r="768" spans="1:15" x14ac:dyDescent="0.25">
      <c r="C768" s="92"/>
      <c r="D768" s="91" t="s">
        <v>1755</v>
      </c>
      <c r="E768" s="93" t="s">
        <v>1757</v>
      </c>
      <c r="F768" s="27" t="s">
        <v>90</v>
      </c>
      <c r="G768" s="101" t="s">
        <v>90</v>
      </c>
      <c r="I768" s="22"/>
      <c r="J768" s="22"/>
      <c r="K768" s="24"/>
      <c r="L768" s="24"/>
      <c r="M768" s="25"/>
      <c r="N768" s="25">
        <f t="shared" si="47"/>
        <v>0</v>
      </c>
      <c r="O768" s="97"/>
    </row>
    <row r="769" spans="1:14" x14ac:dyDescent="0.25">
      <c r="A769" s="47">
        <v>242</v>
      </c>
      <c r="C769" s="27">
        <v>42480</v>
      </c>
      <c r="D769" s="27" t="s">
        <v>1760</v>
      </c>
      <c r="E769" s="29">
        <v>2.9580000000000002</v>
      </c>
      <c r="F769" s="22" t="s">
        <v>1761</v>
      </c>
      <c r="G769" s="22" t="s">
        <v>1762</v>
      </c>
      <c r="H769" s="22">
        <v>1160</v>
      </c>
      <c r="I769" s="24">
        <v>0.5</v>
      </c>
      <c r="J769" s="24">
        <v>14770</v>
      </c>
      <c r="K769" s="25">
        <f t="shared" ref="K769:K771" si="48">ROUND(J769/0.35,-1)</f>
        <v>42200</v>
      </c>
      <c r="L769" s="26">
        <v>25000</v>
      </c>
      <c r="M769" s="26">
        <v>100</v>
      </c>
      <c r="N769" s="25">
        <f t="shared" si="47"/>
        <v>100.5</v>
      </c>
    </row>
    <row r="770" spans="1:14" x14ac:dyDescent="0.25">
      <c r="A770" s="47">
        <v>241</v>
      </c>
      <c r="C770" s="27">
        <v>42480</v>
      </c>
      <c r="D770" s="27" t="s">
        <v>1763</v>
      </c>
      <c r="E770" s="29">
        <v>9.2396999999999991</v>
      </c>
      <c r="F770" s="22" t="s">
        <v>1764</v>
      </c>
      <c r="G770" s="22" t="s">
        <v>1762</v>
      </c>
      <c r="H770" s="22">
        <v>1170</v>
      </c>
      <c r="I770" s="24">
        <v>0.5</v>
      </c>
      <c r="J770" s="24">
        <v>11960</v>
      </c>
      <c r="K770" s="25">
        <f t="shared" si="48"/>
        <v>34170</v>
      </c>
      <c r="L770" s="26">
        <v>22900</v>
      </c>
      <c r="M770" s="26">
        <v>91.6</v>
      </c>
      <c r="N770" s="25">
        <f t="shared" si="47"/>
        <v>92.1</v>
      </c>
    </row>
    <row r="771" spans="1:14" x14ac:dyDescent="0.25">
      <c r="A771" s="47" t="s">
        <v>1765</v>
      </c>
      <c r="C771" s="27">
        <v>42480</v>
      </c>
      <c r="D771" s="27" t="s">
        <v>1766</v>
      </c>
      <c r="E771" s="29">
        <v>45.542999999999999</v>
      </c>
      <c r="F771" s="22" t="s">
        <v>1767</v>
      </c>
      <c r="G771" s="22" t="s">
        <v>1768</v>
      </c>
      <c r="H771" s="22">
        <v>1190</v>
      </c>
      <c r="I771" s="24">
        <v>0.5</v>
      </c>
      <c r="J771" s="24">
        <v>82890</v>
      </c>
      <c r="K771" s="25">
        <f t="shared" si="48"/>
        <v>236830</v>
      </c>
      <c r="N771" s="25">
        <f t="shared" si="47"/>
        <v>0.5</v>
      </c>
    </row>
    <row r="772" spans="1:14" x14ac:dyDescent="0.25">
      <c r="A772" s="47" t="s">
        <v>1769</v>
      </c>
      <c r="C772" s="27">
        <v>42481</v>
      </c>
      <c r="D772" s="27" t="s">
        <v>1770</v>
      </c>
      <c r="E772" s="29" t="s">
        <v>1773</v>
      </c>
      <c r="F772" s="22" t="s">
        <v>1774</v>
      </c>
      <c r="G772" s="22" t="s">
        <v>1775</v>
      </c>
      <c r="H772" s="22">
        <v>3010</v>
      </c>
      <c r="I772" s="24">
        <v>1.5</v>
      </c>
      <c r="J772" s="24">
        <v>22660</v>
      </c>
      <c r="N772" s="25">
        <f t="shared" si="47"/>
        <v>1.5</v>
      </c>
    </row>
    <row r="773" spans="1:14" x14ac:dyDescent="0.25">
      <c r="D773" s="27" t="s">
        <v>1771</v>
      </c>
      <c r="E773" s="29" t="s">
        <v>548</v>
      </c>
      <c r="F773" s="22" t="s">
        <v>90</v>
      </c>
      <c r="G773" s="22" t="s">
        <v>90</v>
      </c>
      <c r="N773" s="25">
        <f t="shared" si="47"/>
        <v>0</v>
      </c>
    </row>
    <row r="774" spans="1:14" x14ac:dyDescent="0.25">
      <c r="D774" s="27" t="s">
        <v>1772</v>
      </c>
      <c r="E774" s="29" t="s">
        <v>548</v>
      </c>
      <c r="F774" s="22" t="s">
        <v>90</v>
      </c>
      <c r="G774" s="22" t="s">
        <v>90</v>
      </c>
      <c r="N774" s="25">
        <f t="shared" si="47"/>
        <v>0</v>
      </c>
    </row>
    <row r="775" spans="1:14" x14ac:dyDescent="0.25">
      <c r="A775" s="47">
        <v>243</v>
      </c>
      <c r="C775" s="27">
        <v>42481</v>
      </c>
      <c r="D775" s="27" t="s">
        <v>1776</v>
      </c>
      <c r="E775" s="29">
        <v>5.8280000000000003</v>
      </c>
      <c r="F775" s="22" t="s">
        <v>1648</v>
      </c>
      <c r="G775" s="22" t="s">
        <v>1777</v>
      </c>
      <c r="H775" s="22">
        <v>1120</v>
      </c>
      <c r="I775" s="24">
        <v>0.5</v>
      </c>
      <c r="J775" s="24">
        <v>60000</v>
      </c>
      <c r="K775" s="25">
        <f t="shared" ref="K775" si="49">ROUND(J775/0.35,-1)</f>
        <v>171430</v>
      </c>
      <c r="L775" s="26">
        <v>220000</v>
      </c>
      <c r="M775" s="26">
        <v>880</v>
      </c>
      <c r="N775" s="25">
        <f t="shared" ref="N775:N777" si="50">SUM(I775+M775)</f>
        <v>880.5</v>
      </c>
    </row>
    <row r="776" spans="1:14" x14ac:dyDescent="0.25">
      <c r="A776" s="47">
        <v>224</v>
      </c>
      <c r="C776" s="27">
        <v>42473</v>
      </c>
      <c r="D776" s="27" t="s">
        <v>1778</v>
      </c>
      <c r="E776" s="29">
        <v>1.677</v>
      </c>
      <c r="F776" s="22" t="s">
        <v>1779</v>
      </c>
      <c r="G776" s="22" t="s">
        <v>1780</v>
      </c>
      <c r="H776" s="22">
        <v>1180</v>
      </c>
      <c r="I776" s="24">
        <v>0.5</v>
      </c>
      <c r="J776" s="24">
        <v>8140</v>
      </c>
      <c r="K776" s="25">
        <f t="shared" si="42"/>
        <v>23260</v>
      </c>
      <c r="L776" s="26">
        <v>3000</v>
      </c>
      <c r="M776" s="26">
        <v>12</v>
      </c>
      <c r="N776" s="25">
        <f t="shared" si="50"/>
        <v>12.5</v>
      </c>
    </row>
    <row r="777" spans="1:14" x14ac:dyDescent="0.25">
      <c r="A777" s="47" t="s">
        <v>1781</v>
      </c>
      <c r="C777" s="27">
        <v>42481</v>
      </c>
      <c r="D777" s="27" t="s">
        <v>1778</v>
      </c>
      <c r="E777" s="29">
        <v>1.677</v>
      </c>
      <c r="F777" s="22" t="s">
        <v>1782</v>
      </c>
      <c r="G777" s="22" t="s">
        <v>1783</v>
      </c>
      <c r="H777" s="22">
        <v>1180</v>
      </c>
      <c r="I777" s="24">
        <v>0.5</v>
      </c>
      <c r="J777" s="24">
        <v>8140</v>
      </c>
      <c r="K777" s="25">
        <f t="shared" si="42"/>
        <v>23260</v>
      </c>
      <c r="N777" s="25">
        <f t="shared" si="50"/>
        <v>0.5</v>
      </c>
    </row>
    <row r="778" spans="1:14" x14ac:dyDescent="0.25">
      <c r="A778" s="47">
        <v>244</v>
      </c>
      <c r="C778" s="27">
        <v>42481</v>
      </c>
      <c r="D778" s="27" t="s">
        <v>1784</v>
      </c>
      <c r="E778" s="29" t="s">
        <v>477</v>
      </c>
      <c r="F778" s="22" t="s">
        <v>1785</v>
      </c>
      <c r="G778" s="22" t="s">
        <v>1786</v>
      </c>
      <c r="H778" s="22">
        <v>2040</v>
      </c>
      <c r="I778" s="24">
        <v>0.5</v>
      </c>
      <c r="J778" s="24">
        <v>18790</v>
      </c>
      <c r="K778" s="25">
        <f t="shared" si="42"/>
        <v>53690</v>
      </c>
      <c r="L778" s="26">
        <v>46000</v>
      </c>
      <c r="M778" s="26">
        <v>184</v>
      </c>
      <c r="N778" s="25">
        <f t="shared" si="43"/>
        <v>184.5</v>
      </c>
    </row>
    <row r="779" spans="1:14" x14ac:dyDescent="0.25">
      <c r="A779" s="47">
        <v>245</v>
      </c>
      <c r="C779" s="35">
        <v>42481</v>
      </c>
      <c r="D779" s="35" t="s">
        <v>1787</v>
      </c>
      <c r="E779" s="36">
        <v>0.83299999999999996</v>
      </c>
      <c r="F779" s="37" t="s">
        <v>1788</v>
      </c>
      <c r="G779" s="37" t="s">
        <v>1789</v>
      </c>
      <c r="H779" s="37">
        <v>1010</v>
      </c>
      <c r="I779" s="38">
        <v>0.5</v>
      </c>
      <c r="J779" s="38">
        <v>19140</v>
      </c>
      <c r="K779" s="25">
        <f t="shared" si="42"/>
        <v>54690</v>
      </c>
      <c r="L779" s="26">
        <v>50000</v>
      </c>
      <c r="M779" s="26">
        <v>200</v>
      </c>
      <c r="N779" s="25">
        <f t="shared" si="43"/>
        <v>200.5</v>
      </c>
    </row>
    <row r="780" spans="1:14" x14ac:dyDescent="0.25">
      <c r="A780" s="47" t="s">
        <v>1790</v>
      </c>
      <c r="C780" s="27">
        <v>42481</v>
      </c>
      <c r="D780" s="27" t="s">
        <v>1791</v>
      </c>
      <c r="E780" s="29">
        <v>1.1646000000000001</v>
      </c>
      <c r="F780" s="37" t="s">
        <v>1792</v>
      </c>
      <c r="G780" s="37" t="s">
        <v>1209</v>
      </c>
      <c r="H780" s="37">
        <v>1030</v>
      </c>
      <c r="I780" s="24">
        <v>0.5</v>
      </c>
      <c r="J780" s="24">
        <v>6270</v>
      </c>
      <c r="K780" s="25">
        <f t="shared" si="42"/>
        <v>17910</v>
      </c>
      <c r="N780" s="25">
        <f t="shared" si="43"/>
        <v>0.5</v>
      </c>
    </row>
    <row r="781" spans="1:14" x14ac:dyDescent="0.25">
      <c r="A781" s="47">
        <v>247</v>
      </c>
      <c r="C781" s="27">
        <v>42481</v>
      </c>
      <c r="D781" s="27" t="s">
        <v>1793</v>
      </c>
      <c r="E781" s="29">
        <v>8.9030000000000005</v>
      </c>
      <c r="F781" s="37" t="s">
        <v>1794</v>
      </c>
      <c r="G781" s="37" t="s">
        <v>1795</v>
      </c>
      <c r="H781" s="37">
        <v>1070</v>
      </c>
      <c r="I781" s="24">
        <v>0.5</v>
      </c>
      <c r="J781" s="24">
        <v>10760</v>
      </c>
      <c r="K781" s="25">
        <f t="shared" si="42"/>
        <v>30740</v>
      </c>
      <c r="L781" s="26">
        <v>57000</v>
      </c>
      <c r="M781" s="26">
        <v>228</v>
      </c>
      <c r="N781" s="25">
        <f t="shared" si="43"/>
        <v>228.5</v>
      </c>
    </row>
    <row r="782" spans="1:14" x14ac:dyDescent="0.25">
      <c r="A782" s="47">
        <v>246</v>
      </c>
      <c r="C782" s="27">
        <v>42481</v>
      </c>
      <c r="D782" s="27" t="s">
        <v>1796</v>
      </c>
      <c r="E782" s="29" t="s">
        <v>1798</v>
      </c>
      <c r="F782" s="37" t="s">
        <v>673</v>
      </c>
      <c r="G782" s="37" t="s">
        <v>1800</v>
      </c>
      <c r="H782" s="37">
        <v>3010</v>
      </c>
      <c r="I782" s="24">
        <v>1</v>
      </c>
      <c r="J782" s="24">
        <v>14150</v>
      </c>
      <c r="K782" s="25">
        <f t="shared" si="42"/>
        <v>40430</v>
      </c>
      <c r="L782" s="26">
        <v>16000</v>
      </c>
      <c r="M782" s="26">
        <v>64</v>
      </c>
      <c r="N782" s="25">
        <f t="shared" si="43"/>
        <v>65</v>
      </c>
    </row>
    <row r="783" spans="1:14" x14ac:dyDescent="0.25">
      <c r="D783" s="27" t="s">
        <v>1797</v>
      </c>
      <c r="E783" s="29" t="s">
        <v>1799</v>
      </c>
      <c r="K783" s="25">
        <f t="shared" si="42"/>
        <v>0</v>
      </c>
      <c r="N783" s="25">
        <f t="shared" si="43"/>
        <v>0</v>
      </c>
    </row>
    <row r="784" spans="1:14" x14ac:dyDescent="0.25">
      <c r="A784" s="47">
        <v>248</v>
      </c>
      <c r="C784" s="27">
        <v>42481</v>
      </c>
      <c r="D784" s="27" t="s">
        <v>1801</v>
      </c>
      <c r="E784" s="29">
        <v>47.289000000000001</v>
      </c>
      <c r="F784" s="22" t="s">
        <v>250</v>
      </c>
      <c r="G784" s="22" t="s">
        <v>1803</v>
      </c>
      <c r="H784" s="22" t="s">
        <v>1804</v>
      </c>
      <c r="I784" s="24">
        <v>1</v>
      </c>
      <c r="J784" s="24">
        <v>59340</v>
      </c>
      <c r="K784" s="25">
        <f t="shared" si="42"/>
        <v>169540</v>
      </c>
      <c r="L784" s="26">
        <v>213976</v>
      </c>
      <c r="M784" s="26">
        <v>856</v>
      </c>
      <c r="N784" s="25">
        <f t="shared" si="43"/>
        <v>857</v>
      </c>
    </row>
    <row r="785" spans="1:16" s="37" customFormat="1" x14ac:dyDescent="0.25">
      <c r="A785" s="47"/>
      <c r="B785" s="28"/>
      <c r="C785" s="27"/>
      <c r="D785" s="27" t="s">
        <v>1802</v>
      </c>
      <c r="E785" s="29">
        <v>5.665</v>
      </c>
      <c r="F785" s="22"/>
      <c r="G785" s="22"/>
      <c r="H785" s="22"/>
      <c r="I785" s="24"/>
      <c r="J785" s="24"/>
      <c r="K785" s="25">
        <f t="shared" si="42"/>
        <v>0</v>
      </c>
      <c r="L785" s="26"/>
      <c r="M785" s="26"/>
      <c r="N785" s="25">
        <f t="shared" si="43"/>
        <v>0</v>
      </c>
      <c r="O785" s="60"/>
    </row>
    <row r="786" spans="1:16" s="23" customFormat="1" x14ac:dyDescent="0.25">
      <c r="A786" s="48">
        <v>249</v>
      </c>
      <c r="B786" s="49"/>
      <c r="C786" s="50">
        <v>42481</v>
      </c>
      <c r="D786" s="50" t="s">
        <v>249</v>
      </c>
      <c r="E786" s="51">
        <v>50.991999999999997</v>
      </c>
      <c r="F786" s="23" t="s">
        <v>1805</v>
      </c>
      <c r="G786" s="23" t="s">
        <v>1806</v>
      </c>
      <c r="H786" s="23">
        <v>1020</v>
      </c>
      <c r="I786" s="52">
        <v>0.5</v>
      </c>
      <c r="J786" s="52">
        <v>65580</v>
      </c>
      <c r="K786" s="53">
        <f t="shared" si="42"/>
        <v>187370</v>
      </c>
      <c r="L786" s="54">
        <v>188670.4</v>
      </c>
      <c r="M786" s="54">
        <v>754.8</v>
      </c>
      <c r="N786" s="53">
        <f t="shared" si="43"/>
        <v>755.3</v>
      </c>
      <c r="O786" s="48"/>
    </row>
    <row r="787" spans="1:16" x14ac:dyDescent="0.25">
      <c r="N787" s="25">
        <f>SUM(N762:N786)</f>
        <v>3663.7</v>
      </c>
      <c r="O787" s="60">
        <v>58660</v>
      </c>
      <c r="P787" s="22">
        <v>0</v>
      </c>
    </row>
    <row r="789" spans="1:16" x14ac:dyDescent="0.25">
      <c r="A789" s="47">
        <v>250</v>
      </c>
      <c r="C789" s="27">
        <v>42481</v>
      </c>
      <c r="D789" s="27" t="s">
        <v>717</v>
      </c>
      <c r="E789" s="29" t="s">
        <v>718</v>
      </c>
      <c r="F789" s="22" t="s">
        <v>1807</v>
      </c>
      <c r="G789" s="22" t="s">
        <v>1808</v>
      </c>
      <c r="H789" s="22">
        <v>3010</v>
      </c>
      <c r="I789" s="24">
        <v>0.5</v>
      </c>
      <c r="J789" s="24">
        <v>19090</v>
      </c>
      <c r="K789" s="25">
        <f t="shared" si="42"/>
        <v>54540</v>
      </c>
      <c r="L789" s="26">
        <v>20000</v>
      </c>
      <c r="M789" s="26">
        <v>80</v>
      </c>
      <c r="N789" s="25">
        <f t="shared" si="43"/>
        <v>80.5</v>
      </c>
    </row>
    <row r="790" spans="1:16" x14ac:dyDescent="0.25">
      <c r="A790" s="47">
        <v>251</v>
      </c>
      <c r="C790" s="27">
        <v>42481</v>
      </c>
      <c r="D790" s="27" t="s">
        <v>1809</v>
      </c>
      <c r="E790" s="29" t="s">
        <v>1810</v>
      </c>
      <c r="F790" s="22" t="s">
        <v>1811</v>
      </c>
      <c r="G790" s="22" t="s">
        <v>1812</v>
      </c>
      <c r="H790" s="22">
        <v>3010</v>
      </c>
      <c r="I790" s="24">
        <v>0.5</v>
      </c>
      <c r="J790" s="24">
        <v>24060</v>
      </c>
      <c r="K790" s="25">
        <f t="shared" si="42"/>
        <v>68740</v>
      </c>
      <c r="L790" s="26">
        <v>15000</v>
      </c>
      <c r="M790" s="26">
        <v>60</v>
      </c>
      <c r="N790" s="25">
        <f t="shared" si="43"/>
        <v>60.5</v>
      </c>
    </row>
    <row r="791" spans="1:16" x14ac:dyDescent="0.25">
      <c r="A791" s="47" t="s">
        <v>1813</v>
      </c>
      <c r="C791" s="27">
        <v>42481</v>
      </c>
      <c r="D791" s="27" t="s">
        <v>825</v>
      </c>
      <c r="E791" s="29">
        <v>11.98</v>
      </c>
      <c r="F791" s="22" t="s">
        <v>1814</v>
      </c>
      <c r="G791" s="22" t="s">
        <v>1815</v>
      </c>
      <c r="H791" s="22">
        <v>1070</v>
      </c>
      <c r="I791" s="24">
        <v>0.5</v>
      </c>
      <c r="J791" s="24">
        <v>25830</v>
      </c>
      <c r="K791" s="25">
        <f t="shared" si="42"/>
        <v>73800</v>
      </c>
      <c r="N791" s="25">
        <f t="shared" si="43"/>
        <v>0.5</v>
      </c>
    </row>
    <row r="792" spans="1:16" s="23" customFormat="1" x14ac:dyDescent="0.25">
      <c r="A792" s="48">
        <v>252</v>
      </c>
      <c r="B792" s="49"/>
      <c r="C792" s="50">
        <v>42482</v>
      </c>
      <c r="D792" s="50" t="s">
        <v>1816</v>
      </c>
      <c r="E792" s="51" t="s">
        <v>1817</v>
      </c>
      <c r="F792" s="23" t="s">
        <v>1818</v>
      </c>
      <c r="G792" s="23" t="s">
        <v>1819</v>
      </c>
      <c r="H792" s="23">
        <v>3010</v>
      </c>
      <c r="I792" s="52">
        <v>0.5</v>
      </c>
      <c r="J792" s="52">
        <v>2950</v>
      </c>
      <c r="K792" s="53">
        <f t="shared" si="42"/>
        <v>8430</v>
      </c>
      <c r="L792" s="54">
        <v>7000</v>
      </c>
      <c r="M792" s="54">
        <v>28</v>
      </c>
      <c r="N792" s="53">
        <f t="shared" si="43"/>
        <v>28.5</v>
      </c>
      <c r="O792" s="48"/>
    </row>
    <row r="793" spans="1:16" x14ac:dyDescent="0.25">
      <c r="N793" s="25">
        <f>SUM(N789:N792)</f>
        <v>170</v>
      </c>
      <c r="O793" s="60">
        <v>58678</v>
      </c>
    </row>
    <row r="795" spans="1:16" x14ac:dyDescent="0.25">
      <c r="A795" s="47">
        <v>253</v>
      </c>
      <c r="C795" s="27">
        <v>42482</v>
      </c>
      <c r="D795" s="27" t="s">
        <v>1820</v>
      </c>
      <c r="E795" s="29">
        <v>39</v>
      </c>
      <c r="F795" s="22" t="s">
        <v>1821</v>
      </c>
      <c r="G795" s="22" t="s">
        <v>1822</v>
      </c>
      <c r="H795" s="22">
        <v>1180</v>
      </c>
      <c r="I795" s="24">
        <v>0.5</v>
      </c>
      <c r="J795" s="24">
        <v>46180</v>
      </c>
      <c r="K795" s="25">
        <f t="shared" si="42"/>
        <v>131940</v>
      </c>
      <c r="L795" s="26">
        <v>220000</v>
      </c>
      <c r="M795" s="26">
        <v>880</v>
      </c>
      <c r="N795" s="25">
        <f t="shared" si="43"/>
        <v>880.5</v>
      </c>
    </row>
    <row r="796" spans="1:16" x14ac:dyDescent="0.25">
      <c r="A796" s="47" t="s">
        <v>1823</v>
      </c>
      <c r="C796" s="27">
        <v>42482</v>
      </c>
      <c r="D796" s="27" t="s">
        <v>1826</v>
      </c>
      <c r="E796" s="29">
        <v>8.984</v>
      </c>
      <c r="F796" s="22" t="s">
        <v>1824</v>
      </c>
      <c r="G796" s="22" t="s">
        <v>1825</v>
      </c>
      <c r="H796" s="22">
        <v>1070</v>
      </c>
      <c r="I796" s="24">
        <v>1.5</v>
      </c>
      <c r="J796" s="24">
        <v>10770</v>
      </c>
      <c r="K796" s="25">
        <f t="shared" si="42"/>
        <v>30770</v>
      </c>
      <c r="N796" s="25">
        <f t="shared" si="43"/>
        <v>1.5</v>
      </c>
    </row>
    <row r="797" spans="1:16" x14ac:dyDescent="0.25">
      <c r="A797" s="47">
        <v>254</v>
      </c>
      <c r="C797" s="27">
        <v>42482</v>
      </c>
      <c r="D797" s="27" t="s">
        <v>1827</v>
      </c>
      <c r="E797" s="29">
        <v>10.182</v>
      </c>
      <c r="F797" s="22" t="s">
        <v>1828</v>
      </c>
      <c r="G797" s="22" t="s">
        <v>1829</v>
      </c>
      <c r="H797" s="22">
        <v>1020</v>
      </c>
      <c r="I797" s="24">
        <v>0.5</v>
      </c>
      <c r="J797" s="24">
        <v>11725</v>
      </c>
      <c r="K797" s="25">
        <f t="shared" si="42"/>
        <v>33500</v>
      </c>
      <c r="L797" s="26">
        <v>45000</v>
      </c>
      <c r="M797" s="26">
        <v>180</v>
      </c>
      <c r="N797" s="25">
        <f t="shared" si="43"/>
        <v>180.5</v>
      </c>
    </row>
    <row r="798" spans="1:16" x14ac:dyDescent="0.25">
      <c r="A798" s="47">
        <v>255</v>
      </c>
      <c r="C798" s="27">
        <v>42482</v>
      </c>
      <c r="D798" s="27" t="s">
        <v>1830</v>
      </c>
      <c r="E798" s="29">
        <v>5.01</v>
      </c>
      <c r="F798" s="22" t="s">
        <v>1831</v>
      </c>
      <c r="G798" s="22" t="s">
        <v>1832</v>
      </c>
      <c r="H798" s="22">
        <v>1020</v>
      </c>
      <c r="I798" s="24">
        <v>1</v>
      </c>
      <c r="J798" s="24">
        <v>18010</v>
      </c>
      <c r="K798" s="25">
        <f t="shared" si="42"/>
        <v>51460</v>
      </c>
      <c r="L798" s="26">
        <v>76000</v>
      </c>
      <c r="M798" s="26">
        <v>304</v>
      </c>
      <c r="N798" s="25">
        <f t="shared" si="43"/>
        <v>305</v>
      </c>
    </row>
    <row r="799" spans="1:16" x14ac:dyDescent="0.25">
      <c r="D799" s="27" t="s">
        <v>1827</v>
      </c>
      <c r="E799" s="29">
        <v>10.182</v>
      </c>
      <c r="F799" s="22" t="s">
        <v>90</v>
      </c>
      <c r="G799" s="22" t="s">
        <v>90</v>
      </c>
      <c r="K799" s="25">
        <f t="shared" si="42"/>
        <v>0</v>
      </c>
      <c r="N799" s="25">
        <f t="shared" si="43"/>
        <v>0</v>
      </c>
    </row>
    <row r="800" spans="1:16" x14ac:dyDescent="0.25">
      <c r="A800" s="47">
        <v>256</v>
      </c>
      <c r="B800" s="28" t="s">
        <v>130</v>
      </c>
      <c r="C800" s="27">
        <v>42482</v>
      </c>
      <c r="D800" s="27" t="s">
        <v>1833</v>
      </c>
      <c r="E800" s="29" t="s">
        <v>95</v>
      </c>
      <c r="F800" s="22" t="s">
        <v>1834</v>
      </c>
      <c r="G800" s="22" t="s">
        <v>1835</v>
      </c>
      <c r="H800" s="22">
        <v>2050</v>
      </c>
      <c r="I800" s="24">
        <v>0.5</v>
      </c>
      <c r="J800" s="24">
        <v>18860</v>
      </c>
      <c r="K800" s="25">
        <f t="shared" si="42"/>
        <v>53890</v>
      </c>
      <c r="L800" s="26">
        <v>24000</v>
      </c>
      <c r="M800" s="26">
        <v>96</v>
      </c>
      <c r="N800" s="25">
        <f t="shared" si="43"/>
        <v>96.5</v>
      </c>
    </row>
    <row r="801" spans="1:15" x14ac:dyDescent="0.25">
      <c r="A801" s="47" t="s">
        <v>1836</v>
      </c>
      <c r="C801" s="27">
        <v>42482</v>
      </c>
      <c r="D801" s="27" t="s">
        <v>1837</v>
      </c>
      <c r="E801" s="29">
        <v>2.1417000000000002</v>
      </c>
      <c r="F801" s="22" t="s">
        <v>1838</v>
      </c>
      <c r="G801" s="22" t="s">
        <v>1839</v>
      </c>
      <c r="H801" s="22">
        <v>3010</v>
      </c>
      <c r="I801" s="24">
        <v>0.5</v>
      </c>
      <c r="J801" s="24">
        <v>15410</v>
      </c>
      <c r="K801" s="25">
        <f t="shared" si="42"/>
        <v>44030</v>
      </c>
      <c r="N801" s="25">
        <f t="shared" si="43"/>
        <v>0.5</v>
      </c>
    </row>
    <row r="802" spans="1:15" x14ac:dyDescent="0.25">
      <c r="A802" s="47" t="s">
        <v>1840</v>
      </c>
      <c r="C802" s="27">
        <v>42485</v>
      </c>
      <c r="D802" s="27" t="s">
        <v>1841</v>
      </c>
      <c r="E802" s="29">
        <v>12</v>
      </c>
      <c r="F802" s="22" t="s">
        <v>1842</v>
      </c>
      <c r="G802" s="22" t="s">
        <v>1843</v>
      </c>
      <c r="H802" s="22">
        <v>1050</v>
      </c>
      <c r="I802" s="24">
        <v>0.5</v>
      </c>
      <c r="J802" s="24">
        <v>18158</v>
      </c>
      <c r="K802" s="25">
        <f t="shared" si="42"/>
        <v>51880</v>
      </c>
      <c r="N802" s="25">
        <f t="shared" si="43"/>
        <v>0.5</v>
      </c>
    </row>
    <row r="803" spans="1:15" x14ac:dyDescent="0.25">
      <c r="A803" s="47" t="s">
        <v>1844</v>
      </c>
      <c r="C803" s="27">
        <v>42485</v>
      </c>
      <c r="D803" s="27" t="s">
        <v>1841</v>
      </c>
      <c r="E803" s="29">
        <v>12</v>
      </c>
      <c r="F803" s="22" t="s">
        <v>1845</v>
      </c>
      <c r="G803" s="22" t="s">
        <v>1843</v>
      </c>
      <c r="H803" s="22">
        <v>1050</v>
      </c>
      <c r="I803" s="24">
        <v>0.5</v>
      </c>
      <c r="J803" s="24">
        <v>18158</v>
      </c>
      <c r="K803" s="25">
        <f t="shared" si="42"/>
        <v>51880</v>
      </c>
      <c r="N803" s="25">
        <f t="shared" si="43"/>
        <v>0.5</v>
      </c>
    </row>
    <row r="804" spans="1:15" x14ac:dyDescent="0.25">
      <c r="A804" s="47">
        <v>257</v>
      </c>
      <c r="C804" s="27">
        <v>42485</v>
      </c>
      <c r="D804" s="27" t="s">
        <v>1846</v>
      </c>
      <c r="E804" s="29" t="s">
        <v>1849</v>
      </c>
      <c r="F804" s="22" t="s">
        <v>1852</v>
      </c>
      <c r="G804" s="22" t="s">
        <v>1853</v>
      </c>
      <c r="H804" s="22">
        <v>1020</v>
      </c>
      <c r="I804" s="24">
        <v>1.5</v>
      </c>
      <c r="J804" s="24">
        <v>7920</v>
      </c>
      <c r="K804" s="25">
        <f t="shared" si="42"/>
        <v>22630</v>
      </c>
      <c r="L804" s="26">
        <v>48900</v>
      </c>
      <c r="M804" s="26">
        <v>195.6</v>
      </c>
      <c r="N804" s="25">
        <f t="shared" si="43"/>
        <v>197.1</v>
      </c>
    </row>
    <row r="805" spans="1:15" x14ac:dyDescent="0.25">
      <c r="D805" s="27" t="s">
        <v>1847</v>
      </c>
      <c r="E805" s="29" t="s">
        <v>1850</v>
      </c>
      <c r="F805" s="22" t="s">
        <v>90</v>
      </c>
      <c r="G805" s="22" t="s">
        <v>90</v>
      </c>
      <c r="K805" s="25">
        <f t="shared" si="42"/>
        <v>0</v>
      </c>
      <c r="N805" s="25">
        <f t="shared" si="43"/>
        <v>0</v>
      </c>
    </row>
    <row r="806" spans="1:15" s="23" customFormat="1" x14ac:dyDescent="0.25">
      <c r="A806" s="48"/>
      <c r="B806" s="49"/>
      <c r="C806" s="50"/>
      <c r="D806" s="50" t="s">
        <v>1848</v>
      </c>
      <c r="E806" s="51" t="s">
        <v>1851</v>
      </c>
      <c r="F806" s="23" t="s">
        <v>90</v>
      </c>
      <c r="G806" s="23" t="s">
        <v>90</v>
      </c>
      <c r="I806" s="52"/>
      <c r="J806" s="52"/>
      <c r="K806" s="53">
        <f t="shared" si="42"/>
        <v>0</v>
      </c>
      <c r="L806" s="54"/>
      <c r="M806" s="54"/>
      <c r="N806" s="53">
        <f t="shared" si="43"/>
        <v>0</v>
      </c>
      <c r="O806" s="48"/>
    </row>
    <row r="807" spans="1:15" x14ac:dyDescent="0.25">
      <c r="N807" s="25">
        <f>SUM(N795:N806)</f>
        <v>1662.6</v>
      </c>
      <c r="O807" s="60">
        <v>58701</v>
      </c>
    </row>
    <row r="809" spans="1:15" x14ac:dyDescent="0.25">
      <c r="A809" s="47">
        <v>258</v>
      </c>
      <c r="C809" s="27">
        <v>42485</v>
      </c>
      <c r="D809" s="27" t="s">
        <v>1854</v>
      </c>
      <c r="E809" s="29" t="s">
        <v>1855</v>
      </c>
      <c r="F809" s="22" t="s">
        <v>1856</v>
      </c>
      <c r="G809" s="22" t="s">
        <v>1857</v>
      </c>
      <c r="H809" s="22">
        <v>1100</v>
      </c>
      <c r="I809" s="24">
        <v>0.5</v>
      </c>
      <c r="J809" s="24">
        <v>26720</v>
      </c>
      <c r="K809" s="25">
        <f t="shared" si="42"/>
        <v>76340</v>
      </c>
      <c r="L809" s="26">
        <v>112000</v>
      </c>
      <c r="M809" s="26">
        <v>448</v>
      </c>
      <c r="N809" s="25">
        <f t="shared" si="43"/>
        <v>448.5</v>
      </c>
    </row>
    <row r="810" spans="1:15" x14ac:dyDescent="0.25">
      <c r="A810" s="47">
        <v>259</v>
      </c>
      <c r="C810" s="27">
        <v>42485</v>
      </c>
      <c r="D810" s="27" t="s">
        <v>1858</v>
      </c>
      <c r="E810" s="29">
        <v>7.0999999999999994E-2</v>
      </c>
      <c r="F810" s="22" t="s">
        <v>1859</v>
      </c>
      <c r="G810" s="22" t="s">
        <v>1860</v>
      </c>
      <c r="H810" s="22">
        <v>3010</v>
      </c>
      <c r="I810" s="24">
        <v>0.5</v>
      </c>
      <c r="J810" s="24">
        <v>14990</v>
      </c>
      <c r="K810" s="25">
        <f t="shared" ref="K810:K870" si="51">ROUND(J810/0.35,-1)</f>
        <v>42830</v>
      </c>
      <c r="L810" s="26">
        <v>70000</v>
      </c>
      <c r="M810" s="26">
        <v>280</v>
      </c>
      <c r="N810" s="25">
        <f t="shared" ref="N810:N870" si="52">SUM(I810+M810)</f>
        <v>280.5</v>
      </c>
    </row>
    <row r="811" spans="1:15" x14ac:dyDescent="0.25">
      <c r="A811" s="47" t="s">
        <v>1861</v>
      </c>
      <c r="C811" s="27">
        <v>42486</v>
      </c>
      <c r="D811" s="27" t="s">
        <v>212</v>
      </c>
      <c r="E811" s="29" t="s">
        <v>213</v>
      </c>
      <c r="F811" s="22" t="s">
        <v>215</v>
      </c>
      <c r="G811" s="22" t="s">
        <v>1862</v>
      </c>
      <c r="H811" s="22">
        <v>3010</v>
      </c>
      <c r="I811" s="24">
        <v>0.5</v>
      </c>
      <c r="J811" s="24">
        <v>31910</v>
      </c>
      <c r="K811" s="25">
        <f t="shared" si="51"/>
        <v>91170</v>
      </c>
      <c r="N811" s="25">
        <f t="shared" si="52"/>
        <v>0.5</v>
      </c>
    </row>
    <row r="812" spans="1:15" x14ac:dyDescent="0.25">
      <c r="A812" s="47" t="s">
        <v>1863</v>
      </c>
      <c r="C812" s="27">
        <v>42486</v>
      </c>
      <c r="D812" s="27" t="s">
        <v>1864</v>
      </c>
      <c r="E812" s="29" t="s">
        <v>1866</v>
      </c>
      <c r="F812" s="22" t="s">
        <v>1868</v>
      </c>
      <c r="G812" s="22" t="s">
        <v>1869</v>
      </c>
      <c r="H812" s="22">
        <v>3010</v>
      </c>
      <c r="I812" s="24">
        <v>1</v>
      </c>
      <c r="J812" s="24">
        <v>38360</v>
      </c>
      <c r="K812" s="25">
        <f t="shared" si="51"/>
        <v>109600</v>
      </c>
      <c r="N812" s="25">
        <f t="shared" si="52"/>
        <v>1</v>
      </c>
    </row>
    <row r="813" spans="1:15" x14ac:dyDescent="0.25">
      <c r="D813" s="27" t="s">
        <v>1865</v>
      </c>
      <c r="E813" s="29" t="s">
        <v>1867</v>
      </c>
      <c r="F813" s="22" t="s">
        <v>90</v>
      </c>
      <c r="G813" s="22" t="s">
        <v>90</v>
      </c>
      <c r="K813" s="25">
        <f t="shared" si="51"/>
        <v>0</v>
      </c>
      <c r="N813" s="25">
        <f t="shared" si="52"/>
        <v>0</v>
      </c>
    </row>
    <row r="814" spans="1:15" x14ac:dyDescent="0.25">
      <c r="A814" s="47">
        <v>260</v>
      </c>
      <c r="C814" s="27">
        <v>42486</v>
      </c>
      <c r="D814" s="27" t="s">
        <v>1870</v>
      </c>
      <c r="E814" s="29">
        <v>0.48</v>
      </c>
      <c r="F814" s="22" t="s">
        <v>1871</v>
      </c>
      <c r="G814" s="22" t="s">
        <v>1872</v>
      </c>
      <c r="H814" s="22">
        <v>1190</v>
      </c>
      <c r="I814" s="24">
        <v>0.5</v>
      </c>
      <c r="J814" s="24">
        <v>61090</v>
      </c>
      <c r="K814" s="25">
        <f t="shared" si="51"/>
        <v>174540</v>
      </c>
      <c r="L814" s="26">
        <v>180000</v>
      </c>
      <c r="M814" s="26">
        <v>720</v>
      </c>
      <c r="N814" s="25">
        <f t="shared" si="52"/>
        <v>720.5</v>
      </c>
    </row>
    <row r="815" spans="1:15" x14ac:dyDescent="0.25">
      <c r="A815" s="47" t="s">
        <v>1873</v>
      </c>
      <c r="C815" s="27">
        <v>42486</v>
      </c>
      <c r="D815" s="27" t="s">
        <v>1874</v>
      </c>
      <c r="E815" s="29">
        <v>17.867000000000001</v>
      </c>
      <c r="F815" s="22" t="s">
        <v>1876</v>
      </c>
      <c r="G815" s="22" t="s">
        <v>1877</v>
      </c>
      <c r="H815" s="22">
        <v>1130</v>
      </c>
      <c r="I815" s="24">
        <v>1</v>
      </c>
      <c r="J815" s="24">
        <v>29260</v>
      </c>
      <c r="K815" s="25">
        <f t="shared" si="51"/>
        <v>83600</v>
      </c>
      <c r="N815" s="25">
        <f t="shared" si="52"/>
        <v>1</v>
      </c>
    </row>
    <row r="816" spans="1:15" x14ac:dyDescent="0.25">
      <c r="D816" s="27" t="s">
        <v>1875</v>
      </c>
      <c r="E816" s="29">
        <v>20.096</v>
      </c>
      <c r="F816" s="22" t="s">
        <v>90</v>
      </c>
      <c r="G816" s="22" t="s">
        <v>90</v>
      </c>
      <c r="K816" s="25">
        <f>ROUND(J816/0.35,-1)</f>
        <v>0</v>
      </c>
      <c r="N816" s="25">
        <f>SUM(I816+M816)</f>
        <v>0</v>
      </c>
    </row>
    <row r="817" spans="1:15" x14ac:dyDescent="0.25">
      <c r="A817" s="47" t="s">
        <v>1882</v>
      </c>
      <c r="C817" s="27">
        <v>42486</v>
      </c>
      <c r="D817" s="27" t="s">
        <v>1883</v>
      </c>
      <c r="E817" s="29" t="s">
        <v>1022</v>
      </c>
      <c r="F817" s="22" t="s">
        <v>1885</v>
      </c>
      <c r="G817" s="22" t="s">
        <v>1886</v>
      </c>
      <c r="H817" s="22">
        <v>2020</v>
      </c>
      <c r="I817" s="24">
        <v>1</v>
      </c>
      <c r="J817" s="24">
        <v>15450</v>
      </c>
      <c r="K817" s="25">
        <f t="shared" si="51"/>
        <v>44140</v>
      </c>
      <c r="N817" s="25">
        <f t="shared" si="52"/>
        <v>1</v>
      </c>
    </row>
    <row r="818" spans="1:15" x14ac:dyDescent="0.25">
      <c r="D818" s="27" t="s">
        <v>1884</v>
      </c>
      <c r="E818" s="29" t="s">
        <v>1022</v>
      </c>
      <c r="K818" s="25">
        <f t="shared" si="51"/>
        <v>0</v>
      </c>
      <c r="N818" s="25">
        <f t="shared" si="52"/>
        <v>0</v>
      </c>
    </row>
    <row r="819" spans="1:15" x14ac:dyDescent="0.25">
      <c r="A819" s="47">
        <v>262</v>
      </c>
      <c r="C819" s="27">
        <v>42486</v>
      </c>
      <c r="D819" s="27" t="s">
        <v>1887</v>
      </c>
      <c r="E819" s="29">
        <v>1.9339999999999999</v>
      </c>
      <c r="F819" s="22" t="s">
        <v>1888</v>
      </c>
      <c r="G819" s="22" t="s">
        <v>1889</v>
      </c>
      <c r="H819" s="22">
        <v>1070</v>
      </c>
      <c r="I819" s="24">
        <v>0.5</v>
      </c>
      <c r="J819" s="24">
        <v>43620</v>
      </c>
      <c r="K819" s="25">
        <f t="shared" si="51"/>
        <v>124630</v>
      </c>
      <c r="L819" s="26">
        <v>110000</v>
      </c>
      <c r="M819" s="26">
        <v>440</v>
      </c>
      <c r="N819" s="25">
        <f t="shared" si="52"/>
        <v>440.5</v>
      </c>
    </row>
    <row r="820" spans="1:15" x14ac:dyDescent="0.25">
      <c r="A820" s="47" t="s">
        <v>1890</v>
      </c>
      <c r="C820" s="27">
        <v>42486</v>
      </c>
      <c r="D820" s="27" t="s">
        <v>1891</v>
      </c>
      <c r="E820" s="29" t="s">
        <v>477</v>
      </c>
      <c r="F820" s="22" t="s">
        <v>1894</v>
      </c>
      <c r="G820" s="22" t="s">
        <v>1895</v>
      </c>
      <c r="H820" s="22">
        <v>2040</v>
      </c>
      <c r="I820" s="24">
        <v>1.5</v>
      </c>
      <c r="J820" s="24">
        <v>28290</v>
      </c>
      <c r="K820" s="25">
        <f t="shared" si="51"/>
        <v>80830</v>
      </c>
      <c r="N820" s="25">
        <f t="shared" si="52"/>
        <v>1.5</v>
      </c>
    </row>
    <row r="821" spans="1:15" x14ac:dyDescent="0.25">
      <c r="D821" s="27" t="s">
        <v>1892</v>
      </c>
      <c r="E821" s="29">
        <v>0.22600000000000001</v>
      </c>
      <c r="F821" s="22" t="s">
        <v>90</v>
      </c>
      <c r="G821" s="22" t="s">
        <v>90</v>
      </c>
      <c r="H821" s="22">
        <v>1060</v>
      </c>
      <c r="K821" s="25">
        <f t="shared" si="51"/>
        <v>0</v>
      </c>
      <c r="N821" s="25">
        <f t="shared" si="52"/>
        <v>0</v>
      </c>
    </row>
    <row r="822" spans="1:15" x14ac:dyDescent="0.25">
      <c r="D822" s="27" t="s">
        <v>1893</v>
      </c>
      <c r="E822" s="29">
        <v>9.4200000000000006E-2</v>
      </c>
      <c r="F822" s="22" t="s">
        <v>90</v>
      </c>
      <c r="G822" s="22" t="s">
        <v>90</v>
      </c>
      <c r="H822" s="22">
        <v>1060</v>
      </c>
      <c r="K822" s="25">
        <f t="shared" si="51"/>
        <v>0</v>
      </c>
      <c r="N822" s="25">
        <f t="shared" si="52"/>
        <v>0</v>
      </c>
    </row>
    <row r="823" spans="1:15" s="23" customFormat="1" x14ac:dyDescent="0.25">
      <c r="A823" s="48">
        <v>263</v>
      </c>
      <c r="B823" s="49"/>
      <c r="C823" s="50">
        <v>42486</v>
      </c>
      <c r="D823" s="50" t="s">
        <v>1896</v>
      </c>
      <c r="E823" s="51">
        <v>0.97529999999999994</v>
      </c>
      <c r="F823" s="23" t="s">
        <v>1897</v>
      </c>
      <c r="G823" s="23" t="s">
        <v>1898</v>
      </c>
      <c r="H823" s="23">
        <v>3010</v>
      </c>
      <c r="I823" s="52">
        <v>0.5</v>
      </c>
      <c r="J823" s="52">
        <v>13650</v>
      </c>
      <c r="K823" s="53">
        <f t="shared" si="51"/>
        <v>39000</v>
      </c>
      <c r="L823" s="54">
        <v>30000</v>
      </c>
      <c r="M823" s="54">
        <v>120</v>
      </c>
      <c r="N823" s="53">
        <f t="shared" si="52"/>
        <v>120.5</v>
      </c>
      <c r="O823" s="48"/>
    </row>
    <row r="824" spans="1:15" x14ac:dyDescent="0.25">
      <c r="N824" s="25">
        <f>SUM(N809:N823)</f>
        <v>2015.5</v>
      </c>
      <c r="O824" s="60">
        <v>58715</v>
      </c>
    </row>
    <row r="826" spans="1:15" x14ac:dyDescent="0.25">
      <c r="A826" s="47">
        <v>261</v>
      </c>
      <c r="C826" s="27">
        <v>42486</v>
      </c>
      <c r="D826" s="27" t="s">
        <v>1878</v>
      </c>
      <c r="E826" s="29">
        <v>0.46500000000000002</v>
      </c>
      <c r="F826" s="22" t="s">
        <v>1880</v>
      </c>
      <c r="G826" s="22" t="s">
        <v>1881</v>
      </c>
      <c r="H826" s="22">
        <v>1050</v>
      </c>
      <c r="I826" s="24">
        <v>1</v>
      </c>
      <c r="J826" s="24">
        <v>22620</v>
      </c>
      <c r="K826" s="25">
        <f>ROUND(J826/0.35,-1)</f>
        <v>64630</v>
      </c>
      <c r="L826" s="26">
        <v>135000</v>
      </c>
      <c r="M826" s="26">
        <v>540</v>
      </c>
      <c r="N826" s="25">
        <f>SUM(I826+M826)</f>
        <v>541</v>
      </c>
      <c r="O826" s="102"/>
    </row>
    <row r="827" spans="1:15" x14ac:dyDescent="0.25">
      <c r="D827" s="27" t="s">
        <v>1879</v>
      </c>
      <c r="E827" s="29">
        <v>5.1999999999999998E-2</v>
      </c>
      <c r="K827" s="25">
        <f>ROUND(J827/0.35,-1)</f>
        <v>0</v>
      </c>
      <c r="N827" s="25">
        <f>SUM(I827+M827)</f>
        <v>0</v>
      </c>
      <c r="O827" s="102"/>
    </row>
    <row r="828" spans="1:15" x14ac:dyDescent="0.25">
      <c r="A828" s="47" t="s">
        <v>1899</v>
      </c>
      <c r="C828" s="27">
        <v>42486</v>
      </c>
      <c r="D828" s="27" t="s">
        <v>1900</v>
      </c>
      <c r="E828" s="29">
        <v>38.804000000000002</v>
      </c>
      <c r="F828" s="22" t="s">
        <v>1905</v>
      </c>
      <c r="G828" s="22" t="s">
        <v>1906</v>
      </c>
      <c r="H828" s="22">
        <v>1180</v>
      </c>
      <c r="I828" s="24">
        <v>2.5</v>
      </c>
      <c r="J828" s="24">
        <v>93310</v>
      </c>
      <c r="K828" s="25">
        <f t="shared" si="51"/>
        <v>266600</v>
      </c>
      <c r="N828" s="25">
        <f t="shared" si="52"/>
        <v>2.5</v>
      </c>
      <c r="O828" s="102"/>
    </row>
    <row r="829" spans="1:15" x14ac:dyDescent="0.25">
      <c r="D829" s="27" t="s">
        <v>1901</v>
      </c>
      <c r="E829" s="29">
        <v>3.7730000000000001</v>
      </c>
      <c r="F829" s="22" t="s">
        <v>90</v>
      </c>
      <c r="G829" s="22" t="s">
        <v>90</v>
      </c>
      <c r="K829" s="25">
        <f t="shared" si="51"/>
        <v>0</v>
      </c>
      <c r="N829" s="25">
        <f t="shared" si="52"/>
        <v>0</v>
      </c>
      <c r="O829" s="102"/>
    </row>
    <row r="830" spans="1:15" x14ac:dyDescent="0.25">
      <c r="D830" s="27" t="s">
        <v>1902</v>
      </c>
      <c r="E830" s="29">
        <v>40</v>
      </c>
      <c r="F830" s="22" t="s">
        <v>90</v>
      </c>
      <c r="G830" s="22" t="s">
        <v>90</v>
      </c>
      <c r="K830" s="25">
        <f t="shared" si="51"/>
        <v>0</v>
      </c>
      <c r="N830" s="25">
        <f t="shared" si="52"/>
        <v>0</v>
      </c>
      <c r="O830" s="102"/>
    </row>
    <row r="831" spans="1:15" x14ac:dyDescent="0.25">
      <c r="D831" s="27" t="s">
        <v>1903</v>
      </c>
      <c r="E831" s="29">
        <v>5.7460000000000004</v>
      </c>
      <c r="F831" s="22" t="s">
        <v>90</v>
      </c>
      <c r="G831" s="22" t="s">
        <v>90</v>
      </c>
      <c r="K831" s="25">
        <f t="shared" si="51"/>
        <v>0</v>
      </c>
      <c r="N831" s="25">
        <f t="shared" si="52"/>
        <v>0</v>
      </c>
      <c r="O831" s="102"/>
    </row>
    <row r="832" spans="1:15" x14ac:dyDescent="0.25">
      <c r="D832" s="27" t="s">
        <v>1904</v>
      </c>
      <c r="E832" s="29">
        <v>1.3620000000000001</v>
      </c>
      <c r="F832" s="22" t="s">
        <v>90</v>
      </c>
      <c r="G832" s="22" t="s">
        <v>90</v>
      </c>
      <c r="K832" s="25">
        <f t="shared" si="51"/>
        <v>0</v>
      </c>
      <c r="N832" s="25">
        <f t="shared" si="52"/>
        <v>0</v>
      </c>
      <c r="O832" s="102"/>
    </row>
    <row r="833" spans="1:15" x14ac:dyDescent="0.25">
      <c r="A833" s="47" t="s">
        <v>1907</v>
      </c>
      <c r="C833" s="27">
        <v>42486</v>
      </c>
      <c r="D833" s="27" t="s">
        <v>1908</v>
      </c>
      <c r="E833" s="29">
        <v>99.63</v>
      </c>
      <c r="F833" s="22" t="s">
        <v>1905</v>
      </c>
      <c r="G833" s="22" t="s">
        <v>1906</v>
      </c>
      <c r="H833" s="22">
        <v>1180</v>
      </c>
      <c r="I833" s="24">
        <v>1</v>
      </c>
      <c r="J833" s="24">
        <v>112910</v>
      </c>
      <c r="K833" s="25">
        <f t="shared" si="51"/>
        <v>322600</v>
      </c>
      <c r="N833" s="25">
        <f t="shared" si="52"/>
        <v>1</v>
      </c>
      <c r="O833" s="102"/>
    </row>
    <row r="834" spans="1:15" x14ac:dyDescent="0.25">
      <c r="D834" s="27" t="s">
        <v>1909</v>
      </c>
      <c r="E834" s="29">
        <v>14.53</v>
      </c>
      <c r="F834" s="22" t="s">
        <v>90</v>
      </c>
      <c r="G834" s="22" t="s">
        <v>90</v>
      </c>
      <c r="K834" s="25">
        <f t="shared" si="51"/>
        <v>0</v>
      </c>
      <c r="N834" s="25">
        <f t="shared" si="52"/>
        <v>0</v>
      </c>
      <c r="O834" s="102"/>
    </row>
    <row r="835" spans="1:15" x14ac:dyDescent="0.25">
      <c r="A835" s="47" t="s">
        <v>1910</v>
      </c>
      <c r="C835" s="27">
        <v>42487</v>
      </c>
      <c r="D835" s="27" t="s">
        <v>262</v>
      </c>
      <c r="E835" s="29" t="s">
        <v>275</v>
      </c>
      <c r="F835" s="22" t="s">
        <v>1911</v>
      </c>
      <c r="G835" s="22" t="s">
        <v>1912</v>
      </c>
      <c r="H835" s="22">
        <v>1170</v>
      </c>
      <c r="I835" s="24">
        <v>8</v>
      </c>
      <c r="K835" s="25">
        <f t="shared" si="51"/>
        <v>0</v>
      </c>
      <c r="N835" s="25">
        <f t="shared" si="52"/>
        <v>8</v>
      </c>
      <c r="O835" s="102"/>
    </row>
    <row r="836" spans="1:15" x14ac:dyDescent="0.25">
      <c r="D836" s="27" t="s">
        <v>261</v>
      </c>
      <c r="E836" s="29" t="s">
        <v>275</v>
      </c>
      <c r="F836" s="22" t="s">
        <v>90</v>
      </c>
      <c r="G836" s="22" t="s">
        <v>90</v>
      </c>
      <c r="K836" s="25">
        <f t="shared" si="51"/>
        <v>0</v>
      </c>
      <c r="N836" s="25">
        <f t="shared" si="52"/>
        <v>0</v>
      </c>
      <c r="O836" s="102"/>
    </row>
    <row r="837" spans="1:15" x14ac:dyDescent="0.25">
      <c r="D837" s="27" t="s">
        <v>263</v>
      </c>
      <c r="E837" s="29" t="s">
        <v>275</v>
      </c>
      <c r="F837" s="22" t="s">
        <v>90</v>
      </c>
      <c r="G837" s="22" t="s">
        <v>90</v>
      </c>
      <c r="K837" s="25">
        <f t="shared" si="51"/>
        <v>0</v>
      </c>
      <c r="N837" s="25">
        <f t="shared" si="52"/>
        <v>0</v>
      </c>
      <c r="O837" s="102"/>
    </row>
    <row r="838" spans="1:15" x14ac:dyDescent="0.25">
      <c r="D838" s="27" t="s">
        <v>264</v>
      </c>
      <c r="E838" s="29" t="s">
        <v>275</v>
      </c>
      <c r="F838" s="22" t="s">
        <v>90</v>
      </c>
      <c r="G838" s="22" t="s">
        <v>90</v>
      </c>
      <c r="K838" s="25">
        <f t="shared" si="51"/>
        <v>0</v>
      </c>
      <c r="N838" s="25">
        <f t="shared" si="52"/>
        <v>0</v>
      </c>
      <c r="O838" s="102"/>
    </row>
    <row r="839" spans="1:15" x14ac:dyDescent="0.25">
      <c r="D839" s="27" t="s">
        <v>265</v>
      </c>
      <c r="E839" s="29" t="s">
        <v>275</v>
      </c>
      <c r="F839" s="22" t="s">
        <v>90</v>
      </c>
      <c r="G839" s="22" t="s">
        <v>90</v>
      </c>
      <c r="K839" s="25">
        <f t="shared" si="51"/>
        <v>0</v>
      </c>
      <c r="N839" s="25">
        <f t="shared" si="52"/>
        <v>0</v>
      </c>
      <c r="O839" s="102"/>
    </row>
    <row r="840" spans="1:15" x14ac:dyDescent="0.25">
      <c r="D840" s="27" t="s">
        <v>167</v>
      </c>
      <c r="E840" s="29" t="s">
        <v>275</v>
      </c>
      <c r="F840" s="22" t="s">
        <v>90</v>
      </c>
      <c r="G840" s="22" t="s">
        <v>90</v>
      </c>
      <c r="K840" s="25">
        <f t="shared" si="51"/>
        <v>0</v>
      </c>
      <c r="N840" s="25">
        <f t="shared" si="52"/>
        <v>0</v>
      </c>
      <c r="O840" s="102"/>
    </row>
    <row r="841" spans="1:15" x14ac:dyDescent="0.25">
      <c r="D841" s="27" t="s">
        <v>266</v>
      </c>
      <c r="E841" s="29" t="s">
        <v>275</v>
      </c>
      <c r="F841" s="22" t="s">
        <v>90</v>
      </c>
      <c r="G841" s="22" t="s">
        <v>90</v>
      </c>
      <c r="K841" s="25">
        <f t="shared" si="51"/>
        <v>0</v>
      </c>
      <c r="N841" s="25">
        <f t="shared" si="52"/>
        <v>0</v>
      </c>
      <c r="O841" s="102"/>
    </row>
    <row r="842" spans="1:15" x14ac:dyDescent="0.25">
      <c r="D842" s="27" t="s">
        <v>168</v>
      </c>
      <c r="E842" s="29" t="s">
        <v>275</v>
      </c>
      <c r="F842" s="22" t="s">
        <v>90</v>
      </c>
      <c r="G842" s="22" t="s">
        <v>90</v>
      </c>
      <c r="K842" s="25">
        <f t="shared" si="51"/>
        <v>0</v>
      </c>
      <c r="N842" s="25">
        <f t="shared" si="52"/>
        <v>0</v>
      </c>
      <c r="O842" s="102"/>
    </row>
    <row r="843" spans="1:15" x14ac:dyDescent="0.25">
      <c r="D843" s="27" t="s">
        <v>267</v>
      </c>
      <c r="E843" s="29" t="s">
        <v>275</v>
      </c>
      <c r="F843" s="22" t="s">
        <v>90</v>
      </c>
      <c r="G843" s="22" t="s">
        <v>90</v>
      </c>
      <c r="K843" s="25">
        <f t="shared" si="51"/>
        <v>0</v>
      </c>
      <c r="N843" s="25">
        <f t="shared" si="52"/>
        <v>0</v>
      </c>
      <c r="O843" s="102"/>
    </row>
    <row r="844" spans="1:15" x14ac:dyDescent="0.25">
      <c r="D844" s="27" t="s">
        <v>268</v>
      </c>
      <c r="E844" s="29" t="s">
        <v>275</v>
      </c>
      <c r="F844" s="22" t="s">
        <v>90</v>
      </c>
      <c r="G844" s="22" t="s">
        <v>90</v>
      </c>
      <c r="K844" s="25">
        <f t="shared" si="51"/>
        <v>0</v>
      </c>
      <c r="N844" s="25">
        <f t="shared" si="52"/>
        <v>0</v>
      </c>
      <c r="O844" s="102"/>
    </row>
    <row r="845" spans="1:15" x14ac:dyDescent="0.25">
      <c r="D845" s="27" t="s">
        <v>269</v>
      </c>
      <c r="E845" s="29" t="s">
        <v>275</v>
      </c>
      <c r="F845" s="22" t="s">
        <v>90</v>
      </c>
      <c r="G845" s="22" t="s">
        <v>90</v>
      </c>
      <c r="K845" s="25">
        <f t="shared" si="51"/>
        <v>0</v>
      </c>
      <c r="N845" s="25">
        <f t="shared" si="52"/>
        <v>0</v>
      </c>
      <c r="O845" s="102"/>
    </row>
    <row r="846" spans="1:15" x14ac:dyDescent="0.25">
      <c r="D846" s="27" t="s">
        <v>270</v>
      </c>
      <c r="E846" s="29" t="s">
        <v>275</v>
      </c>
      <c r="F846" s="22" t="s">
        <v>90</v>
      </c>
      <c r="G846" s="22" t="s">
        <v>90</v>
      </c>
      <c r="K846" s="25">
        <f t="shared" si="51"/>
        <v>0</v>
      </c>
      <c r="N846" s="25">
        <f t="shared" si="52"/>
        <v>0</v>
      </c>
      <c r="O846" s="102"/>
    </row>
    <row r="847" spans="1:15" x14ac:dyDescent="0.25">
      <c r="D847" s="27" t="s">
        <v>271</v>
      </c>
      <c r="E847" s="29" t="s">
        <v>275</v>
      </c>
      <c r="F847" s="22" t="s">
        <v>90</v>
      </c>
      <c r="G847" s="22" t="s">
        <v>90</v>
      </c>
      <c r="K847" s="25">
        <f t="shared" si="51"/>
        <v>0</v>
      </c>
      <c r="N847" s="25">
        <f t="shared" si="52"/>
        <v>0</v>
      </c>
      <c r="O847" s="102"/>
    </row>
    <row r="848" spans="1:15" x14ac:dyDescent="0.25">
      <c r="D848" s="27" t="s">
        <v>272</v>
      </c>
      <c r="E848" s="29" t="s">
        <v>275</v>
      </c>
      <c r="F848" s="22" t="s">
        <v>90</v>
      </c>
      <c r="G848" s="22" t="s">
        <v>90</v>
      </c>
      <c r="K848" s="25">
        <f t="shared" si="51"/>
        <v>0</v>
      </c>
      <c r="N848" s="25">
        <f t="shared" si="52"/>
        <v>0</v>
      </c>
      <c r="O848" s="102"/>
    </row>
    <row r="849" spans="1:15" x14ac:dyDescent="0.25">
      <c r="D849" s="27" t="s">
        <v>273</v>
      </c>
      <c r="E849" s="29" t="s">
        <v>275</v>
      </c>
      <c r="F849" s="22" t="s">
        <v>90</v>
      </c>
      <c r="G849" s="22" t="s">
        <v>90</v>
      </c>
      <c r="K849" s="25">
        <f t="shared" si="51"/>
        <v>0</v>
      </c>
      <c r="N849" s="25">
        <f t="shared" si="52"/>
        <v>0</v>
      </c>
      <c r="O849" s="102"/>
    </row>
    <row r="850" spans="1:15" x14ac:dyDescent="0.25">
      <c r="D850" s="27" t="s">
        <v>274</v>
      </c>
      <c r="E850" s="29" t="s">
        <v>275</v>
      </c>
      <c r="F850" s="22" t="s">
        <v>90</v>
      </c>
      <c r="G850" s="22" t="s">
        <v>90</v>
      </c>
      <c r="K850" s="25">
        <f t="shared" si="51"/>
        <v>0</v>
      </c>
      <c r="N850" s="25">
        <f t="shared" si="52"/>
        <v>0</v>
      </c>
      <c r="O850" s="102"/>
    </row>
    <row r="851" spans="1:15" x14ac:dyDescent="0.25">
      <c r="A851" s="47" t="s">
        <v>1913</v>
      </c>
      <c r="C851" s="27">
        <v>42487</v>
      </c>
      <c r="D851" s="27" t="s">
        <v>262</v>
      </c>
      <c r="E851" s="29" t="s">
        <v>275</v>
      </c>
      <c r="F851" s="22" t="s">
        <v>1914</v>
      </c>
      <c r="G851" s="22" t="s">
        <v>1915</v>
      </c>
      <c r="H851" s="22">
        <v>1170</v>
      </c>
      <c r="I851" s="24">
        <v>8</v>
      </c>
      <c r="K851" s="25">
        <f t="shared" si="51"/>
        <v>0</v>
      </c>
      <c r="N851" s="25">
        <f t="shared" si="52"/>
        <v>8</v>
      </c>
      <c r="O851" s="102"/>
    </row>
    <row r="852" spans="1:15" x14ac:dyDescent="0.25">
      <c r="D852" s="27" t="s">
        <v>261</v>
      </c>
      <c r="E852" s="29" t="s">
        <v>275</v>
      </c>
      <c r="F852" s="22" t="s">
        <v>90</v>
      </c>
      <c r="G852" s="22" t="s">
        <v>90</v>
      </c>
      <c r="K852" s="25">
        <f t="shared" si="51"/>
        <v>0</v>
      </c>
      <c r="N852" s="25">
        <f t="shared" si="52"/>
        <v>0</v>
      </c>
      <c r="O852" s="102"/>
    </row>
    <row r="853" spans="1:15" x14ac:dyDescent="0.25">
      <c r="D853" s="27" t="s">
        <v>263</v>
      </c>
      <c r="E853" s="29" t="s">
        <v>275</v>
      </c>
      <c r="F853" s="22" t="s">
        <v>90</v>
      </c>
      <c r="G853" s="22" t="s">
        <v>90</v>
      </c>
      <c r="K853" s="25">
        <f t="shared" si="51"/>
        <v>0</v>
      </c>
      <c r="N853" s="25">
        <f t="shared" si="52"/>
        <v>0</v>
      </c>
      <c r="O853" s="102"/>
    </row>
    <row r="854" spans="1:15" x14ac:dyDescent="0.25">
      <c r="D854" s="27" t="s">
        <v>264</v>
      </c>
      <c r="E854" s="29" t="s">
        <v>275</v>
      </c>
      <c r="F854" s="22" t="s">
        <v>90</v>
      </c>
      <c r="G854" s="22" t="s">
        <v>90</v>
      </c>
      <c r="K854" s="25">
        <f t="shared" si="51"/>
        <v>0</v>
      </c>
      <c r="N854" s="25">
        <f t="shared" si="52"/>
        <v>0</v>
      </c>
      <c r="O854" s="102"/>
    </row>
    <row r="855" spans="1:15" x14ac:dyDescent="0.25">
      <c r="D855" s="27" t="s">
        <v>265</v>
      </c>
      <c r="E855" s="29" t="s">
        <v>275</v>
      </c>
      <c r="F855" s="22" t="s">
        <v>90</v>
      </c>
      <c r="G855" s="22" t="s">
        <v>90</v>
      </c>
      <c r="K855" s="25">
        <f t="shared" si="51"/>
        <v>0</v>
      </c>
      <c r="N855" s="25">
        <f t="shared" si="52"/>
        <v>0</v>
      </c>
      <c r="O855" s="102"/>
    </row>
    <row r="856" spans="1:15" x14ac:dyDescent="0.25">
      <c r="D856" s="27" t="s">
        <v>167</v>
      </c>
      <c r="E856" s="29" t="s">
        <v>275</v>
      </c>
      <c r="F856" s="22" t="s">
        <v>90</v>
      </c>
      <c r="G856" s="22" t="s">
        <v>90</v>
      </c>
      <c r="K856" s="25">
        <f t="shared" si="51"/>
        <v>0</v>
      </c>
      <c r="N856" s="25">
        <f t="shared" si="52"/>
        <v>0</v>
      </c>
      <c r="O856" s="102"/>
    </row>
    <row r="857" spans="1:15" x14ac:dyDescent="0.25">
      <c r="D857" s="27" t="s">
        <v>266</v>
      </c>
      <c r="E857" s="29" t="s">
        <v>275</v>
      </c>
      <c r="F857" s="22" t="s">
        <v>90</v>
      </c>
      <c r="G857" s="22" t="s">
        <v>90</v>
      </c>
      <c r="K857" s="25">
        <f t="shared" si="51"/>
        <v>0</v>
      </c>
      <c r="N857" s="25">
        <f t="shared" si="52"/>
        <v>0</v>
      </c>
      <c r="O857" s="102"/>
    </row>
    <row r="858" spans="1:15" x14ac:dyDescent="0.25">
      <c r="D858" s="27" t="s">
        <v>168</v>
      </c>
      <c r="E858" s="29" t="s">
        <v>275</v>
      </c>
      <c r="F858" s="22" t="s">
        <v>90</v>
      </c>
      <c r="G858" s="22" t="s">
        <v>90</v>
      </c>
      <c r="K858" s="25">
        <f t="shared" si="51"/>
        <v>0</v>
      </c>
      <c r="N858" s="25">
        <f t="shared" si="52"/>
        <v>0</v>
      </c>
      <c r="O858" s="102"/>
    </row>
    <row r="859" spans="1:15" x14ac:dyDescent="0.25">
      <c r="D859" s="27" t="s">
        <v>267</v>
      </c>
      <c r="E859" s="29" t="s">
        <v>275</v>
      </c>
      <c r="F859" s="22" t="s">
        <v>90</v>
      </c>
      <c r="G859" s="22" t="s">
        <v>90</v>
      </c>
      <c r="K859" s="25">
        <f t="shared" si="51"/>
        <v>0</v>
      </c>
      <c r="N859" s="25">
        <f t="shared" si="52"/>
        <v>0</v>
      </c>
      <c r="O859" s="102"/>
    </row>
    <row r="860" spans="1:15" x14ac:dyDescent="0.25">
      <c r="D860" s="27" t="s">
        <v>268</v>
      </c>
      <c r="E860" s="29" t="s">
        <v>275</v>
      </c>
      <c r="F860" s="22" t="s">
        <v>90</v>
      </c>
      <c r="G860" s="22" t="s">
        <v>90</v>
      </c>
      <c r="K860" s="25">
        <f t="shared" si="51"/>
        <v>0</v>
      </c>
      <c r="N860" s="25">
        <f t="shared" si="52"/>
        <v>0</v>
      </c>
      <c r="O860" s="102"/>
    </row>
    <row r="861" spans="1:15" x14ac:dyDescent="0.25">
      <c r="D861" s="27" t="s">
        <v>269</v>
      </c>
      <c r="E861" s="29" t="s">
        <v>275</v>
      </c>
      <c r="F861" s="22" t="s">
        <v>90</v>
      </c>
      <c r="G861" s="22" t="s">
        <v>90</v>
      </c>
      <c r="K861" s="25">
        <f t="shared" si="51"/>
        <v>0</v>
      </c>
      <c r="N861" s="25">
        <f t="shared" si="52"/>
        <v>0</v>
      </c>
      <c r="O861" s="102"/>
    </row>
    <row r="862" spans="1:15" x14ac:dyDescent="0.25">
      <c r="D862" s="27" t="s">
        <v>270</v>
      </c>
      <c r="E862" s="29" t="s">
        <v>275</v>
      </c>
      <c r="F862" s="22" t="s">
        <v>90</v>
      </c>
      <c r="G862" s="22" t="s">
        <v>90</v>
      </c>
      <c r="K862" s="25">
        <f t="shared" si="51"/>
        <v>0</v>
      </c>
      <c r="N862" s="25">
        <f t="shared" si="52"/>
        <v>0</v>
      </c>
      <c r="O862" s="102"/>
    </row>
    <row r="863" spans="1:15" x14ac:dyDescent="0.25">
      <c r="D863" s="27" t="s">
        <v>271</v>
      </c>
      <c r="E863" s="29" t="s">
        <v>275</v>
      </c>
      <c r="F863" s="22" t="s">
        <v>90</v>
      </c>
      <c r="G863" s="22" t="s">
        <v>90</v>
      </c>
      <c r="K863" s="25">
        <f t="shared" si="51"/>
        <v>0</v>
      </c>
      <c r="N863" s="25">
        <f t="shared" si="52"/>
        <v>0</v>
      </c>
      <c r="O863" s="102"/>
    </row>
    <row r="864" spans="1:15" x14ac:dyDescent="0.25">
      <c r="D864" s="27" t="s">
        <v>272</v>
      </c>
      <c r="E864" s="29" t="s">
        <v>275</v>
      </c>
      <c r="F864" s="22" t="s">
        <v>90</v>
      </c>
      <c r="G864" s="22" t="s">
        <v>90</v>
      </c>
      <c r="K864" s="25">
        <f t="shared" si="51"/>
        <v>0</v>
      </c>
      <c r="N864" s="25">
        <f t="shared" si="52"/>
        <v>0</v>
      </c>
      <c r="O864" s="102"/>
    </row>
    <row r="865" spans="1:15" x14ac:dyDescent="0.25">
      <c r="D865" s="27" t="s">
        <v>273</v>
      </c>
      <c r="E865" s="29" t="s">
        <v>275</v>
      </c>
      <c r="F865" s="22" t="s">
        <v>90</v>
      </c>
      <c r="G865" s="22" t="s">
        <v>90</v>
      </c>
      <c r="K865" s="25">
        <f t="shared" si="51"/>
        <v>0</v>
      </c>
      <c r="N865" s="25">
        <f t="shared" si="52"/>
        <v>0</v>
      </c>
      <c r="O865" s="102"/>
    </row>
    <row r="866" spans="1:15" x14ac:dyDescent="0.25">
      <c r="D866" s="27" t="s">
        <v>274</v>
      </c>
      <c r="E866" s="29" t="s">
        <v>275</v>
      </c>
      <c r="F866" s="22" t="s">
        <v>90</v>
      </c>
      <c r="G866" s="22" t="s">
        <v>90</v>
      </c>
      <c r="K866" s="25">
        <f t="shared" si="51"/>
        <v>0</v>
      </c>
      <c r="N866" s="25">
        <f t="shared" si="52"/>
        <v>0</v>
      </c>
      <c r="O866" s="102"/>
    </row>
    <row r="867" spans="1:15" x14ac:dyDescent="0.25">
      <c r="A867" s="47" t="s">
        <v>1916</v>
      </c>
      <c r="C867" s="27">
        <v>42487</v>
      </c>
      <c r="D867" s="27" t="s">
        <v>1917</v>
      </c>
      <c r="E867" s="29" t="s">
        <v>1919</v>
      </c>
      <c r="F867" s="22" t="s">
        <v>1921</v>
      </c>
      <c r="G867" s="22" t="s">
        <v>1922</v>
      </c>
      <c r="H867" s="22">
        <v>2050</v>
      </c>
      <c r="I867" s="24">
        <v>1</v>
      </c>
      <c r="J867" s="24">
        <v>21280</v>
      </c>
      <c r="K867" s="25">
        <f t="shared" si="51"/>
        <v>60800</v>
      </c>
      <c r="N867" s="25">
        <f t="shared" si="52"/>
        <v>1</v>
      </c>
      <c r="O867" s="102"/>
    </row>
    <row r="868" spans="1:15" x14ac:dyDescent="0.25">
      <c r="D868" s="27" t="s">
        <v>1918</v>
      </c>
      <c r="E868" s="29" t="s">
        <v>1920</v>
      </c>
      <c r="K868" s="25">
        <f t="shared" si="51"/>
        <v>0</v>
      </c>
      <c r="N868" s="25">
        <f t="shared" si="52"/>
        <v>0</v>
      </c>
      <c r="O868" s="102"/>
    </row>
    <row r="869" spans="1:15" x14ac:dyDescent="0.25">
      <c r="A869" s="47">
        <v>264</v>
      </c>
      <c r="C869" s="27">
        <v>42487</v>
      </c>
      <c r="D869" s="27" t="s">
        <v>1923</v>
      </c>
      <c r="E869" s="29">
        <v>0.57899999999999996</v>
      </c>
      <c r="F869" s="22" t="s">
        <v>1924</v>
      </c>
      <c r="G869" s="22" t="s">
        <v>1925</v>
      </c>
      <c r="H869" s="22">
        <v>1150</v>
      </c>
      <c r="I869" s="24">
        <v>0.5</v>
      </c>
      <c r="J869" s="24">
        <v>18660</v>
      </c>
      <c r="K869" s="25">
        <f t="shared" si="51"/>
        <v>53310</v>
      </c>
      <c r="L869" s="26">
        <v>62500</v>
      </c>
      <c r="M869" s="26">
        <v>250</v>
      </c>
      <c r="N869" s="25">
        <f t="shared" si="52"/>
        <v>250.5</v>
      </c>
      <c r="O869" s="102"/>
    </row>
    <row r="870" spans="1:15" x14ac:dyDescent="0.25">
      <c r="A870" s="47">
        <v>265</v>
      </c>
      <c r="C870" s="35">
        <v>42487</v>
      </c>
      <c r="D870" s="35" t="s">
        <v>1443</v>
      </c>
      <c r="E870" s="36" t="s">
        <v>1919</v>
      </c>
      <c r="F870" s="37" t="s">
        <v>1926</v>
      </c>
      <c r="G870" s="37" t="s">
        <v>1927</v>
      </c>
      <c r="H870" s="37">
        <v>2020</v>
      </c>
      <c r="I870" s="38">
        <v>1</v>
      </c>
      <c r="J870" s="38">
        <v>12230</v>
      </c>
      <c r="K870" s="25">
        <f t="shared" si="51"/>
        <v>34940</v>
      </c>
      <c r="L870" s="26">
        <v>11643.33</v>
      </c>
      <c r="M870" s="26">
        <v>46.58</v>
      </c>
      <c r="N870" s="25">
        <f t="shared" si="52"/>
        <v>47.58</v>
      </c>
      <c r="O870" s="102"/>
    </row>
    <row r="871" spans="1:15" x14ac:dyDescent="0.25">
      <c r="D871" s="27" t="s">
        <v>1442</v>
      </c>
      <c r="E871" s="29" t="s">
        <v>1022</v>
      </c>
      <c r="K871" s="25">
        <f t="shared" ref="K871:K931" si="53">ROUND(J871/0.35,-1)</f>
        <v>0</v>
      </c>
      <c r="N871" s="25">
        <f t="shared" ref="N871:N931" si="54">SUM(I871+M871)</f>
        <v>0</v>
      </c>
      <c r="O871" s="102"/>
    </row>
    <row r="872" spans="1:15" x14ac:dyDescent="0.25">
      <c r="A872" s="47">
        <v>266</v>
      </c>
      <c r="C872" s="27">
        <v>42487</v>
      </c>
      <c r="D872" s="35" t="s">
        <v>1443</v>
      </c>
      <c r="E872" s="36" t="s">
        <v>1919</v>
      </c>
      <c r="F872" s="22" t="s">
        <v>1928</v>
      </c>
      <c r="G872" s="22" t="s">
        <v>1927</v>
      </c>
      <c r="H872" s="22">
        <v>2020</v>
      </c>
      <c r="I872" s="24">
        <v>1</v>
      </c>
      <c r="J872" s="24">
        <v>12230</v>
      </c>
      <c r="K872" s="25">
        <f t="shared" si="53"/>
        <v>34940</v>
      </c>
      <c r="L872" s="26">
        <v>11643.33</v>
      </c>
      <c r="M872" s="26">
        <v>46.57</v>
      </c>
      <c r="N872" s="25">
        <f t="shared" si="54"/>
        <v>47.57</v>
      </c>
      <c r="O872" s="102">
        <v>142.72</v>
      </c>
    </row>
    <row r="873" spans="1:15" x14ac:dyDescent="0.25">
      <c r="D873" s="27" t="s">
        <v>1442</v>
      </c>
      <c r="E873" s="29" t="s">
        <v>1022</v>
      </c>
      <c r="K873" s="25">
        <f t="shared" si="53"/>
        <v>0</v>
      </c>
      <c r="N873" s="25">
        <f t="shared" si="54"/>
        <v>0</v>
      </c>
      <c r="O873" s="102"/>
    </row>
    <row r="874" spans="1:15" x14ac:dyDescent="0.25">
      <c r="A874" s="47">
        <v>267</v>
      </c>
      <c r="C874" s="35">
        <v>42487</v>
      </c>
      <c r="D874" s="35" t="s">
        <v>1443</v>
      </c>
      <c r="E874" s="36" t="s">
        <v>1919</v>
      </c>
      <c r="F874" s="37" t="s">
        <v>1929</v>
      </c>
      <c r="G874" s="37" t="s">
        <v>1927</v>
      </c>
      <c r="H874" s="37">
        <v>2020</v>
      </c>
      <c r="I874" s="38">
        <v>1</v>
      </c>
      <c r="J874" s="38">
        <v>12230</v>
      </c>
      <c r="K874" s="25">
        <f t="shared" si="53"/>
        <v>34940</v>
      </c>
      <c r="L874" s="26">
        <v>11643.33</v>
      </c>
      <c r="M874" s="26">
        <v>46.57</v>
      </c>
      <c r="N874" s="25">
        <f t="shared" si="54"/>
        <v>47.57</v>
      </c>
      <c r="O874" s="102"/>
    </row>
    <row r="875" spans="1:15" x14ac:dyDescent="0.25">
      <c r="D875" s="27" t="s">
        <v>1442</v>
      </c>
      <c r="E875" s="29" t="s">
        <v>1022</v>
      </c>
      <c r="K875" s="25">
        <f t="shared" si="53"/>
        <v>0</v>
      </c>
      <c r="N875" s="25">
        <f t="shared" si="54"/>
        <v>0</v>
      </c>
      <c r="O875" s="102"/>
    </row>
    <row r="876" spans="1:15" s="37" customFormat="1" x14ac:dyDescent="0.25">
      <c r="A876" s="47">
        <v>268</v>
      </c>
      <c r="B876" s="28"/>
      <c r="C876" s="27">
        <v>42487</v>
      </c>
      <c r="D876" s="27" t="s">
        <v>235</v>
      </c>
      <c r="E876" s="29">
        <v>7.1210000000000004</v>
      </c>
      <c r="F876" s="22" t="s">
        <v>1930</v>
      </c>
      <c r="G876" s="22" t="s">
        <v>1931</v>
      </c>
      <c r="H876" s="22">
        <v>1010</v>
      </c>
      <c r="I876" s="24">
        <v>0.5</v>
      </c>
      <c r="J876" s="24">
        <v>11070</v>
      </c>
      <c r="K876" s="25">
        <f t="shared" si="53"/>
        <v>31630</v>
      </c>
      <c r="L876" s="26">
        <v>35605</v>
      </c>
      <c r="M876" s="26">
        <v>142.41999999999999</v>
      </c>
      <c r="N876" s="25">
        <f t="shared" si="54"/>
        <v>142.91999999999999</v>
      </c>
      <c r="O876" s="102"/>
    </row>
    <row r="877" spans="1:15" x14ac:dyDescent="0.25">
      <c r="A877" s="47">
        <v>269</v>
      </c>
      <c r="C877" s="27">
        <v>42487</v>
      </c>
      <c r="D877" s="27" t="s">
        <v>235</v>
      </c>
      <c r="E877" s="29">
        <v>23.161999999999999</v>
      </c>
      <c r="F877" s="22" t="s">
        <v>1930</v>
      </c>
      <c r="G877" s="22" t="s">
        <v>1932</v>
      </c>
      <c r="H877" s="22">
        <v>1010</v>
      </c>
      <c r="I877" s="24">
        <v>0.5</v>
      </c>
      <c r="J877" s="24">
        <v>54840</v>
      </c>
      <c r="K877" s="25">
        <f t="shared" si="53"/>
        <v>156690</v>
      </c>
      <c r="L877" s="26">
        <v>100000</v>
      </c>
      <c r="M877" s="26">
        <v>400</v>
      </c>
      <c r="N877" s="25">
        <f t="shared" si="54"/>
        <v>400.5</v>
      </c>
      <c r="O877" s="102"/>
    </row>
    <row r="878" spans="1:15" x14ac:dyDescent="0.25">
      <c r="A878" s="47" t="s">
        <v>1933</v>
      </c>
      <c r="C878" s="27">
        <v>42487</v>
      </c>
      <c r="D878" s="27" t="s">
        <v>1934</v>
      </c>
      <c r="E878" s="29">
        <v>239.90199999999999</v>
      </c>
      <c r="F878" s="22" t="s">
        <v>1935</v>
      </c>
      <c r="G878" s="22" t="s">
        <v>1936</v>
      </c>
      <c r="H878" s="22">
        <v>1010</v>
      </c>
      <c r="I878" s="24">
        <v>0.5</v>
      </c>
      <c r="J878" s="24">
        <v>398990</v>
      </c>
      <c r="K878" s="25">
        <f t="shared" si="53"/>
        <v>1139970</v>
      </c>
      <c r="N878" s="25">
        <f t="shared" si="54"/>
        <v>0.5</v>
      </c>
      <c r="O878" s="102"/>
    </row>
    <row r="879" spans="1:15" x14ac:dyDescent="0.25">
      <c r="A879" s="47">
        <v>270</v>
      </c>
      <c r="C879" s="27">
        <v>42487</v>
      </c>
      <c r="D879" s="27" t="s">
        <v>1937</v>
      </c>
      <c r="E879" s="29">
        <v>2.1760000000000002</v>
      </c>
      <c r="F879" s="22" t="s">
        <v>1938</v>
      </c>
      <c r="G879" s="22" t="s">
        <v>1939</v>
      </c>
      <c r="H879" s="22">
        <v>1010</v>
      </c>
      <c r="I879" s="24">
        <v>0.5</v>
      </c>
      <c r="J879" s="24">
        <v>4185</v>
      </c>
      <c r="K879" s="25">
        <f t="shared" si="53"/>
        <v>11960</v>
      </c>
      <c r="L879" s="26">
        <v>11000</v>
      </c>
      <c r="M879" s="26">
        <v>44</v>
      </c>
      <c r="N879" s="25">
        <f t="shared" si="54"/>
        <v>44.5</v>
      </c>
      <c r="O879" s="102"/>
    </row>
    <row r="880" spans="1:15" s="37" customFormat="1" x14ac:dyDescent="0.25">
      <c r="A880" s="47">
        <v>271</v>
      </c>
      <c r="B880" s="28"/>
      <c r="C880" s="27">
        <v>42487</v>
      </c>
      <c r="D880" s="27" t="s">
        <v>1940</v>
      </c>
      <c r="E880" s="29" t="s">
        <v>477</v>
      </c>
      <c r="F880" s="22" t="s">
        <v>1941</v>
      </c>
      <c r="G880" s="22" t="s">
        <v>1942</v>
      </c>
      <c r="H880" s="22">
        <v>1110</v>
      </c>
      <c r="I880" s="24">
        <v>1</v>
      </c>
      <c r="J880" s="24">
        <v>13900</v>
      </c>
      <c r="K880" s="25">
        <f t="shared" si="53"/>
        <v>39710</v>
      </c>
      <c r="L880" s="26">
        <v>8000</v>
      </c>
      <c r="M880" s="26">
        <v>32</v>
      </c>
      <c r="N880" s="25">
        <f t="shared" si="54"/>
        <v>33</v>
      </c>
      <c r="O880" s="102"/>
    </row>
    <row r="881" spans="1:15" x14ac:dyDescent="0.25">
      <c r="D881" s="27" t="s">
        <v>1943</v>
      </c>
      <c r="K881" s="25">
        <f t="shared" si="53"/>
        <v>0</v>
      </c>
      <c r="N881" s="25">
        <f t="shared" si="54"/>
        <v>0</v>
      </c>
      <c r="O881" s="102"/>
    </row>
    <row r="882" spans="1:15" x14ac:dyDescent="0.25">
      <c r="A882" s="47" t="s">
        <v>1944</v>
      </c>
      <c r="C882" s="27">
        <v>42487</v>
      </c>
      <c r="D882" s="27" t="s">
        <v>1945</v>
      </c>
      <c r="E882" s="29" t="s">
        <v>974</v>
      </c>
      <c r="F882" s="22" t="s">
        <v>1947</v>
      </c>
      <c r="G882" s="22" t="s">
        <v>1948</v>
      </c>
      <c r="H882" s="22">
        <v>2050</v>
      </c>
      <c r="I882" s="24">
        <v>1</v>
      </c>
      <c r="J882" s="24">
        <v>33600</v>
      </c>
      <c r="K882" s="25">
        <f t="shared" si="53"/>
        <v>96000</v>
      </c>
      <c r="N882" s="25">
        <f t="shared" si="54"/>
        <v>1</v>
      </c>
      <c r="O882" s="102"/>
    </row>
    <row r="883" spans="1:15" x14ac:dyDescent="0.25">
      <c r="D883" s="27" t="s">
        <v>1946</v>
      </c>
      <c r="E883" s="29" t="s">
        <v>974</v>
      </c>
      <c r="F883" s="22" t="s">
        <v>90</v>
      </c>
      <c r="G883" s="22" t="s">
        <v>90</v>
      </c>
      <c r="K883" s="25">
        <f t="shared" si="53"/>
        <v>0</v>
      </c>
      <c r="N883" s="25">
        <f t="shared" si="54"/>
        <v>0</v>
      </c>
      <c r="O883" s="102"/>
    </row>
    <row r="884" spans="1:15" x14ac:dyDescent="0.25">
      <c r="A884" s="47" t="s">
        <v>1949</v>
      </c>
      <c r="C884" s="27">
        <v>42487</v>
      </c>
      <c r="D884" s="27" t="s">
        <v>1950</v>
      </c>
      <c r="E884" s="29">
        <v>1</v>
      </c>
      <c r="F884" s="22" t="s">
        <v>1953</v>
      </c>
      <c r="G884" s="22" t="s">
        <v>1954</v>
      </c>
      <c r="H884" s="22">
        <v>1070</v>
      </c>
      <c r="I884" s="24">
        <v>1.5</v>
      </c>
      <c r="J884" s="24">
        <v>48530</v>
      </c>
      <c r="K884" s="25">
        <f t="shared" si="53"/>
        <v>138660</v>
      </c>
      <c r="N884" s="25">
        <f t="shared" si="54"/>
        <v>1.5</v>
      </c>
      <c r="O884" s="102"/>
    </row>
    <row r="885" spans="1:15" x14ac:dyDescent="0.25">
      <c r="D885" s="27" t="s">
        <v>1951</v>
      </c>
      <c r="E885" s="29">
        <v>2.782</v>
      </c>
      <c r="K885" s="25">
        <f t="shared" si="53"/>
        <v>0</v>
      </c>
      <c r="N885" s="25">
        <f t="shared" si="54"/>
        <v>0</v>
      </c>
      <c r="O885" s="102"/>
    </row>
    <row r="886" spans="1:15" x14ac:dyDescent="0.25">
      <c r="D886" s="27" t="s">
        <v>1952</v>
      </c>
      <c r="E886" s="29">
        <v>1</v>
      </c>
      <c r="K886" s="25">
        <f t="shared" si="53"/>
        <v>0</v>
      </c>
      <c r="N886" s="25">
        <f t="shared" si="54"/>
        <v>0</v>
      </c>
      <c r="O886" s="102"/>
    </row>
    <row r="887" spans="1:15" x14ac:dyDescent="0.25">
      <c r="A887" s="47" t="s">
        <v>1955</v>
      </c>
      <c r="C887" s="27">
        <v>42487</v>
      </c>
      <c r="D887" s="27" t="s">
        <v>1956</v>
      </c>
      <c r="E887" s="29">
        <v>25.364000000000001</v>
      </c>
      <c r="F887" s="22" t="s">
        <v>1957</v>
      </c>
      <c r="G887" s="22" t="s">
        <v>1958</v>
      </c>
      <c r="H887" s="22">
        <v>3010</v>
      </c>
      <c r="I887" s="24">
        <v>0.5</v>
      </c>
      <c r="J887" s="24">
        <v>21120</v>
      </c>
      <c r="K887" s="25">
        <f t="shared" si="53"/>
        <v>60340</v>
      </c>
      <c r="N887" s="25">
        <f t="shared" si="54"/>
        <v>0.5</v>
      </c>
      <c r="O887" s="102"/>
    </row>
    <row r="888" spans="1:15" x14ac:dyDescent="0.25">
      <c r="A888" s="47">
        <v>272</v>
      </c>
      <c r="C888" s="27">
        <v>42487</v>
      </c>
      <c r="D888" s="27" t="s">
        <v>1959</v>
      </c>
      <c r="E888" s="29" t="s">
        <v>1962</v>
      </c>
      <c r="F888" s="22" t="s">
        <v>1963</v>
      </c>
      <c r="G888" s="22" t="s">
        <v>1964</v>
      </c>
      <c r="H888" s="22">
        <v>3010</v>
      </c>
      <c r="I888" s="24">
        <v>1</v>
      </c>
      <c r="J888" s="24">
        <v>23790</v>
      </c>
      <c r="K888" s="25">
        <f t="shared" si="53"/>
        <v>67970</v>
      </c>
      <c r="L888" s="26">
        <v>31145</v>
      </c>
      <c r="M888" s="26">
        <v>124.8</v>
      </c>
      <c r="N888" s="25">
        <f t="shared" si="54"/>
        <v>125.8</v>
      </c>
      <c r="O888" s="102"/>
    </row>
    <row r="889" spans="1:15" x14ac:dyDescent="0.25">
      <c r="D889" s="27" t="s">
        <v>1960</v>
      </c>
      <c r="E889" s="29" t="s">
        <v>1961</v>
      </c>
      <c r="K889" s="25">
        <f t="shared" si="53"/>
        <v>0</v>
      </c>
      <c r="N889" s="25">
        <f t="shared" si="54"/>
        <v>0</v>
      </c>
      <c r="O889" s="102"/>
    </row>
    <row r="890" spans="1:15" x14ac:dyDescent="0.25">
      <c r="A890" s="47" t="s">
        <v>1965</v>
      </c>
      <c r="C890" s="27">
        <v>42488</v>
      </c>
      <c r="D890" s="27" t="s">
        <v>1966</v>
      </c>
      <c r="E890" s="29">
        <v>1.85</v>
      </c>
      <c r="F890" s="22" t="s">
        <v>1967</v>
      </c>
      <c r="G890" s="22" t="s">
        <v>1968</v>
      </c>
      <c r="H890" s="22">
        <v>1060</v>
      </c>
      <c r="I890" s="24">
        <v>0.5</v>
      </c>
      <c r="J890" s="24">
        <v>28620</v>
      </c>
      <c r="K890" s="25">
        <f t="shared" si="53"/>
        <v>81770</v>
      </c>
      <c r="N890" s="25">
        <f t="shared" si="54"/>
        <v>0.5</v>
      </c>
      <c r="O890" s="102"/>
    </row>
    <row r="891" spans="1:15" x14ac:dyDescent="0.25">
      <c r="A891" s="47" t="s">
        <v>1969</v>
      </c>
      <c r="C891" s="27">
        <v>42488</v>
      </c>
      <c r="D891" s="27" t="s">
        <v>1970</v>
      </c>
      <c r="E891" s="29">
        <v>20.010000000000002</v>
      </c>
      <c r="F891" s="22" t="s">
        <v>1971</v>
      </c>
      <c r="G891" s="22" t="s">
        <v>1971</v>
      </c>
      <c r="H891" s="22">
        <v>3010</v>
      </c>
      <c r="I891" s="24">
        <v>1</v>
      </c>
      <c r="J891" s="24">
        <v>120620</v>
      </c>
      <c r="K891" s="25">
        <f t="shared" si="53"/>
        <v>344630</v>
      </c>
      <c r="N891" s="25">
        <f t="shared" si="54"/>
        <v>1</v>
      </c>
      <c r="O891" s="102"/>
    </row>
    <row r="892" spans="1:15" x14ac:dyDescent="0.25">
      <c r="A892" s="47">
        <v>273</v>
      </c>
      <c r="C892" s="27">
        <v>42488</v>
      </c>
      <c r="D892" s="27" t="s">
        <v>1972</v>
      </c>
      <c r="E892" s="29">
        <v>98.965000000000003</v>
      </c>
      <c r="F892" s="22" t="s">
        <v>1973</v>
      </c>
      <c r="G892" s="22" t="s">
        <v>1974</v>
      </c>
      <c r="H892" s="22">
        <v>1020</v>
      </c>
      <c r="I892" s="24">
        <v>0.5</v>
      </c>
      <c r="J892" s="24">
        <v>137710</v>
      </c>
      <c r="K892" s="25">
        <f t="shared" si="53"/>
        <v>393460</v>
      </c>
      <c r="L892" s="26">
        <v>650000</v>
      </c>
      <c r="M892" s="26">
        <v>2600</v>
      </c>
      <c r="N892" s="25">
        <f t="shared" si="54"/>
        <v>2600.5</v>
      </c>
      <c r="O892" s="102"/>
    </row>
    <row r="893" spans="1:15" x14ac:dyDescent="0.25">
      <c r="A893" s="47" t="s">
        <v>1975</v>
      </c>
      <c r="C893" s="27">
        <v>42488</v>
      </c>
      <c r="D893" s="27" t="s">
        <v>1976</v>
      </c>
      <c r="E893" s="29">
        <v>3.6421999999999999</v>
      </c>
      <c r="F893" s="22" t="s">
        <v>1977</v>
      </c>
      <c r="G893" s="22" t="s">
        <v>1978</v>
      </c>
      <c r="H893" s="22">
        <v>1110</v>
      </c>
      <c r="I893" s="24">
        <v>0.5</v>
      </c>
      <c r="J893" s="24">
        <v>31480</v>
      </c>
      <c r="K893" s="25">
        <f t="shared" si="53"/>
        <v>89940</v>
      </c>
      <c r="N893" s="25">
        <f t="shared" si="54"/>
        <v>0.5</v>
      </c>
      <c r="O893" s="102"/>
    </row>
    <row r="894" spans="1:15" x14ac:dyDescent="0.25">
      <c r="A894" s="47">
        <v>274</v>
      </c>
      <c r="C894" s="27">
        <v>42488</v>
      </c>
      <c r="D894" s="27" t="s">
        <v>1979</v>
      </c>
      <c r="E894" s="29">
        <v>7.2744999999999997</v>
      </c>
      <c r="F894" s="22" t="s">
        <v>1980</v>
      </c>
      <c r="G894" s="22" t="s">
        <v>1981</v>
      </c>
      <c r="H894" s="22">
        <v>1160</v>
      </c>
      <c r="I894" s="24">
        <v>0.5</v>
      </c>
      <c r="J894" s="24">
        <v>38770</v>
      </c>
      <c r="K894" s="25">
        <f t="shared" si="53"/>
        <v>110770</v>
      </c>
      <c r="L894" s="26">
        <v>177000</v>
      </c>
      <c r="M894" s="26">
        <v>708</v>
      </c>
      <c r="N894" s="25">
        <f t="shared" si="54"/>
        <v>708.5</v>
      </c>
      <c r="O894" s="102"/>
    </row>
    <row r="895" spans="1:15" x14ac:dyDescent="0.25">
      <c r="A895" s="47">
        <v>275</v>
      </c>
      <c r="C895" s="27">
        <v>42488</v>
      </c>
      <c r="D895" s="27" t="s">
        <v>1982</v>
      </c>
      <c r="E895" s="29" t="s">
        <v>1983</v>
      </c>
      <c r="F895" s="22" t="s">
        <v>1984</v>
      </c>
      <c r="G895" s="22" t="s">
        <v>1985</v>
      </c>
      <c r="H895" s="22">
        <v>3010</v>
      </c>
      <c r="I895" s="24">
        <v>0.5</v>
      </c>
      <c r="J895" s="24">
        <v>12733</v>
      </c>
      <c r="K895" s="25">
        <f t="shared" si="53"/>
        <v>36380</v>
      </c>
      <c r="L895" s="26">
        <v>43000</v>
      </c>
      <c r="M895" s="26">
        <v>172</v>
      </c>
      <c r="N895" s="25">
        <f t="shared" si="54"/>
        <v>172.5</v>
      </c>
      <c r="O895" s="102"/>
    </row>
    <row r="896" spans="1:15" x14ac:dyDescent="0.25">
      <c r="A896" s="47" t="s">
        <v>1986</v>
      </c>
      <c r="C896" s="27">
        <v>42488</v>
      </c>
      <c r="D896" s="27" t="s">
        <v>1987</v>
      </c>
      <c r="E896" s="29">
        <v>5.0960000000000001</v>
      </c>
      <c r="F896" s="22" t="s">
        <v>1988</v>
      </c>
      <c r="G896" s="22" t="s">
        <v>1988</v>
      </c>
      <c r="H896" s="22">
        <v>1090</v>
      </c>
      <c r="I896" s="24">
        <v>0.5</v>
      </c>
      <c r="J896" s="24">
        <v>32910</v>
      </c>
      <c r="K896" s="25">
        <f t="shared" si="53"/>
        <v>94030</v>
      </c>
      <c r="N896" s="25">
        <f t="shared" si="54"/>
        <v>0.5</v>
      </c>
      <c r="O896" s="102"/>
    </row>
    <row r="897" spans="1:15" x14ac:dyDescent="0.25">
      <c r="A897" s="47">
        <v>277</v>
      </c>
      <c r="C897" s="27">
        <v>42488</v>
      </c>
      <c r="D897" s="27" t="s">
        <v>1989</v>
      </c>
      <c r="E897" s="29" t="s">
        <v>1990</v>
      </c>
      <c r="F897" s="22" t="s">
        <v>1991</v>
      </c>
      <c r="G897" s="22" t="s">
        <v>1992</v>
      </c>
      <c r="H897" s="22">
        <v>2050</v>
      </c>
      <c r="I897" s="24">
        <v>0.5</v>
      </c>
      <c r="J897" s="24">
        <v>19330</v>
      </c>
      <c r="K897" s="25">
        <f t="shared" si="53"/>
        <v>55230</v>
      </c>
      <c r="L897" s="26">
        <v>50000</v>
      </c>
      <c r="M897" s="26">
        <v>200</v>
      </c>
      <c r="N897" s="25">
        <f t="shared" si="54"/>
        <v>200.5</v>
      </c>
      <c r="O897" s="102"/>
    </row>
    <row r="898" spans="1:15" x14ac:dyDescent="0.25">
      <c r="A898" s="47" t="s">
        <v>1997</v>
      </c>
      <c r="C898" s="35">
        <v>42488</v>
      </c>
      <c r="D898" s="35" t="s">
        <v>1993</v>
      </c>
      <c r="E898" s="36" t="s">
        <v>1994</v>
      </c>
      <c r="F898" s="37" t="s">
        <v>1995</v>
      </c>
      <c r="G898" s="37" t="s">
        <v>1996</v>
      </c>
      <c r="H898" s="37">
        <v>1060</v>
      </c>
      <c r="I898" s="38">
        <v>0.5</v>
      </c>
      <c r="J898" s="38">
        <v>27020</v>
      </c>
      <c r="K898" s="25">
        <f t="shared" si="53"/>
        <v>77200</v>
      </c>
      <c r="N898" s="25">
        <f t="shared" si="54"/>
        <v>0.5</v>
      </c>
      <c r="O898" s="102"/>
    </row>
    <row r="899" spans="1:15" s="23" customFormat="1" x14ac:dyDescent="0.25">
      <c r="A899" s="48">
        <v>276</v>
      </c>
      <c r="B899" s="49"/>
      <c r="C899" s="50">
        <v>42488</v>
      </c>
      <c r="D899" s="50" t="s">
        <v>1998</v>
      </c>
      <c r="E899" s="51">
        <v>2.4580000000000002</v>
      </c>
      <c r="F899" s="73" t="s">
        <v>1999</v>
      </c>
      <c r="G899" s="73" t="s">
        <v>2000</v>
      </c>
      <c r="H899" s="73">
        <v>1120</v>
      </c>
      <c r="I899" s="52">
        <v>0.5</v>
      </c>
      <c r="J899" s="52">
        <v>39200</v>
      </c>
      <c r="K899" s="53">
        <f t="shared" si="53"/>
        <v>112000</v>
      </c>
      <c r="L899" s="54">
        <v>120000</v>
      </c>
      <c r="M899" s="54">
        <v>480</v>
      </c>
      <c r="N899" s="53">
        <f t="shared" si="54"/>
        <v>480.5</v>
      </c>
      <c r="O899" s="48"/>
    </row>
    <row r="900" spans="1:15" x14ac:dyDescent="0.25">
      <c r="N900" s="25">
        <f>SUM(N826:N899)</f>
        <v>5870.4400000000005</v>
      </c>
      <c r="O900" s="60">
        <v>58746</v>
      </c>
    </row>
    <row r="902" spans="1:15" x14ac:dyDescent="0.25">
      <c r="A902" s="47" t="s">
        <v>2001</v>
      </c>
      <c r="C902" s="27">
        <v>42489</v>
      </c>
      <c r="D902" s="27" t="s">
        <v>2002</v>
      </c>
      <c r="E902" s="29" t="s">
        <v>2003</v>
      </c>
      <c r="F902" s="22" t="s">
        <v>2004</v>
      </c>
      <c r="G902" s="22" t="s">
        <v>2005</v>
      </c>
      <c r="H902" s="22">
        <v>2030</v>
      </c>
      <c r="I902" s="24">
        <v>0.5</v>
      </c>
      <c r="J902" s="24">
        <v>6140</v>
      </c>
      <c r="K902" s="25">
        <f t="shared" si="53"/>
        <v>17540</v>
      </c>
      <c r="N902" s="25">
        <f t="shared" si="54"/>
        <v>0.5</v>
      </c>
    </row>
    <row r="903" spans="1:15" x14ac:dyDescent="0.25">
      <c r="A903" s="47">
        <v>278</v>
      </c>
      <c r="C903" s="27">
        <v>42489</v>
      </c>
      <c r="D903" s="27" t="s">
        <v>2006</v>
      </c>
      <c r="E903" s="29" t="s">
        <v>548</v>
      </c>
      <c r="F903" s="22" t="s">
        <v>2007</v>
      </c>
      <c r="G903" s="22" t="s">
        <v>2008</v>
      </c>
      <c r="H903" s="22">
        <v>3010</v>
      </c>
      <c r="I903" s="24">
        <v>0.5</v>
      </c>
      <c r="J903" s="24">
        <v>15340</v>
      </c>
      <c r="K903" s="25">
        <f t="shared" si="53"/>
        <v>43830</v>
      </c>
      <c r="L903" s="26">
        <v>14000</v>
      </c>
      <c r="M903" s="26">
        <v>56</v>
      </c>
      <c r="N903" s="25">
        <f t="shared" si="54"/>
        <v>56.5</v>
      </c>
    </row>
    <row r="904" spans="1:15" s="73" customFormat="1" x14ac:dyDescent="0.25">
      <c r="A904" s="48">
        <v>279</v>
      </c>
      <c r="B904" s="49"/>
      <c r="C904" s="50">
        <v>42489</v>
      </c>
      <c r="D904" s="50" t="s">
        <v>2009</v>
      </c>
      <c r="E904" s="51">
        <v>7.4130000000000003</v>
      </c>
      <c r="F904" s="23" t="s">
        <v>2010</v>
      </c>
      <c r="G904" s="23" t="s">
        <v>2011</v>
      </c>
      <c r="H904" s="23">
        <v>1040</v>
      </c>
      <c r="I904" s="52">
        <v>0.5</v>
      </c>
      <c r="J904" s="52">
        <v>8810</v>
      </c>
      <c r="K904" s="53">
        <f t="shared" si="53"/>
        <v>25170</v>
      </c>
      <c r="L904" s="54">
        <v>30000</v>
      </c>
      <c r="M904" s="54">
        <v>120</v>
      </c>
      <c r="N904" s="53">
        <f t="shared" si="54"/>
        <v>120.5</v>
      </c>
      <c r="O904" s="48"/>
    </row>
    <row r="905" spans="1:15" x14ac:dyDescent="0.25">
      <c r="N905" s="25">
        <f>SUM(N902:N904)</f>
        <v>177.5</v>
      </c>
      <c r="O905" s="60">
        <v>58758</v>
      </c>
    </row>
    <row r="907" spans="1:15" x14ac:dyDescent="0.25">
      <c r="A907" s="47" t="s">
        <v>2012</v>
      </c>
      <c r="C907" s="27">
        <v>42489</v>
      </c>
      <c r="D907" s="27" t="s">
        <v>2013</v>
      </c>
      <c r="E907" s="29">
        <v>6.0919999999999996</v>
      </c>
      <c r="F907" s="22" t="s">
        <v>2015</v>
      </c>
      <c r="G907" s="22" t="s">
        <v>2016</v>
      </c>
      <c r="H907" s="22">
        <v>1010</v>
      </c>
      <c r="I907" s="24">
        <v>1</v>
      </c>
      <c r="J907" s="24">
        <v>34970</v>
      </c>
      <c r="K907" s="25">
        <f t="shared" si="53"/>
        <v>99910</v>
      </c>
      <c r="N907" s="25">
        <f t="shared" si="54"/>
        <v>1</v>
      </c>
    </row>
    <row r="908" spans="1:15" x14ac:dyDescent="0.25">
      <c r="D908" s="27" t="s">
        <v>2014</v>
      </c>
      <c r="E908" s="29">
        <v>7.0606</v>
      </c>
      <c r="F908" s="22" t="s">
        <v>90</v>
      </c>
      <c r="G908" s="22" t="s">
        <v>90</v>
      </c>
      <c r="K908" s="25">
        <f t="shared" si="53"/>
        <v>0</v>
      </c>
      <c r="N908" s="25">
        <f t="shared" si="54"/>
        <v>0</v>
      </c>
    </row>
    <row r="909" spans="1:15" x14ac:dyDescent="0.25">
      <c r="A909" s="47">
        <v>280</v>
      </c>
      <c r="C909" s="27">
        <v>42489</v>
      </c>
      <c r="D909" s="27" t="s">
        <v>2017</v>
      </c>
      <c r="E909" s="29" t="s">
        <v>2019</v>
      </c>
      <c r="F909" s="22" t="s">
        <v>2021</v>
      </c>
      <c r="G909" s="22" t="s">
        <v>2022</v>
      </c>
      <c r="H909" s="22">
        <v>3010</v>
      </c>
      <c r="I909" s="24">
        <v>1</v>
      </c>
      <c r="J909" s="24">
        <v>13550</v>
      </c>
      <c r="K909" s="25">
        <f t="shared" si="53"/>
        <v>38710</v>
      </c>
      <c r="L909" s="26">
        <v>59000</v>
      </c>
      <c r="M909" s="26">
        <v>236</v>
      </c>
      <c r="N909" s="25">
        <f t="shared" si="54"/>
        <v>237</v>
      </c>
    </row>
    <row r="910" spans="1:15" x14ac:dyDescent="0.25">
      <c r="D910" s="27" t="s">
        <v>2018</v>
      </c>
      <c r="E910" s="29" t="s">
        <v>2020</v>
      </c>
      <c r="F910" s="22" t="s">
        <v>90</v>
      </c>
      <c r="G910" s="22" t="s">
        <v>90</v>
      </c>
      <c r="K910" s="25">
        <f t="shared" si="53"/>
        <v>0</v>
      </c>
      <c r="N910" s="25">
        <f t="shared" si="54"/>
        <v>0</v>
      </c>
    </row>
    <row r="911" spans="1:15" x14ac:dyDescent="0.25">
      <c r="A911" s="47" t="s">
        <v>2023</v>
      </c>
      <c r="C911" s="27">
        <v>42489</v>
      </c>
      <c r="D911" s="27" t="s">
        <v>2024</v>
      </c>
      <c r="E911" s="29">
        <v>6.0090000000000003</v>
      </c>
      <c r="F911" s="29" t="s">
        <v>2025</v>
      </c>
      <c r="G911" s="22" t="s">
        <v>2026</v>
      </c>
      <c r="H911" s="22">
        <v>1090</v>
      </c>
      <c r="I911" s="24">
        <v>0.5</v>
      </c>
      <c r="J911" s="24">
        <v>9460</v>
      </c>
      <c r="K911" s="25">
        <f t="shared" si="53"/>
        <v>27030</v>
      </c>
      <c r="N911" s="25">
        <f t="shared" si="54"/>
        <v>0.5</v>
      </c>
    </row>
    <row r="912" spans="1:15" x14ac:dyDescent="0.25">
      <c r="A912" s="47" t="s">
        <v>2027</v>
      </c>
      <c r="C912" s="27">
        <v>42492</v>
      </c>
      <c r="D912" s="27" t="s">
        <v>2028</v>
      </c>
      <c r="E912" s="29">
        <v>51.570999999999998</v>
      </c>
      <c r="F912" s="22" t="s">
        <v>2030</v>
      </c>
      <c r="G912" s="22" t="s">
        <v>2029</v>
      </c>
      <c r="H912" s="22">
        <v>1160</v>
      </c>
      <c r="I912" s="24">
        <v>1</v>
      </c>
      <c r="J912" s="24">
        <v>55090</v>
      </c>
      <c r="K912" s="25">
        <f t="shared" si="53"/>
        <v>157400</v>
      </c>
      <c r="N912" s="25">
        <f t="shared" si="54"/>
        <v>1</v>
      </c>
    </row>
    <row r="913" spans="1:15" s="23" customFormat="1" x14ac:dyDescent="0.25">
      <c r="A913" s="48" t="s">
        <v>2031</v>
      </c>
      <c r="B913" s="49"/>
      <c r="C913" s="50">
        <v>42492</v>
      </c>
      <c r="D913" s="50" t="s">
        <v>2028</v>
      </c>
      <c r="E913" s="51">
        <v>51.570999999999998</v>
      </c>
      <c r="F913" s="23" t="s">
        <v>2029</v>
      </c>
      <c r="G913" s="23" t="s">
        <v>2032</v>
      </c>
      <c r="H913" s="23">
        <v>1160</v>
      </c>
      <c r="I913" s="52">
        <v>0.5</v>
      </c>
      <c r="J913" s="52">
        <v>55090</v>
      </c>
      <c r="K913" s="53">
        <f t="shared" si="53"/>
        <v>157400</v>
      </c>
      <c r="L913" s="54"/>
      <c r="M913" s="54"/>
      <c r="N913" s="53">
        <f t="shared" si="54"/>
        <v>0.5</v>
      </c>
      <c r="O913" s="48"/>
    </row>
    <row r="914" spans="1:15" x14ac:dyDescent="0.25">
      <c r="N914" s="25">
        <f>SUM(N907:N913)</f>
        <v>240</v>
      </c>
      <c r="O914" s="60">
        <v>58766</v>
      </c>
    </row>
    <row r="916" spans="1:15" x14ac:dyDescent="0.25">
      <c r="A916" s="47" t="s">
        <v>2033</v>
      </c>
      <c r="C916" s="27">
        <v>42492</v>
      </c>
      <c r="D916" s="27" t="s">
        <v>2034</v>
      </c>
      <c r="E916" s="29">
        <v>9.6199999999999992</v>
      </c>
      <c r="F916" s="22" t="s">
        <v>2036</v>
      </c>
      <c r="G916" s="22" t="s">
        <v>2037</v>
      </c>
      <c r="H916" s="22">
        <v>1210</v>
      </c>
      <c r="I916" s="24">
        <v>1</v>
      </c>
      <c r="J916" s="24">
        <v>34670</v>
      </c>
      <c r="K916" s="25">
        <f t="shared" si="53"/>
        <v>99060</v>
      </c>
      <c r="N916" s="25">
        <f t="shared" si="54"/>
        <v>1</v>
      </c>
    </row>
    <row r="917" spans="1:15" x14ac:dyDescent="0.25">
      <c r="D917" s="27" t="s">
        <v>2035</v>
      </c>
      <c r="E917" s="29">
        <v>4.03</v>
      </c>
      <c r="K917" s="25">
        <f t="shared" si="53"/>
        <v>0</v>
      </c>
      <c r="N917" s="25">
        <f t="shared" si="54"/>
        <v>0</v>
      </c>
    </row>
    <row r="918" spans="1:15" x14ac:dyDescent="0.25">
      <c r="A918" s="47">
        <v>281</v>
      </c>
      <c r="C918" s="27">
        <v>42493</v>
      </c>
      <c r="D918" s="27" t="s">
        <v>2038</v>
      </c>
      <c r="E918" s="29">
        <v>1.099</v>
      </c>
      <c r="F918" s="22" t="s">
        <v>2039</v>
      </c>
      <c r="G918" s="22" t="s">
        <v>2040</v>
      </c>
      <c r="H918" s="22">
        <v>1070</v>
      </c>
      <c r="I918" s="24">
        <v>0.5</v>
      </c>
      <c r="J918" s="24">
        <v>21830</v>
      </c>
      <c r="K918" s="25">
        <f t="shared" si="53"/>
        <v>62370</v>
      </c>
      <c r="L918" s="26">
        <v>55000</v>
      </c>
      <c r="M918" s="26">
        <v>220</v>
      </c>
      <c r="N918" s="25">
        <f t="shared" si="54"/>
        <v>220.5</v>
      </c>
    </row>
    <row r="919" spans="1:15" x14ac:dyDescent="0.25">
      <c r="A919" s="47" t="s">
        <v>2041</v>
      </c>
      <c r="C919" s="27">
        <v>42493</v>
      </c>
      <c r="D919" s="27" t="s">
        <v>2042</v>
      </c>
      <c r="E919" s="29">
        <v>20.18</v>
      </c>
      <c r="F919" s="22" t="s">
        <v>2043</v>
      </c>
      <c r="G919" s="22" t="s">
        <v>2044</v>
      </c>
      <c r="H919" s="22">
        <v>1140</v>
      </c>
      <c r="I919" s="24">
        <v>0.5</v>
      </c>
      <c r="J919" s="24">
        <v>20610</v>
      </c>
      <c r="K919" s="25">
        <f t="shared" si="53"/>
        <v>58890</v>
      </c>
      <c r="N919" s="25">
        <f t="shared" si="54"/>
        <v>0.5</v>
      </c>
    </row>
    <row r="920" spans="1:15" x14ac:dyDescent="0.25">
      <c r="A920" s="47">
        <v>282</v>
      </c>
      <c r="C920" s="27">
        <v>42493</v>
      </c>
      <c r="D920" s="27" t="s">
        <v>2045</v>
      </c>
      <c r="E920" s="29">
        <v>0.65</v>
      </c>
      <c r="F920" s="22" t="s">
        <v>2046</v>
      </c>
      <c r="G920" s="22" t="s">
        <v>2047</v>
      </c>
      <c r="H920" s="22">
        <v>1060</v>
      </c>
      <c r="I920" s="24">
        <v>0.5</v>
      </c>
      <c r="J920" s="24">
        <v>22270</v>
      </c>
      <c r="K920" s="25">
        <f t="shared" si="53"/>
        <v>63630</v>
      </c>
      <c r="L920" s="26">
        <v>52500</v>
      </c>
      <c r="M920" s="26">
        <v>210</v>
      </c>
      <c r="N920" s="25">
        <f t="shared" si="54"/>
        <v>210.5</v>
      </c>
    </row>
    <row r="921" spans="1:15" x14ac:dyDescent="0.25">
      <c r="A921" s="47">
        <v>283</v>
      </c>
      <c r="C921" s="27">
        <v>42493</v>
      </c>
      <c r="D921" s="27" t="s">
        <v>2048</v>
      </c>
      <c r="E921" s="29" t="s">
        <v>2049</v>
      </c>
      <c r="F921" s="22" t="s">
        <v>2050</v>
      </c>
      <c r="G921" s="22" t="s">
        <v>2051</v>
      </c>
      <c r="H921" s="22">
        <v>2050</v>
      </c>
      <c r="I921" s="24">
        <v>0.5</v>
      </c>
      <c r="J921" s="24">
        <v>15220</v>
      </c>
      <c r="K921" s="25">
        <f t="shared" si="53"/>
        <v>43490</v>
      </c>
      <c r="L921" s="26">
        <v>54100</v>
      </c>
      <c r="M921" s="26">
        <v>216.4</v>
      </c>
      <c r="N921" s="25">
        <f t="shared" si="54"/>
        <v>216.9</v>
      </c>
    </row>
    <row r="922" spans="1:15" x14ac:dyDescent="0.25">
      <c r="A922" s="47">
        <v>284</v>
      </c>
      <c r="C922" s="27">
        <v>42493</v>
      </c>
      <c r="D922" s="27" t="s">
        <v>2052</v>
      </c>
      <c r="E922" s="29">
        <v>0.99819999999999998</v>
      </c>
      <c r="F922" s="22" t="s">
        <v>2053</v>
      </c>
      <c r="G922" s="22" t="s">
        <v>2054</v>
      </c>
      <c r="H922" s="22">
        <v>1110</v>
      </c>
      <c r="I922" s="24">
        <v>0.5</v>
      </c>
      <c r="J922" s="24">
        <v>17240</v>
      </c>
      <c r="K922" s="25">
        <f t="shared" si="53"/>
        <v>49260</v>
      </c>
      <c r="L922" s="26">
        <v>1000</v>
      </c>
      <c r="M922" s="26">
        <v>4</v>
      </c>
      <c r="N922" s="25">
        <f t="shared" si="54"/>
        <v>4.5</v>
      </c>
    </row>
    <row r="923" spans="1:15" x14ac:dyDescent="0.25">
      <c r="A923" s="47" t="s">
        <v>2055</v>
      </c>
      <c r="C923" s="27">
        <v>42493</v>
      </c>
      <c r="D923" s="27" t="s">
        <v>967</v>
      </c>
      <c r="E923" s="29" t="s">
        <v>95</v>
      </c>
      <c r="F923" s="22" t="s">
        <v>969</v>
      </c>
      <c r="G923" s="22" t="s">
        <v>2056</v>
      </c>
      <c r="H923" s="22">
        <v>3010</v>
      </c>
      <c r="I923" s="24">
        <v>0.5</v>
      </c>
      <c r="J923" s="24">
        <v>23150</v>
      </c>
      <c r="K923" s="25">
        <f t="shared" si="53"/>
        <v>66140</v>
      </c>
      <c r="N923" s="25">
        <f t="shared" si="54"/>
        <v>0.5</v>
      </c>
    </row>
    <row r="924" spans="1:15" x14ac:dyDescent="0.25">
      <c r="A924" s="47">
        <v>285</v>
      </c>
      <c r="C924" s="27">
        <v>42493</v>
      </c>
      <c r="D924" s="27" t="s">
        <v>2057</v>
      </c>
      <c r="E924" s="29">
        <v>0.14299999999999999</v>
      </c>
      <c r="F924" s="22" t="s">
        <v>2058</v>
      </c>
      <c r="G924" s="22" t="s">
        <v>2059</v>
      </c>
      <c r="H924" s="22">
        <v>2020</v>
      </c>
      <c r="I924" s="24">
        <v>0.5</v>
      </c>
      <c r="J924" s="24">
        <v>13290</v>
      </c>
      <c r="K924" s="25">
        <f t="shared" si="53"/>
        <v>37970</v>
      </c>
      <c r="L924" s="26">
        <v>59706.06</v>
      </c>
      <c r="M924" s="26">
        <v>238.83</v>
      </c>
      <c r="N924" s="25">
        <f t="shared" si="54"/>
        <v>239.33</v>
      </c>
    </row>
    <row r="925" spans="1:15" x14ac:dyDescent="0.25">
      <c r="A925" s="47">
        <v>286</v>
      </c>
      <c r="C925" s="27">
        <v>42493</v>
      </c>
      <c r="D925" s="27" t="s">
        <v>2060</v>
      </c>
      <c r="E925" s="29">
        <v>0.51880000000000004</v>
      </c>
      <c r="F925" s="22" t="s">
        <v>2061</v>
      </c>
      <c r="G925" s="22" t="s">
        <v>2062</v>
      </c>
      <c r="H925" s="22">
        <v>3010</v>
      </c>
      <c r="I925" s="24">
        <v>0.5</v>
      </c>
      <c r="J925" s="24">
        <v>38950</v>
      </c>
      <c r="K925" s="25">
        <f t="shared" si="53"/>
        <v>111290</v>
      </c>
      <c r="L925" s="26">
        <v>125000</v>
      </c>
      <c r="M925" s="26">
        <v>500</v>
      </c>
      <c r="N925" s="25">
        <f t="shared" si="54"/>
        <v>500.5</v>
      </c>
    </row>
    <row r="926" spans="1:15" x14ac:dyDescent="0.25">
      <c r="A926" s="47">
        <v>287</v>
      </c>
      <c r="C926" s="27">
        <v>42493</v>
      </c>
      <c r="D926" s="27" t="s">
        <v>2063</v>
      </c>
      <c r="E926" s="29">
        <v>0.28179999999999999</v>
      </c>
      <c r="F926" s="22" t="s">
        <v>2064</v>
      </c>
      <c r="G926" s="22" t="s">
        <v>2065</v>
      </c>
      <c r="H926" s="22">
        <v>2040</v>
      </c>
      <c r="I926" s="24">
        <v>1</v>
      </c>
      <c r="J926" s="24">
        <v>17580</v>
      </c>
      <c r="K926" s="25">
        <f t="shared" si="53"/>
        <v>50230</v>
      </c>
      <c r="L926" s="26">
        <v>59000</v>
      </c>
      <c r="M926" s="26">
        <v>236</v>
      </c>
      <c r="N926" s="25">
        <f t="shared" si="54"/>
        <v>237</v>
      </c>
    </row>
    <row r="927" spans="1:15" x14ac:dyDescent="0.25">
      <c r="A927" s="47" t="s">
        <v>2066</v>
      </c>
      <c r="C927" s="27">
        <v>42493</v>
      </c>
      <c r="D927" s="27" t="s">
        <v>2067</v>
      </c>
      <c r="E927" s="29">
        <v>0.90100000000000002</v>
      </c>
      <c r="F927" s="22" t="s">
        <v>2072</v>
      </c>
      <c r="G927" s="22" t="s">
        <v>2073</v>
      </c>
      <c r="H927" s="22">
        <v>1020</v>
      </c>
      <c r="I927" s="24">
        <v>2.5</v>
      </c>
      <c r="J927" s="24">
        <v>37850</v>
      </c>
      <c r="K927" s="25">
        <f t="shared" si="53"/>
        <v>108140</v>
      </c>
      <c r="N927" s="25">
        <f t="shared" si="54"/>
        <v>2.5</v>
      </c>
    </row>
    <row r="928" spans="1:15" x14ac:dyDescent="0.25">
      <c r="D928" s="27" t="s">
        <v>2068</v>
      </c>
      <c r="E928" s="29">
        <v>0.2</v>
      </c>
      <c r="K928" s="25">
        <f t="shared" si="53"/>
        <v>0</v>
      </c>
      <c r="N928" s="25">
        <f t="shared" si="54"/>
        <v>0</v>
      </c>
    </row>
    <row r="929" spans="1:15" x14ac:dyDescent="0.25">
      <c r="D929" s="27" t="s">
        <v>2069</v>
      </c>
      <c r="E929" s="29">
        <v>0.54200000000000004</v>
      </c>
      <c r="K929" s="25">
        <f t="shared" si="53"/>
        <v>0</v>
      </c>
      <c r="N929" s="25">
        <f t="shared" si="54"/>
        <v>0</v>
      </c>
    </row>
    <row r="930" spans="1:15" x14ac:dyDescent="0.25">
      <c r="D930" s="27" t="s">
        <v>2070</v>
      </c>
      <c r="E930" s="29">
        <v>9.11</v>
      </c>
      <c r="K930" s="25">
        <f t="shared" si="53"/>
        <v>0</v>
      </c>
      <c r="N930" s="25">
        <f t="shared" si="54"/>
        <v>0</v>
      </c>
    </row>
    <row r="931" spans="1:15" x14ac:dyDescent="0.25">
      <c r="D931" s="27" t="s">
        <v>2071</v>
      </c>
      <c r="E931" s="29">
        <v>0.3</v>
      </c>
      <c r="K931" s="25">
        <f t="shared" si="53"/>
        <v>0</v>
      </c>
      <c r="N931" s="25">
        <f t="shared" si="54"/>
        <v>0</v>
      </c>
    </row>
    <row r="932" spans="1:15" s="23" customFormat="1" x14ac:dyDescent="0.25">
      <c r="A932" s="48">
        <v>288</v>
      </c>
      <c r="B932" s="49"/>
      <c r="C932" s="50">
        <v>42494</v>
      </c>
      <c r="D932" s="50" t="s">
        <v>2074</v>
      </c>
      <c r="E932" s="51">
        <v>87.164000000000001</v>
      </c>
      <c r="F932" s="23" t="s">
        <v>2075</v>
      </c>
      <c r="G932" s="23" t="s">
        <v>2076</v>
      </c>
      <c r="H932" s="23">
        <v>1130</v>
      </c>
      <c r="I932" s="52">
        <v>0.5</v>
      </c>
      <c r="J932" s="52">
        <v>91530</v>
      </c>
      <c r="K932" s="53">
        <f t="shared" ref="K932:K989" si="55">ROUND(J932/0.35,-1)</f>
        <v>261510</v>
      </c>
      <c r="L932" s="54">
        <v>145000</v>
      </c>
      <c r="M932" s="54">
        <v>580</v>
      </c>
      <c r="N932" s="53">
        <f t="shared" ref="N932:N989" si="56">SUM(I932+M932)</f>
        <v>580.5</v>
      </c>
      <c r="O932" s="48"/>
    </row>
    <row r="933" spans="1:15" x14ac:dyDescent="0.25">
      <c r="N933" s="25">
        <f>SUM(N916:N932)</f>
        <v>2214.23</v>
      </c>
      <c r="O933" s="60">
        <v>58799</v>
      </c>
    </row>
    <row r="935" spans="1:15" x14ac:dyDescent="0.25">
      <c r="A935" s="47">
        <v>289</v>
      </c>
      <c r="C935" s="27">
        <v>42495</v>
      </c>
      <c r="D935" s="27" t="s">
        <v>2077</v>
      </c>
      <c r="E935" s="29">
        <v>1</v>
      </c>
      <c r="F935" s="22" t="s">
        <v>2078</v>
      </c>
      <c r="G935" s="22" t="s">
        <v>2079</v>
      </c>
      <c r="H935" s="22">
        <v>1020</v>
      </c>
      <c r="I935" s="24">
        <v>0.5</v>
      </c>
      <c r="J935" s="24">
        <v>29350</v>
      </c>
      <c r="K935" s="25">
        <f t="shared" si="55"/>
        <v>83860</v>
      </c>
      <c r="L935" s="26">
        <v>55000</v>
      </c>
      <c r="M935" s="26">
        <v>220</v>
      </c>
      <c r="N935" s="25">
        <f t="shared" si="56"/>
        <v>220.5</v>
      </c>
    </row>
    <row r="936" spans="1:15" x14ac:dyDescent="0.25">
      <c r="A936" s="47" t="s">
        <v>2080</v>
      </c>
      <c r="C936" s="27">
        <v>42459</v>
      </c>
      <c r="D936" s="27" t="s">
        <v>2081</v>
      </c>
      <c r="E936" s="29">
        <v>1.3935</v>
      </c>
      <c r="F936" s="22" t="s">
        <v>2082</v>
      </c>
      <c r="G936" s="22" t="s">
        <v>2083</v>
      </c>
      <c r="H936" s="22">
        <v>1020</v>
      </c>
      <c r="I936" s="24">
        <v>0.5</v>
      </c>
      <c r="J936" s="24">
        <v>52550</v>
      </c>
      <c r="K936" s="25">
        <f t="shared" si="55"/>
        <v>150140</v>
      </c>
      <c r="N936" s="25">
        <f t="shared" si="56"/>
        <v>0.5</v>
      </c>
    </row>
    <row r="937" spans="1:15" x14ac:dyDescent="0.25">
      <c r="A937" s="48">
        <v>290</v>
      </c>
      <c r="B937" s="49"/>
      <c r="C937" s="50">
        <v>42495</v>
      </c>
      <c r="D937" s="50" t="s">
        <v>2084</v>
      </c>
      <c r="E937" s="51">
        <v>0.16</v>
      </c>
      <c r="F937" s="23" t="s">
        <v>2085</v>
      </c>
      <c r="G937" s="23" t="s">
        <v>2086</v>
      </c>
      <c r="H937" s="23">
        <v>3010</v>
      </c>
      <c r="I937" s="52">
        <v>0.5</v>
      </c>
      <c r="J937" s="52">
        <v>2440</v>
      </c>
      <c r="K937" s="53">
        <f t="shared" si="55"/>
        <v>6970</v>
      </c>
      <c r="L937" s="54">
        <v>8000</v>
      </c>
      <c r="M937" s="54">
        <v>32</v>
      </c>
      <c r="N937" s="53">
        <f t="shared" si="56"/>
        <v>32.5</v>
      </c>
      <c r="O937" s="48"/>
    </row>
    <row r="938" spans="1:15" x14ac:dyDescent="0.25">
      <c r="N938" s="25">
        <f>SUM(N935:N937)</f>
        <v>253.5</v>
      </c>
      <c r="O938" s="60">
        <v>58821</v>
      </c>
    </row>
    <row r="940" spans="1:15" x14ac:dyDescent="0.25">
      <c r="A940" s="47">
        <v>291</v>
      </c>
      <c r="C940" s="27">
        <v>42495</v>
      </c>
      <c r="D940" s="27" t="s">
        <v>721</v>
      </c>
      <c r="E940" s="29" t="s">
        <v>95</v>
      </c>
      <c r="F940" s="22" t="s">
        <v>215</v>
      </c>
      <c r="G940" s="22" t="s">
        <v>2087</v>
      </c>
      <c r="H940" s="22">
        <v>3010</v>
      </c>
      <c r="I940" s="24">
        <v>1.5</v>
      </c>
      <c r="J940" s="24">
        <v>33450</v>
      </c>
      <c r="K940" s="25">
        <f t="shared" si="55"/>
        <v>95570</v>
      </c>
      <c r="L940" s="26">
        <v>75915</v>
      </c>
      <c r="M940" s="26">
        <v>303.66000000000003</v>
      </c>
      <c r="N940" s="25">
        <f t="shared" si="56"/>
        <v>305.16000000000003</v>
      </c>
    </row>
    <row r="941" spans="1:15" x14ac:dyDescent="0.25">
      <c r="D941" s="27" t="s">
        <v>722</v>
      </c>
      <c r="E941" s="29" t="s">
        <v>95</v>
      </c>
      <c r="F941" s="22" t="s">
        <v>90</v>
      </c>
      <c r="G941" s="22" t="s">
        <v>90</v>
      </c>
      <c r="K941" s="25">
        <f t="shared" si="55"/>
        <v>0</v>
      </c>
      <c r="N941" s="25">
        <f t="shared" si="56"/>
        <v>0</v>
      </c>
    </row>
    <row r="942" spans="1:15" x14ac:dyDescent="0.25">
      <c r="D942" s="27" t="s">
        <v>723</v>
      </c>
      <c r="E942" s="29" t="s">
        <v>724</v>
      </c>
      <c r="F942" s="22" t="s">
        <v>90</v>
      </c>
      <c r="G942" s="22" t="s">
        <v>90</v>
      </c>
      <c r="K942" s="25">
        <f t="shared" si="55"/>
        <v>0</v>
      </c>
      <c r="N942" s="25">
        <f t="shared" si="56"/>
        <v>0</v>
      </c>
    </row>
    <row r="943" spans="1:15" x14ac:dyDescent="0.25">
      <c r="A943" s="47">
        <v>292</v>
      </c>
      <c r="C943" s="27">
        <v>42495</v>
      </c>
      <c r="D943" s="27" t="s">
        <v>2088</v>
      </c>
      <c r="E943" s="29">
        <v>6.1689999999999996</v>
      </c>
      <c r="F943" s="22" t="s">
        <v>2090</v>
      </c>
      <c r="G943" s="22" t="s">
        <v>2091</v>
      </c>
      <c r="H943" s="22">
        <v>1020</v>
      </c>
      <c r="I943" s="24">
        <v>1</v>
      </c>
      <c r="J943" s="24">
        <v>49830</v>
      </c>
      <c r="K943" s="25">
        <f t="shared" si="55"/>
        <v>142370</v>
      </c>
      <c r="L943" s="26">
        <v>170000</v>
      </c>
      <c r="M943" s="26">
        <v>680</v>
      </c>
      <c r="N943" s="25">
        <f t="shared" si="56"/>
        <v>681</v>
      </c>
    </row>
    <row r="944" spans="1:15" x14ac:dyDescent="0.25">
      <c r="D944" s="27" t="s">
        <v>2089</v>
      </c>
      <c r="E944" s="29">
        <v>5.008</v>
      </c>
      <c r="F944" s="22" t="s">
        <v>90</v>
      </c>
      <c r="G944" s="22" t="s">
        <v>90</v>
      </c>
      <c r="K944" s="25">
        <f t="shared" si="55"/>
        <v>0</v>
      </c>
      <c r="N944" s="25">
        <f t="shared" si="56"/>
        <v>0</v>
      </c>
    </row>
    <row r="945" spans="1:15" x14ac:dyDescent="0.25">
      <c r="A945" s="47">
        <v>293</v>
      </c>
      <c r="C945" s="27">
        <v>42495</v>
      </c>
      <c r="D945" s="27" t="s">
        <v>2092</v>
      </c>
      <c r="E945" s="29">
        <v>47.213000000000001</v>
      </c>
      <c r="F945" s="22" t="s">
        <v>2093</v>
      </c>
      <c r="G945" s="22" t="s">
        <v>2094</v>
      </c>
      <c r="H945" s="22">
        <v>1090</v>
      </c>
      <c r="I945" s="24">
        <v>0.5</v>
      </c>
      <c r="J945" s="24">
        <v>74340</v>
      </c>
      <c r="K945" s="25">
        <f t="shared" si="55"/>
        <v>212400</v>
      </c>
      <c r="L945" s="26">
        <v>156000</v>
      </c>
      <c r="M945" s="26">
        <v>624</v>
      </c>
      <c r="N945" s="25">
        <f t="shared" si="56"/>
        <v>624.5</v>
      </c>
    </row>
    <row r="946" spans="1:15" x14ac:dyDescent="0.25">
      <c r="A946" s="103">
        <v>294</v>
      </c>
      <c r="B946" s="104"/>
      <c r="C946" s="27">
        <v>42496</v>
      </c>
      <c r="D946" s="27" t="s">
        <v>2102</v>
      </c>
      <c r="E946" s="29">
        <v>20.2576</v>
      </c>
      <c r="F946" s="22" t="s">
        <v>2103</v>
      </c>
      <c r="G946" s="22" t="s">
        <v>2104</v>
      </c>
      <c r="H946" s="22">
        <v>1070</v>
      </c>
      <c r="I946" s="24">
        <v>0.5</v>
      </c>
      <c r="J946" s="24">
        <v>24890</v>
      </c>
      <c r="K946" s="25">
        <f>ROUND(J946/0.35,-1)</f>
        <v>71110</v>
      </c>
      <c r="L946" s="26">
        <v>110000</v>
      </c>
      <c r="M946" s="26">
        <v>440</v>
      </c>
      <c r="N946" s="25">
        <f>SUM(I946+M946)</f>
        <v>440.5</v>
      </c>
      <c r="O946" s="103"/>
    </row>
    <row r="947" spans="1:15" x14ac:dyDescent="0.25">
      <c r="A947" s="47" t="s">
        <v>2095</v>
      </c>
      <c r="C947" s="27">
        <v>42496</v>
      </c>
      <c r="D947" s="27" t="s">
        <v>2097</v>
      </c>
      <c r="E947" s="29">
        <v>36.905000000000001</v>
      </c>
      <c r="F947" s="22" t="s">
        <v>2098</v>
      </c>
      <c r="G947" s="22" t="s">
        <v>2099</v>
      </c>
      <c r="H947" s="22">
        <v>1200</v>
      </c>
      <c r="I947" s="24">
        <v>0.5</v>
      </c>
      <c r="J947" s="24">
        <v>38280</v>
      </c>
      <c r="K947" s="25">
        <f>ROUND(J947/0.35,-1)</f>
        <v>109370</v>
      </c>
      <c r="N947" s="25">
        <f>SUM(I947+M947)</f>
        <v>0.5</v>
      </c>
    </row>
    <row r="948" spans="1:15" x14ac:dyDescent="0.25">
      <c r="A948" s="47" t="s">
        <v>2096</v>
      </c>
      <c r="C948" s="27">
        <v>42496</v>
      </c>
      <c r="D948" s="27" t="s">
        <v>2097</v>
      </c>
      <c r="E948" s="29">
        <v>36.905000000000001</v>
      </c>
      <c r="F948" s="22" t="s">
        <v>2100</v>
      </c>
      <c r="G948" s="22" t="s">
        <v>2101</v>
      </c>
      <c r="H948" s="22">
        <v>1200</v>
      </c>
      <c r="I948" s="24">
        <v>0.5</v>
      </c>
      <c r="J948" s="24">
        <v>38280</v>
      </c>
      <c r="K948" s="25">
        <f t="shared" si="55"/>
        <v>109370</v>
      </c>
      <c r="N948" s="25">
        <f t="shared" si="56"/>
        <v>0.5</v>
      </c>
      <c r="O948" s="26"/>
    </row>
    <row r="949" spans="1:15" x14ac:dyDescent="0.25">
      <c r="A949" s="47" t="s">
        <v>2109</v>
      </c>
      <c r="C949" s="27">
        <v>42499</v>
      </c>
      <c r="D949" s="27" t="s">
        <v>2110</v>
      </c>
      <c r="E949" s="29" t="s">
        <v>431</v>
      </c>
      <c r="F949" s="22" t="s">
        <v>2111</v>
      </c>
      <c r="G949" s="22" t="s">
        <v>2112</v>
      </c>
      <c r="H949" s="22">
        <v>3010</v>
      </c>
      <c r="I949" s="24">
        <v>0.5</v>
      </c>
      <c r="J949" s="24">
        <v>9910</v>
      </c>
      <c r="K949" s="25">
        <f t="shared" si="55"/>
        <v>28310</v>
      </c>
      <c r="N949" s="25">
        <f t="shared" si="56"/>
        <v>0.5</v>
      </c>
    </row>
    <row r="950" spans="1:15" x14ac:dyDescent="0.25">
      <c r="A950" s="47">
        <v>296</v>
      </c>
      <c r="C950" s="27">
        <v>42499</v>
      </c>
      <c r="D950" s="27" t="s">
        <v>2114</v>
      </c>
      <c r="E950" s="29">
        <v>3.6960000000000002</v>
      </c>
      <c r="F950" s="22" t="s">
        <v>2115</v>
      </c>
      <c r="G950" s="22" t="s">
        <v>2116</v>
      </c>
      <c r="H950" s="22">
        <v>1060</v>
      </c>
      <c r="I950" s="24">
        <v>0.5</v>
      </c>
      <c r="J950" s="24">
        <v>3880</v>
      </c>
      <c r="K950" s="25">
        <f t="shared" si="55"/>
        <v>11090</v>
      </c>
      <c r="L950" s="26">
        <v>25000</v>
      </c>
      <c r="M950" s="26">
        <v>100</v>
      </c>
      <c r="N950" s="25">
        <f t="shared" si="56"/>
        <v>100.5</v>
      </c>
    </row>
    <row r="951" spans="1:15" x14ac:dyDescent="0.25">
      <c r="A951" s="47" t="s">
        <v>2117</v>
      </c>
      <c r="C951" s="27">
        <v>42500</v>
      </c>
      <c r="D951" s="27" t="s">
        <v>2118</v>
      </c>
      <c r="E951" s="29">
        <v>13.004300000000001</v>
      </c>
      <c r="F951" s="22" t="s">
        <v>2121</v>
      </c>
      <c r="G951" s="22" t="s">
        <v>2122</v>
      </c>
      <c r="H951" s="22" t="s">
        <v>2123</v>
      </c>
      <c r="I951" s="24">
        <v>1.5</v>
      </c>
      <c r="J951" s="24">
        <v>44410</v>
      </c>
      <c r="K951" s="25">
        <f t="shared" si="55"/>
        <v>126890</v>
      </c>
      <c r="N951" s="25">
        <f t="shared" si="56"/>
        <v>1.5</v>
      </c>
    </row>
    <row r="952" spans="1:15" x14ac:dyDescent="0.25">
      <c r="D952" s="27" t="s">
        <v>2119</v>
      </c>
      <c r="E952" s="29">
        <v>5.2629000000000001</v>
      </c>
      <c r="K952" s="25">
        <f t="shared" si="55"/>
        <v>0</v>
      </c>
      <c r="N952" s="25">
        <f t="shared" si="56"/>
        <v>0</v>
      </c>
    </row>
    <row r="953" spans="1:15" x14ac:dyDescent="0.25">
      <c r="D953" s="27" t="s">
        <v>2120</v>
      </c>
      <c r="E953" s="29">
        <v>28.514600000000002</v>
      </c>
      <c r="K953" s="25">
        <f t="shared" si="55"/>
        <v>0</v>
      </c>
      <c r="N953" s="25">
        <f t="shared" si="56"/>
        <v>0</v>
      </c>
    </row>
    <row r="954" spans="1:15" x14ac:dyDescent="0.25">
      <c r="A954" s="47" t="s">
        <v>2124</v>
      </c>
      <c r="C954" s="27">
        <v>42500</v>
      </c>
      <c r="D954" s="27" t="s">
        <v>2125</v>
      </c>
      <c r="E954" s="29">
        <v>18.015999999999998</v>
      </c>
      <c r="F954" s="22" t="s">
        <v>2129</v>
      </c>
      <c r="G954" s="22" t="s">
        <v>2128</v>
      </c>
      <c r="H954" s="22" t="s">
        <v>2130</v>
      </c>
      <c r="I954" s="24">
        <v>1.5</v>
      </c>
      <c r="J954" s="24">
        <v>83170</v>
      </c>
      <c r="K954" s="25">
        <f t="shared" si="55"/>
        <v>237630</v>
      </c>
      <c r="N954" s="25">
        <f t="shared" si="56"/>
        <v>1.5</v>
      </c>
    </row>
    <row r="955" spans="1:15" x14ac:dyDescent="0.25">
      <c r="D955" s="27" t="s">
        <v>2126</v>
      </c>
      <c r="E955" s="29">
        <v>24.385999999999999</v>
      </c>
      <c r="K955" s="25">
        <f t="shared" si="55"/>
        <v>0</v>
      </c>
      <c r="N955" s="25">
        <f t="shared" si="56"/>
        <v>0</v>
      </c>
    </row>
    <row r="956" spans="1:15" x14ac:dyDescent="0.25">
      <c r="D956" s="27" t="s">
        <v>2127</v>
      </c>
      <c r="E956" s="29">
        <v>24.869</v>
      </c>
      <c r="K956" s="25">
        <f t="shared" si="55"/>
        <v>0</v>
      </c>
      <c r="N956" s="25">
        <f t="shared" si="56"/>
        <v>0</v>
      </c>
    </row>
    <row r="957" spans="1:15" s="23" customFormat="1" x14ac:dyDescent="0.25">
      <c r="A957" s="48" t="s">
        <v>2133</v>
      </c>
      <c r="B957" s="49"/>
      <c r="C957" s="50">
        <v>42500</v>
      </c>
      <c r="D957" s="50" t="s">
        <v>2134</v>
      </c>
      <c r="E957" s="51">
        <v>13.684900000000001</v>
      </c>
      <c r="F957" s="23" t="s">
        <v>2135</v>
      </c>
      <c r="G957" s="23" t="s">
        <v>2136</v>
      </c>
      <c r="H957" s="23">
        <v>1110</v>
      </c>
      <c r="I957" s="52">
        <v>0.5</v>
      </c>
      <c r="J957" s="52">
        <v>36790</v>
      </c>
      <c r="K957" s="53">
        <f t="shared" si="55"/>
        <v>105110</v>
      </c>
      <c r="L957" s="54"/>
      <c r="M957" s="54"/>
      <c r="N957" s="53">
        <f t="shared" si="56"/>
        <v>0.5</v>
      </c>
      <c r="O957" s="48"/>
    </row>
    <row r="958" spans="1:15" x14ac:dyDescent="0.25">
      <c r="N958" s="25">
        <f>SUM(N940:N957)</f>
        <v>2156.66</v>
      </c>
      <c r="O958" s="60">
        <v>58869</v>
      </c>
    </row>
    <row r="960" spans="1:15" x14ac:dyDescent="0.25">
      <c r="A960" s="105">
        <v>295</v>
      </c>
      <c r="B960" s="106"/>
      <c r="C960" s="27">
        <v>42499</v>
      </c>
      <c r="D960" s="27" t="s">
        <v>2113</v>
      </c>
      <c r="E960" s="29">
        <v>18.059000000000001</v>
      </c>
      <c r="F960" s="22" t="s">
        <v>814</v>
      </c>
      <c r="G960" s="22" t="s">
        <v>2073</v>
      </c>
      <c r="H960" s="22">
        <v>1020</v>
      </c>
      <c r="I960" s="24">
        <v>1</v>
      </c>
      <c r="J960" s="24">
        <v>23330</v>
      </c>
      <c r="K960" s="25">
        <f>ROUND(J960/0.35,-1)</f>
        <v>66660</v>
      </c>
      <c r="L960" s="26">
        <v>72236</v>
      </c>
      <c r="M960" s="26">
        <v>288.94</v>
      </c>
      <c r="N960" s="25">
        <f>SUM(I960+M960)</f>
        <v>289.94</v>
      </c>
      <c r="O960" s="105"/>
    </row>
    <row r="961" spans="1:15" x14ac:dyDescent="0.25">
      <c r="A961" s="107" t="s">
        <v>2131</v>
      </c>
      <c r="B961" s="108"/>
      <c r="C961" s="27">
        <v>42500</v>
      </c>
      <c r="D961" s="27" t="s">
        <v>1154</v>
      </c>
      <c r="E961" s="29">
        <v>0.18340000000000001</v>
      </c>
      <c r="F961" s="22" t="s">
        <v>2132</v>
      </c>
      <c r="G961" s="22" t="s">
        <v>1156</v>
      </c>
      <c r="H961" s="22">
        <v>3010</v>
      </c>
      <c r="I961" s="24">
        <v>0.5</v>
      </c>
      <c r="J961" s="24">
        <v>4860</v>
      </c>
      <c r="K961" s="25">
        <f>ROUND(J961/0.35,-1)</f>
        <v>13890</v>
      </c>
      <c r="N961" s="25">
        <f>SUM(I961+M961)</f>
        <v>0.5</v>
      </c>
      <c r="O961" s="107"/>
    </row>
    <row r="962" spans="1:15" x14ac:dyDescent="0.25">
      <c r="K962" s="25">
        <f t="shared" si="55"/>
        <v>0</v>
      </c>
      <c r="N962" s="25">
        <f t="shared" si="56"/>
        <v>0</v>
      </c>
    </row>
    <row r="963" spans="1:15" x14ac:dyDescent="0.25">
      <c r="A963" s="47" t="s">
        <v>2137</v>
      </c>
      <c r="C963" s="27">
        <v>42500</v>
      </c>
      <c r="D963" s="27" t="s">
        <v>2138</v>
      </c>
      <c r="E963" s="29" t="s">
        <v>477</v>
      </c>
      <c r="F963" s="22" t="s">
        <v>2143</v>
      </c>
      <c r="G963" s="22" t="s">
        <v>2144</v>
      </c>
      <c r="H963" s="22">
        <v>1170</v>
      </c>
      <c r="I963" s="24">
        <v>2.5</v>
      </c>
      <c r="J963" s="24">
        <v>16000</v>
      </c>
      <c r="K963" s="25">
        <f t="shared" si="55"/>
        <v>45710</v>
      </c>
      <c r="N963" s="25">
        <f t="shared" si="56"/>
        <v>2.5</v>
      </c>
    </row>
    <row r="964" spans="1:15" x14ac:dyDescent="0.25">
      <c r="D964" s="27" t="s">
        <v>2139</v>
      </c>
      <c r="E964" s="29" t="s">
        <v>477</v>
      </c>
      <c r="F964" s="22" t="s">
        <v>90</v>
      </c>
      <c r="G964" s="22" t="s">
        <v>90</v>
      </c>
      <c r="K964" s="25">
        <f t="shared" si="55"/>
        <v>0</v>
      </c>
      <c r="N964" s="25">
        <f t="shared" si="56"/>
        <v>0</v>
      </c>
    </row>
    <row r="965" spans="1:15" x14ac:dyDescent="0.25">
      <c r="D965" s="27" t="s">
        <v>2140</v>
      </c>
      <c r="E965" s="29" t="s">
        <v>477</v>
      </c>
      <c r="F965" s="22" t="s">
        <v>90</v>
      </c>
      <c r="G965" s="22" t="s">
        <v>90</v>
      </c>
      <c r="K965" s="25">
        <f t="shared" si="55"/>
        <v>0</v>
      </c>
      <c r="N965" s="25">
        <f t="shared" si="56"/>
        <v>0</v>
      </c>
    </row>
    <row r="966" spans="1:15" x14ac:dyDescent="0.25">
      <c r="D966" s="27" t="s">
        <v>2141</v>
      </c>
      <c r="E966" s="29" t="s">
        <v>477</v>
      </c>
      <c r="F966" s="22" t="s">
        <v>90</v>
      </c>
      <c r="G966" s="22" t="s">
        <v>90</v>
      </c>
      <c r="K966" s="25">
        <f t="shared" si="55"/>
        <v>0</v>
      </c>
      <c r="N966" s="25">
        <f t="shared" si="56"/>
        <v>0</v>
      </c>
    </row>
    <row r="967" spans="1:15" x14ac:dyDescent="0.25">
      <c r="D967" s="27" t="s">
        <v>2142</v>
      </c>
      <c r="E967" s="29" t="s">
        <v>477</v>
      </c>
      <c r="F967" s="22" t="s">
        <v>90</v>
      </c>
      <c r="G967" s="22" t="s">
        <v>90</v>
      </c>
      <c r="K967" s="25">
        <f t="shared" si="55"/>
        <v>0</v>
      </c>
      <c r="N967" s="25">
        <f t="shared" si="56"/>
        <v>0</v>
      </c>
    </row>
    <row r="968" spans="1:15" x14ac:dyDescent="0.25">
      <c r="A968" s="47">
        <v>297</v>
      </c>
      <c r="C968" s="27">
        <v>42501</v>
      </c>
      <c r="D968" s="27" t="s">
        <v>2145</v>
      </c>
      <c r="E968" s="29">
        <v>10.378</v>
      </c>
      <c r="F968" s="22" t="s">
        <v>2146</v>
      </c>
      <c r="G968" s="22" t="s">
        <v>2147</v>
      </c>
      <c r="H968" s="22">
        <v>1200</v>
      </c>
      <c r="I968" s="24">
        <v>0.5</v>
      </c>
      <c r="J968" s="24">
        <v>33200</v>
      </c>
      <c r="K968" s="25">
        <f t="shared" si="55"/>
        <v>94860</v>
      </c>
      <c r="L968" s="26">
        <v>56100</v>
      </c>
      <c r="M968" s="26">
        <v>224.4</v>
      </c>
      <c r="N968" s="25">
        <f t="shared" si="56"/>
        <v>224.9</v>
      </c>
    </row>
    <row r="969" spans="1:15" x14ac:dyDescent="0.25">
      <c r="A969" s="47" t="s">
        <v>2148</v>
      </c>
      <c r="C969" s="27">
        <v>42501</v>
      </c>
      <c r="D969" s="27" t="s">
        <v>2149</v>
      </c>
      <c r="E969" s="29">
        <v>1.1532</v>
      </c>
      <c r="F969" s="22" t="s">
        <v>2150</v>
      </c>
      <c r="G969" s="22" t="s">
        <v>2151</v>
      </c>
      <c r="H969" s="22">
        <v>1200</v>
      </c>
      <c r="I969" s="24">
        <v>0.5</v>
      </c>
      <c r="J969" s="24">
        <v>1610</v>
      </c>
      <c r="K969" s="25">
        <f t="shared" si="55"/>
        <v>4600</v>
      </c>
      <c r="N969" s="25">
        <f t="shared" si="56"/>
        <v>0.5</v>
      </c>
    </row>
    <row r="970" spans="1:15" x14ac:dyDescent="0.25">
      <c r="A970" s="47" t="s">
        <v>2152</v>
      </c>
      <c r="C970" s="27">
        <v>42501</v>
      </c>
      <c r="D970" s="27" t="s">
        <v>2153</v>
      </c>
      <c r="E970" s="29">
        <v>5</v>
      </c>
      <c r="F970" s="22" t="s">
        <v>2154</v>
      </c>
      <c r="G970" s="22" t="s">
        <v>2155</v>
      </c>
      <c r="H970" s="22">
        <v>1080</v>
      </c>
      <c r="I970" s="24">
        <v>0.5</v>
      </c>
      <c r="J970" s="24">
        <v>8120</v>
      </c>
      <c r="K970" s="25">
        <f t="shared" si="55"/>
        <v>23200</v>
      </c>
      <c r="N970" s="25">
        <f t="shared" si="56"/>
        <v>0.5</v>
      </c>
    </row>
    <row r="971" spans="1:15" x14ac:dyDescent="0.25">
      <c r="A971" s="47" t="s">
        <v>2156</v>
      </c>
      <c r="C971" s="27">
        <v>42501</v>
      </c>
      <c r="D971" s="27" t="s">
        <v>2157</v>
      </c>
      <c r="E971" s="29">
        <v>43.683999999999997</v>
      </c>
      <c r="F971" s="22" t="s">
        <v>2158</v>
      </c>
      <c r="G971" s="22" t="s">
        <v>2159</v>
      </c>
      <c r="H971" s="22">
        <v>1190</v>
      </c>
      <c r="I971" s="24">
        <v>1.5</v>
      </c>
      <c r="J971" s="24">
        <v>42620</v>
      </c>
      <c r="K971" s="25">
        <f t="shared" si="55"/>
        <v>121770</v>
      </c>
      <c r="N971" s="25">
        <f t="shared" si="56"/>
        <v>1.5</v>
      </c>
    </row>
    <row r="972" spans="1:15" x14ac:dyDescent="0.25">
      <c r="A972" s="47" t="s">
        <v>2160</v>
      </c>
      <c r="C972" s="27">
        <v>42501</v>
      </c>
      <c r="D972" s="27" t="s">
        <v>2161</v>
      </c>
      <c r="E972" s="29" t="s">
        <v>95</v>
      </c>
      <c r="F972" s="22" t="s">
        <v>2164</v>
      </c>
      <c r="G972" s="22" t="s">
        <v>2165</v>
      </c>
      <c r="H972" s="22">
        <v>1100</v>
      </c>
      <c r="I972" s="24">
        <v>1.5</v>
      </c>
      <c r="J972" s="24">
        <v>32000</v>
      </c>
      <c r="K972" s="25">
        <f t="shared" si="55"/>
        <v>91430</v>
      </c>
      <c r="N972" s="25">
        <f t="shared" si="56"/>
        <v>1.5</v>
      </c>
    </row>
    <row r="973" spans="1:15" x14ac:dyDescent="0.25">
      <c r="D973" s="27" t="s">
        <v>2162</v>
      </c>
      <c r="E973" s="29" t="s">
        <v>95</v>
      </c>
      <c r="K973" s="25">
        <f t="shared" si="55"/>
        <v>0</v>
      </c>
      <c r="N973" s="25">
        <f t="shared" si="56"/>
        <v>0</v>
      </c>
    </row>
    <row r="974" spans="1:15" x14ac:dyDescent="0.25">
      <c r="D974" s="27" t="s">
        <v>2163</v>
      </c>
      <c r="E974" s="29" t="s">
        <v>95</v>
      </c>
      <c r="K974" s="25">
        <f t="shared" si="55"/>
        <v>0</v>
      </c>
      <c r="N974" s="25">
        <f t="shared" si="56"/>
        <v>0</v>
      </c>
    </row>
    <row r="975" spans="1:15" x14ac:dyDescent="0.25">
      <c r="A975" s="47" t="s">
        <v>2166</v>
      </c>
      <c r="C975" s="27">
        <v>42501</v>
      </c>
      <c r="D975" s="27" t="s">
        <v>2167</v>
      </c>
      <c r="E975" s="29">
        <v>1.2789999999999999</v>
      </c>
      <c r="F975" s="22" t="s">
        <v>2159</v>
      </c>
      <c r="G975" s="22" t="s">
        <v>2170</v>
      </c>
      <c r="H975" s="22">
        <v>1190</v>
      </c>
      <c r="I975" s="24">
        <v>1.5</v>
      </c>
      <c r="J975" s="24">
        <v>26090</v>
      </c>
      <c r="K975" s="25">
        <f t="shared" si="55"/>
        <v>74540</v>
      </c>
      <c r="N975" s="25">
        <f t="shared" si="56"/>
        <v>1.5</v>
      </c>
    </row>
    <row r="976" spans="1:15" x14ac:dyDescent="0.25">
      <c r="D976" s="27" t="s">
        <v>2168</v>
      </c>
      <c r="E976" s="29">
        <v>1.3959999999999999</v>
      </c>
      <c r="F976" s="22" t="s">
        <v>90</v>
      </c>
      <c r="G976" s="22" t="s">
        <v>90</v>
      </c>
      <c r="K976" s="25">
        <f t="shared" si="55"/>
        <v>0</v>
      </c>
      <c r="N976" s="25">
        <f t="shared" si="56"/>
        <v>0</v>
      </c>
    </row>
    <row r="977" spans="1:15" x14ac:dyDescent="0.25">
      <c r="D977" s="27" t="s">
        <v>2169</v>
      </c>
      <c r="E977" s="29">
        <v>28.358000000000001</v>
      </c>
      <c r="F977" s="22" t="s">
        <v>90</v>
      </c>
      <c r="G977" s="22" t="s">
        <v>90</v>
      </c>
      <c r="K977" s="25">
        <f t="shared" si="55"/>
        <v>0</v>
      </c>
      <c r="N977" s="25">
        <f t="shared" si="56"/>
        <v>0</v>
      </c>
    </row>
    <row r="978" spans="1:15" x14ac:dyDescent="0.25">
      <c r="A978" s="47">
        <v>298</v>
      </c>
      <c r="C978" s="27">
        <v>42501</v>
      </c>
      <c r="D978" s="27" t="s">
        <v>2171</v>
      </c>
      <c r="E978" s="29">
        <v>0.4</v>
      </c>
      <c r="F978" s="22" t="s">
        <v>2172</v>
      </c>
      <c r="G978" s="22" t="s">
        <v>2173</v>
      </c>
      <c r="H978" s="22">
        <v>1100</v>
      </c>
      <c r="I978" s="24">
        <v>0.5</v>
      </c>
      <c r="J978" s="24">
        <v>21210</v>
      </c>
      <c r="K978" s="25">
        <f t="shared" si="55"/>
        <v>60600</v>
      </c>
      <c r="L978" s="26">
        <v>89900</v>
      </c>
      <c r="M978" s="26">
        <v>359.6</v>
      </c>
      <c r="N978" s="25">
        <f t="shared" si="56"/>
        <v>360.1</v>
      </c>
    </row>
    <row r="979" spans="1:15" x14ac:dyDescent="0.25">
      <c r="A979" s="47">
        <v>299</v>
      </c>
      <c r="C979" s="27">
        <v>42501</v>
      </c>
      <c r="D979" s="27" t="s">
        <v>2174</v>
      </c>
      <c r="E979" s="29">
        <v>0.42199999999999999</v>
      </c>
      <c r="F979" s="22" t="s">
        <v>2175</v>
      </c>
      <c r="G979" s="22" t="s">
        <v>2176</v>
      </c>
      <c r="H979" s="22">
        <v>1100</v>
      </c>
      <c r="I979" s="24">
        <v>0.5</v>
      </c>
      <c r="J979" s="24">
        <v>36420</v>
      </c>
      <c r="K979" s="25">
        <f t="shared" si="55"/>
        <v>104060</v>
      </c>
      <c r="L979" s="26">
        <v>115000</v>
      </c>
      <c r="M979" s="26">
        <v>460</v>
      </c>
      <c r="N979" s="25">
        <f t="shared" si="56"/>
        <v>460.5</v>
      </c>
    </row>
    <row r="980" spans="1:15" x14ac:dyDescent="0.25">
      <c r="A980" s="47">
        <v>300</v>
      </c>
      <c r="C980" s="27">
        <v>42501</v>
      </c>
      <c r="D980" s="27" t="s">
        <v>2177</v>
      </c>
      <c r="E980" s="29">
        <v>0.625</v>
      </c>
      <c r="F980" s="22" t="s">
        <v>2178</v>
      </c>
      <c r="G980" s="22" t="s">
        <v>2179</v>
      </c>
      <c r="H980" s="22">
        <v>2010</v>
      </c>
      <c r="I980" s="24">
        <v>0.5</v>
      </c>
      <c r="J980" s="24">
        <v>8970</v>
      </c>
      <c r="K980" s="25">
        <f t="shared" si="55"/>
        <v>25630</v>
      </c>
      <c r="L980" s="26">
        <v>29000</v>
      </c>
      <c r="M980" s="26">
        <v>116</v>
      </c>
      <c r="N980" s="25">
        <f t="shared" si="56"/>
        <v>116.5</v>
      </c>
    </row>
    <row r="981" spans="1:15" x14ac:dyDescent="0.25">
      <c r="A981" s="47">
        <v>301</v>
      </c>
      <c r="C981" s="27">
        <v>42501</v>
      </c>
      <c r="D981" s="27" t="s">
        <v>2180</v>
      </c>
      <c r="E981" s="29" t="s">
        <v>2181</v>
      </c>
      <c r="F981" s="22" t="s">
        <v>2182</v>
      </c>
      <c r="G981" s="22" t="s">
        <v>2183</v>
      </c>
      <c r="H981" s="22">
        <v>3010</v>
      </c>
      <c r="I981" s="24">
        <v>0.5</v>
      </c>
      <c r="J981" s="24">
        <v>50700</v>
      </c>
      <c r="K981" s="25">
        <f t="shared" si="55"/>
        <v>144860</v>
      </c>
      <c r="L981" s="26">
        <v>50000</v>
      </c>
      <c r="M981" s="26">
        <v>200</v>
      </c>
      <c r="N981" s="25">
        <f t="shared" si="56"/>
        <v>200.5</v>
      </c>
    </row>
    <row r="982" spans="1:15" s="23" customFormat="1" x14ac:dyDescent="0.25">
      <c r="A982" s="48" t="s">
        <v>438</v>
      </c>
      <c r="B982" s="49" t="s">
        <v>130</v>
      </c>
      <c r="C982" s="50">
        <v>42502</v>
      </c>
      <c r="D982" s="50" t="s">
        <v>2184</v>
      </c>
      <c r="E982" s="51" t="s">
        <v>95</v>
      </c>
      <c r="F982" s="23" t="s">
        <v>2185</v>
      </c>
      <c r="G982" s="23" t="s">
        <v>2186</v>
      </c>
      <c r="H982" s="23">
        <v>2050</v>
      </c>
      <c r="I982" s="52">
        <v>0.5</v>
      </c>
      <c r="J982" s="52">
        <v>20140</v>
      </c>
      <c r="K982" s="53">
        <f t="shared" si="55"/>
        <v>57540</v>
      </c>
      <c r="L982" s="54"/>
      <c r="M982" s="54"/>
      <c r="N982" s="53">
        <f t="shared" si="56"/>
        <v>0.5</v>
      </c>
      <c r="O982" s="48"/>
    </row>
    <row r="983" spans="1:15" x14ac:dyDescent="0.25">
      <c r="N983" s="25">
        <f>SUM(N960:N982)</f>
        <v>1661.44</v>
      </c>
      <c r="O983" s="60">
        <v>58907</v>
      </c>
    </row>
    <row r="985" spans="1:15" x14ac:dyDescent="0.25">
      <c r="A985" s="103" t="s">
        <v>2105</v>
      </c>
      <c r="B985" s="104"/>
      <c r="C985" s="27">
        <v>42499</v>
      </c>
      <c r="D985" s="27" t="s">
        <v>2106</v>
      </c>
      <c r="E985" s="29">
        <v>6.4749999999999996</v>
      </c>
      <c r="F985" s="22" t="s">
        <v>2107</v>
      </c>
      <c r="G985" s="22" t="s">
        <v>2108</v>
      </c>
      <c r="H985" s="22">
        <v>1210</v>
      </c>
      <c r="I985" s="24">
        <v>0.5</v>
      </c>
      <c r="J985" s="24">
        <v>9600</v>
      </c>
      <c r="K985" s="25">
        <f t="shared" ref="K985" si="57">ROUND(J985/0.35,-1)</f>
        <v>27430</v>
      </c>
      <c r="N985" s="25">
        <f t="shared" ref="N985" si="58">SUM(I985+M985)</f>
        <v>0.5</v>
      </c>
      <c r="O985" s="103"/>
    </row>
    <row r="986" spans="1:15" x14ac:dyDescent="0.25">
      <c r="A986" s="47">
        <v>302</v>
      </c>
      <c r="C986" s="27">
        <v>42503</v>
      </c>
      <c r="D986" s="27" t="s">
        <v>2187</v>
      </c>
      <c r="E986" s="29">
        <v>1.1240000000000001</v>
      </c>
      <c r="F986" s="22" t="s">
        <v>2188</v>
      </c>
      <c r="G986" s="22" t="s">
        <v>2189</v>
      </c>
      <c r="H986" s="22">
        <v>1130</v>
      </c>
      <c r="I986" s="24">
        <v>1</v>
      </c>
      <c r="J986" s="24">
        <v>1180</v>
      </c>
      <c r="K986" s="25">
        <f t="shared" si="55"/>
        <v>3370</v>
      </c>
      <c r="L986" s="26">
        <v>2500</v>
      </c>
      <c r="M986" s="26">
        <v>10</v>
      </c>
      <c r="N986" s="25">
        <f t="shared" si="56"/>
        <v>11</v>
      </c>
    </row>
    <row r="987" spans="1:15" x14ac:dyDescent="0.25">
      <c r="A987" s="47" t="s">
        <v>2190</v>
      </c>
      <c r="C987" s="27">
        <v>42503</v>
      </c>
      <c r="D987" s="27" t="s">
        <v>2191</v>
      </c>
      <c r="E987" s="29">
        <v>1.4770000000000001</v>
      </c>
      <c r="F987" s="22" t="s">
        <v>2192</v>
      </c>
      <c r="G987" s="22" t="s">
        <v>2193</v>
      </c>
      <c r="H987" s="22">
        <v>1070</v>
      </c>
      <c r="I987" s="24">
        <v>1</v>
      </c>
      <c r="J987" s="24">
        <v>1770</v>
      </c>
      <c r="K987" s="25">
        <f t="shared" si="55"/>
        <v>5060</v>
      </c>
      <c r="N987" s="25">
        <f t="shared" si="56"/>
        <v>1</v>
      </c>
    </row>
    <row r="988" spans="1:15" x14ac:dyDescent="0.25">
      <c r="A988" s="47">
        <v>303</v>
      </c>
      <c r="C988" s="27">
        <v>42503</v>
      </c>
      <c r="D988" s="27" t="s">
        <v>2194</v>
      </c>
      <c r="E988" s="29" t="s">
        <v>2196</v>
      </c>
      <c r="F988" s="22" t="s">
        <v>2198</v>
      </c>
      <c r="G988" s="22" t="s">
        <v>2199</v>
      </c>
      <c r="H988" s="22">
        <v>1190</v>
      </c>
      <c r="I988" s="24">
        <v>1</v>
      </c>
      <c r="J988" s="24">
        <v>46150</v>
      </c>
      <c r="K988" s="25">
        <f t="shared" si="55"/>
        <v>131860</v>
      </c>
      <c r="L988" s="26">
        <v>107447.58</v>
      </c>
      <c r="M988" s="26">
        <v>429.79</v>
      </c>
      <c r="N988" s="25">
        <f t="shared" si="56"/>
        <v>430.79</v>
      </c>
    </row>
    <row r="989" spans="1:15" s="23" customFormat="1" x14ac:dyDescent="0.25">
      <c r="A989" s="48"/>
      <c r="B989" s="49"/>
      <c r="C989" s="50"/>
      <c r="D989" s="50" t="s">
        <v>2195</v>
      </c>
      <c r="E989" s="51" t="s">
        <v>2197</v>
      </c>
      <c r="F989" s="23" t="s">
        <v>90</v>
      </c>
      <c r="G989" s="23" t="s">
        <v>90</v>
      </c>
      <c r="I989" s="52"/>
      <c r="J989" s="52"/>
      <c r="K989" s="53">
        <f t="shared" si="55"/>
        <v>0</v>
      </c>
      <c r="L989" s="54"/>
      <c r="M989" s="54"/>
      <c r="N989" s="53">
        <f t="shared" si="56"/>
        <v>0</v>
      </c>
      <c r="O989" s="48"/>
    </row>
    <row r="990" spans="1:15" x14ac:dyDescent="0.25">
      <c r="N990" s="25">
        <f>SUM(N985:N989)</f>
        <v>443.29</v>
      </c>
      <c r="O990" s="60">
        <v>58926</v>
      </c>
    </row>
    <row r="992" spans="1:15" x14ac:dyDescent="0.25">
      <c r="C992" s="27">
        <v>42506</v>
      </c>
      <c r="D992" s="27" t="s">
        <v>2200</v>
      </c>
      <c r="E992" s="29">
        <v>12.531000000000001</v>
      </c>
      <c r="F992" s="22" t="s">
        <v>2201</v>
      </c>
      <c r="G992" s="22" t="s">
        <v>2202</v>
      </c>
      <c r="H992" s="22">
        <v>1050</v>
      </c>
      <c r="I992" s="24">
        <v>0.5</v>
      </c>
      <c r="J992" s="24">
        <v>76930</v>
      </c>
      <c r="K992" s="25">
        <f t="shared" ref="K992:K1051" si="59">ROUND(J992/0.35,-1)</f>
        <v>219800</v>
      </c>
      <c r="L992" s="26">
        <v>265000</v>
      </c>
      <c r="M992" s="26">
        <v>1060</v>
      </c>
      <c r="N992" s="25">
        <f t="shared" ref="N992:N1051" si="60">SUM(I992+M992)</f>
        <v>1060.5</v>
      </c>
    </row>
    <row r="993" spans="1:15" x14ac:dyDescent="0.25">
      <c r="A993" s="47">
        <v>305</v>
      </c>
      <c r="C993" s="27">
        <v>42507</v>
      </c>
      <c r="D993" s="27" t="s">
        <v>2203</v>
      </c>
      <c r="E993" s="29">
        <v>28.18</v>
      </c>
      <c r="F993" s="22" t="s">
        <v>2204</v>
      </c>
      <c r="G993" s="22" t="s">
        <v>2205</v>
      </c>
      <c r="H993" s="22">
        <v>1020</v>
      </c>
      <c r="I993" s="24">
        <v>0.5</v>
      </c>
      <c r="J993" s="24">
        <v>63320</v>
      </c>
      <c r="K993" s="25">
        <f t="shared" si="59"/>
        <v>180910</v>
      </c>
      <c r="L993" s="26">
        <v>251000</v>
      </c>
      <c r="M993" s="26">
        <v>1004</v>
      </c>
      <c r="N993" s="25">
        <f t="shared" si="60"/>
        <v>1004.5</v>
      </c>
    </row>
    <row r="994" spans="1:15" x14ac:dyDescent="0.25">
      <c r="A994" s="47" t="s">
        <v>2206</v>
      </c>
      <c r="C994" s="27">
        <v>42508</v>
      </c>
      <c r="D994" s="27" t="s">
        <v>2134</v>
      </c>
      <c r="E994" s="29">
        <v>13.684900000000001</v>
      </c>
      <c r="F994" s="22" t="s">
        <v>2207</v>
      </c>
      <c r="G994" s="22" t="s">
        <v>2208</v>
      </c>
      <c r="H994" s="22">
        <v>1110</v>
      </c>
      <c r="I994" s="24">
        <v>0.5</v>
      </c>
      <c r="J994" s="24">
        <v>36790</v>
      </c>
      <c r="K994" s="25">
        <f t="shared" si="59"/>
        <v>105110</v>
      </c>
      <c r="N994" s="25">
        <f t="shared" si="60"/>
        <v>0.5</v>
      </c>
    </row>
    <row r="995" spans="1:15" x14ac:dyDescent="0.25">
      <c r="A995" s="47" t="s">
        <v>2209</v>
      </c>
      <c r="C995" s="27">
        <v>42508</v>
      </c>
      <c r="D995" s="27" t="s">
        <v>2210</v>
      </c>
      <c r="E995" s="29">
        <v>0.84899999999999998</v>
      </c>
      <c r="F995" s="22" t="s">
        <v>2211</v>
      </c>
      <c r="G995" s="22" t="s">
        <v>2212</v>
      </c>
      <c r="H995" s="22">
        <v>1070</v>
      </c>
      <c r="I995" s="24">
        <v>0.5</v>
      </c>
      <c r="J995" s="24">
        <v>26440</v>
      </c>
      <c r="K995" s="25">
        <f t="shared" si="59"/>
        <v>75540</v>
      </c>
      <c r="N995" s="25">
        <f t="shared" si="60"/>
        <v>0.5</v>
      </c>
    </row>
    <row r="996" spans="1:15" x14ac:dyDescent="0.25">
      <c r="A996" s="47">
        <v>306</v>
      </c>
      <c r="C996" s="27">
        <v>42508</v>
      </c>
      <c r="D996" s="27" t="s">
        <v>2213</v>
      </c>
      <c r="E996" s="29">
        <v>5.0060000000000002</v>
      </c>
      <c r="F996" s="22" t="s">
        <v>2215</v>
      </c>
      <c r="G996" s="22" t="s">
        <v>2216</v>
      </c>
      <c r="H996" s="22">
        <v>1020</v>
      </c>
      <c r="I996" s="24">
        <v>1</v>
      </c>
      <c r="J996" s="24">
        <v>12630</v>
      </c>
      <c r="K996" s="25">
        <f t="shared" si="59"/>
        <v>36090</v>
      </c>
      <c r="L996" s="26">
        <v>37900</v>
      </c>
      <c r="M996" s="26">
        <v>151.6</v>
      </c>
      <c r="N996" s="25">
        <f t="shared" si="60"/>
        <v>152.6</v>
      </c>
    </row>
    <row r="997" spans="1:15" x14ac:dyDescent="0.25">
      <c r="D997" s="27" t="s">
        <v>2214</v>
      </c>
      <c r="E997" s="29">
        <v>5.0919999999999996</v>
      </c>
      <c r="F997" s="22" t="s">
        <v>90</v>
      </c>
      <c r="G997" s="22" t="s">
        <v>90</v>
      </c>
      <c r="K997" s="25">
        <f t="shared" si="59"/>
        <v>0</v>
      </c>
      <c r="N997" s="25">
        <f t="shared" si="60"/>
        <v>0</v>
      </c>
    </row>
    <row r="998" spans="1:15" x14ac:dyDescent="0.25">
      <c r="A998" s="47">
        <v>307</v>
      </c>
      <c r="C998" s="27">
        <v>42508</v>
      </c>
      <c r="D998" s="27" t="s">
        <v>2217</v>
      </c>
      <c r="E998" s="29">
        <v>35.564</v>
      </c>
      <c r="F998" s="22" t="s">
        <v>2218</v>
      </c>
      <c r="G998" s="22" t="s">
        <v>2219</v>
      </c>
      <c r="H998" s="22">
        <v>1040</v>
      </c>
      <c r="I998" s="24">
        <v>1</v>
      </c>
      <c r="J998" s="24">
        <v>48830</v>
      </c>
      <c r="K998" s="25">
        <f t="shared" si="59"/>
        <v>139510</v>
      </c>
      <c r="L998" s="26">
        <v>86975</v>
      </c>
      <c r="M998" s="26">
        <v>347.9</v>
      </c>
      <c r="N998" s="25">
        <f t="shared" si="60"/>
        <v>348.9</v>
      </c>
    </row>
    <row r="999" spans="1:15" s="23" customFormat="1" x14ac:dyDescent="0.25">
      <c r="A999" s="48" t="s">
        <v>2220</v>
      </c>
      <c r="B999" s="49"/>
      <c r="C999" s="50">
        <v>42508</v>
      </c>
      <c r="D999" s="50" t="s">
        <v>2221</v>
      </c>
      <c r="E999" s="51">
        <v>35.564</v>
      </c>
      <c r="F999" s="23" t="s">
        <v>90</v>
      </c>
      <c r="G999" s="23" t="s">
        <v>2222</v>
      </c>
      <c r="H999" s="23">
        <v>1040</v>
      </c>
      <c r="I999" s="52">
        <v>1</v>
      </c>
      <c r="J999" s="52">
        <v>53660</v>
      </c>
      <c r="K999" s="53">
        <f t="shared" si="59"/>
        <v>153310</v>
      </c>
      <c r="L999" s="54"/>
      <c r="M999" s="54"/>
      <c r="N999" s="53">
        <f t="shared" si="60"/>
        <v>1</v>
      </c>
      <c r="O999" s="48"/>
    </row>
    <row r="1000" spans="1:15" x14ac:dyDescent="0.25">
      <c r="N1000" s="25">
        <f>SUM(N992:N999)</f>
        <v>2568.5</v>
      </c>
      <c r="O1000" s="60">
        <v>58981</v>
      </c>
    </row>
    <row r="1002" spans="1:15" x14ac:dyDescent="0.25">
      <c r="A1002" s="47">
        <v>308</v>
      </c>
      <c r="C1002" s="27">
        <v>42509</v>
      </c>
      <c r="D1002" s="27" t="s">
        <v>2223</v>
      </c>
      <c r="E1002" s="29">
        <v>5</v>
      </c>
      <c r="F1002" s="22" t="s">
        <v>2224</v>
      </c>
      <c r="G1002" s="22" t="s">
        <v>2225</v>
      </c>
      <c r="H1002" s="22">
        <v>1080</v>
      </c>
      <c r="I1002" s="24">
        <v>0.5</v>
      </c>
      <c r="J1002" s="24">
        <v>44080</v>
      </c>
      <c r="K1002" s="25">
        <v>125930</v>
      </c>
      <c r="L1002" s="26">
        <v>159000</v>
      </c>
      <c r="M1002" s="26">
        <v>636</v>
      </c>
      <c r="N1002" s="25">
        <v>636.5</v>
      </c>
    </row>
    <row r="1003" spans="1:15" x14ac:dyDescent="0.25">
      <c r="A1003" s="47">
        <v>309</v>
      </c>
      <c r="C1003" s="27">
        <v>42510</v>
      </c>
      <c r="D1003" s="27" t="s">
        <v>2226</v>
      </c>
      <c r="E1003" s="29">
        <v>4.3798000000000004</v>
      </c>
      <c r="F1003" s="22" t="s">
        <v>2227</v>
      </c>
      <c r="G1003" s="22" t="s">
        <v>2228</v>
      </c>
      <c r="H1003" s="22">
        <v>1060</v>
      </c>
      <c r="I1003" s="24">
        <v>0.5</v>
      </c>
      <c r="J1003" s="24">
        <v>36120</v>
      </c>
      <c r="K1003" s="25">
        <f t="shared" si="59"/>
        <v>103200</v>
      </c>
      <c r="L1003" s="26">
        <v>132500</v>
      </c>
      <c r="M1003" s="26">
        <v>530</v>
      </c>
      <c r="N1003" s="25">
        <f t="shared" si="60"/>
        <v>530.5</v>
      </c>
    </row>
    <row r="1004" spans="1:15" x14ac:dyDescent="0.25">
      <c r="A1004" s="47" t="s">
        <v>2229</v>
      </c>
      <c r="C1004" s="27">
        <v>42510</v>
      </c>
      <c r="D1004" s="27" t="s">
        <v>1275</v>
      </c>
      <c r="E1004" s="29">
        <v>39.279499999999999</v>
      </c>
      <c r="F1004" s="22" t="s">
        <v>2230</v>
      </c>
      <c r="G1004" s="22" t="s">
        <v>2231</v>
      </c>
      <c r="H1004" s="22">
        <v>1080</v>
      </c>
      <c r="I1004" s="24">
        <v>0.5</v>
      </c>
      <c r="J1004" s="24">
        <v>54000</v>
      </c>
      <c r="K1004" s="25">
        <f t="shared" si="59"/>
        <v>154290</v>
      </c>
      <c r="N1004" s="25">
        <f t="shared" si="60"/>
        <v>0.5</v>
      </c>
      <c r="O1004" s="60" t="s">
        <v>2232</v>
      </c>
    </row>
    <row r="1005" spans="1:15" x14ac:dyDescent="0.25">
      <c r="A1005" s="47">
        <v>310</v>
      </c>
      <c r="C1005" s="27">
        <v>42510</v>
      </c>
      <c r="D1005" s="27" t="s">
        <v>2233</v>
      </c>
      <c r="E1005" s="29">
        <v>0.34399999999999997</v>
      </c>
      <c r="F1005" s="22" t="s">
        <v>2234</v>
      </c>
      <c r="G1005" s="22" t="s">
        <v>2235</v>
      </c>
      <c r="H1005" s="22">
        <v>3010</v>
      </c>
      <c r="I1005" s="24">
        <v>0.5</v>
      </c>
      <c r="J1005" s="24">
        <v>33500</v>
      </c>
      <c r="K1005" s="25">
        <f t="shared" si="59"/>
        <v>95710</v>
      </c>
      <c r="L1005" s="26">
        <v>86000</v>
      </c>
      <c r="M1005" s="26">
        <v>344</v>
      </c>
      <c r="N1005" s="25">
        <f t="shared" si="60"/>
        <v>344.5</v>
      </c>
    </row>
    <row r="1006" spans="1:15" x14ac:dyDescent="0.25">
      <c r="A1006" s="47">
        <v>311</v>
      </c>
      <c r="C1006" s="27">
        <v>42510</v>
      </c>
      <c r="D1006" s="27" t="s">
        <v>2236</v>
      </c>
      <c r="E1006" s="29" t="s">
        <v>2257</v>
      </c>
      <c r="F1006" s="22" t="s">
        <v>2262</v>
      </c>
      <c r="G1006" s="22" t="s">
        <v>2263</v>
      </c>
      <c r="K1006" s="25">
        <f t="shared" si="59"/>
        <v>0</v>
      </c>
      <c r="N1006" s="25">
        <f t="shared" si="60"/>
        <v>0</v>
      </c>
    </row>
    <row r="1007" spans="1:15" x14ac:dyDescent="0.25">
      <c r="D1007" s="27" t="s">
        <v>2237</v>
      </c>
      <c r="E1007" s="29" t="s">
        <v>2258</v>
      </c>
      <c r="F1007" s="22" t="s">
        <v>90</v>
      </c>
      <c r="G1007" s="22" t="s">
        <v>90</v>
      </c>
      <c r="H1007" s="22">
        <v>3010</v>
      </c>
      <c r="I1007" s="24">
        <v>10.5</v>
      </c>
      <c r="J1007" s="24">
        <v>138980</v>
      </c>
      <c r="K1007" s="25">
        <f t="shared" si="59"/>
        <v>397090</v>
      </c>
      <c r="L1007" s="26">
        <v>310000</v>
      </c>
      <c r="M1007" s="26">
        <v>1240</v>
      </c>
      <c r="N1007" s="25">
        <f t="shared" si="60"/>
        <v>1250.5</v>
      </c>
    </row>
    <row r="1008" spans="1:15" x14ac:dyDescent="0.25">
      <c r="D1008" s="27" t="s">
        <v>2241</v>
      </c>
      <c r="E1008" s="29" t="s">
        <v>2258</v>
      </c>
      <c r="F1008" s="22" t="s">
        <v>90</v>
      </c>
      <c r="G1008" s="22" t="s">
        <v>90</v>
      </c>
      <c r="K1008" s="25">
        <f t="shared" si="59"/>
        <v>0</v>
      </c>
      <c r="N1008" s="25">
        <f t="shared" si="60"/>
        <v>0</v>
      </c>
    </row>
    <row r="1009" spans="4:14" x14ac:dyDescent="0.25">
      <c r="D1009" s="27" t="s">
        <v>2238</v>
      </c>
      <c r="E1009" s="29" t="s">
        <v>2257</v>
      </c>
      <c r="F1009" s="22" t="s">
        <v>90</v>
      </c>
      <c r="G1009" s="22" t="s">
        <v>90</v>
      </c>
      <c r="K1009" s="25">
        <f t="shared" si="59"/>
        <v>0</v>
      </c>
      <c r="N1009" s="25">
        <f t="shared" si="60"/>
        <v>0</v>
      </c>
    </row>
    <row r="1010" spans="4:14" x14ac:dyDescent="0.25">
      <c r="D1010" s="27" t="s">
        <v>2239</v>
      </c>
      <c r="E1010" s="29" t="s">
        <v>2257</v>
      </c>
      <c r="F1010" s="22" t="s">
        <v>90</v>
      </c>
      <c r="G1010" s="22" t="s">
        <v>90</v>
      </c>
      <c r="K1010" s="25">
        <f t="shared" si="59"/>
        <v>0</v>
      </c>
      <c r="N1010" s="25">
        <f t="shared" si="60"/>
        <v>0</v>
      </c>
    </row>
    <row r="1011" spans="4:14" x14ac:dyDescent="0.25">
      <c r="D1011" s="27" t="s">
        <v>2240</v>
      </c>
      <c r="E1011" s="29" t="s">
        <v>2257</v>
      </c>
      <c r="F1011" s="22" t="s">
        <v>90</v>
      </c>
      <c r="G1011" s="22" t="s">
        <v>90</v>
      </c>
      <c r="K1011" s="25">
        <f t="shared" si="59"/>
        <v>0</v>
      </c>
      <c r="N1011" s="25">
        <f t="shared" si="60"/>
        <v>0</v>
      </c>
    </row>
    <row r="1012" spans="4:14" x14ac:dyDescent="0.25">
      <c r="D1012" s="27" t="s">
        <v>2242</v>
      </c>
      <c r="E1012" s="29" t="s">
        <v>2259</v>
      </c>
      <c r="F1012" s="22" t="s">
        <v>90</v>
      </c>
      <c r="G1012" s="22" t="s">
        <v>90</v>
      </c>
      <c r="K1012" s="25">
        <f t="shared" si="59"/>
        <v>0</v>
      </c>
      <c r="N1012" s="25">
        <f t="shared" si="60"/>
        <v>0</v>
      </c>
    </row>
    <row r="1013" spans="4:14" x14ac:dyDescent="0.25">
      <c r="D1013" s="27" t="s">
        <v>2243</v>
      </c>
      <c r="E1013" s="29" t="s">
        <v>2259</v>
      </c>
      <c r="F1013" s="22" t="s">
        <v>90</v>
      </c>
      <c r="G1013" s="22" t="s">
        <v>90</v>
      </c>
      <c r="K1013" s="25">
        <f t="shared" si="59"/>
        <v>0</v>
      </c>
      <c r="N1013" s="25">
        <f t="shared" si="60"/>
        <v>0</v>
      </c>
    </row>
    <row r="1014" spans="4:14" x14ac:dyDescent="0.25">
      <c r="D1014" s="27" t="s">
        <v>2244</v>
      </c>
      <c r="E1014" s="29" t="s">
        <v>2259</v>
      </c>
      <c r="F1014" s="22" t="s">
        <v>90</v>
      </c>
      <c r="G1014" s="22" t="s">
        <v>90</v>
      </c>
      <c r="K1014" s="25">
        <f t="shared" si="59"/>
        <v>0</v>
      </c>
      <c r="N1014" s="25">
        <f t="shared" si="60"/>
        <v>0</v>
      </c>
    </row>
    <row r="1015" spans="4:14" x14ac:dyDescent="0.25">
      <c r="D1015" s="27" t="s">
        <v>2245</v>
      </c>
      <c r="E1015" s="29" t="s">
        <v>2259</v>
      </c>
      <c r="F1015" s="22" t="s">
        <v>90</v>
      </c>
      <c r="G1015" s="22" t="s">
        <v>90</v>
      </c>
      <c r="K1015" s="25">
        <f t="shared" si="59"/>
        <v>0</v>
      </c>
      <c r="N1015" s="25">
        <f t="shared" si="60"/>
        <v>0</v>
      </c>
    </row>
    <row r="1016" spans="4:14" x14ac:dyDescent="0.25">
      <c r="D1016" s="27" t="s">
        <v>2246</v>
      </c>
      <c r="E1016" s="29" t="s">
        <v>2260</v>
      </c>
      <c r="F1016" s="22" t="s">
        <v>90</v>
      </c>
      <c r="G1016" s="22" t="s">
        <v>90</v>
      </c>
      <c r="K1016" s="25">
        <f t="shared" si="59"/>
        <v>0</v>
      </c>
      <c r="N1016" s="25">
        <f t="shared" si="60"/>
        <v>0</v>
      </c>
    </row>
    <row r="1017" spans="4:14" x14ac:dyDescent="0.25">
      <c r="D1017" s="27" t="s">
        <v>2247</v>
      </c>
      <c r="E1017" s="29" t="s">
        <v>2260</v>
      </c>
      <c r="F1017" s="22" t="s">
        <v>90</v>
      </c>
      <c r="G1017" s="22" t="s">
        <v>90</v>
      </c>
      <c r="K1017" s="25">
        <f t="shared" si="59"/>
        <v>0</v>
      </c>
      <c r="N1017" s="25">
        <f t="shared" si="60"/>
        <v>0</v>
      </c>
    </row>
    <row r="1018" spans="4:14" x14ac:dyDescent="0.25">
      <c r="D1018" s="27" t="s">
        <v>2248</v>
      </c>
      <c r="E1018" s="29" t="s">
        <v>2260</v>
      </c>
      <c r="F1018" s="22" t="s">
        <v>90</v>
      </c>
      <c r="G1018" s="22" t="s">
        <v>90</v>
      </c>
      <c r="K1018" s="25">
        <f t="shared" si="59"/>
        <v>0</v>
      </c>
      <c r="N1018" s="25">
        <f t="shared" si="60"/>
        <v>0</v>
      </c>
    </row>
    <row r="1019" spans="4:14" x14ac:dyDescent="0.25">
      <c r="D1019" s="27" t="s">
        <v>2249</v>
      </c>
      <c r="E1019" s="29" t="s">
        <v>2260</v>
      </c>
      <c r="F1019" s="22" t="s">
        <v>90</v>
      </c>
      <c r="G1019" s="22" t="s">
        <v>90</v>
      </c>
      <c r="K1019" s="25">
        <f t="shared" si="59"/>
        <v>0</v>
      </c>
      <c r="N1019" s="25">
        <f t="shared" si="60"/>
        <v>0</v>
      </c>
    </row>
    <row r="1020" spans="4:14" x14ac:dyDescent="0.25">
      <c r="D1020" s="27" t="s">
        <v>2250</v>
      </c>
      <c r="E1020" s="29" t="s">
        <v>2260</v>
      </c>
      <c r="F1020" s="22" t="s">
        <v>90</v>
      </c>
      <c r="G1020" s="22" t="s">
        <v>90</v>
      </c>
      <c r="K1020" s="25">
        <f t="shared" si="59"/>
        <v>0</v>
      </c>
      <c r="N1020" s="25">
        <f t="shared" si="60"/>
        <v>0</v>
      </c>
    </row>
    <row r="1021" spans="4:14" x14ac:dyDescent="0.25">
      <c r="D1021" s="27" t="s">
        <v>2251</v>
      </c>
      <c r="E1021" s="29" t="s">
        <v>2260</v>
      </c>
      <c r="F1021" s="22" t="s">
        <v>90</v>
      </c>
      <c r="G1021" s="22" t="s">
        <v>90</v>
      </c>
      <c r="K1021" s="25">
        <f t="shared" si="59"/>
        <v>0</v>
      </c>
      <c r="N1021" s="25">
        <f t="shared" si="60"/>
        <v>0</v>
      </c>
    </row>
    <row r="1022" spans="4:14" x14ac:dyDescent="0.25">
      <c r="D1022" s="27" t="s">
        <v>2252</v>
      </c>
      <c r="E1022" s="29" t="s">
        <v>2261</v>
      </c>
      <c r="F1022" s="22" t="s">
        <v>90</v>
      </c>
      <c r="G1022" s="22" t="s">
        <v>90</v>
      </c>
      <c r="K1022" s="25">
        <f t="shared" si="59"/>
        <v>0</v>
      </c>
      <c r="N1022" s="25">
        <f t="shared" si="60"/>
        <v>0</v>
      </c>
    </row>
    <row r="1023" spans="4:14" x14ac:dyDescent="0.25">
      <c r="D1023" s="27" t="s">
        <v>2253</v>
      </c>
      <c r="E1023" s="29" t="s">
        <v>2261</v>
      </c>
      <c r="F1023" s="22" t="s">
        <v>90</v>
      </c>
      <c r="G1023" s="22" t="s">
        <v>90</v>
      </c>
      <c r="K1023" s="25">
        <f t="shared" si="59"/>
        <v>0</v>
      </c>
      <c r="N1023" s="25">
        <f t="shared" si="60"/>
        <v>0</v>
      </c>
    </row>
    <row r="1024" spans="4:14" x14ac:dyDescent="0.25">
      <c r="D1024" s="27" t="s">
        <v>2254</v>
      </c>
      <c r="E1024" s="29" t="s">
        <v>2261</v>
      </c>
      <c r="F1024" s="22" t="s">
        <v>90</v>
      </c>
      <c r="G1024" s="22" t="s">
        <v>90</v>
      </c>
      <c r="K1024" s="25">
        <f t="shared" si="59"/>
        <v>0</v>
      </c>
      <c r="N1024" s="25">
        <f t="shared" si="60"/>
        <v>0</v>
      </c>
    </row>
    <row r="1025" spans="1:15" x14ac:dyDescent="0.25">
      <c r="D1025" s="27" t="s">
        <v>2255</v>
      </c>
      <c r="E1025" s="29" t="s">
        <v>2261</v>
      </c>
      <c r="F1025" s="22" t="s">
        <v>90</v>
      </c>
      <c r="G1025" s="22" t="s">
        <v>90</v>
      </c>
      <c r="K1025" s="25">
        <f t="shared" si="59"/>
        <v>0</v>
      </c>
      <c r="N1025" s="25">
        <f t="shared" si="60"/>
        <v>0</v>
      </c>
    </row>
    <row r="1026" spans="1:15" s="23" customFormat="1" x14ac:dyDescent="0.25">
      <c r="A1026" s="48"/>
      <c r="B1026" s="49"/>
      <c r="C1026" s="50"/>
      <c r="D1026" s="50" t="s">
        <v>2256</v>
      </c>
      <c r="E1026" s="51" t="s">
        <v>2261</v>
      </c>
      <c r="F1026" s="23" t="s">
        <v>90</v>
      </c>
      <c r="G1026" s="23" t="s">
        <v>90</v>
      </c>
      <c r="I1026" s="52"/>
      <c r="J1026" s="52"/>
      <c r="K1026" s="53">
        <f t="shared" si="59"/>
        <v>0</v>
      </c>
      <c r="L1026" s="54"/>
      <c r="M1026" s="54"/>
      <c r="N1026" s="53">
        <f t="shared" si="60"/>
        <v>0</v>
      </c>
      <c r="O1026" s="48"/>
    </row>
    <row r="1027" spans="1:15" x14ac:dyDescent="0.25">
      <c r="N1027" s="25">
        <f>SUM(N1002:N1026)</f>
        <v>2762.5</v>
      </c>
      <c r="O1027" s="60">
        <v>59023</v>
      </c>
    </row>
    <row r="1029" spans="1:15" x14ac:dyDescent="0.25">
      <c r="A1029" s="47">
        <v>312</v>
      </c>
      <c r="C1029" s="27">
        <v>42513</v>
      </c>
      <c r="D1029" s="27" t="s">
        <v>2264</v>
      </c>
      <c r="E1029" s="29" t="s">
        <v>789</v>
      </c>
      <c r="F1029" s="22" t="s">
        <v>2265</v>
      </c>
      <c r="G1029" s="22" t="s">
        <v>2266</v>
      </c>
      <c r="H1029" s="22">
        <v>1190</v>
      </c>
      <c r="I1029" s="24">
        <v>0.5</v>
      </c>
      <c r="J1029" s="24">
        <v>9640</v>
      </c>
      <c r="K1029" s="25">
        <f t="shared" si="59"/>
        <v>27540</v>
      </c>
      <c r="L1029" s="26">
        <v>25000</v>
      </c>
      <c r="M1029" s="26">
        <v>100</v>
      </c>
      <c r="N1029" s="25">
        <f t="shared" si="60"/>
        <v>100.5</v>
      </c>
    </row>
    <row r="1030" spans="1:15" x14ac:dyDescent="0.25">
      <c r="A1030" s="47">
        <v>313</v>
      </c>
      <c r="C1030" s="27">
        <v>42513</v>
      </c>
      <c r="D1030" s="27" t="s">
        <v>2267</v>
      </c>
      <c r="E1030" s="29">
        <v>1.1739999999999999</v>
      </c>
      <c r="F1030" s="22" t="s">
        <v>770</v>
      </c>
      <c r="G1030" s="22" t="s">
        <v>2268</v>
      </c>
      <c r="H1030" s="22">
        <v>1200</v>
      </c>
      <c r="I1030" s="24">
        <v>0.5</v>
      </c>
      <c r="J1030" s="24">
        <v>5830</v>
      </c>
      <c r="K1030" s="25">
        <f t="shared" si="59"/>
        <v>16660</v>
      </c>
      <c r="L1030" s="26">
        <v>2000</v>
      </c>
      <c r="M1030" s="26">
        <v>8</v>
      </c>
      <c r="N1030" s="25">
        <f t="shared" si="60"/>
        <v>8.5</v>
      </c>
      <c r="O1030" s="60" t="s">
        <v>2269</v>
      </c>
    </row>
    <row r="1031" spans="1:15" x14ac:dyDescent="0.25">
      <c r="A1031" s="47" t="s">
        <v>2270</v>
      </c>
      <c r="C1031" s="27">
        <v>42513</v>
      </c>
      <c r="D1031" s="27" t="s">
        <v>2271</v>
      </c>
      <c r="E1031" s="29" t="s">
        <v>2272</v>
      </c>
      <c r="F1031" s="22" t="s">
        <v>2273</v>
      </c>
      <c r="G1031" s="22" t="s">
        <v>2274</v>
      </c>
      <c r="H1031" s="22">
        <v>2050</v>
      </c>
      <c r="I1031" s="24">
        <v>0.5</v>
      </c>
      <c r="J1031" s="24">
        <v>35960</v>
      </c>
      <c r="K1031" s="25">
        <f t="shared" si="59"/>
        <v>102740</v>
      </c>
      <c r="N1031" s="25">
        <f t="shared" si="60"/>
        <v>0.5</v>
      </c>
    </row>
    <row r="1032" spans="1:15" x14ac:dyDescent="0.25">
      <c r="A1032" s="47" t="s">
        <v>2275</v>
      </c>
      <c r="C1032" s="27">
        <v>42513</v>
      </c>
      <c r="D1032" s="27" t="s">
        <v>2276</v>
      </c>
      <c r="E1032" s="29">
        <v>1.3774</v>
      </c>
      <c r="F1032" s="22" t="s">
        <v>1947</v>
      </c>
      <c r="G1032" s="22" t="s">
        <v>2278</v>
      </c>
      <c r="H1032" s="22">
        <v>1060</v>
      </c>
      <c r="I1032" s="24">
        <v>1</v>
      </c>
      <c r="J1032" s="24">
        <v>127030</v>
      </c>
      <c r="K1032" s="25">
        <f t="shared" si="59"/>
        <v>362940</v>
      </c>
      <c r="N1032" s="25">
        <f t="shared" si="60"/>
        <v>1</v>
      </c>
    </row>
    <row r="1033" spans="1:15" x14ac:dyDescent="0.25">
      <c r="D1033" s="27" t="s">
        <v>2277</v>
      </c>
      <c r="E1033" s="29">
        <v>78.915999999999997</v>
      </c>
      <c r="F1033" s="22" t="s">
        <v>90</v>
      </c>
      <c r="G1033" s="22" t="s">
        <v>90</v>
      </c>
      <c r="K1033" s="25">
        <f t="shared" si="59"/>
        <v>0</v>
      </c>
      <c r="N1033" s="25">
        <f t="shared" si="60"/>
        <v>0</v>
      </c>
    </row>
    <row r="1034" spans="1:15" x14ac:dyDescent="0.25">
      <c r="A1034" s="47">
        <v>314</v>
      </c>
      <c r="C1034" s="27">
        <v>42513</v>
      </c>
      <c r="D1034" s="27" t="s">
        <v>2279</v>
      </c>
      <c r="E1034" s="29">
        <v>1.8080000000000001</v>
      </c>
      <c r="F1034" s="22" t="s">
        <v>2280</v>
      </c>
      <c r="G1034" s="22" t="s">
        <v>2281</v>
      </c>
      <c r="H1034" s="22">
        <v>1190</v>
      </c>
      <c r="I1034" s="24">
        <v>0.5</v>
      </c>
      <c r="J1034" s="24">
        <v>33820</v>
      </c>
      <c r="K1034" s="25">
        <f t="shared" si="59"/>
        <v>96630</v>
      </c>
      <c r="L1034" s="26">
        <v>3000</v>
      </c>
      <c r="M1034" s="26">
        <v>120</v>
      </c>
      <c r="N1034" s="25">
        <f t="shared" si="60"/>
        <v>120.5</v>
      </c>
    </row>
    <row r="1035" spans="1:15" x14ac:dyDescent="0.25">
      <c r="A1035" s="47">
        <v>315</v>
      </c>
      <c r="C1035" s="27">
        <v>42514</v>
      </c>
      <c r="D1035" s="27" t="s">
        <v>2282</v>
      </c>
      <c r="E1035" s="29">
        <v>0.15579999999999999</v>
      </c>
      <c r="F1035" s="22" t="s">
        <v>2283</v>
      </c>
      <c r="G1035" s="22" t="s">
        <v>2284</v>
      </c>
      <c r="H1035" s="22">
        <v>3010</v>
      </c>
      <c r="I1035" s="24">
        <v>0.5</v>
      </c>
      <c r="J1035" s="24">
        <v>27370</v>
      </c>
      <c r="K1035" s="25">
        <f t="shared" si="59"/>
        <v>78200</v>
      </c>
      <c r="L1035" s="26">
        <v>57300</v>
      </c>
      <c r="M1035" s="26">
        <v>229.2</v>
      </c>
      <c r="N1035" s="25">
        <f t="shared" si="60"/>
        <v>229.7</v>
      </c>
    </row>
    <row r="1036" spans="1:15" x14ac:dyDescent="0.25">
      <c r="A1036" s="47">
        <v>316</v>
      </c>
      <c r="C1036" s="27">
        <v>42514</v>
      </c>
      <c r="D1036" s="27" t="s">
        <v>2285</v>
      </c>
      <c r="E1036" s="29">
        <v>5.0060000000000002</v>
      </c>
      <c r="F1036" s="22" t="s">
        <v>913</v>
      </c>
      <c r="G1036" s="22" t="s">
        <v>2286</v>
      </c>
      <c r="H1036" s="22">
        <v>1160</v>
      </c>
      <c r="I1036" s="24">
        <v>0.5</v>
      </c>
      <c r="J1036" s="24">
        <v>4560</v>
      </c>
      <c r="K1036" s="25">
        <f t="shared" si="59"/>
        <v>13030</v>
      </c>
      <c r="L1036" s="26">
        <v>11900</v>
      </c>
      <c r="M1036" s="26">
        <v>47.6</v>
      </c>
      <c r="N1036" s="25">
        <f t="shared" si="60"/>
        <v>48.1</v>
      </c>
    </row>
    <row r="1037" spans="1:15" x14ac:dyDescent="0.25">
      <c r="A1037" s="47" t="s">
        <v>2287</v>
      </c>
      <c r="C1037" s="27">
        <v>42514</v>
      </c>
      <c r="D1037" s="27" t="s">
        <v>2290</v>
      </c>
      <c r="E1037" s="29">
        <v>1.675</v>
      </c>
      <c r="F1037" s="22" t="s">
        <v>2288</v>
      </c>
      <c r="G1037" s="22" t="s">
        <v>2289</v>
      </c>
      <c r="H1037" s="22">
        <v>1210</v>
      </c>
      <c r="I1037" s="24">
        <v>0.5</v>
      </c>
      <c r="J1037" s="24">
        <v>8450</v>
      </c>
      <c r="K1037" s="25">
        <f t="shared" si="59"/>
        <v>24140</v>
      </c>
      <c r="N1037" s="25">
        <f t="shared" si="60"/>
        <v>0.5</v>
      </c>
    </row>
    <row r="1038" spans="1:15" x14ac:dyDescent="0.25">
      <c r="A1038" s="47">
        <v>317</v>
      </c>
      <c r="C1038" s="27">
        <v>42514</v>
      </c>
      <c r="D1038" s="27" t="s">
        <v>2291</v>
      </c>
      <c r="E1038" s="29">
        <v>0.81399999999999995</v>
      </c>
      <c r="F1038" s="22" t="s">
        <v>2293</v>
      </c>
      <c r="G1038" s="22" t="s">
        <v>2294</v>
      </c>
      <c r="H1038" s="22">
        <v>1030</v>
      </c>
      <c r="I1038" s="24">
        <v>1</v>
      </c>
      <c r="J1038" s="24">
        <v>47780</v>
      </c>
      <c r="K1038" s="25">
        <f t="shared" si="59"/>
        <v>136510</v>
      </c>
      <c r="L1038" s="26">
        <v>125000</v>
      </c>
      <c r="M1038" s="26">
        <v>500</v>
      </c>
      <c r="N1038" s="25">
        <f t="shared" si="60"/>
        <v>501</v>
      </c>
    </row>
    <row r="1039" spans="1:15" x14ac:dyDescent="0.25">
      <c r="D1039" s="27" t="s">
        <v>2292</v>
      </c>
      <c r="E1039" s="29">
        <v>0.69</v>
      </c>
      <c r="K1039" s="25">
        <f t="shared" si="59"/>
        <v>0</v>
      </c>
      <c r="N1039" s="25">
        <f t="shared" si="60"/>
        <v>0</v>
      </c>
    </row>
    <row r="1040" spans="1:15" x14ac:dyDescent="0.25">
      <c r="A1040" s="47" t="s">
        <v>2295</v>
      </c>
      <c r="C1040" s="27">
        <v>42515</v>
      </c>
      <c r="D1040" s="27" t="s">
        <v>2296</v>
      </c>
      <c r="E1040" s="29" t="s">
        <v>2297</v>
      </c>
      <c r="F1040" s="22" t="s">
        <v>2299</v>
      </c>
      <c r="G1040" s="22" t="s">
        <v>2300</v>
      </c>
      <c r="H1040" s="22">
        <v>2050</v>
      </c>
      <c r="I1040" s="24">
        <v>1</v>
      </c>
      <c r="J1040" s="24">
        <v>32220</v>
      </c>
      <c r="K1040" s="25">
        <f t="shared" si="59"/>
        <v>92060</v>
      </c>
      <c r="N1040" s="25">
        <f t="shared" si="60"/>
        <v>1</v>
      </c>
    </row>
    <row r="1041" spans="1:15" x14ac:dyDescent="0.25">
      <c r="D1041" s="27" t="s">
        <v>2296</v>
      </c>
      <c r="E1041" s="29" t="s">
        <v>2298</v>
      </c>
      <c r="F1041" s="22" t="s">
        <v>90</v>
      </c>
      <c r="G1041" s="22" t="s">
        <v>90</v>
      </c>
      <c r="K1041" s="25">
        <f t="shared" si="59"/>
        <v>0</v>
      </c>
      <c r="N1041" s="25">
        <f t="shared" si="60"/>
        <v>0</v>
      </c>
    </row>
    <row r="1042" spans="1:15" x14ac:dyDescent="0.25">
      <c r="A1042" s="47" t="s">
        <v>2301</v>
      </c>
      <c r="C1042" s="27">
        <v>42515</v>
      </c>
      <c r="D1042" s="27" t="s">
        <v>2302</v>
      </c>
      <c r="E1042" s="29">
        <v>0.48499999999999999</v>
      </c>
      <c r="F1042" s="22" t="s">
        <v>2303</v>
      </c>
      <c r="G1042" s="22" t="s">
        <v>2304</v>
      </c>
      <c r="H1042" s="22">
        <v>1150</v>
      </c>
      <c r="I1042" s="24">
        <v>0.5</v>
      </c>
      <c r="J1042" s="24">
        <v>6820</v>
      </c>
      <c r="K1042" s="25">
        <f t="shared" si="59"/>
        <v>19490</v>
      </c>
      <c r="N1042" s="25">
        <f t="shared" si="60"/>
        <v>0.5</v>
      </c>
    </row>
    <row r="1043" spans="1:15" x14ac:dyDescent="0.25">
      <c r="A1043" s="47">
        <v>318</v>
      </c>
      <c r="C1043" s="27">
        <v>42515</v>
      </c>
      <c r="D1043" s="27" t="s">
        <v>2305</v>
      </c>
      <c r="E1043" s="29">
        <v>5.01</v>
      </c>
      <c r="F1043" s="22" t="s">
        <v>2306</v>
      </c>
      <c r="G1043" s="22" t="s">
        <v>2307</v>
      </c>
      <c r="H1043" s="22">
        <v>1020</v>
      </c>
      <c r="I1043" s="24">
        <v>0.5</v>
      </c>
      <c r="J1043" s="24">
        <v>6480</v>
      </c>
      <c r="K1043" s="25">
        <f t="shared" si="59"/>
        <v>18510</v>
      </c>
      <c r="L1043" s="26">
        <v>15800</v>
      </c>
      <c r="M1043" s="26">
        <v>63.2</v>
      </c>
      <c r="N1043" s="25">
        <f t="shared" si="60"/>
        <v>63.7</v>
      </c>
    </row>
    <row r="1044" spans="1:15" x14ac:dyDescent="0.25">
      <c r="A1044" s="47">
        <v>319</v>
      </c>
      <c r="C1044" s="27">
        <v>42515</v>
      </c>
      <c r="D1044" s="27" t="s">
        <v>2308</v>
      </c>
      <c r="E1044" s="29">
        <v>1.1114999999999999</v>
      </c>
      <c r="F1044" s="22" t="s">
        <v>2309</v>
      </c>
      <c r="G1044" s="22" t="s">
        <v>2310</v>
      </c>
      <c r="H1044" s="22">
        <v>2020</v>
      </c>
      <c r="I1044" s="24">
        <v>1</v>
      </c>
      <c r="J1044" s="24">
        <v>35290</v>
      </c>
      <c r="K1044" s="25">
        <f t="shared" si="59"/>
        <v>100830</v>
      </c>
      <c r="L1044" s="26">
        <v>124000</v>
      </c>
      <c r="M1044" s="26">
        <v>496</v>
      </c>
      <c r="N1044" s="25">
        <f t="shared" si="60"/>
        <v>497</v>
      </c>
    </row>
    <row r="1045" spans="1:15" x14ac:dyDescent="0.25">
      <c r="D1045" s="27" t="s">
        <v>1675</v>
      </c>
      <c r="E1045" s="29">
        <v>1.0625</v>
      </c>
      <c r="F1045" s="22" t="s">
        <v>90</v>
      </c>
      <c r="G1045" s="22" t="s">
        <v>90</v>
      </c>
      <c r="K1045" s="25">
        <f t="shared" si="59"/>
        <v>0</v>
      </c>
      <c r="N1045" s="25">
        <f t="shared" si="60"/>
        <v>0</v>
      </c>
    </row>
    <row r="1046" spans="1:15" x14ac:dyDescent="0.25">
      <c r="A1046" s="47">
        <v>321</v>
      </c>
      <c r="C1046" s="27">
        <v>42516</v>
      </c>
      <c r="D1046" s="27" t="s">
        <v>2311</v>
      </c>
      <c r="E1046" s="29">
        <v>43.637</v>
      </c>
      <c r="F1046" s="22" t="s">
        <v>2314</v>
      </c>
      <c r="G1046" s="22" t="s">
        <v>2315</v>
      </c>
      <c r="H1046" s="22" t="s">
        <v>2316</v>
      </c>
      <c r="I1046" s="24">
        <v>1.5</v>
      </c>
      <c r="J1046" s="24">
        <v>60730</v>
      </c>
      <c r="K1046" s="25">
        <f t="shared" si="59"/>
        <v>173510</v>
      </c>
      <c r="L1046" s="26">
        <v>14000</v>
      </c>
      <c r="M1046" s="26">
        <v>56</v>
      </c>
      <c r="N1046" s="25">
        <f t="shared" si="60"/>
        <v>57.5</v>
      </c>
    </row>
    <row r="1047" spans="1:15" x14ac:dyDescent="0.25">
      <c r="D1047" s="27" t="s">
        <v>2312</v>
      </c>
      <c r="E1047" s="29">
        <v>3.0990000000000002</v>
      </c>
      <c r="K1047" s="25">
        <f t="shared" si="59"/>
        <v>0</v>
      </c>
      <c r="N1047" s="25">
        <f t="shared" si="60"/>
        <v>0</v>
      </c>
    </row>
    <row r="1048" spans="1:15" x14ac:dyDescent="0.25">
      <c r="D1048" s="27" t="s">
        <v>2313</v>
      </c>
      <c r="E1048" s="29">
        <v>5.7729999999999997</v>
      </c>
      <c r="K1048" s="25">
        <f t="shared" si="59"/>
        <v>0</v>
      </c>
      <c r="N1048" s="25">
        <f t="shared" si="60"/>
        <v>0</v>
      </c>
    </row>
    <row r="1049" spans="1:15" x14ac:dyDescent="0.25">
      <c r="A1049" s="47">
        <v>322</v>
      </c>
      <c r="C1049" s="27">
        <v>42516</v>
      </c>
      <c r="D1049" s="27" t="s">
        <v>2317</v>
      </c>
      <c r="E1049" s="29">
        <v>1</v>
      </c>
      <c r="F1049" s="22" t="s">
        <v>2314</v>
      </c>
      <c r="G1049" s="22" t="s">
        <v>2315</v>
      </c>
      <c r="H1049" s="22">
        <v>1070</v>
      </c>
      <c r="I1049" s="24">
        <v>0.5</v>
      </c>
      <c r="J1049" s="24">
        <v>4290</v>
      </c>
      <c r="K1049" s="25">
        <f t="shared" si="59"/>
        <v>12260</v>
      </c>
      <c r="L1049" s="26">
        <v>1000</v>
      </c>
      <c r="M1049" s="26">
        <v>4</v>
      </c>
      <c r="N1049" s="25">
        <f t="shared" si="60"/>
        <v>4.5</v>
      </c>
    </row>
    <row r="1050" spans="1:15" x14ac:dyDescent="0.25">
      <c r="A1050" s="47">
        <v>323</v>
      </c>
      <c r="C1050" s="27">
        <v>42516</v>
      </c>
      <c r="D1050" s="27" t="s">
        <v>2318</v>
      </c>
      <c r="E1050" s="29">
        <v>5.133</v>
      </c>
      <c r="F1050" s="22" t="s">
        <v>2320</v>
      </c>
      <c r="G1050" s="22" t="s">
        <v>2321</v>
      </c>
      <c r="H1050" s="22">
        <v>1220</v>
      </c>
      <c r="I1050" s="24">
        <v>1</v>
      </c>
      <c r="J1050" s="24">
        <v>30560</v>
      </c>
      <c r="K1050" s="25">
        <f t="shared" si="59"/>
        <v>87310</v>
      </c>
      <c r="L1050" s="26">
        <v>89250</v>
      </c>
      <c r="M1050" s="26">
        <v>357.2</v>
      </c>
      <c r="N1050" s="25">
        <f t="shared" si="60"/>
        <v>358.2</v>
      </c>
    </row>
    <row r="1051" spans="1:15" x14ac:dyDescent="0.25">
      <c r="D1051" s="27" t="s">
        <v>2319</v>
      </c>
      <c r="E1051" s="29">
        <v>0.56000000000000005</v>
      </c>
      <c r="F1051" s="22" t="s">
        <v>90</v>
      </c>
      <c r="G1051" s="22" t="s">
        <v>90</v>
      </c>
      <c r="K1051" s="25">
        <f t="shared" si="59"/>
        <v>0</v>
      </c>
      <c r="N1051" s="25">
        <f t="shared" si="60"/>
        <v>0</v>
      </c>
    </row>
    <row r="1052" spans="1:15" x14ac:dyDescent="0.25">
      <c r="A1052" s="47">
        <v>324</v>
      </c>
      <c r="B1052" s="28" t="s">
        <v>130</v>
      </c>
      <c r="C1052" s="27">
        <v>42516</v>
      </c>
      <c r="D1052" s="27" t="s">
        <v>2322</v>
      </c>
      <c r="E1052" s="29">
        <v>6.4</v>
      </c>
      <c r="F1052" s="22" t="s">
        <v>2323</v>
      </c>
      <c r="G1052" s="22" t="s">
        <v>2323</v>
      </c>
      <c r="H1052" s="22">
        <v>1130</v>
      </c>
      <c r="I1052" s="24">
        <v>0.5</v>
      </c>
      <c r="J1052" s="24">
        <v>6720</v>
      </c>
      <c r="K1052" s="25">
        <f t="shared" ref="K1052:K1100" si="61">ROUND(J1052/0.35,-1)</f>
        <v>19200</v>
      </c>
      <c r="L1052" s="26">
        <v>3223.66</v>
      </c>
      <c r="M1052" s="26">
        <v>12.9</v>
      </c>
      <c r="N1052" s="25">
        <f t="shared" ref="N1052:N1100" si="62">SUM(I1052+M1052)</f>
        <v>13.4</v>
      </c>
    </row>
    <row r="1053" spans="1:15" x14ac:dyDescent="0.25">
      <c r="A1053" s="47">
        <v>326</v>
      </c>
      <c r="B1053" s="28" t="s">
        <v>130</v>
      </c>
      <c r="C1053" s="27">
        <v>42516</v>
      </c>
      <c r="D1053" s="27" t="s">
        <v>2324</v>
      </c>
      <c r="E1053" s="29" t="s">
        <v>675</v>
      </c>
      <c r="F1053" s="22" t="s">
        <v>2325</v>
      </c>
      <c r="G1053" s="22" t="s">
        <v>172</v>
      </c>
      <c r="H1053" s="22">
        <v>3010</v>
      </c>
      <c r="I1053" s="24">
        <v>0.5</v>
      </c>
      <c r="J1053" s="24">
        <v>15660</v>
      </c>
      <c r="K1053" s="25">
        <f t="shared" si="61"/>
        <v>44740</v>
      </c>
      <c r="L1053" s="26">
        <v>8300</v>
      </c>
      <c r="M1053" s="26">
        <v>33.200000000000003</v>
      </c>
      <c r="N1053" s="25">
        <f t="shared" si="62"/>
        <v>33.700000000000003</v>
      </c>
    </row>
    <row r="1054" spans="1:15" x14ac:dyDescent="0.25">
      <c r="A1054" s="47" t="s">
        <v>2332</v>
      </c>
      <c r="C1054" s="27">
        <v>42516</v>
      </c>
      <c r="D1054" s="27" t="s">
        <v>2333</v>
      </c>
      <c r="E1054" s="29" t="s">
        <v>2334</v>
      </c>
      <c r="F1054" s="22" t="s">
        <v>2335</v>
      </c>
      <c r="G1054" s="22" t="s">
        <v>2336</v>
      </c>
      <c r="H1054" s="22">
        <v>2050</v>
      </c>
      <c r="I1054" s="24">
        <v>0.5</v>
      </c>
      <c r="J1054" s="24">
        <v>14820</v>
      </c>
      <c r="K1054" s="25">
        <f t="shared" si="61"/>
        <v>42340</v>
      </c>
      <c r="N1054" s="25">
        <f t="shared" si="62"/>
        <v>0.5</v>
      </c>
    </row>
    <row r="1055" spans="1:15" x14ac:dyDescent="0.25">
      <c r="A1055" s="109" t="s">
        <v>2340</v>
      </c>
      <c r="B1055" s="110"/>
      <c r="C1055" s="27">
        <v>42516</v>
      </c>
      <c r="D1055" s="27" t="s">
        <v>2341</v>
      </c>
      <c r="E1055" s="29">
        <v>28.5318</v>
      </c>
      <c r="F1055" s="22" t="s">
        <v>2342</v>
      </c>
      <c r="G1055" s="22" t="s">
        <v>2343</v>
      </c>
      <c r="H1055" s="22" t="s">
        <v>2346</v>
      </c>
      <c r="I1055" s="24">
        <v>1.5</v>
      </c>
      <c r="J1055" s="24">
        <v>421990</v>
      </c>
      <c r="K1055" s="25">
        <f t="shared" si="61"/>
        <v>1205690</v>
      </c>
      <c r="N1055" s="25">
        <f t="shared" si="62"/>
        <v>1.5</v>
      </c>
      <c r="O1055" s="109"/>
    </row>
    <row r="1056" spans="1:15" x14ac:dyDescent="0.25">
      <c r="A1056" s="109"/>
      <c r="B1056" s="110"/>
      <c r="D1056" s="27" t="s">
        <v>2344</v>
      </c>
      <c r="E1056" s="29">
        <v>94.238600000000005</v>
      </c>
      <c r="O1056" s="109"/>
    </row>
    <row r="1057" spans="1:15" x14ac:dyDescent="0.25">
      <c r="A1057" s="22"/>
      <c r="B1057" s="22"/>
      <c r="C1057" s="22"/>
      <c r="D1057" s="27" t="s">
        <v>2345</v>
      </c>
      <c r="E1057" s="29">
        <v>172.11799999999999</v>
      </c>
      <c r="O1057" s="109"/>
    </row>
    <row r="1058" spans="1:15" s="23" customFormat="1" x14ac:dyDescent="0.25">
      <c r="A1058" s="48">
        <v>328</v>
      </c>
      <c r="B1058" s="49"/>
      <c r="C1058" s="50">
        <v>42516</v>
      </c>
      <c r="D1058" s="50" t="s">
        <v>2337</v>
      </c>
      <c r="E1058" s="51" t="s">
        <v>222</v>
      </c>
      <c r="F1058" s="23" t="s">
        <v>2338</v>
      </c>
      <c r="G1058" s="23" t="s">
        <v>2339</v>
      </c>
      <c r="H1058" s="23">
        <v>3010</v>
      </c>
      <c r="I1058" s="52">
        <v>0.5</v>
      </c>
      <c r="J1058" s="52">
        <v>20100</v>
      </c>
      <c r="K1058" s="53">
        <f t="shared" si="61"/>
        <v>57430</v>
      </c>
      <c r="L1058" s="54">
        <v>56000</v>
      </c>
      <c r="M1058" s="54">
        <v>224</v>
      </c>
      <c r="N1058" s="53">
        <f t="shared" si="62"/>
        <v>224.5</v>
      </c>
      <c r="O1058" s="48"/>
    </row>
    <row r="1059" spans="1:15" x14ac:dyDescent="0.25">
      <c r="N1059" s="25">
        <f>SUM(N1029:N1058)</f>
        <v>2266.3000000000002</v>
      </c>
      <c r="O1059" s="60">
        <v>59096</v>
      </c>
    </row>
    <row r="1061" spans="1:15" x14ac:dyDescent="0.25">
      <c r="A1061" s="111">
        <v>325</v>
      </c>
      <c r="B1061" s="112" t="s">
        <v>130</v>
      </c>
      <c r="C1061" s="27">
        <v>42516</v>
      </c>
      <c r="D1061" s="27" t="s">
        <v>2326</v>
      </c>
      <c r="E1061" s="29" t="s">
        <v>2327</v>
      </c>
      <c r="F1061" s="22" t="s">
        <v>2328</v>
      </c>
      <c r="G1061" s="22" t="s">
        <v>2112</v>
      </c>
      <c r="H1061" s="22">
        <v>3010</v>
      </c>
      <c r="I1061" s="24">
        <v>0.5</v>
      </c>
      <c r="J1061" s="24">
        <v>10990</v>
      </c>
      <c r="K1061" s="25">
        <f>ROUND(J1061/0.35,-1)</f>
        <v>31400</v>
      </c>
      <c r="L1061" s="26">
        <v>12100</v>
      </c>
      <c r="M1061" s="26">
        <v>48.4</v>
      </c>
      <c r="N1061" s="25">
        <f>SUM(I1061+M1061)</f>
        <v>48.9</v>
      </c>
      <c r="O1061" s="111"/>
    </row>
    <row r="1062" spans="1:15" x14ac:dyDescent="0.25">
      <c r="A1062" s="111">
        <v>327</v>
      </c>
      <c r="B1062" s="112" t="s">
        <v>130</v>
      </c>
      <c r="C1062" s="27">
        <v>42516</v>
      </c>
      <c r="D1062" s="27" t="s">
        <v>2329</v>
      </c>
      <c r="E1062" s="29" t="s">
        <v>143</v>
      </c>
      <c r="F1062" s="22" t="s">
        <v>2330</v>
      </c>
      <c r="G1062" s="22" t="s">
        <v>2331</v>
      </c>
      <c r="H1062" s="22">
        <v>3010</v>
      </c>
      <c r="I1062" s="24">
        <v>0.5</v>
      </c>
      <c r="J1062" s="24">
        <v>11130</v>
      </c>
      <c r="K1062" s="25">
        <f>ROUND(J1062/0.35,-1)</f>
        <v>31800</v>
      </c>
      <c r="L1062" s="26">
        <v>13000</v>
      </c>
      <c r="M1062" s="26">
        <v>52</v>
      </c>
      <c r="N1062" s="25">
        <f>SUM(I1062+M1062)</f>
        <v>52.5</v>
      </c>
      <c r="O1062" s="111"/>
    </row>
    <row r="1063" spans="1:15" x14ac:dyDescent="0.25">
      <c r="A1063" s="113" t="s">
        <v>2347</v>
      </c>
      <c r="B1063" s="114"/>
      <c r="C1063" s="27">
        <v>42510</v>
      </c>
      <c r="D1063" s="27" t="s">
        <v>2354</v>
      </c>
      <c r="E1063" s="29">
        <v>0.57569999999999999</v>
      </c>
      <c r="F1063" s="22" t="s">
        <v>2356</v>
      </c>
      <c r="G1063" s="22" t="s">
        <v>2357</v>
      </c>
      <c r="H1063" s="22">
        <v>1200</v>
      </c>
      <c r="I1063" s="24">
        <v>1</v>
      </c>
      <c r="J1063" s="24">
        <v>24250</v>
      </c>
      <c r="N1063" s="25">
        <v>1</v>
      </c>
      <c r="O1063" s="113"/>
    </row>
    <row r="1064" spans="1:15" x14ac:dyDescent="0.25">
      <c r="A1064" s="113"/>
      <c r="B1064" s="114"/>
      <c r="D1064" s="27" t="s">
        <v>2355</v>
      </c>
      <c r="E1064" s="29">
        <v>5234</v>
      </c>
      <c r="F1064" s="22" t="s">
        <v>90</v>
      </c>
      <c r="G1064" s="22" t="s">
        <v>90</v>
      </c>
      <c r="K1064" s="25">
        <f t="shared" si="61"/>
        <v>0</v>
      </c>
      <c r="N1064" s="25">
        <f t="shared" si="62"/>
        <v>0</v>
      </c>
      <c r="O1064" s="113"/>
    </row>
    <row r="1065" spans="1:15" x14ac:dyDescent="0.25">
      <c r="A1065" s="111">
        <v>320</v>
      </c>
      <c r="B1065" s="112"/>
      <c r="C1065" s="27">
        <v>42515</v>
      </c>
      <c r="D1065" s="27" t="s">
        <v>2349</v>
      </c>
      <c r="E1065" s="29" t="s">
        <v>2351</v>
      </c>
      <c r="F1065" s="22" t="s">
        <v>2352</v>
      </c>
      <c r="G1065" s="22" t="s">
        <v>2353</v>
      </c>
      <c r="H1065" s="22">
        <v>3010</v>
      </c>
      <c r="I1065" s="24">
        <v>1</v>
      </c>
      <c r="J1065" s="24">
        <v>29910</v>
      </c>
      <c r="K1065" s="25">
        <f t="shared" si="61"/>
        <v>85460</v>
      </c>
      <c r="L1065" s="26">
        <v>85000</v>
      </c>
      <c r="M1065" s="26">
        <v>340</v>
      </c>
      <c r="N1065" s="25">
        <f t="shared" si="62"/>
        <v>341</v>
      </c>
      <c r="O1065" s="111"/>
    </row>
    <row r="1066" spans="1:15" x14ac:dyDescent="0.25">
      <c r="A1066" s="111"/>
      <c r="B1066" s="112"/>
      <c r="D1066" s="27" t="s">
        <v>2350</v>
      </c>
      <c r="E1066" s="29" t="s">
        <v>789</v>
      </c>
      <c r="F1066" s="22" t="s">
        <v>90</v>
      </c>
      <c r="G1066" s="22" t="s">
        <v>90</v>
      </c>
      <c r="K1066" s="25">
        <f t="shared" si="61"/>
        <v>0</v>
      </c>
      <c r="N1066" s="25">
        <f t="shared" si="62"/>
        <v>0</v>
      </c>
      <c r="O1066" s="111"/>
    </row>
    <row r="1067" spans="1:15" x14ac:dyDescent="0.25">
      <c r="A1067" s="111" t="s">
        <v>2348</v>
      </c>
      <c r="B1067" s="112"/>
      <c r="C1067" s="27">
        <v>42513</v>
      </c>
      <c r="D1067" s="27" t="s">
        <v>728</v>
      </c>
      <c r="E1067" s="29" t="s">
        <v>729</v>
      </c>
      <c r="F1067" s="22" t="s">
        <v>223</v>
      </c>
      <c r="G1067" s="22" t="s">
        <v>224</v>
      </c>
      <c r="H1067" s="22">
        <v>3010</v>
      </c>
      <c r="I1067" s="24">
        <v>0.5</v>
      </c>
      <c r="J1067" s="24">
        <v>19530</v>
      </c>
      <c r="K1067" s="25">
        <f t="shared" si="61"/>
        <v>55800</v>
      </c>
      <c r="N1067" s="25">
        <f t="shared" si="62"/>
        <v>0.5</v>
      </c>
      <c r="O1067" s="111"/>
    </row>
    <row r="1068" spans="1:15" x14ac:dyDescent="0.25">
      <c r="A1068" s="111">
        <v>329</v>
      </c>
      <c r="B1068" s="112"/>
      <c r="C1068" s="27">
        <v>42516</v>
      </c>
      <c r="D1068" s="27" t="s">
        <v>2358</v>
      </c>
      <c r="E1068" s="29" t="s">
        <v>2359</v>
      </c>
      <c r="F1068" s="22" t="s">
        <v>2360</v>
      </c>
      <c r="G1068" s="22" t="s">
        <v>2361</v>
      </c>
      <c r="H1068" s="22">
        <v>3010</v>
      </c>
      <c r="I1068" s="24">
        <v>0.5</v>
      </c>
      <c r="J1068" s="24">
        <v>10010</v>
      </c>
      <c r="K1068" s="25">
        <f t="shared" si="61"/>
        <v>28600</v>
      </c>
      <c r="L1068" s="26">
        <v>20000</v>
      </c>
      <c r="M1068" s="26">
        <v>80</v>
      </c>
      <c r="N1068" s="25">
        <f t="shared" si="62"/>
        <v>80.5</v>
      </c>
      <c r="O1068" s="111"/>
    </row>
    <row r="1069" spans="1:15" x14ac:dyDescent="0.25">
      <c r="A1069" s="111" t="s">
        <v>2362</v>
      </c>
      <c r="B1069" s="112"/>
      <c r="C1069" s="27">
        <v>42517</v>
      </c>
      <c r="D1069" s="27" t="s">
        <v>2363</v>
      </c>
      <c r="E1069" s="29">
        <v>53.031999999999996</v>
      </c>
      <c r="F1069" s="22" t="s">
        <v>2364</v>
      </c>
      <c r="G1069" s="22" t="s">
        <v>2365</v>
      </c>
      <c r="H1069" s="22">
        <v>1220</v>
      </c>
      <c r="I1069" s="24">
        <v>0.5</v>
      </c>
      <c r="J1069" s="24">
        <v>110260</v>
      </c>
      <c r="K1069" s="25">
        <f t="shared" si="61"/>
        <v>315030</v>
      </c>
      <c r="N1069" s="25">
        <f t="shared" si="62"/>
        <v>0.5</v>
      </c>
      <c r="O1069" s="111"/>
    </row>
    <row r="1070" spans="1:15" x14ac:dyDescent="0.25">
      <c r="A1070" s="47">
        <v>331</v>
      </c>
      <c r="C1070" s="27">
        <v>42517</v>
      </c>
      <c r="D1070" s="27" t="s">
        <v>2366</v>
      </c>
      <c r="E1070" s="29">
        <v>12.965</v>
      </c>
      <c r="F1070" s="22" t="s">
        <v>2368</v>
      </c>
      <c r="G1070" s="22" t="s">
        <v>2369</v>
      </c>
      <c r="H1070" s="22">
        <v>1120</v>
      </c>
      <c r="I1070" s="24">
        <v>1</v>
      </c>
      <c r="J1070" s="24">
        <v>28900</v>
      </c>
      <c r="K1070" s="25">
        <f t="shared" si="61"/>
        <v>82570</v>
      </c>
      <c r="L1070" s="26">
        <v>99786.75</v>
      </c>
      <c r="M1070" s="26">
        <v>399.2</v>
      </c>
      <c r="N1070" s="25">
        <f t="shared" si="62"/>
        <v>400.2</v>
      </c>
    </row>
    <row r="1071" spans="1:15" x14ac:dyDescent="0.25">
      <c r="D1071" s="27" t="s">
        <v>2367</v>
      </c>
      <c r="E1071" s="29">
        <v>6.0419999999999998</v>
      </c>
      <c r="K1071" s="25">
        <f t="shared" si="61"/>
        <v>0</v>
      </c>
      <c r="N1071" s="25">
        <f t="shared" si="62"/>
        <v>0</v>
      </c>
    </row>
    <row r="1072" spans="1:15" x14ac:dyDescent="0.25">
      <c r="A1072" s="47">
        <v>332</v>
      </c>
      <c r="C1072" s="27">
        <v>42517</v>
      </c>
      <c r="D1072" s="27" t="s">
        <v>1892</v>
      </c>
      <c r="E1072" s="29">
        <v>0.22600000000000001</v>
      </c>
      <c r="F1072" s="22" t="s">
        <v>1895</v>
      </c>
      <c r="G1072" s="22" t="s">
        <v>2370</v>
      </c>
      <c r="H1072" s="22">
        <v>1060</v>
      </c>
      <c r="I1072" s="24">
        <v>1</v>
      </c>
      <c r="J1072" s="24">
        <v>7980</v>
      </c>
      <c r="K1072" s="25">
        <f t="shared" si="61"/>
        <v>22800</v>
      </c>
      <c r="L1072" s="26">
        <v>37282.699999999997</v>
      </c>
      <c r="M1072" s="26">
        <v>149.13</v>
      </c>
      <c r="N1072" s="25">
        <f t="shared" si="62"/>
        <v>150.13</v>
      </c>
    </row>
    <row r="1073" spans="1:15" x14ac:dyDescent="0.25">
      <c r="D1073" s="27" t="s">
        <v>1893</v>
      </c>
      <c r="E1073" s="29">
        <v>9.4200000000000006E-2</v>
      </c>
      <c r="F1073" s="22" t="s">
        <v>90</v>
      </c>
      <c r="G1073" s="22" t="s">
        <v>90</v>
      </c>
      <c r="K1073" s="25">
        <f t="shared" si="61"/>
        <v>0</v>
      </c>
      <c r="N1073" s="25">
        <f t="shared" si="62"/>
        <v>0</v>
      </c>
    </row>
    <row r="1074" spans="1:15" x14ac:dyDescent="0.25">
      <c r="A1074" s="47">
        <v>333</v>
      </c>
      <c r="C1074" s="27">
        <v>42517</v>
      </c>
      <c r="D1074" s="27" t="s">
        <v>1891</v>
      </c>
      <c r="E1074" s="29" t="s">
        <v>477</v>
      </c>
      <c r="F1074" s="22" t="s">
        <v>1895</v>
      </c>
      <c r="G1074" s="22" t="s">
        <v>2371</v>
      </c>
      <c r="H1074" s="22">
        <v>2040</v>
      </c>
      <c r="I1074" s="24">
        <v>0.5</v>
      </c>
      <c r="J1074" s="24">
        <v>20310</v>
      </c>
      <c r="K1074" s="25">
        <f t="shared" si="61"/>
        <v>58030</v>
      </c>
      <c r="L1074" s="26">
        <v>41715.879999999997</v>
      </c>
      <c r="M1074" s="26">
        <v>166.86</v>
      </c>
      <c r="N1074" s="25">
        <f t="shared" si="62"/>
        <v>167.36</v>
      </c>
    </row>
    <row r="1075" spans="1:15" x14ac:dyDescent="0.25">
      <c r="A1075" s="47" t="s">
        <v>2379</v>
      </c>
      <c r="C1075" s="27">
        <v>42521</v>
      </c>
      <c r="D1075" s="27" t="s">
        <v>2380</v>
      </c>
      <c r="E1075" s="29">
        <v>63.014099999999999</v>
      </c>
      <c r="F1075" s="22" t="s">
        <v>2381</v>
      </c>
      <c r="G1075" s="22" t="s">
        <v>2382</v>
      </c>
      <c r="H1075" s="22">
        <v>1150</v>
      </c>
      <c r="I1075" s="24">
        <v>3.5</v>
      </c>
      <c r="J1075" s="24">
        <v>260500</v>
      </c>
      <c r="K1075" s="25">
        <f t="shared" si="61"/>
        <v>744290</v>
      </c>
      <c r="N1075" s="25">
        <f t="shared" si="62"/>
        <v>3.5</v>
      </c>
    </row>
    <row r="1076" spans="1:15" x14ac:dyDescent="0.25">
      <c r="D1076" s="27" t="s">
        <v>2383</v>
      </c>
      <c r="E1076" s="29">
        <v>18.640999999999998</v>
      </c>
      <c r="K1076" s="25">
        <f t="shared" si="61"/>
        <v>0</v>
      </c>
      <c r="N1076" s="25">
        <f t="shared" si="62"/>
        <v>0</v>
      </c>
    </row>
    <row r="1077" spans="1:15" x14ac:dyDescent="0.25">
      <c r="A1077" s="47">
        <v>334</v>
      </c>
      <c r="C1077" s="27">
        <v>42521</v>
      </c>
      <c r="D1077" s="27" t="s">
        <v>2389</v>
      </c>
      <c r="E1077" s="29" t="s">
        <v>2393</v>
      </c>
      <c r="F1077" s="22" t="s">
        <v>2394</v>
      </c>
      <c r="G1077" s="22" t="s">
        <v>2395</v>
      </c>
      <c r="H1077" s="22">
        <v>3010</v>
      </c>
      <c r="I1077" s="24">
        <v>1.5</v>
      </c>
      <c r="J1077" s="24">
        <v>30570</v>
      </c>
      <c r="K1077" s="25">
        <f t="shared" si="61"/>
        <v>87340</v>
      </c>
      <c r="L1077" s="26">
        <v>124000</v>
      </c>
      <c r="M1077" s="26">
        <v>496</v>
      </c>
      <c r="N1077" s="25">
        <f t="shared" si="62"/>
        <v>497.5</v>
      </c>
    </row>
    <row r="1078" spans="1:15" x14ac:dyDescent="0.25">
      <c r="D1078" s="27" t="s">
        <v>2390</v>
      </c>
      <c r="E1078" s="29" t="s">
        <v>2392</v>
      </c>
      <c r="K1078" s="25">
        <f t="shared" si="61"/>
        <v>0</v>
      </c>
      <c r="N1078" s="25">
        <f t="shared" si="62"/>
        <v>0</v>
      </c>
    </row>
    <row r="1079" spans="1:15" x14ac:dyDescent="0.25">
      <c r="D1079" s="27" t="s">
        <v>2391</v>
      </c>
      <c r="E1079" s="29">
        <v>3.0000000000000001E-3</v>
      </c>
      <c r="K1079" s="25">
        <f t="shared" si="61"/>
        <v>0</v>
      </c>
      <c r="N1079" s="25">
        <f t="shared" si="62"/>
        <v>0</v>
      </c>
    </row>
    <row r="1080" spans="1:15" x14ac:dyDescent="0.25">
      <c r="A1080" s="47" t="s">
        <v>2417</v>
      </c>
      <c r="C1080" s="27">
        <v>42521</v>
      </c>
      <c r="D1080" s="27" t="s">
        <v>2418</v>
      </c>
      <c r="E1080" s="29">
        <v>2.895</v>
      </c>
      <c r="F1080" s="22" t="s">
        <v>2419</v>
      </c>
      <c r="G1080" s="22" t="s">
        <v>2420</v>
      </c>
      <c r="H1080" s="22">
        <v>1210</v>
      </c>
      <c r="I1080" s="24">
        <v>0.5</v>
      </c>
      <c r="J1080" s="24">
        <v>3040</v>
      </c>
      <c r="K1080" s="25">
        <f t="shared" si="61"/>
        <v>8690</v>
      </c>
      <c r="N1080" s="25">
        <f t="shared" si="62"/>
        <v>0.5</v>
      </c>
    </row>
    <row r="1081" spans="1:15" x14ac:dyDescent="0.25">
      <c r="A1081" s="47" t="s">
        <v>2421</v>
      </c>
      <c r="C1081" s="27">
        <v>42521</v>
      </c>
      <c r="D1081" s="27" t="s">
        <v>2422</v>
      </c>
      <c r="E1081" s="29">
        <v>1.1100000000000001</v>
      </c>
      <c r="F1081" s="22" t="s">
        <v>2424</v>
      </c>
      <c r="G1081" s="22" t="s">
        <v>2425</v>
      </c>
      <c r="H1081" s="22">
        <v>1070</v>
      </c>
      <c r="I1081" s="24">
        <v>1</v>
      </c>
      <c r="J1081" s="24">
        <v>3800</v>
      </c>
      <c r="K1081" s="25">
        <f t="shared" si="61"/>
        <v>10860</v>
      </c>
      <c r="N1081" s="25">
        <f t="shared" si="62"/>
        <v>1</v>
      </c>
    </row>
    <row r="1082" spans="1:15" x14ac:dyDescent="0.25">
      <c r="D1082" s="27" t="s">
        <v>2423</v>
      </c>
      <c r="E1082" s="29">
        <v>0.78</v>
      </c>
      <c r="K1082" s="25">
        <f t="shared" si="61"/>
        <v>0</v>
      </c>
      <c r="N1082" s="25">
        <f t="shared" si="62"/>
        <v>0</v>
      </c>
    </row>
    <row r="1083" spans="1:15" s="23" customFormat="1" x14ac:dyDescent="0.25">
      <c r="A1083" s="48">
        <v>336</v>
      </c>
      <c r="B1083" s="49"/>
      <c r="C1083" s="50">
        <v>42521</v>
      </c>
      <c r="D1083" s="50" t="s">
        <v>2426</v>
      </c>
      <c r="E1083" s="51">
        <v>46.686</v>
      </c>
      <c r="F1083" s="23" t="s">
        <v>2427</v>
      </c>
      <c r="G1083" s="23" t="s">
        <v>2428</v>
      </c>
      <c r="H1083" s="23">
        <v>1100</v>
      </c>
      <c r="I1083" s="52">
        <v>0.5</v>
      </c>
      <c r="J1083" s="52">
        <v>636630</v>
      </c>
      <c r="K1083" s="53">
        <f t="shared" si="61"/>
        <v>1818940</v>
      </c>
      <c r="L1083" s="54">
        <v>187000</v>
      </c>
      <c r="M1083" s="54">
        <v>748</v>
      </c>
      <c r="N1083" s="53" t="s">
        <v>2432</v>
      </c>
      <c r="O1083" s="48"/>
    </row>
    <row r="1084" spans="1:15" x14ac:dyDescent="0.25">
      <c r="N1084" s="25">
        <f>SUM(N1061:N1083)</f>
        <v>1745.0900000000001</v>
      </c>
      <c r="O1084" s="60">
        <v>59128</v>
      </c>
    </row>
    <row r="1086" spans="1:15" x14ac:dyDescent="0.25">
      <c r="A1086" s="47" t="s">
        <v>2396</v>
      </c>
      <c r="C1086" s="27">
        <v>42521</v>
      </c>
      <c r="D1086" s="27" t="s">
        <v>2397</v>
      </c>
      <c r="E1086" s="29">
        <v>29.802600000000002</v>
      </c>
      <c r="F1086" s="22" t="s">
        <v>2398</v>
      </c>
      <c r="G1086" s="22" t="s">
        <v>2399</v>
      </c>
      <c r="H1086" s="22">
        <v>1070</v>
      </c>
      <c r="I1086" s="24">
        <v>0.5</v>
      </c>
      <c r="J1086" s="24">
        <v>61770</v>
      </c>
      <c r="K1086" s="25">
        <f t="shared" ref="K1086:K1091" si="63">ROUND(J1086/0.35,-1)</f>
        <v>176490</v>
      </c>
      <c r="N1086" s="25">
        <f t="shared" ref="N1086:N1091" si="64">SUM(I1086+M1086)</f>
        <v>0.5</v>
      </c>
    </row>
    <row r="1087" spans="1:15" x14ac:dyDescent="0.25">
      <c r="A1087" s="47" t="s">
        <v>2400</v>
      </c>
      <c r="C1087" s="27">
        <v>42521</v>
      </c>
      <c r="D1087" s="27" t="s">
        <v>2401</v>
      </c>
      <c r="E1087" s="29">
        <v>0.73199999999999998</v>
      </c>
      <c r="F1087" s="22" t="s">
        <v>2402</v>
      </c>
      <c r="G1087" s="22" t="s">
        <v>2403</v>
      </c>
      <c r="H1087" s="22">
        <v>1180</v>
      </c>
      <c r="I1087" s="24">
        <v>0.5</v>
      </c>
      <c r="J1087" s="24">
        <v>9170</v>
      </c>
      <c r="K1087" s="25">
        <f t="shared" si="63"/>
        <v>26200</v>
      </c>
      <c r="N1087" s="25">
        <f t="shared" si="64"/>
        <v>0.5</v>
      </c>
    </row>
    <row r="1088" spans="1:15" x14ac:dyDescent="0.25">
      <c r="A1088" s="47" t="s">
        <v>2404</v>
      </c>
      <c r="C1088" s="27">
        <v>42521</v>
      </c>
      <c r="D1088" s="27" t="s">
        <v>2405</v>
      </c>
      <c r="E1088" s="29" t="s">
        <v>2406</v>
      </c>
      <c r="F1088" s="22" t="s">
        <v>2407</v>
      </c>
      <c r="G1088" s="22" t="s">
        <v>2408</v>
      </c>
      <c r="H1088" s="22">
        <v>3010</v>
      </c>
      <c r="I1088" s="24">
        <v>0.5</v>
      </c>
      <c r="J1088" s="24">
        <v>13820</v>
      </c>
      <c r="K1088" s="25">
        <f t="shared" si="63"/>
        <v>39490</v>
      </c>
      <c r="N1088" s="25">
        <f t="shared" si="64"/>
        <v>0.5</v>
      </c>
    </row>
    <row r="1089" spans="1:15" s="37" customFormat="1" x14ac:dyDescent="0.25">
      <c r="A1089" s="47">
        <v>335</v>
      </c>
      <c r="B1089" s="28"/>
      <c r="C1089" s="27">
        <v>42521</v>
      </c>
      <c r="D1089" s="27" t="s">
        <v>2409</v>
      </c>
      <c r="E1089" s="29" t="s">
        <v>2412</v>
      </c>
      <c r="F1089" s="22" t="s">
        <v>2415</v>
      </c>
      <c r="G1089" s="22" t="s">
        <v>2416</v>
      </c>
      <c r="H1089" s="22">
        <v>3010</v>
      </c>
      <c r="I1089" s="24">
        <v>1.5</v>
      </c>
      <c r="J1089" s="24">
        <v>50590</v>
      </c>
      <c r="K1089" s="25">
        <f t="shared" si="63"/>
        <v>144540</v>
      </c>
      <c r="L1089" s="26">
        <v>199000</v>
      </c>
      <c r="M1089" s="26">
        <v>796</v>
      </c>
      <c r="N1089" s="25">
        <f t="shared" si="64"/>
        <v>797.5</v>
      </c>
      <c r="O1089" s="60"/>
    </row>
    <row r="1090" spans="1:15" x14ac:dyDescent="0.25">
      <c r="D1090" s="27" t="s">
        <v>2410</v>
      </c>
      <c r="E1090" s="29" t="s">
        <v>2413</v>
      </c>
      <c r="F1090" s="22" t="s">
        <v>90</v>
      </c>
      <c r="G1090" s="22" t="s">
        <v>90</v>
      </c>
      <c r="K1090" s="25">
        <f t="shared" si="63"/>
        <v>0</v>
      </c>
      <c r="N1090" s="25">
        <f t="shared" si="64"/>
        <v>0</v>
      </c>
    </row>
    <row r="1091" spans="1:15" x14ac:dyDescent="0.25">
      <c r="D1091" s="27" t="s">
        <v>2411</v>
      </c>
      <c r="E1091" s="29" t="s">
        <v>2414</v>
      </c>
      <c r="F1091" s="22" t="s">
        <v>90</v>
      </c>
      <c r="G1091" s="22" t="s">
        <v>90</v>
      </c>
      <c r="K1091" s="25">
        <f t="shared" si="63"/>
        <v>0</v>
      </c>
      <c r="N1091" s="25">
        <f t="shared" si="64"/>
        <v>0</v>
      </c>
    </row>
    <row r="1092" spans="1:15" x14ac:dyDescent="0.25">
      <c r="A1092" s="47" t="s">
        <v>2433</v>
      </c>
      <c r="C1092" s="27">
        <v>42521</v>
      </c>
      <c r="D1092" s="27" t="s">
        <v>1875</v>
      </c>
      <c r="E1092" s="29">
        <v>20.096</v>
      </c>
      <c r="F1092" s="22" t="s">
        <v>2128</v>
      </c>
      <c r="G1092" s="22" t="s">
        <v>2435</v>
      </c>
      <c r="H1092" s="22">
        <v>1130</v>
      </c>
      <c r="I1092" s="24">
        <v>1</v>
      </c>
      <c r="J1092" s="24">
        <v>29260</v>
      </c>
      <c r="K1092" s="25">
        <f t="shared" si="61"/>
        <v>83600</v>
      </c>
      <c r="N1092" s="25">
        <f t="shared" si="62"/>
        <v>1</v>
      </c>
    </row>
    <row r="1093" spans="1:15" x14ac:dyDescent="0.25">
      <c r="D1093" s="27" t="s">
        <v>1874</v>
      </c>
      <c r="E1093" s="29">
        <v>17.867000000000001</v>
      </c>
      <c r="K1093" s="25">
        <f t="shared" si="61"/>
        <v>0</v>
      </c>
      <c r="N1093" s="25">
        <f t="shared" si="62"/>
        <v>0</v>
      </c>
    </row>
    <row r="1094" spans="1:15" x14ac:dyDescent="0.25">
      <c r="A1094" s="47" t="s">
        <v>2436</v>
      </c>
      <c r="C1094" s="27">
        <v>42521</v>
      </c>
      <c r="D1094" s="27" t="s">
        <v>2125</v>
      </c>
      <c r="E1094" s="29">
        <v>18.015999999999998</v>
      </c>
      <c r="F1094" s="22" t="s">
        <v>2128</v>
      </c>
      <c r="G1094" s="22" t="s">
        <v>2435</v>
      </c>
      <c r="H1094" s="22" t="s">
        <v>2130</v>
      </c>
      <c r="I1094" s="24">
        <v>1.5</v>
      </c>
      <c r="J1094" s="24">
        <v>83160</v>
      </c>
      <c r="K1094" s="25">
        <f t="shared" si="61"/>
        <v>237600</v>
      </c>
      <c r="N1094" s="25">
        <f t="shared" si="62"/>
        <v>1.5</v>
      </c>
    </row>
    <row r="1095" spans="1:15" x14ac:dyDescent="0.25">
      <c r="D1095" s="27" t="s">
        <v>2126</v>
      </c>
      <c r="E1095" s="29">
        <v>24.385999999999999</v>
      </c>
      <c r="K1095" s="25">
        <f t="shared" si="61"/>
        <v>0</v>
      </c>
      <c r="N1095" s="25">
        <f t="shared" si="62"/>
        <v>0</v>
      </c>
    </row>
    <row r="1096" spans="1:15" x14ac:dyDescent="0.25">
      <c r="D1096" s="27" t="s">
        <v>2127</v>
      </c>
      <c r="E1096" s="29">
        <v>21.869</v>
      </c>
      <c r="K1096" s="25">
        <f t="shared" si="61"/>
        <v>0</v>
      </c>
      <c r="N1096" s="25">
        <f t="shared" si="62"/>
        <v>0</v>
      </c>
    </row>
    <row r="1097" spans="1:15" x14ac:dyDescent="0.25">
      <c r="A1097" s="47">
        <v>338</v>
      </c>
      <c r="C1097" s="27">
        <v>42521</v>
      </c>
      <c r="D1097" s="27" t="s">
        <v>2437</v>
      </c>
      <c r="E1097" s="29">
        <v>0.39100000000000001</v>
      </c>
      <c r="F1097" s="22" t="s">
        <v>2438</v>
      </c>
      <c r="G1097" s="22" t="s">
        <v>2439</v>
      </c>
      <c r="H1097" s="22">
        <v>3010</v>
      </c>
      <c r="I1097" s="24">
        <v>1</v>
      </c>
      <c r="J1097" s="24">
        <v>112470</v>
      </c>
      <c r="K1097" s="25">
        <f t="shared" si="61"/>
        <v>321340</v>
      </c>
      <c r="L1097" s="26">
        <v>375000</v>
      </c>
      <c r="M1097" s="26">
        <v>1500</v>
      </c>
      <c r="N1097" s="25">
        <f t="shared" si="62"/>
        <v>1501</v>
      </c>
    </row>
    <row r="1098" spans="1:15" x14ac:dyDescent="0.25">
      <c r="D1098" s="27" t="s">
        <v>2437</v>
      </c>
      <c r="E1098" s="29">
        <v>0.28420000000000001</v>
      </c>
      <c r="K1098" s="25">
        <f t="shared" si="61"/>
        <v>0</v>
      </c>
      <c r="N1098" s="25">
        <f t="shared" si="62"/>
        <v>0</v>
      </c>
    </row>
    <row r="1099" spans="1:15" x14ac:dyDescent="0.25">
      <c r="A1099" s="47">
        <v>339</v>
      </c>
      <c r="C1099" s="27">
        <v>42521</v>
      </c>
      <c r="D1099" s="27" t="s">
        <v>2440</v>
      </c>
      <c r="E1099" s="29" t="s">
        <v>2334</v>
      </c>
      <c r="F1099" s="22" t="s">
        <v>2441</v>
      </c>
      <c r="G1099" s="22" t="s">
        <v>2442</v>
      </c>
      <c r="H1099" s="22">
        <v>3010</v>
      </c>
      <c r="I1099" s="24">
        <v>0.5</v>
      </c>
      <c r="J1099" s="24">
        <v>7660</v>
      </c>
      <c r="K1099" s="25">
        <f t="shared" si="61"/>
        <v>21890</v>
      </c>
      <c r="L1099" s="26">
        <v>13000</v>
      </c>
      <c r="M1099" s="26">
        <v>52</v>
      </c>
      <c r="N1099" s="25">
        <f t="shared" si="62"/>
        <v>52.5</v>
      </c>
    </row>
    <row r="1100" spans="1:15" x14ac:dyDescent="0.25">
      <c r="A1100" s="47">
        <v>340</v>
      </c>
      <c r="C1100" s="27">
        <v>42521</v>
      </c>
      <c r="D1100" s="27" t="s">
        <v>2443</v>
      </c>
      <c r="E1100" s="29">
        <v>68.682000000000002</v>
      </c>
      <c r="F1100" s="22" t="s">
        <v>2444</v>
      </c>
      <c r="G1100" s="22" t="s">
        <v>2445</v>
      </c>
      <c r="H1100" s="22">
        <v>1170</v>
      </c>
      <c r="I1100" s="24">
        <v>0.5</v>
      </c>
      <c r="J1100" s="24">
        <v>106720</v>
      </c>
      <c r="K1100" s="25">
        <f t="shared" si="61"/>
        <v>304910</v>
      </c>
      <c r="L1100" s="26">
        <v>80000</v>
      </c>
      <c r="M1100" s="26">
        <v>320</v>
      </c>
      <c r="N1100" s="25">
        <f t="shared" si="62"/>
        <v>320.5</v>
      </c>
    </row>
    <row r="1101" spans="1:15" x14ac:dyDescent="0.25">
      <c r="A1101" s="47">
        <v>341</v>
      </c>
      <c r="C1101" s="27">
        <v>42521</v>
      </c>
      <c r="D1101" s="27" t="s">
        <v>2446</v>
      </c>
      <c r="E1101" s="29">
        <v>1</v>
      </c>
      <c r="F1101" s="22" t="s">
        <v>2447</v>
      </c>
      <c r="G1101" s="22" t="s">
        <v>2448</v>
      </c>
      <c r="H1101" s="22">
        <v>1200</v>
      </c>
      <c r="I1101" s="24">
        <v>0.5</v>
      </c>
      <c r="J1101" s="24">
        <v>17250</v>
      </c>
      <c r="K1101" s="25">
        <f t="shared" ref="K1101:K1153" si="65">ROUND(J1101/0.35,-1)</f>
        <v>49290</v>
      </c>
      <c r="L1101" s="26">
        <v>43000</v>
      </c>
      <c r="M1101" s="26">
        <v>172</v>
      </c>
      <c r="N1101" s="25">
        <f t="shared" ref="N1101:N1153" si="66">SUM(I1101+M1101)</f>
        <v>172.5</v>
      </c>
    </row>
    <row r="1102" spans="1:15" x14ac:dyDescent="0.25">
      <c r="A1102" s="47" t="s">
        <v>2449</v>
      </c>
      <c r="C1102" s="27">
        <v>42521</v>
      </c>
      <c r="D1102" s="27" t="s">
        <v>2450</v>
      </c>
      <c r="E1102" s="29">
        <v>2.339</v>
      </c>
      <c r="F1102" s="22" t="s">
        <v>2451</v>
      </c>
      <c r="G1102" s="22" t="s">
        <v>2452</v>
      </c>
      <c r="H1102" s="22">
        <v>1010</v>
      </c>
      <c r="I1102" s="24">
        <v>0.5</v>
      </c>
      <c r="J1102" s="24">
        <v>3620</v>
      </c>
      <c r="K1102" s="25">
        <f t="shared" si="65"/>
        <v>10340</v>
      </c>
      <c r="N1102" s="25">
        <f t="shared" si="66"/>
        <v>0.5</v>
      </c>
    </row>
    <row r="1103" spans="1:15" x14ac:dyDescent="0.25">
      <c r="A1103" s="47" t="s">
        <v>2453</v>
      </c>
      <c r="C1103" s="27">
        <v>42522</v>
      </c>
      <c r="D1103" s="27" t="s">
        <v>2454</v>
      </c>
      <c r="E1103" s="29">
        <v>2.617</v>
      </c>
      <c r="F1103" s="22" t="s">
        <v>2455</v>
      </c>
      <c r="G1103" s="22" t="s">
        <v>2186</v>
      </c>
      <c r="H1103" s="22">
        <v>1060</v>
      </c>
      <c r="I1103" s="24">
        <v>0.5</v>
      </c>
      <c r="J1103" s="24">
        <v>31770</v>
      </c>
      <c r="K1103" s="25">
        <f t="shared" si="65"/>
        <v>90770</v>
      </c>
      <c r="N1103" s="25">
        <f t="shared" si="66"/>
        <v>0.5</v>
      </c>
    </row>
    <row r="1104" spans="1:15" x14ac:dyDescent="0.25">
      <c r="A1104" s="47">
        <v>342</v>
      </c>
      <c r="B1104" s="28" t="s">
        <v>130</v>
      </c>
      <c r="C1104" s="27">
        <v>42522</v>
      </c>
      <c r="D1104" s="27" t="s">
        <v>2456</v>
      </c>
      <c r="E1104" s="29" t="s">
        <v>2457</v>
      </c>
      <c r="F1104" s="22" t="s">
        <v>2458</v>
      </c>
      <c r="G1104" s="22" t="s">
        <v>2459</v>
      </c>
      <c r="H1104" s="22">
        <v>3010</v>
      </c>
      <c r="I1104" s="24">
        <v>0.5</v>
      </c>
      <c r="J1104" s="24">
        <v>23080</v>
      </c>
      <c r="K1104" s="25">
        <f t="shared" si="65"/>
        <v>65940</v>
      </c>
      <c r="L1104" s="26">
        <v>41000</v>
      </c>
      <c r="M1104" s="26">
        <v>164</v>
      </c>
      <c r="N1104" s="25">
        <f t="shared" si="66"/>
        <v>164.5</v>
      </c>
    </row>
    <row r="1105" spans="1:16" x14ac:dyDescent="0.25">
      <c r="A1105" s="47">
        <v>343</v>
      </c>
      <c r="B1105" s="28" t="s">
        <v>130</v>
      </c>
      <c r="C1105" s="27">
        <v>42522</v>
      </c>
      <c r="D1105" s="27" t="s">
        <v>2460</v>
      </c>
      <c r="E1105" s="29">
        <v>2.0099999999999998</v>
      </c>
      <c r="F1105" s="22" t="s">
        <v>2462</v>
      </c>
      <c r="G1105" s="22" t="s">
        <v>2463</v>
      </c>
      <c r="H1105" s="22">
        <v>1210</v>
      </c>
      <c r="I1105" s="24">
        <v>1</v>
      </c>
      <c r="J1105" s="24">
        <v>29810</v>
      </c>
      <c r="K1105" s="25">
        <f t="shared" si="65"/>
        <v>85170</v>
      </c>
      <c r="L1105" s="26">
        <v>17100</v>
      </c>
      <c r="M1105" s="26">
        <v>68.400000000000006</v>
      </c>
      <c r="N1105" s="25">
        <f t="shared" si="66"/>
        <v>69.400000000000006</v>
      </c>
    </row>
    <row r="1106" spans="1:16" s="23" customFormat="1" x14ac:dyDescent="0.25">
      <c r="A1106" s="48"/>
      <c r="B1106" s="49"/>
      <c r="C1106" s="50"/>
      <c r="D1106" s="50" t="s">
        <v>2461</v>
      </c>
      <c r="E1106" s="51">
        <v>2.0099999999999998</v>
      </c>
      <c r="F1106" s="23" t="s">
        <v>90</v>
      </c>
      <c r="G1106" s="23" t="s">
        <v>90</v>
      </c>
      <c r="I1106" s="52"/>
      <c r="J1106" s="52"/>
      <c r="K1106" s="53">
        <f t="shared" si="65"/>
        <v>0</v>
      </c>
      <c r="L1106" s="54"/>
      <c r="M1106" s="54"/>
      <c r="N1106" s="53">
        <f t="shared" si="66"/>
        <v>0</v>
      </c>
      <c r="O1106" s="48"/>
    </row>
    <row r="1107" spans="1:16" x14ac:dyDescent="0.25">
      <c r="N1107" s="25">
        <f>SUM(N1086:N1106)</f>
        <v>3082.9</v>
      </c>
      <c r="O1107" s="60">
        <v>59166</v>
      </c>
    </row>
    <row r="1109" spans="1:16" x14ac:dyDescent="0.25">
      <c r="A1109" s="47">
        <v>344</v>
      </c>
      <c r="C1109" s="27">
        <v>42523</v>
      </c>
      <c r="D1109" s="27" t="s">
        <v>2465</v>
      </c>
      <c r="E1109" s="29">
        <v>6.4000000000000001E-2</v>
      </c>
      <c r="F1109" s="22" t="s">
        <v>2467</v>
      </c>
      <c r="G1109" s="22" t="s">
        <v>2468</v>
      </c>
      <c r="H1109" s="22" t="s">
        <v>2469</v>
      </c>
      <c r="I1109" s="24">
        <v>1</v>
      </c>
      <c r="J1109" s="24">
        <v>1860</v>
      </c>
      <c r="K1109" s="25">
        <f t="shared" si="65"/>
        <v>5310</v>
      </c>
      <c r="L1109" s="26">
        <v>7500</v>
      </c>
      <c r="M1109" s="26">
        <v>30</v>
      </c>
      <c r="N1109" s="25">
        <f t="shared" si="66"/>
        <v>31</v>
      </c>
    </row>
    <row r="1110" spans="1:16" x14ac:dyDescent="0.25">
      <c r="D1110" s="27" t="s">
        <v>2466</v>
      </c>
      <c r="E1110" s="29">
        <v>1.548</v>
      </c>
      <c r="K1110" s="25">
        <f t="shared" si="65"/>
        <v>0</v>
      </c>
      <c r="N1110" s="25">
        <f t="shared" si="66"/>
        <v>0</v>
      </c>
    </row>
    <row r="1111" spans="1:16" x14ac:dyDescent="0.25">
      <c r="A1111" s="47">
        <v>345</v>
      </c>
      <c r="C1111" s="27">
        <v>42523</v>
      </c>
      <c r="D1111" s="27" t="s">
        <v>2471</v>
      </c>
      <c r="E1111" s="29" t="s">
        <v>2473</v>
      </c>
      <c r="F1111" s="22" t="s">
        <v>2474</v>
      </c>
      <c r="G1111" s="22" t="s">
        <v>673</v>
      </c>
      <c r="H1111" s="22">
        <v>3010</v>
      </c>
      <c r="I1111" s="24">
        <v>1</v>
      </c>
      <c r="J1111" s="24">
        <v>21640</v>
      </c>
      <c r="K1111" s="25">
        <f t="shared" si="65"/>
        <v>61830</v>
      </c>
      <c r="L1111" s="26">
        <v>42000</v>
      </c>
      <c r="M1111" s="26">
        <v>168</v>
      </c>
      <c r="N1111" s="25">
        <f t="shared" si="66"/>
        <v>169</v>
      </c>
    </row>
    <row r="1112" spans="1:16" s="23" customFormat="1" x14ac:dyDescent="0.25">
      <c r="A1112" s="48"/>
      <c r="B1112" s="49"/>
      <c r="C1112" s="50"/>
      <c r="D1112" s="50" t="s">
        <v>2472</v>
      </c>
      <c r="E1112" s="51" t="s">
        <v>2473</v>
      </c>
      <c r="I1112" s="52"/>
      <c r="J1112" s="52"/>
      <c r="K1112" s="53">
        <f t="shared" si="65"/>
        <v>0</v>
      </c>
      <c r="L1112" s="54"/>
      <c r="M1112" s="54"/>
      <c r="N1112" s="53">
        <f t="shared" si="66"/>
        <v>0</v>
      </c>
      <c r="O1112" s="48"/>
    </row>
    <row r="1113" spans="1:16" x14ac:dyDescent="0.25">
      <c r="A1113" s="115"/>
      <c r="B1113" s="116"/>
      <c r="N1113" s="25">
        <f>SUM(N1109:N1112)</f>
        <v>200</v>
      </c>
      <c r="O1113" s="115">
        <v>59189</v>
      </c>
    </row>
    <row r="1115" spans="1:16" ht="15" customHeight="1" x14ac:dyDescent="0.25">
      <c r="A1115" s="42">
        <v>330</v>
      </c>
      <c r="B1115" s="117"/>
      <c r="C1115" s="27">
        <v>42517</v>
      </c>
      <c r="D1115" s="27" t="s">
        <v>2372</v>
      </c>
      <c r="E1115" s="29">
        <v>2.02</v>
      </c>
      <c r="F1115" s="22" t="s">
        <v>2373</v>
      </c>
      <c r="G1115" s="22" t="s">
        <v>2374</v>
      </c>
      <c r="H1115" s="22">
        <v>1090</v>
      </c>
      <c r="I1115" s="24">
        <v>0.5</v>
      </c>
      <c r="J1115" s="24">
        <v>8340</v>
      </c>
      <c r="K1115" s="25">
        <f t="shared" si="65"/>
        <v>23830</v>
      </c>
      <c r="L1115" s="26">
        <v>10950</v>
      </c>
      <c r="M1115" s="26">
        <v>43.8</v>
      </c>
      <c r="N1115" s="25">
        <v>44.3</v>
      </c>
      <c r="O1115" s="118"/>
      <c r="P1115" s="218"/>
    </row>
    <row r="1116" spans="1:16" x14ac:dyDescent="0.25">
      <c r="A1116" s="42" t="s">
        <v>2375</v>
      </c>
      <c r="B1116" s="117"/>
      <c r="C1116" s="27">
        <v>42517</v>
      </c>
      <c r="D1116" s="27" t="s">
        <v>2376</v>
      </c>
      <c r="E1116" s="29" t="s">
        <v>2377</v>
      </c>
      <c r="F1116" s="22" t="s">
        <v>2476</v>
      </c>
      <c r="G1116" s="22" t="s">
        <v>2378</v>
      </c>
      <c r="H1116" s="22">
        <v>3010</v>
      </c>
      <c r="I1116" s="24">
        <v>0.5</v>
      </c>
      <c r="J1116" s="24">
        <v>16730</v>
      </c>
      <c r="K1116" s="25">
        <f t="shared" si="65"/>
        <v>47800</v>
      </c>
      <c r="N1116" s="25">
        <f t="shared" ref="N1116" si="67">SUM(I1116+M1116)</f>
        <v>0.5</v>
      </c>
      <c r="O1116" s="118"/>
      <c r="P1116" s="218"/>
    </row>
    <row r="1117" spans="1:16" x14ac:dyDescent="0.25">
      <c r="A1117" s="42" t="s">
        <v>2384</v>
      </c>
      <c r="B1117" s="119"/>
      <c r="C1117" s="27">
        <v>42521</v>
      </c>
      <c r="D1117" s="27" t="s">
        <v>2385</v>
      </c>
      <c r="E1117" s="29" t="s">
        <v>2386</v>
      </c>
      <c r="F1117" s="22" t="s">
        <v>2387</v>
      </c>
      <c r="G1117" s="22" t="s">
        <v>2388</v>
      </c>
      <c r="H1117" s="22">
        <v>3010</v>
      </c>
      <c r="I1117" s="24" t="s">
        <v>2464</v>
      </c>
      <c r="J1117" s="24">
        <v>15790</v>
      </c>
      <c r="K1117" s="25">
        <f t="shared" si="65"/>
        <v>45110</v>
      </c>
      <c r="N1117" s="120" t="s">
        <v>2464</v>
      </c>
      <c r="O1117" s="118"/>
      <c r="P1117" s="218"/>
    </row>
    <row r="1118" spans="1:16" x14ac:dyDescent="0.25">
      <c r="A1118" s="42" t="s">
        <v>2434</v>
      </c>
      <c r="B1118" s="119"/>
      <c r="C1118" s="27">
        <v>42521</v>
      </c>
      <c r="D1118" s="27" t="s">
        <v>2429</v>
      </c>
      <c r="E1118" s="29" t="s">
        <v>95</v>
      </c>
      <c r="F1118" s="22" t="s">
        <v>2430</v>
      </c>
      <c r="G1118" s="22" t="s">
        <v>2431</v>
      </c>
      <c r="H1118" s="22">
        <v>3010</v>
      </c>
      <c r="I1118" s="24">
        <v>0.5</v>
      </c>
      <c r="J1118" s="24">
        <v>13580</v>
      </c>
      <c r="K1118" s="25">
        <f>ROUND(J1118/0.35,-1)</f>
        <v>38800</v>
      </c>
      <c r="N1118" s="25">
        <f>SUM(I1118+M1118)</f>
        <v>0.5</v>
      </c>
      <c r="O1118" s="118"/>
      <c r="P1118" s="218"/>
    </row>
    <row r="1119" spans="1:16" x14ac:dyDescent="0.25">
      <c r="A1119" s="42" t="s">
        <v>2475</v>
      </c>
      <c r="B1119" s="119"/>
      <c r="C1119" s="27">
        <v>42521</v>
      </c>
      <c r="D1119" s="27" t="s">
        <v>2470</v>
      </c>
      <c r="E1119" s="29">
        <v>0.33</v>
      </c>
      <c r="F1119" s="22" t="s">
        <v>2424</v>
      </c>
      <c r="G1119" s="22" t="s">
        <v>2425</v>
      </c>
      <c r="H1119" s="22">
        <v>1070</v>
      </c>
      <c r="I1119" s="24">
        <v>0.5</v>
      </c>
      <c r="J1119" s="24">
        <v>430</v>
      </c>
      <c r="K1119" s="25">
        <f t="shared" ref="K1119" si="68">ROUND(J1119/0.35,-1)</f>
        <v>1230</v>
      </c>
      <c r="N1119" s="25">
        <f t="shared" ref="N1119" si="69">SUM(I1119+M1119)</f>
        <v>0.5</v>
      </c>
      <c r="O1119" s="118"/>
      <c r="P1119" s="218"/>
    </row>
    <row r="1120" spans="1:16" x14ac:dyDescent="0.25">
      <c r="A1120" s="42">
        <v>337</v>
      </c>
      <c r="C1120" s="27">
        <v>42521</v>
      </c>
      <c r="D1120" s="27" t="s">
        <v>2477</v>
      </c>
      <c r="E1120" s="29">
        <v>0.59699999999999998</v>
      </c>
      <c r="F1120" s="22" t="s">
        <v>2479</v>
      </c>
      <c r="G1120" s="22" t="s">
        <v>2480</v>
      </c>
      <c r="H1120" s="22">
        <v>1090</v>
      </c>
      <c r="I1120" s="24">
        <v>1</v>
      </c>
      <c r="J1120" s="24">
        <v>185170</v>
      </c>
      <c r="K1120" s="25">
        <f t="shared" si="65"/>
        <v>529060</v>
      </c>
      <c r="L1120" s="26">
        <v>630000</v>
      </c>
      <c r="M1120" s="26">
        <v>2520</v>
      </c>
      <c r="N1120" s="25">
        <f t="shared" si="66"/>
        <v>2521</v>
      </c>
    </row>
    <row r="1121" spans="1:14" x14ac:dyDescent="0.25">
      <c r="A1121" s="42"/>
      <c r="D1121" s="27" t="s">
        <v>2478</v>
      </c>
      <c r="E1121" s="29">
        <v>104.977</v>
      </c>
      <c r="F1121" s="22" t="s">
        <v>90</v>
      </c>
      <c r="G1121" s="22" t="s">
        <v>90</v>
      </c>
      <c r="K1121" s="25">
        <f t="shared" si="65"/>
        <v>0</v>
      </c>
      <c r="N1121" s="25">
        <f t="shared" si="66"/>
        <v>0</v>
      </c>
    </row>
    <row r="1122" spans="1:14" x14ac:dyDescent="0.25">
      <c r="A1122" s="42" t="s">
        <v>2481</v>
      </c>
      <c r="C1122" s="27">
        <v>42527</v>
      </c>
      <c r="D1122" s="27" t="s">
        <v>2482</v>
      </c>
      <c r="E1122" s="29">
        <v>9.3279999999999994</v>
      </c>
      <c r="F1122" s="22" t="s">
        <v>2483</v>
      </c>
      <c r="G1122" s="22" t="s">
        <v>2484</v>
      </c>
      <c r="H1122" s="22">
        <v>1200</v>
      </c>
      <c r="I1122" s="24">
        <v>0.5</v>
      </c>
      <c r="J1122" s="24">
        <v>46660</v>
      </c>
      <c r="K1122" s="25">
        <f t="shared" si="65"/>
        <v>133310</v>
      </c>
      <c r="N1122" s="25">
        <f t="shared" si="66"/>
        <v>0.5</v>
      </c>
    </row>
    <row r="1123" spans="1:14" x14ac:dyDescent="0.25">
      <c r="A1123" s="42" t="s">
        <v>2485</v>
      </c>
      <c r="C1123" s="27">
        <v>42527</v>
      </c>
      <c r="D1123" s="27" t="s">
        <v>2486</v>
      </c>
      <c r="E1123" s="29">
        <v>1.923</v>
      </c>
      <c r="F1123" s="22" t="s">
        <v>2487</v>
      </c>
      <c r="G1123" s="22" t="s">
        <v>2488</v>
      </c>
      <c r="H1123" s="22">
        <v>1120</v>
      </c>
      <c r="I1123" s="24">
        <v>0.5</v>
      </c>
      <c r="J1123" s="24">
        <v>4570</v>
      </c>
      <c r="K1123" s="25">
        <f t="shared" si="65"/>
        <v>13060</v>
      </c>
      <c r="N1123" s="25">
        <f t="shared" si="66"/>
        <v>0.5</v>
      </c>
    </row>
    <row r="1124" spans="1:14" x14ac:dyDescent="0.25">
      <c r="A1124" s="42">
        <v>346</v>
      </c>
      <c r="C1124" s="27">
        <v>42528</v>
      </c>
      <c r="D1124" s="27" t="s">
        <v>362</v>
      </c>
      <c r="E1124" s="29">
        <v>0.625</v>
      </c>
      <c r="F1124" s="22" t="s">
        <v>2489</v>
      </c>
      <c r="G1124" s="22" t="s">
        <v>2490</v>
      </c>
      <c r="H1124" s="22">
        <v>1100</v>
      </c>
      <c r="I1124" s="24">
        <v>0.5</v>
      </c>
      <c r="J1124" s="24">
        <v>32540</v>
      </c>
      <c r="K1124" s="25">
        <f>ROUND(J1124/0.35,-1)</f>
        <v>92970</v>
      </c>
      <c r="L1124" s="26">
        <v>77316</v>
      </c>
      <c r="M1124" s="26">
        <v>309.60000000000002</v>
      </c>
      <c r="N1124" s="25">
        <f t="shared" si="66"/>
        <v>310.10000000000002</v>
      </c>
    </row>
    <row r="1125" spans="1:14" x14ac:dyDescent="0.25">
      <c r="A1125" s="47">
        <v>347</v>
      </c>
      <c r="C1125" s="27">
        <v>42528</v>
      </c>
      <c r="D1125" s="27" t="s">
        <v>2491</v>
      </c>
      <c r="E1125" s="29">
        <v>0.41699999999999998</v>
      </c>
      <c r="F1125" s="22" t="s">
        <v>2494</v>
      </c>
      <c r="G1125" s="22" t="s">
        <v>2495</v>
      </c>
      <c r="H1125" s="22">
        <v>1190</v>
      </c>
      <c r="I1125" s="24">
        <v>1.5</v>
      </c>
      <c r="J1125" s="24">
        <v>23050</v>
      </c>
      <c r="K1125" s="25">
        <f t="shared" si="65"/>
        <v>65860</v>
      </c>
      <c r="L1125" s="26">
        <v>50000</v>
      </c>
      <c r="M1125" s="26">
        <v>200</v>
      </c>
      <c r="N1125" s="25">
        <f t="shared" si="66"/>
        <v>201.5</v>
      </c>
    </row>
    <row r="1126" spans="1:14" x14ac:dyDescent="0.25">
      <c r="D1126" s="27" t="s">
        <v>2492</v>
      </c>
      <c r="E1126" s="29">
        <v>0.54100000000000004</v>
      </c>
      <c r="K1126" s="25">
        <f t="shared" si="65"/>
        <v>0</v>
      </c>
      <c r="N1126" s="25">
        <f t="shared" si="66"/>
        <v>0</v>
      </c>
    </row>
    <row r="1127" spans="1:14" x14ac:dyDescent="0.25">
      <c r="D1127" s="27" t="s">
        <v>2493</v>
      </c>
      <c r="E1127" s="29">
        <v>1.42</v>
      </c>
      <c r="K1127" s="25">
        <f t="shared" si="65"/>
        <v>0</v>
      </c>
      <c r="N1127" s="25">
        <f t="shared" si="66"/>
        <v>0</v>
      </c>
    </row>
    <row r="1128" spans="1:14" x14ac:dyDescent="0.25">
      <c r="A1128" s="47">
        <v>348</v>
      </c>
      <c r="C1128" s="27">
        <v>42528</v>
      </c>
      <c r="D1128" s="27" t="s">
        <v>1578</v>
      </c>
      <c r="E1128" s="29" t="s">
        <v>2496</v>
      </c>
      <c r="F1128" s="22" t="s">
        <v>1580</v>
      </c>
      <c r="G1128" s="22" t="s">
        <v>2497</v>
      </c>
      <c r="H1128" s="22">
        <v>3010</v>
      </c>
      <c r="I1128" s="24">
        <v>0.5</v>
      </c>
      <c r="J1128" s="24">
        <v>36400</v>
      </c>
      <c r="K1128" s="25">
        <f t="shared" si="65"/>
        <v>104000</v>
      </c>
      <c r="L1128" s="26">
        <v>125000</v>
      </c>
      <c r="M1128" s="26">
        <v>500</v>
      </c>
      <c r="N1128" s="25">
        <f t="shared" si="66"/>
        <v>500.5</v>
      </c>
    </row>
    <row r="1129" spans="1:14" x14ac:dyDescent="0.25">
      <c r="A1129" s="47">
        <v>349</v>
      </c>
      <c r="C1129" s="27">
        <v>42528</v>
      </c>
      <c r="D1129" s="27" t="s">
        <v>2498</v>
      </c>
      <c r="E1129" s="29">
        <v>49.99</v>
      </c>
      <c r="F1129" s="22" t="s">
        <v>2499</v>
      </c>
      <c r="G1129" s="22" t="s">
        <v>2500</v>
      </c>
      <c r="H1129" s="22">
        <v>1020</v>
      </c>
      <c r="I1129" s="24">
        <v>1</v>
      </c>
      <c r="J1129" s="24">
        <v>68000</v>
      </c>
      <c r="K1129" s="25">
        <f t="shared" si="65"/>
        <v>194290</v>
      </c>
      <c r="L1129" s="26">
        <v>250000</v>
      </c>
      <c r="M1129" s="26">
        <v>1000</v>
      </c>
      <c r="N1129" s="25">
        <f t="shared" si="66"/>
        <v>1001</v>
      </c>
    </row>
    <row r="1130" spans="1:14" x14ac:dyDescent="0.25">
      <c r="A1130" s="47">
        <v>350</v>
      </c>
      <c r="C1130" s="27">
        <v>42528</v>
      </c>
      <c r="D1130" s="27" t="s">
        <v>2501</v>
      </c>
      <c r="E1130" s="29" t="s">
        <v>2502</v>
      </c>
      <c r="F1130" s="22" t="s">
        <v>2503</v>
      </c>
      <c r="G1130" s="22" t="s">
        <v>2504</v>
      </c>
      <c r="H1130" s="22">
        <v>3010</v>
      </c>
      <c r="I1130" s="24">
        <v>0.5</v>
      </c>
      <c r="J1130" s="24">
        <v>18090</v>
      </c>
      <c r="K1130" s="25">
        <f t="shared" si="65"/>
        <v>51690</v>
      </c>
      <c r="L1130" s="26">
        <v>74500</v>
      </c>
      <c r="M1130" s="26">
        <v>298</v>
      </c>
      <c r="N1130" s="25">
        <f t="shared" si="66"/>
        <v>298.5</v>
      </c>
    </row>
    <row r="1131" spans="1:14" x14ac:dyDescent="0.25">
      <c r="A1131" s="47">
        <v>351</v>
      </c>
      <c r="C1131" s="27">
        <v>42528</v>
      </c>
      <c r="D1131" s="27" t="s">
        <v>2505</v>
      </c>
      <c r="E1131" s="29" t="s">
        <v>2506</v>
      </c>
      <c r="F1131" s="22" t="s">
        <v>2507</v>
      </c>
      <c r="G1131" s="22" t="s">
        <v>2508</v>
      </c>
      <c r="H1131" s="22">
        <v>3010</v>
      </c>
      <c r="I1131" s="24">
        <v>0.5</v>
      </c>
      <c r="J1131" s="24">
        <v>14630</v>
      </c>
      <c r="K1131" s="25">
        <f t="shared" si="65"/>
        <v>41800</v>
      </c>
      <c r="L1131" s="26">
        <v>77000</v>
      </c>
      <c r="M1131" s="26">
        <v>308</v>
      </c>
      <c r="N1131" s="25">
        <f t="shared" si="66"/>
        <v>308.5</v>
      </c>
    </row>
    <row r="1132" spans="1:14" x14ac:dyDescent="0.25">
      <c r="A1132" s="47">
        <v>353</v>
      </c>
      <c r="C1132" s="27">
        <v>42528</v>
      </c>
      <c r="D1132" s="27" t="s">
        <v>2509</v>
      </c>
      <c r="E1132" s="29" t="s">
        <v>974</v>
      </c>
      <c r="F1132" s="22" t="s">
        <v>2510</v>
      </c>
      <c r="G1132" s="22" t="s">
        <v>2511</v>
      </c>
      <c r="H1132" s="22">
        <v>2050</v>
      </c>
      <c r="I1132" s="24">
        <v>0.5</v>
      </c>
      <c r="J1132" s="24">
        <v>24560</v>
      </c>
      <c r="K1132" s="25">
        <f t="shared" si="65"/>
        <v>70170</v>
      </c>
      <c r="L1132" s="26">
        <v>87000</v>
      </c>
      <c r="M1132" s="26">
        <v>348</v>
      </c>
      <c r="N1132" s="25">
        <f t="shared" si="66"/>
        <v>348.5</v>
      </c>
    </row>
    <row r="1133" spans="1:14" x14ac:dyDescent="0.25">
      <c r="A1133" s="47">
        <v>354</v>
      </c>
      <c r="C1133" s="27">
        <v>42528</v>
      </c>
      <c r="D1133" s="27" t="s">
        <v>2512</v>
      </c>
      <c r="E1133" s="29">
        <v>0.19</v>
      </c>
      <c r="F1133" s="22" t="s">
        <v>2513</v>
      </c>
      <c r="G1133" s="22" t="s">
        <v>2514</v>
      </c>
      <c r="H1133" s="22">
        <v>3010</v>
      </c>
      <c r="I1133" s="24">
        <v>0.5</v>
      </c>
      <c r="J1133" s="24">
        <v>27500</v>
      </c>
      <c r="K1133" s="25">
        <f t="shared" si="65"/>
        <v>78570</v>
      </c>
      <c r="L1133" s="26">
        <v>122000</v>
      </c>
      <c r="M1133" s="26">
        <v>488</v>
      </c>
      <c r="N1133" s="25">
        <f t="shared" si="66"/>
        <v>488.5</v>
      </c>
    </row>
    <row r="1135" spans="1:14" x14ac:dyDescent="0.25">
      <c r="A1135" s="47">
        <v>352</v>
      </c>
      <c r="C1135" s="27">
        <v>42528</v>
      </c>
      <c r="D1135" s="27" t="s">
        <v>2518</v>
      </c>
      <c r="E1135" s="29">
        <v>2.0049999999999999</v>
      </c>
      <c r="F1135" s="22" t="s">
        <v>2533</v>
      </c>
      <c r="G1135" s="22" t="s">
        <v>2534</v>
      </c>
      <c r="K1135" s="25">
        <f t="shared" si="65"/>
        <v>0</v>
      </c>
      <c r="N1135" s="25">
        <f t="shared" si="66"/>
        <v>0</v>
      </c>
    </row>
    <row r="1136" spans="1:14" x14ac:dyDescent="0.25">
      <c r="D1136" s="27" t="s">
        <v>2519</v>
      </c>
      <c r="E1136" s="29">
        <v>1.754</v>
      </c>
      <c r="F1136" s="22" t="s">
        <v>90</v>
      </c>
      <c r="G1136" s="22" t="s">
        <v>90</v>
      </c>
      <c r="H1136" s="22">
        <v>1080</v>
      </c>
      <c r="I1136" s="24">
        <v>7.5</v>
      </c>
      <c r="J1136" s="24">
        <v>33130</v>
      </c>
      <c r="K1136" s="25">
        <f t="shared" si="65"/>
        <v>94660</v>
      </c>
      <c r="L1136" s="26">
        <v>170000</v>
      </c>
      <c r="M1136" s="26">
        <v>680</v>
      </c>
      <c r="N1136" s="25">
        <f t="shared" si="66"/>
        <v>687.5</v>
      </c>
    </row>
    <row r="1137" spans="1:15" x14ac:dyDescent="0.25">
      <c r="D1137" s="27" t="s">
        <v>2520</v>
      </c>
      <c r="E1137" s="121"/>
      <c r="F1137" s="22" t="s">
        <v>90</v>
      </c>
      <c r="G1137" s="22" t="s">
        <v>90</v>
      </c>
      <c r="K1137" s="25">
        <f t="shared" si="65"/>
        <v>0</v>
      </c>
      <c r="N1137" s="25">
        <f t="shared" si="66"/>
        <v>0</v>
      </c>
    </row>
    <row r="1138" spans="1:15" x14ac:dyDescent="0.25">
      <c r="D1138" s="27" t="s">
        <v>2532</v>
      </c>
      <c r="E1138" s="29">
        <v>6.6029999999999998</v>
      </c>
      <c r="F1138" s="22" t="s">
        <v>90</v>
      </c>
      <c r="G1138" s="22" t="s">
        <v>90</v>
      </c>
      <c r="K1138" s="25">
        <f t="shared" si="65"/>
        <v>0</v>
      </c>
      <c r="N1138" s="25">
        <f t="shared" si="66"/>
        <v>0</v>
      </c>
    </row>
    <row r="1139" spans="1:15" x14ac:dyDescent="0.25">
      <c r="D1139" s="27" t="s">
        <v>2521</v>
      </c>
      <c r="E1139" s="29" t="s">
        <v>477</v>
      </c>
      <c r="F1139" s="22" t="s">
        <v>90</v>
      </c>
      <c r="G1139" s="22" t="s">
        <v>90</v>
      </c>
      <c r="K1139" s="25">
        <f t="shared" si="65"/>
        <v>0</v>
      </c>
      <c r="N1139" s="25">
        <f t="shared" si="66"/>
        <v>0</v>
      </c>
    </row>
    <row r="1140" spans="1:15" x14ac:dyDescent="0.25">
      <c r="D1140" s="27" t="s">
        <v>2522</v>
      </c>
      <c r="E1140" s="29" t="s">
        <v>90</v>
      </c>
      <c r="F1140" s="22" t="s">
        <v>90</v>
      </c>
      <c r="G1140" s="22" t="s">
        <v>90</v>
      </c>
      <c r="K1140" s="25">
        <f t="shared" si="65"/>
        <v>0</v>
      </c>
      <c r="N1140" s="25">
        <f t="shared" si="66"/>
        <v>0</v>
      </c>
    </row>
    <row r="1141" spans="1:15" x14ac:dyDescent="0.25">
      <c r="D1141" s="27" t="s">
        <v>2523</v>
      </c>
      <c r="E1141" s="29" t="s">
        <v>90</v>
      </c>
      <c r="F1141" s="22" t="s">
        <v>90</v>
      </c>
      <c r="G1141" s="22" t="s">
        <v>90</v>
      </c>
      <c r="K1141" s="25">
        <f t="shared" si="65"/>
        <v>0</v>
      </c>
      <c r="N1141" s="25">
        <f t="shared" si="66"/>
        <v>0</v>
      </c>
    </row>
    <row r="1142" spans="1:15" x14ac:dyDescent="0.25">
      <c r="D1142" s="27" t="s">
        <v>2524</v>
      </c>
      <c r="E1142" s="29" t="s">
        <v>90</v>
      </c>
      <c r="F1142" s="22" t="s">
        <v>90</v>
      </c>
      <c r="G1142" s="22" t="s">
        <v>90</v>
      </c>
      <c r="K1142" s="25">
        <f t="shared" si="65"/>
        <v>0</v>
      </c>
      <c r="N1142" s="25">
        <f t="shared" si="66"/>
        <v>0</v>
      </c>
      <c r="O1142" s="122"/>
    </row>
    <row r="1143" spans="1:15" x14ac:dyDescent="0.25">
      <c r="D1143" s="27" t="s">
        <v>2525</v>
      </c>
      <c r="E1143" s="29" t="s">
        <v>90</v>
      </c>
      <c r="F1143" s="22" t="s">
        <v>90</v>
      </c>
      <c r="G1143" s="22" t="s">
        <v>90</v>
      </c>
      <c r="K1143" s="25">
        <f t="shared" si="65"/>
        <v>0</v>
      </c>
      <c r="N1143" s="25">
        <f t="shared" si="66"/>
        <v>0</v>
      </c>
      <c r="O1143" s="122"/>
    </row>
    <row r="1144" spans="1:15" x14ac:dyDescent="0.25">
      <c r="D1144" s="27" t="s">
        <v>2526</v>
      </c>
      <c r="E1144" s="29" t="s">
        <v>90</v>
      </c>
      <c r="F1144" s="22" t="s">
        <v>90</v>
      </c>
      <c r="G1144" s="22" t="s">
        <v>90</v>
      </c>
      <c r="K1144" s="25">
        <f t="shared" si="65"/>
        <v>0</v>
      </c>
      <c r="N1144" s="25">
        <f t="shared" si="66"/>
        <v>0</v>
      </c>
      <c r="O1144" s="122"/>
    </row>
    <row r="1145" spans="1:15" x14ac:dyDescent="0.25">
      <c r="D1145" s="27" t="s">
        <v>2527</v>
      </c>
      <c r="E1145" s="29" t="s">
        <v>90</v>
      </c>
      <c r="F1145" s="22" t="s">
        <v>90</v>
      </c>
      <c r="G1145" s="22" t="s">
        <v>90</v>
      </c>
      <c r="K1145" s="25">
        <f t="shared" si="65"/>
        <v>0</v>
      </c>
      <c r="N1145" s="25">
        <f t="shared" si="66"/>
        <v>0</v>
      </c>
      <c r="O1145" s="122"/>
    </row>
    <row r="1146" spans="1:15" x14ac:dyDescent="0.25">
      <c r="D1146" s="27" t="s">
        <v>2528</v>
      </c>
      <c r="E1146" s="29" t="s">
        <v>90</v>
      </c>
      <c r="F1146" s="22" t="s">
        <v>90</v>
      </c>
      <c r="G1146" s="22" t="s">
        <v>90</v>
      </c>
      <c r="K1146" s="25">
        <f t="shared" si="65"/>
        <v>0</v>
      </c>
      <c r="N1146" s="25">
        <f t="shared" si="66"/>
        <v>0</v>
      </c>
      <c r="O1146" s="122"/>
    </row>
    <row r="1147" spans="1:15" x14ac:dyDescent="0.25">
      <c r="D1147" s="27" t="s">
        <v>2529</v>
      </c>
      <c r="E1147" s="29">
        <v>0.32600000000000001</v>
      </c>
      <c r="F1147" s="22" t="s">
        <v>90</v>
      </c>
      <c r="G1147" s="22" t="s">
        <v>90</v>
      </c>
      <c r="K1147" s="25">
        <f t="shared" si="65"/>
        <v>0</v>
      </c>
      <c r="N1147" s="25">
        <f t="shared" si="66"/>
        <v>0</v>
      </c>
      <c r="O1147" s="122"/>
    </row>
    <row r="1148" spans="1:15" x14ac:dyDescent="0.25">
      <c r="D1148" s="27" t="s">
        <v>2530</v>
      </c>
      <c r="E1148" s="29">
        <v>1.554</v>
      </c>
      <c r="F1148" s="22" t="s">
        <v>90</v>
      </c>
      <c r="G1148" s="22" t="s">
        <v>90</v>
      </c>
      <c r="K1148" s="25">
        <f t="shared" si="65"/>
        <v>0</v>
      </c>
      <c r="N1148" s="25">
        <f t="shared" si="66"/>
        <v>0</v>
      </c>
      <c r="O1148" s="122"/>
    </row>
    <row r="1149" spans="1:15" x14ac:dyDescent="0.25">
      <c r="D1149" s="27" t="s">
        <v>2531</v>
      </c>
      <c r="E1149" s="29" t="s">
        <v>477</v>
      </c>
      <c r="F1149" s="22" t="s">
        <v>90</v>
      </c>
      <c r="G1149" s="22" t="s">
        <v>90</v>
      </c>
      <c r="K1149" s="25">
        <f t="shared" si="65"/>
        <v>0</v>
      </c>
      <c r="N1149" s="25">
        <f t="shared" si="66"/>
        <v>0</v>
      </c>
      <c r="O1149" s="122"/>
    </row>
    <row r="1150" spans="1:15" x14ac:dyDescent="0.25">
      <c r="A1150" s="47" t="s">
        <v>2535</v>
      </c>
      <c r="D1150" s="27" t="s">
        <v>2536</v>
      </c>
      <c r="E1150" s="29">
        <v>7.2</v>
      </c>
      <c r="F1150" s="22" t="s">
        <v>2538</v>
      </c>
      <c r="G1150" s="22" t="s">
        <v>2539</v>
      </c>
      <c r="H1150" s="22">
        <v>1050</v>
      </c>
      <c r="I1150" s="24">
        <v>1</v>
      </c>
      <c r="J1150" s="24">
        <v>33090</v>
      </c>
      <c r="K1150" s="25">
        <f t="shared" si="65"/>
        <v>94540</v>
      </c>
      <c r="N1150" s="25">
        <f t="shared" si="66"/>
        <v>1</v>
      </c>
      <c r="O1150" s="122"/>
    </row>
    <row r="1151" spans="1:15" x14ac:dyDescent="0.25">
      <c r="D1151" s="27" t="s">
        <v>2537</v>
      </c>
      <c r="E1151" s="29">
        <v>1.5900000000000001E-2</v>
      </c>
      <c r="F1151" s="22" t="s">
        <v>90</v>
      </c>
      <c r="G1151" s="22" t="s">
        <v>90</v>
      </c>
      <c r="K1151" s="25">
        <f t="shared" si="65"/>
        <v>0</v>
      </c>
      <c r="N1151" s="25">
        <f t="shared" si="66"/>
        <v>0</v>
      </c>
      <c r="O1151" s="122"/>
    </row>
    <row r="1152" spans="1:15" x14ac:dyDescent="0.25">
      <c r="A1152" s="47" t="s">
        <v>2540</v>
      </c>
      <c r="C1152" s="27">
        <v>42528</v>
      </c>
      <c r="D1152" s="27" t="s">
        <v>2541</v>
      </c>
      <c r="E1152" s="29">
        <v>2.5891000000000002</v>
      </c>
      <c r="F1152" s="22" t="s">
        <v>2543</v>
      </c>
      <c r="G1152" s="22" t="s">
        <v>2544</v>
      </c>
      <c r="H1152" s="22">
        <v>1180</v>
      </c>
      <c r="I1152" s="24">
        <v>1</v>
      </c>
      <c r="J1152" s="24">
        <v>24400</v>
      </c>
      <c r="K1152" s="25">
        <f t="shared" si="65"/>
        <v>69710</v>
      </c>
      <c r="N1152" s="25">
        <f t="shared" si="66"/>
        <v>1</v>
      </c>
      <c r="O1152" s="122"/>
    </row>
    <row r="1153" spans="1:15" x14ac:dyDescent="0.25">
      <c r="D1153" s="27" t="s">
        <v>2542</v>
      </c>
      <c r="E1153" s="29">
        <v>2.8658000000000001</v>
      </c>
      <c r="K1153" s="25">
        <f t="shared" si="65"/>
        <v>0</v>
      </c>
      <c r="N1153" s="25">
        <f t="shared" si="66"/>
        <v>0</v>
      </c>
      <c r="O1153" s="122"/>
    </row>
    <row r="1154" spans="1:15" x14ac:dyDescent="0.25">
      <c r="A1154" s="47" t="s">
        <v>2545</v>
      </c>
      <c r="C1154" s="27">
        <v>42528</v>
      </c>
      <c r="D1154" s="27" t="s">
        <v>2541</v>
      </c>
      <c r="E1154" s="29">
        <v>2.5891000000000002</v>
      </c>
      <c r="F1154" s="22" t="s">
        <v>2544</v>
      </c>
      <c r="G1154" s="22" t="s">
        <v>2546</v>
      </c>
      <c r="H1154" s="22">
        <v>1180</v>
      </c>
      <c r="I1154" s="24">
        <v>1</v>
      </c>
      <c r="J1154" s="24">
        <v>24400</v>
      </c>
      <c r="K1154" s="25">
        <f t="shared" ref="K1154:K1216" si="70">ROUND(J1154/0.35,-1)</f>
        <v>69710</v>
      </c>
      <c r="N1154" s="25">
        <f t="shared" ref="N1154:N1216" si="71">SUM(I1154+M1154)</f>
        <v>1</v>
      </c>
      <c r="O1154" s="122"/>
    </row>
    <row r="1155" spans="1:15" x14ac:dyDescent="0.25">
      <c r="D1155" s="27" t="s">
        <v>2542</v>
      </c>
      <c r="E1155" s="29">
        <v>2.8658000000000001</v>
      </c>
      <c r="K1155" s="25">
        <f t="shared" si="70"/>
        <v>0</v>
      </c>
      <c r="N1155" s="25">
        <f t="shared" si="71"/>
        <v>0</v>
      </c>
      <c r="O1155" s="122"/>
    </row>
    <row r="1156" spans="1:15" x14ac:dyDescent="0.25">
      <c r="A1156" s="47" t="s">
        <v>2547</v>
      </c>
      <c r="C1156" s="27">
        <v>42529</v>
      </c>
      <c r="D1156" s="27" t="s">
        <v>2548</v>
      </c>
      <c r="E1156" s="29">
        <v>5</v>
      </c>
      <c r="F1156" s="22" t="s">
        <v>2549</v>
      </c>
      <c r="G1156" s="22" t="s">
        <v>2550</v>
      </c>
      <c r="H1156" s="22">
        <v>1100</v>
      </c>
      <c r="I1156" s="24">
        <v>0.5</v>
      </c>
      <c r="J1156" s="24">
        <v>8390</v>
      </c>
      <c r="K1156" s="25">
        <f t="shared" si="70"/>
        <v>23970</v>
      </c>
      <c r="N1156" s="25">
        <f t="shared" si="71"/>
        <v>0.5</v>
      </c>
      <c r="O1156" s="122"/>
    </row>
    <row r="1157" spans="1:15" x14ac:dyDescent="0.25">
      <c r="A1157" s="47">
        <v>355</v>
      </c>
      <c r="C1157" s="27">
        <v>42529</v>
      </c>
      <c r="D1157" s="27" t="s">
        <v>2551</v>
      </c>
      <c r="E1157" s="29">
        <v>0.22</v>
      </c>
      <c r="F1157" s="22" t="s">
        <v>2387</v>
      </c>
      <c r="G1157" s="22" t="s">
        <v>2552</v>
      </c>
      <c r="H1157" s="22">
        <v>3010</v>
      </c>
      <c r="I1157" s="24">
        <v>0.5</v>
      </c>
      <c r="J1157" s="24">
        <v>35910</v>
      </c>
      <c r="K1157" s="25">
        <f t="shared" si="70"/>
        <v>102600</v>
      </c>
      <c r="L1157" s="26">
        <v>93000</v>
      </c>
      <c r="M1157" s="26">
        <v>372</v>
      </c>
      <c r="N1157" s="25">
        <f t="shared" si="71"/>
        <v>372.5</v>
      </c>
      <c r="O1157" s="122"/>
    </row>
    <row r="1158" spans="1:15" x14ac:dyDescent="0.25">
      <c r="A1158" s="47" t="s">
        <v>2553</v>
      </c>
      <c r="C1158" s="27">
        <v>42529</v>
      </c>
      <c r="D1158" s="27" t="s">
        <v>2376</v>
      </c>
      <c r="E1158" s="29" t="s">
        <v>2377</v>
      </c>
      <c r="F1158" s="22" t="s">
        <v>2554</v>
      </c>
      <c r="G1158" s="22" t="s">
        <v>2555</v>
      </c>
      <c r="H1158" s="22">
        <v>3010</v>
      </c>
      <c r="I1158" s="24">
        <v>0.5</v>
      </c>
      <c r="J1158" s="24">
        <v>16730</v>
      </c>
      <c r="K1158" s="25">
        <f t="shared" si="70"/>
        <v>47800</v>
      </c>
      <c r="N1158" s="25">
        <f t="shared" si="71"/>
        <v>0.5</v>
      </c>
      <c r="O1158" s="122"/>
    </row>
    <row r="1159" spans="1:15" s="23" customFormat="1" x14ac:dyDescent="0.25">
      <c r="A1159" s="48" t="s">
        <v>2556</v>
      </c>
      <c r="B1159" s="49"/>
      <c r="C1159" s="50">
        <v>42529</v>
      </c>
      <c r="D1159" s="50" t="s">
        <v>2557</v>
      </c>
      <c r="E1159" s="51">
        <v>2.556</v>
      </c>
      <c r="F1159" s="23" t="s">
        <v>2558</v>
      </c>
      <c r="G1159" s="23" t="s">
        <v>2559</v>
      </c>
      <c r="H1159" s="23">
        <v>1080</v>
      </c>
      <c r="I1159" s="52">
        <v>0.5</v>
      </c>
      <c r="J1159" s="52">
        <v>10930</v>
      </c>
      <c r="K1159" s="53">
        <f t="shared" si="70"/>
        <v>31230</v>
      </c>
      <c r="L1159" s="54"/>
      <c r="M1159" s="54"/>
      <c r="N1159" s="53">
        <f t="shared" si="71"/>
        <v>0.5</v>
      </c>
      <c r="O1159" s="48"/>
    </row>
    <row r="1160" spans="1:15" x14ac:dyDescent="0.25">
      <c r="N1160" s="25">
        <f>SUM(N1115:N1159)</f>
        <v>7089.4</v>
      </c>
      <c r="O1160" s="122">
        <v>59243</v>
      </c>
    </row>
    <row r="1161" spans="1:15" x14ac:dyDescent="0.25">
      <c r="O1161" s="122"/>
    </row>
    <row r="1162" spans="1:15" x14ac:dyDescent="0.25">
      <c r="A1162" s="47" t="s">
        <v>2515</v>
      </c>
      <c r="B1162" s="28" t="s">
        <v>2517</v>
      </c>
      <c r="C1162" s="27">
        <v>42528</v>
      </c>
      <c r="D1162" s="27" t="s">
        <v>2322</v>
      </c>
      <c r="E1162" s="29">
        <v>6.4</v>
      </c>
      <c r="F1162" s="22" t="s">
        <v>2516</v>
      </c>
      <c r="G1162" s="22" t="s">
        <v>2323</v>
      </c>
      <c r="H1162" s="22">
        <v>1130</v>
      </c>
      <c r="I1162" s="24">
        <v>0.5</v>
      </c>
      <c r="J1162" s="24">
        <v>6720</v>
      </c>
      <c r="K1162" s="25">
        <f>ROUND(J1162/0.35,-1)</f>
        <v>19200</v>
      </c>
      <c r="N1162" s="25">
        <f>SUM(I1162+M1162)</f>
        <v>0.5</v>
      </c>
      <c r="O1162" s="122"/>
    </row>
    <row r="1163" spans="1:15" x14ac:dyDescent="0.25">
      <c r="A1163" s="47" t="s">
        <v>2560</v>
      </c>
      <c r="C1163" s="27">
        <v>42530</v>
      </c>
      <c r="D1163" s="27" t="s">
        <v>2561</v>
      </c>
      <c r="E1163" s="29">
        <v>2.35</v>
      </c>
      <c r="F1163" s="22" t="s">
        <v>2562</v>
      </c>
      <c r="G1163" s="22" t="s">
        <v>2563</v>
      </c>
      <c r="H1163" s="22">
        <v>1070</v>
      </c>
      <c r="I1163" s="24">
        <v>0.5</v>
      </c>
      <c r="J1163" s="24">
        <v>29230</v>
      </c>
      <c r="K1163" s="25">
        <f t="shared" si="70"/>
        <v>83510</v>
      </c>
      <c r="N1163" s="25">
        <f t="shared" si="71"/>
        <v>0.5</v>
      </c>
      <c r="O1163" s="26"/>
    </row>
    <row r="1164" spans="1:15" x14ac:dyDescent="0.25">
      <c r="A1164" s="47" t="s">
        <v>2564</v>
      </c>
      <c r="C1164" s="27">
        <v>42531</v>
      </c>
      <c r="D1164" s="27" t="s">
        <v>2565</v>
      </c>
      <c r="E1164" s="29" t="s">
        <v>2567</v>
      </c>
      <c r="F1164" s="22" t="s">
        <v>2568</v>
      </c>
      <c r="G1164" s="22" t="s">
        <v>2569</v>
      </c>
      <c r="H1164" s="22">
        <v>2050</v>
      </c>
      <c r="I1164" s="24">
        <v>1</v>
      </c>
      <c r="J1164" s="24">
        <v>29340</v>
      </c>
      <c r="K1164" s="25">
        <f t="shared" si="70"/>
        <v>83830</v>
      </c>
      <c r="N1164" s="25">
        <f t="shared" si="71"/>
        <v>1</v>
      </c>
      <c r="O1164" s="122"/>
    </row>
    <row r="1165" spans="1:15" x14ac:dyDescent="0.25">
      <c r="D1165" s="27" t="s">
        <v>2566</v>
      </c>
      <c r="E1165" s="29" t="s">
        <v>2567</v>
      </c>
      <c r="F1165" s="22" t="s">
        <v>90</v>
      </c>
      <c r="K1165" s="25">
        <f t="shared" si="70"/>
        <v>0</v>
      </c>
      <c r="N1165" s="25">
        <f t="shared" si="71"/>
        <v>0</v>
      </c>
      <c r="O1165" s="122"/>
    </row>
    <row r="1166" spans="1:15" x14ac:dyDescent="0.25">
      <c r="A1166" s="47">
        <v>356</v>
      </c>
      <c r="C1166" s="27">
        <v>42531</v>
      </c>
      <c r="D1166" s="27" t="s">
        <v>2570</v>
      </c>
      <c r="E1166" s="29" t="s">
        <v>2572</v>
      </c>
      <c r="F1166" s="22" t="s">
        <v>2573</v>
      </c>
      <c r="G1166" s="22" t="s">
        <v>2574</v>
      </c>
      <c r="H1166" s="22">
        <v>3010</v>
      </c>
      <c r="I1166" s="24">
        <v>1</v>
      </c>
      <c r="J1166" s="24">
        <v>83780</v>
      </c>
      <c r="K1166" s="25">
        <f t="shared" si="70"/>
        <v>239370</v>
      </c>
      <c r="L1166" s="26">
        <v>208000</v>
      </c>
      <c r="M1166" s="26">
        <v>832</v>
      </c>
      <c r="N1166" s="25">
        <f t="shared" si="71"/>
        <v>833</v>
      </c>
      <c r="O1166" s="122"/>
    </row>
    <row r="1167" spans="1:15" x14ac:dyDescent="0.25">
      <c r="D1167" s="27" t="s">
        <v>2571</v>
      </c>
      <c r="E1167" s="29" t="s">
        <v>95</v>
      </c>
      <c r="F1167" s="22" t="s">
        <v>90</v>
      </c>
      <c r="G1167" s="22" t="s">
        <v>90</v>
      </c>
      <c r="K1167" s="25">
        <f t="shared" si="70"/>
        <v>0</v>
      </c>
      <c r="N1167" s="25">
        <f t="shared" si="71"/>
        <v>0</v>
      </c>
      <c r="O1167" s="122"/>
    </row>
    <row r="1168" spans="1:15" x14ac:dyDescent="0.25">
      <c r="A1168" s="47">
        <v>357</v>
      </c>
      <c r="C1168" s="27">
        <v>42531</v>
      </c>
      <c r="D1168" s="27" t="s">
        <v>2575</v>
      </c>
      <c r="E1168" s="29" t="s">
        <v>2576</v>
      </c>
      <c r="F1168" s="22" t="s">
        <v>2577</v>
      </c>
      <c r="G1168" s="22" t="s">
        <v>2578</v>
      </c>
      <c r="H1168" s="22">
        <v>3010</v>
      </c>
      <c r="I1168" s="24">
        <v>0.5</v>
      </c>
      <c r="J1168" s="24">
        <v>24850</v>
      </c>
      <c r="K1168" s="25">
        <f t="shared" si="70"/>
        <v>71000</v>
      </c>
      <c r="L1168" s="26">
        <v>49495.28</v>
      </c>
      <c r="M1168" s="26">
        <v>198</v>
      </c>
      <c r="N1168" s="25">
        <f t="shared" si="71"/>
        <v>198.5</v>
      </c>
      <c r="O1168" s="122"/>
    </row>
    <row r="1169" spans="1:15" x14ac:dyDescent="0.25">
      <c r="A1169" s="47">
        <v>358</v>
      </c>
      <c r="C1169" s="27">
        <v>42531</v>
      </c>
      <c r="D1169" s="27" t="s">
        <v>2579</v>
      </c>
      <c r="E1169" s="29" t="s">
        <v>2580</v>
      </c>
      <c r="F1169" s="22" t="s">
        <v>2581</v>
      </c>
      <c r="G1169" s="22" t="s">
        <v>2582</v>
      </c>
      <c r="H1169" s="22">
        <v>3010</v>
      </c>
      <c r="I1169" s="24">
        <v>0.5</v>
      </c>
      <c r="J1169" s="24">
        <v>16650</v>
      </c>
      <c r="K1169" s="25">
        <f t="shared" si="70"/>
        <v>47570</v>
      </c>
      <c r="L1169" s="26" t="s">
        <v>2583</v>
      </c>
      <c r="M1169" s="26">
        <v>190.24</v>
      </c>
      <c r="N1169" s="25">
        <f t="shared" si="71"/>
        <v>190.74</v>
      </c>
      <c r="O1169" s="122"/>
    </row>
    <row r="1170" spans="1:15" x14ac:dyDescent="0.25">
      <c r="A1170" s="47">
        <v>359</v>
      </c>
      <c r="C1170" s="27">
        <v>42531</v>
      </c>
      <c r="D1170" s="27" t="s">
        <v>2584</v>
      </c>
      <c r="E1170" s="29">
        <v>3.86</v>
      </c>
      <c r="F1170" s="22" t="s">
        <v>2585</v>
      </c>
      <c r="G1170" s="22" t="s">
        <v>2586</v>
      </c>
      <c r="H1170" s="22">
        <v>1090</v>
      </c>
      <c r="I1170" s="24">
        <v>0.5</v>
      </c>
      <c r="J1170" s="24">
        <v>11680</v>
      </c>
      <c r="K1170" s="25">
        <f t="shared" si="70"/>
        <v>33370</v>
      </c>
      <c r="L1170" s="26">
        <v>40000</v>
      </c>
      <c r="M1170" s="26">
        <v>160</v>
      </c>
      <c r="N1170" s="25">
        <v>160.5</v>
      </c>
      <c r="O1170" s="122"/>
    </row>
    <row r="1171" spans="1:15" x14ac:dyDescent="0.25">
      <c r="A1171" s="47" t="s">
        <v>2587</v>
      </c>
      <c r="C1171" s="27">
        <v>42534</v>
      </c>
      <c r="D1171" s="27" t="s">
        <v>2588</v>
      </c>
      <c r="E1171" s="29" t="s">
        <v>2589</v>
      </c>
      <c r="F1171" s="22" t="s">
        <v>2590</v>
      </c>
      <c r="G1171" s="22" t="s">
        <v>2591</v>
      </c>
      <c r="H1171" s="22">
        <v>3010</v>
      </c>
      <c r="I1171" s="24">
        <v>0.5</v>
      </c>
      <c r="J1171" s="24">
        <v>16560</v>
      </c>
      <c r="K1171" s="25">
        <f t="shared" si="70"/>
        <v>47310</v>
      </c>
      <c r="N1171" s="25">
        <f t="shared" si="71"/>
        <v>0.5</v>
      </c>
      <c r="O1171" s="122"/>
    </row>
    <row r="1172" spans="1:15" x14ac:dyDescent="0.25">
      <c r="A1172" s="47">
        <v>360</v>
      </c>
      <c r="C1172" s="27">
        <v>42534</v>
      </c>
      <c r="D1172" s="27" t="s">
        <v>988</v>
      </c>
      <c r="E1172" s="29">
        <v>5.7210000000000001</v>
      </c>
      <c r="F1172" s="22" t="s">
        <v>2592</v>
      </c>
      <c r="G1172" s="22" t="s">
        <v>2593</v>
      </c>
      <c r="H1172" s="22">
        <v>3010</v>
      </c>
      <c r="I1172" s="24">
        <v>0.5</v>
      </c>
      <c r="J1172" s="24">
        <v>15020</v>
      </c>
      <c r="K1172" s="25">
        <f t="shared" si="70"/>
        <v>42910</v>
      </c>
      <c r="L1172" s="26">
        <v>45000</v>
      </c>
      <c r="M1172" s="26">
        <v>180</v>
      </c>
      <c r="N1172" s="25">
        <f t="shared" si="71"/>
        <v>180.5</v>
      </c>
      <c r="O1172" s="122"/>
    </row>
    <row r="1173" spans="1:15" x14ac:dyDescent="0.25">
      <c r="A1173" s="47" t="s">
        <v>2594</v>
      </c>
      <c r="C1173" s="27">
        <v>42534</v>
      </c>
      <c r="D1173" s="27" t="s">
        <v>2595</v>
      </c>
      <c r="E1173" s="29">
        <v>0.48699999999999999</v>
      </c>
      <c r="F1173" s="22" t="s">
        <v>2596</v>
      </c>
      <c r="G1173" s="22" t="s">
        <v>2597</v>
      </c>
      <c r="H1173" s="22">
        <v>1210</v>
      </c>
      <c r="I1173" s="24">
        <v>0.5</v>
      </c>
      <c r="J1173" s="24">
        <v>9080</v>
      </c>
      <c r="K1173" s="25">
        <f t="shared" si="70"/>
        <v>25940</v>
      </c>
      <c r="N1173" s="25">
        <f t="shared" si="71"/>
        <v>0.5</v>
      </c>
      <c r="O1173" s="122"/>
    </row>
    <row r="1174" spans="1:15" x14ac:dyDescent="0.25">
      <c r="A1174" s="47">
        <v>361</v>
      </c>
      <c r="C1174" s="27">
        <v>42534</v>
      </c>
      <c r="D1174" s="27" t="s">
        <v>2598</v>
      </c>
      <c r="E1174" s="29" t="s">
        <v>2599</v>
      </c>
      <c r="F1174" s="22" t="s">
        <v>2600</v>
      </c>
      <c r="G1174" s="22" t="s">
        <v>2601</v>
      </c>
      <c r="H1174" s="22">
        <v>3010</v>
      </c>
      <c r="I1174" s="24">
        <v>0.5</v>
      </c>
      <c r="J1174" s="24">
        <v>38260</v>
      </c>
      <c r="K1174" s="25">
        <f t="shared" si="70"/>
        <v>109310</v>
      </c>
      <c r="L1174" s="26">
        <v>135000</v>
      </c>
      <c r="M1174" s="26">
        <v>540</v>
      </c>
      <c r="N1174" s="25">
        <f t="shared" si="71"/>
        <v>540.5</v>
      </c>
      <c r="O1174" s="122"/>
    </row>
    <row r="1175" spans="1:15" s="23" customFormat="1" x14ac:dyDescent="0.25">
      <c r="A1175" s="48">
        <v>362</v>
      </c>
      <c r="B1175" s="49"/>
      <c r="C1175" s="50">
        <v>42534</v>
      </c>
      <c r="D1175" s="50" t="s">
        <v>2602</v>
      </c>
      <c r="E1175" s="51">
        <v>12.243</v>
      </c>
      <c r="F1175" s="23" t="s">
        <v>2603</v>
      </c>
      <c r="G1175" s="23" t="s">
        <v>2604</v>
      </c>
      <c r="H1175" s="23">
        <v>1090</v>
      </c>
      <c r="I1175" s="52">
        <v>1</v>
      </c>
      <c r="J1175" s="52">
        <v>68550</v>
      </c>
      <c r="K1175" s="53">
        <f t="shared" si="70"/>
        <v>195860</v>
      </c>
      <c r="L1175" s="54">
        <v>185400</v>
      </c>
      <c r="M1175" s="54">
        <v>741.6</v>
      </c>
      <c r="N1175" s="53">
        <f t="shared" si="71"/>
        <v>742.6</v>
      </c>
      <c r="O1175" s="48"/>
    </row>
    <row r="1176" spans="1:15" x14ac:dyDescent="0.25">
      <c r="A1176" s="122"/>
      <c r="B1176" s="123"/>
      <c r="N1176" s="25">
        <f>SUM(N1162:N1175)</f>
        <v>2849.3399999999997</v>
      </c>
      <c r="O1176" s="122">
        <v>59307</v>
      </c>
    </row>
    <row r="1177" spans="1:15" x14ac:dyDescent="0.25">
      <c r="A1177" s="122"/>
      <c r="B1177" s="123"/>
      <c r="O1177" s="122"/>
    </row>
    <row r="1178" spans="1:15" x14ac:dyDescent="0.25">
      <c r="A1178" s="47">
        <v>363</v>
      </c>
      <c r="C1178" s="27">
        <v>42535</v>
      </c>
      <c r="D1178" s="27" t="s">
        <v>2605</v>
      </c>
      <c r="E1178" s="29">
        <v>29.154</v>
      </c>
      <c r="F1178" s="22" t="s">
        <v>2606</v>
      </c>
      <c r="G1178" s="22" t="s">
        <v>2607</v>
      </c>
      <c r="H1178" s="22">
        <v>1050</v>
      </c>
      <c r="I1178" s="24">
        <v>0.5</v>
      </c>
      <c r="J1178" s="24">
        <v>108670</v>
      </c>
      <c r="K1178" s="25">
        <f t="shared" si="70"/>
        <v>310490</v>
      </c>
      <c r="L1178" s="26">
        <v>510000</v>
      </c>
      <c r="M1178" s="26">
        <v>2040</v>
      </c>
      <c r="N1178" s="25">
        <f t="shared" si="71"/>
        <v>2040.5</v>
      </c>
      <c r="O1178" s="122"/>
    </row>
    <row r="1179" spans="1:15" x14ac:dyDescent="0.25">
      <c r="A1179" s="47">
        <v>364</v>
      </c>
      <c r="C1179" s="27">
        <v>42535</v>
      </c>
      <c r="D1179" s="27" t="s">
        <v>2608</v>
      </c>
      <c r="E1179" s="29">
        <v>11.275</v>
      </c>
      <c r="F1179" s="22" t="s">
        <v>2609</v>
      </c>
      <c r="G1179" s="22" t="s">
        <v>2610</v>
      </c>
      <c r="H1179" s="22">
        <v>1150</v>
      </c>
      <c r="I1179" s="24">
        <v>0.5</v>
      </c>
      <c r="J1179" s="24">
        <v>125890</v>
      </c>
      <c r="K1179" s="25">
        <f t="shared" si="70"/>
        <v>359690</v>
      </c>
      <c r="L1179" s="26">
        <v>375000</v>
      </c>
      <c r="M1179" s="26">
        <v>1500</v>
      </c>
      <c r="N1179" s="25">
        <f t="shared" si="71"/>
        <v>1500.5</v>
      </c>
      <c r="O1179" s="122"/>
    </row>
    <row r="1180" spans="1:15" x14ac:dyDescent="0.25">
      <c r="A1180" s="47">
        <v>365</v>
      </c>
      <c r="C1180" s="27">
        <v>42535</v>
      </c>
      <c r="D1180" s="27" t="s">
        <v>2611</v>
      </c>
      <c r="E1180" s="29">
        <v>10</v>
      </c>
      <c r="F1180" s="22" t="s">
        <v>2612</v>
      </c>
      <c r="G1180" s="22" t="s">
        <v>2613</v>
      </c>
      <c r="H1180" s="22">
        <v>1010</v>
      </c>
      <c r="I1180" s="24">
        <v>0.5</v>
      </c>
      <c r="J1180" s="24">
        <v>40480</v>
      </c>
      <c r="K1180" s="25">
        <f t="shared" si="70"/>
        <v>115660</v>
      </c>
      <c r="L1180" s="26">
        <v>191000</v>
      </c>
      <c r="M1180" s="26">
        <v>764</v>
      </c>
      <c r="N1180" s="25">
        <f t="shared" si="71"/>
        <v>764.5</v>
      </c>
      <c r="O1180" s="122"/>
    </row>
    <row r="1181" spans="1:15" x14ac:dyDescent="0.25">
      <c r="A1181" s="47">
        <v>366</v>
      </c>
      <c r="C1181" s="27">
        <v>42535</v>
      </c>
      <c r="D1181" s="27" t="s">
        <v>2614</v>
      </c>
      <c r="E1181" s="29">
        <v>93.305000000000007</v>
      </c>
      <c r="F1181" s="22" t="s">
        <v>2616</v>
      </c>
      <c r="G1181" s="22" t="s">
        <v>2617</v>
      </c>
      <c r="H1181" s="22">
        <v>1200</v>
      </c>
      <c r="I1181" s="24">
        <v>1</v>
      </c>
      <c r="J1181" s="24">
        <v>84110</v>
      </c>
      <c r="K1181" s="25">
        <f t="shared" si="70"/>
        <v>240310</v>
      </c>
      <c r="L1181" s="26">
        <v>257735</v>
      </c>
      <c r="M1181" s="26">
        <v>1031.2</v>
      </c>
      <c r="N1181" s="25">
        <f t="shared" si="71"/>
        <v>1032.2</v>
      </c>
      <c r="O1181" s="122"/>
    </row>
    <row r="1182" spans="1:15" x14ac:dyDescent="0.25">
      <c r="D1182" s="27" t="s">
        <v>2615</v>
      </c>
      <c r="E1182" s="29">
        <v>15.124000000000001</v>
      </c>
      <c r="K1182" s="25">
        <f t="shared" si="70"/>
        <v>0</v>
      </c>
      <c r="N1182" s="25">
        <f t="shared" si="71"/>
        <v>0</v>
      </c>
      <c r="O1182" s="122"/>
    </row>
    <row r="1183" spans="1:15" x14ac:dyDescent="0.25">
      <c r="A1183" s="47" t="s">
        <v>2618</v>
      </c>
      <c r="C1183" s="27">
        <v>42535</v>
      </c>
      <c r="D1183" s="27" t="s">
        <v>2619</v>
      </c>
      <c r="E1183" s="29" t="s">
        <v>2620</v>
      </c>
      <c r="F1183" s="22" t="s">
        <v>2621</v>
      </c>
      <c r="G1183" s="22" t="s">
        <v>2622</v>
      </c>
      <c r="H1183" s="22">
        <v>3010</v>
      </c>
      <c r="I1183" s="24">
        <v>0.5</v>
      </c>
      <c r="J1183" s="24">
        <v>7540</v>
      </c>
      <c r="K1183" s="25">
        <f t="shared" si="70"/>
        <v>21540</v>
      </c>
      <c r="N1183" s="25">
        <f t="shared" si="71"/>
        <v>0.5</v>
      </c>
      <c r="O1183" s="122"/>
    </row>
    <row r="1184" spans="1:15" x14ac:dyDescent="0.25">
      <c r="A1184" s="47" t="s">
        <v>2623</v>
      </c>
      <c r="C1184" s="27">
        <v>42535</v>
      </c>
      <c r="D1184" s="27" t="s">
        <v>2624</v>
      </c>
      <c r="E1184" s="29">
        <v>15.215</v>
      </c>
      <c r="F1184" s="22" t="s">
        <v>2625</v>
      </c>
      <c r="G1184" s="22" t="s">
        <v>2626</v>
      </c>
      <c r="H1184" s="22">
        <v>1210</v>
      </c>
      <c r="I1184" s="24">
        <v>0.5</v>
      </c>
      <c r="J1184" s="24">
        <v>46750</v>
      </c>
      <c r="K1184" s="25">
        <f t="shared" si="70"/>
        <v>133570</v>
      </c>
      <c r="N1184" s="25">
        <f t="shared" si="71"/>
        <v>0.5</v>
      </c>
      <c r="O1184" s="122"/>
    </row>
    <row r="1185" spans="1:16" ht="13.5" customHeight="1" x14ac:dyDescent="0.25">
      <c r="A1185" s="47">
        <v>367</v>
      </c>
      <c r="C1185" s="27">
        <v>42535</v>
      </c>
      <c r="D1185" s="27" t="s">
        <v>2627</v>
      </c>
      <c r="E1185" s="29" t="s">
        <v>2629</v>
      </c>
      <c r="F1185" s="22" t="s">
        <v>2631</v>
      </c>
      <c r="G1185" s="22" t="s">
        <v>2632</v>
      </c>
      <c r="H1185" s="22">
        <v>2040</v>
      </c>
      <c r="I1185" s="24">
        <v>1</v>
      </c>
      <c r="J1185" s="24">
        <v>20450</v>
      </c>
      <c r="K1185" s="25">
        <f t="shared" si="70"/>
        <v>58430</v>
      </c>
      <c r="L1185" s="26">
        <v>64500</v>
      </c>
      <c r="M1185" s="26">
        <v>258</v>
      </c>
      <c r="N1185" s="25">
        <f t="shared" si="71"/>
        <v>259</v>
      </c>
      <c r="O1185" s="122"/>
    </row>
    <row r="1186" spans="1:16" x14ac:dyDescent="0.25">
      <c r="D1186" s="27" t="s">
        <v>2628</v>
      </c>
      <c r="E1186" s="29" t="s">
        <v>2630</v>
      </c>
      <c r="K1186" s="25">
        <f t="shared" si="70"/>
        <v>0</v>
      </c>
      <c r="N1186" s="25">
        <f t="shared" si="71"/>
        <v>0</v>
      </c>
      <c r="O1186" s="122"/>
    </row>
    <row r="1187" spans="1:16" x14ac:dyDescent="0.25">
      <c r="A1187" s="47">
        <v>368</v>
      </c>
      <c r="C1187" s="27">
        <v>42535</v>
      </c>
      <c r="D1187" s="27" t="s">
        <v>2633</v>
      </c>
      <c r="E1187" s="29">
        <v>0.4143</v>
      </c>
      <c r="F1187" s="22" t="s">
        <v>2636</v>
      </c>
      <c r="G1187" s="22" t="s">
        <v>2634</v>
      </c>
      <c r="H1187" s="22">
        <v>3010</v>
      </c>
      <c r="I1187" s="24">
        <v>0.5</v>
      </c>
      <c r="J1187" s="24">
        <v>6830</v>
      </c>
      <c r="K1187" s="25">
        <f t="shared" si="70"/>
        <v>19510</v>
      </c>
      <c r="L1187" s="26">
        <v>5000</v>
      </c>
      <c r="M1187" s="26">
        <v>20</v>
      </c>
      <c r="N1187" s="25">
        <f t="shared" si="71"/>
        <v>20.5</v>
      </c>
      <c r="O1187" s="122"/>
    </row>
    <row r="1188" spans="1:16" x14ac:dyDescent="0.25">
      <c r="A1188" s="47">
        <v>369</v>
      </c>
      <c r="C1188" s="27">
        <v>42535</v>
      </c>
      <c r="D1188" s="27" t="s">
        <v>2635</v>
      </c>
      <c r="E1188" s="29">
        <v>5.6619999999999999</v>
      </c>
      <c r="F1188" s="22" t="s">
        <v>2637</v>
      </c>
      <c r="G1188" s="22" t="s">
        <v>2638</v>
      </c>
      <c r="H1188" s="22">
        <v>1200</v>
      </c>
      <c r="I1188" s="24">
        <v>0.5</v>
      </c>
      <c r="J1188" s="24">
        <v>29970</v>
      </c>
      <c r="K1188" s="25">
        <f t="shared" si="70"/>
        <v>85630</v>
      </c>
      <c r="L1188" s="26">
        <v>118000</v>
      </c>
      <c r="M1188" s="26">
        <v>472</v>
      </c>
      <c r="N1188" s="25">
        <f t="shared" si="71"/>
        <v>472.5</v>
      </c>
      <c r="O1188" s="122"/>
    </row>
    <row r="1189" spans="1:16" x14ac:dyDescent="0.25">
      <c r="A1189" s="47" t="s">
        <v>2639</v>
      </c>
      <c r="C1189" s="27">
        <v>42535</v>
      </c>
      <c r="D1189" s="27" t="s">
        <v>2640</v>
      </c>
      <c r="E1189" s="29" t="s">
        <v>2641</v>
      </c>
      <c r="F1189" s="22" t="s">
        <v>2642</v>
      </c>
      <c r="G1189" s="22" t="s">
        <v>2643</v>
      </c>
      <c r="H1189" s="22">
        <v>3010</v>
      </c>
      <c r="I1189" s="24">
        <v>2</v>
      </c>
      <c r="J1189" s="24">
        <v>44550</v>
      </c>
      <c r="K1189" s="25">
        <f t="shared" si="70"/>
        <v>127290</v>
      </c>
      <c r="N1189" s="25">
        <f t="shared" si="71"/>
        <v>2</v>
      </c>
      <c r="O1189" s="122"/>
    </row>
    <row r="1190" spans="1:16" x14ac:dyDescent="0.25">
      <c r="D1190" s="27" t="s">
        <v>2644</v>
      </c>
      <c r="E1190" s="29" t="s">
        <v>2647</v>
      </c>
      <c r="F1190" s="22" t="s">
        <v>90</v>
      </c>
      <c r="G1190" s="22" t="s">
        <v>90</v>
      </c>
      <c r="K1190" s="25">
        <f t="shared" si="70"/>
        <v>0</v>
      </c>
      <c r="N1190" s="25">
        <f t="shared" si="71"/>
        <v>0</v>
      </c>
      <c r="O1190" s="122"/>
    </row>
    <row r="1191" spans="1:16" x14ac:dyDescent="0.25">
      <c r="D1191" s="27" t="s">
        <v>2645</v>
      </c>
      <c r="E1191" s="29" t="s">
        <v>2648</v>
      </c>
      <c r="F1191" s="22" t="s">
        <v>90</v>
      </c>
      <c r="G1191" s="22" t="s">
        <v>90</v>
      </c>
      <c r="K1191" s="25">
        <f t="shared" si="70"/>
        <v>0</v>
      </c>
      <c r="N1191" s="25">
        <f t="shared" si="71"/>
        <v>0</v>
      </c>
      <c r="O1191" s="122"/>
    </row>
    <row r="1192" spans="1:16" x14ac:dyDescent="0.25">
      <c r="D1192" s="27" t="s">
        <v>2646</v>
      </c>
      <c r="E1192" s="29" t="s">
        <v>2649</v>
      </c>
      <c r="F1192" s="22" t="s">
        <v>90</v>
      </c>
      <c r="G1192" s="22" t="s">
        <v>90</v>
      </c>
      <c r="K1192" s="25">
        <f t="shared" si="70"/>
        <v>0</v>
      </c>
      <c r="N1192" s="25">
        <f t="shared" si="71"/>
        <v>0</v>
      </c>
      <c r="O1192" s="122"/>
      <c r="P1192" s="25"/>
    </row>
    <row r="1193" spans="1:16" x14ac:dyDescent="0.25">
      <c r="A1193" s="47">
        <v>370</v>
      </c>
      <c r="C1193" s="27">
        <v>42535</v>
      </c>
      <c r="D1193" s="27" t="s">
        <v>2650</v>
      </c>
      <c r="E1193" s="29">
        <v>5.4</v>
      </c>
      <c r="F1193" s="22" t="s">
        <v>2653</v>
      </c>
      <c r="G1193" s="22" t="s">
        <v>2651</v>
      </c>
      <c r="H1193" s="22">
        <v>1050</v>
      </c>
      <c r="I1193" s="24">
        <v>0.5</v>
      </c>
      <c r="J1193" s="24">
        <v>8410</v>
      </c>
      <c r="K1193" s="25">
        <f t="shared" si="70"/>
        <v>24030</v>
      </c>
      <c r="L1193" s="26">
        <v>89100</v>
      </c>
      <c r="M1193" s="26">
        <v>356.4</v>
      </c>
      <c r="N1193" s="25">
        <f t="shared" si="71"/>
        <v>356.9</v>
      </c>
      <c r="O1193" s="122"/>
    </row>
    <row r="1194" spans="1:16" x14ac:dyDescent="0.25">
      <c r="A1194" s="47" t="s">
        <v>2652</v>
      </c>
      <c r="C1194" s="27">
        <v>42535</v>
      </c>
      <c r="D1194" s="27" t="s">
        <v>2654</v>
      </c>
      <c r="E1194" s="29" t="s">
        <v>95</v>
      </c>
      <c r="F1194" s="22" t="s">
        <v>2642</v>
      </c>
      <c r="G1194" s="22" t="s">
        <v>2643</v>
      </c>
      <c r="H1194" s="22">
        <v>3010</v>
      </c>
      <c r="I1194" s="24">
        <v>1.5</v>
      </c>
      <c r="J1194" s="24">
        <v>40890</v>
      </c>
      <c r="K1194" s="25">
        <f t="shared" si="70"/>
        <v>116830</v>
      </c>
      <c r="N1194" s="25">
        <f t="shared" si="71"/>
        <v>1.5</v>
      </c>
      <c r="O1194" s="122"/>
    </row>
    <row r="1195" spans="1:16" x14ac:dyDescent="0.25">
      <c r="D1195" s="27" t="s">
        <v>2655</v>
      </c>
      <c r="E1195" s="29" t="s">
        <v>2657</v>
      </c>
      <c r="F1195" s="22" t="s">
        <v>90</v>
      </c>
      <c r="G1195" s="22" t="s">
        <v>90</v>
      </c>
      <c r="K1195" s="25">
        <f t="shared" si="70"/>
        <v>0</v>
      </c>
      <c r="N1195" s="25">
        <f t="shared" si="71"/>
        <v>0</v>
      </c>
      <c r="O1195" s="122"/>
    </row>
    <row r="1196" spans="1:16" x14ac:dyDescent="0.25">
      <c r="D1196" s="27" t="s">
        <v>2656</v>
      </c>
      <c r="E1196" s="29" t="s">
        <v>2658</v>
      </c>
      <c r="F1196" s="22" t="s">
        <v>90</v>
      </c>
      <c r="G1196" s="22" t="s">
        <v>90</v>
      </c>
      <c r="K1196" s="25">
        <f t="shared" si="70"/>
        <v>0</v>
      </c>
      <c r="N1196" s="25">
        <f t="shared" si="71"/>
        <v>0</v>
      </c>
      <c r="O1196" s="122"/>
    </row>
    <row r="1197" spans="1:16" x14ac:dyDescent="0.25">
      <c r="A1197" s="47">
        <v>371</v>
      </c>
      <c r="C1197" s="27">
        <v>42535</v>
      </c>
      <c r="D1197" s="27" t="s">
        <v>2659</v>
      </c>
      <c r="E1197" s="29">
        <v>4.109</v>
      </c>
      <c r="F1197" s="22" t="s">
        <v>2660</v>
      </c>
      <c r="G1197" s="22" t="s">
        <v>2661</v>
      </c>
      <c r="H1197" s="22">
        <v>1150</v>
      </c>
      <c r="I1197" s="24">
        <v>0.5</v>
      </c>
      <c r="J1197" s="24">
        <v>50030</v>
      </c>
      <c r="K1197" s="25">
        <f t="shared" si="70"/>
        <v>142940</v>
      </c>
      <c r="L1197" s="26">
        <v>190000</v>
      </c>
      <c r="M1197" s="26">
        <v>760</v>
      </c>
      <c r="N1197" s="25">
        <f t="shared" si="71"/>
        <v>760.5</v>
      </c>
      <c r="O1197" s="122"/>
    </row>
    <row r="1198" spans="1:16" x14ac:dyDescent="0.25">
      <c r="A1198" s="47" t="s">
        <v>2662</v>
      </c>
      <c r="C1198" s="27">
        <v>42536</v>
      </c>
      <c r="D1198" s="27" t="s">
        <v>2663</v>
      </c>
      <c r="E1198" s="29">
        <v>0.60199999999999998</v>
      </c>
      <c r="F1198" s="22" t="s">
        <v>2666</v>
      </c>
      <c r="G1198" s="22" t="s">
        <v>2667</v>
      </c>
      <c r="H1198" s="22">
        <v>3010</v>
      </c>
      <c r="I1198" s="24">
        <v>1</v>
      </c>
      <c r="J1198" s="24">
        <v>408560</v>
      </c>
      <c r="K1198" s="25">
        <f t="shared" si="70"/>
        <v>1167310</v>
      </c>
      <c r="N1198" s="25">
        <f t="shared" si="71"/>
        <v>1</v>
      </c>
      <c r="O1198" s="122"/>
    </row>
    <row r="1199" spans="1:16" x14ac:dyDescent="0.25">
      <c r="D1199" s="27" t="s">
        <v>2664</v>
      </c>
      <c r="E1199" s="29" t="s">
        <v>2665</v>
      </c>
      <c r="F1199" s="22" t="s">
        <v>90</v>
      </c>
      <c r="G1199" s="22" t="s">
        <v>90</v>
      </c>
      <c r="K1199" s="25">
        <f t="shared" si="70"/>
        <v>0</v>
      </c>
      <c r="N1199" s="25">
        <f t="shared" si="71"/>
        <v>0</v>
      </c>
      <c r="O1199" s="122"/>
    </row>
    <row r="1200" spans="1:16" x14ac:dyDescent="0.25">
      <c r="A1200" s="47">
        <v>374</v>
      </c>
      <c r="C1200" s="27">
        <v>42536</v>
      </c>
      <c r="D1200" s="27" t="s">
        <v>2674</v>
      </c>
      <c r="E1200" s="29" t="s">
        <v>2676</v>
      </c>
      <c r="F1200" s="22" t="s">
        <v>2677</v>
      </c>
      <c r="G1200" s="22" t="s">
        <v>2678</v>
      </c>
      <c r="H1200" s="22">
        <v>3010</v>
      </c>
      <c r="I1200" s="24">
        <v>1</v>
      </c>
      <c r="J1200" s="24">
        <v>69410</v>
      </c>
      <c r="K1200" s="25">
        <f t="shared" si="70"/>
        <v>198310</v>
      </c>
      <c r="L1200" s="26">
        <v>160000</v>
      </c>
      <c r="M1200" s="26">
        <v>640</v>
      </c>
      <c r="N1200" s="25">
        <f t="shared" si="71"/>
        <v>641</v>
      </c>
      <c r="O1200" s="122"/>
    </row>
    <row r="1201" spans="1:15" s="23" customFormat="1" x14ac:dyDescent="0.25">
      <c r="A1201" s="48"/>
      <c r="B1201" s="49"/>
      <c r="C1201" s="50"/>
      <c r="D1201" s="50" t="s">
        <v>2675</v>
      </c>
      <c r="E1201" s="51" t="s">
        <v>2676</v>
      </c>
      <c r="F1201" s="23" t="s">
        <v>90</v>
      </c>
      <c r="G1201" s="23" t="s">
        <v>90</v>
      </c>
      <c r="I1201" s="52"/>
      <c r="J1201" s="52"/>
      <c r="K1201" s="53">
        <f t="shared" si="70"/>
        <v>0</v>
      </c>
      <c r="L1201" s="54"/>
      <c r="M1201" s="54"/>
      <c r="N1201" s="53">
        <f t="shared" si="71"/>
        <v>0</v>
      </c>
      <c r="O1201" s="48"/>
    </row>
    <row r="1202" spans="1:15" x14ac:dyDescent="0.25">
      <c r="N1202" s="25">
        <f>SUM(N1178:N1201)</f>
        <v>7853.5999999999995</v>
      </c>
      <c r="O1202" s="60">
        <v>59306</v>
      </c>
    </row>
    <row r="1204" spans="1:15" x14ac:dyDescent="0.25">
      <c r="A1204" s="47">
        <v>372</v>
      </c>
      <c r="C1204" s="27">
        <v>42536</v>
      </c>
      <c r="D1204" s="27" t="s">
        <v>2668</v>
      </c>
      <c r="E1204" s="29">
        <v>0.34</v>
      </c>
      <c r="F1204" s="22" t="s">
        <v>2670</v>
      </c>
      <c r="G1204" s="22" t="s">
        <v>2671</v>
      </c>
      <c r="H1204" s="22">
        <v>1210</v>
      </c>
      <c r="I1204" s="24">
        <v>1</v>
      </c>
      <c r="J1204" s="24">
        <v>33090</v>
      </c>
      <c r="K1204" s="25">
        <f>ROUND(J1204/0.35,-1)</f>
        <v>94540</v>
      </c>
      <c r="L1204" s="26">
        <v>94500</v>
      </c>
      <c r="M1204" s="26">
        <v>378</v>
      </c>
      <c r="N1204" s="25">
        <f>SUM(I1204+M1204)</f>
        <v>379</v>
      </c>
    </row>
    <row r="1205" spans="1:15" x14ac:dyDescent="0.25">
      <c r="D1205" s="27" t="s">
        <v>2669</v>
      </c>
      <c r="E1205" s="29">
        <v>0.188</v>
      </c>
      <c r="K1205" s="25">
        <f>ROUND(J1205/0.35,-1)</f>
        <v>0</v>
      </c>
      <c r="N1205" s="25">
        <f>SUM(I1205+M1205)</f>
        <v>0</v>
      </c>
    </row>
    <row r="1206" spans="1:15" x14ac:dyDescent="0.25">
      <c r="A1206" s="47">
        <v>373</v>
      </c>
      <c r="C1206" s="27">
        <v>42536</v>
      </c>
      <c r="D1206" s="27" t="s">
        <v>2672</v>
      </c>
      <c r="E1206" s="29" t="s">
        <v>2673</v>
      </c>
      <c r="F1206" s="22" t="s">
        <v>2670</v>
      </c>
      <c r="G1206" s="22" t="s">
        <v>2671</v>
      </c>
      <c r="H1206" s="22">
        <v>1210</v>
      </c>
      <c r="I1206" s="24">
        <v>0.5</v>
      </c>
      <c r="J1206" s="24">
        <v>18510</v>
      </c>
      <c r="K1206" s="25">
        <f>ROUND(J1206/0.35,-1)</f>
        <v>52890</v>
      </c>
      <c r="L1206" s="26">
        <v>1</v>
      </c>
      <c r="M1206" s="26">
        <v>4</v>
      </c>
      <c r="N1206" s="25">
        <f>SUM(I1206+M1206)</f>
        <v>4.5</v>
      </c>
    </row>
    <row r="1207" spans="1:15" x14ac:dyDescent="0.25">
      <c r="A1207" s="47">
        <v>375</v>
      </c>
      <c r="C1207" s="27">
        <v>42536</v>
      </c>
      <c r="D1207" s="27" t="s">
        <v>2679</v>
      </c>
      <c r="E1207" s="29">
        <v>1</v>
      </c>
      <c r="F1207" s="22" t="s">
        <v>2680</v>
      </c>
      <c r="G1207" s="22" t="s">
        <v>2681</v>
      </c>
      <c r="H1207" s="22">
        <v>1070</v>
      </c>
      <c r="I1207" s="24">
        <v>0.5</v>
      </c>
      <c r="J1207" s="24">
        <v>46860</v>
      </c>
      <c r="K1207" s="25">
        <f t="shared" si="70"/>
        <v>133890</v>
      </c>
      <c r="L1207" s="26">
        <v>136000</v>
      </c>
      <c r="M1207" s="26">
        <v>544</v>
      </c>
      <c r="N1207" s="25">
        <f t="shared" si="71"/>
        <v>544.5</v>
      </c>
    </row>
    <row r="1208" spans="1:15" x14ac:dyDescent="0.25">
      <c r="A1208" s="47">
        <v>376</v>
      </c>
      <c r="C1208" s="27" t="s">
        <v>2682</v>
      </c>
      <c r="D1208" s="27" t="s">
        <v>2683</v>
      </c>
      <c r="E1208" s="29" t="s">
        <v>974</v>
      </c>
      <c r="F1208" s="22" t="s">
        <v>2685</v>
      </c>
      <c r="G1208" s="22" t="s">
        <v>2686</v>
      </c>
      <c r="H1208" s="22">
        <v>2050</v>
      </c>
      <c r="I1208" s="24">
        <v>1</v>
      </c>
      <c r="J1208" s="24">
        <v>20700</v>
      </c>
      <c r="K1208" s="25">
        <f t="shared" si="70"/>
        <v>59140</v>
      </c>
      <c r="L1208" s="26">
        <v>32000</v>
      </c>
      <c r="M1208" s="26">
        <v>128</v>
      </c>
      <c r="N1208" s="25">
        <f t="shared" si="71"/>
        <v>129</v>
      </c>
    </row>
    <row r="1209" spans="1:15" x14ac:dyDescent="0.25">
      <c r="D1209" s="27" t="s">
        <v>2684</v>
      </c>
      <c r="E1209" s="29" t="s">
        <v>974</v>
      </c>
      <c r="F1209" s="22" t="s">
        <v>90</v>
      </c>
      <c r="G1209" s="22" t="s">
        <v>90</v>
      </c>
      <c r="K1209" s="25">
        <f t="shared" si="70"/>
        <v>0</v>
      </c>
      <c r="N1209" s="25">
        <f t="shared" si="71"/>
        <v>0</v>
      </c>
    </row>
    <row r="1210" spans="1:15" x14ac:dyDescent="0.25">
      <c r="A1210" s="47">
        <v>377</v>
      </c>
      <c r="C1210" s="27">
        <v>42537</v>
      </c>
      <c r="D1210" s="27" t="s">
        <v>2687</v>
      </c>
      <c r="E1210" s="29" t="s">
        <v>2457</v>
      </c>
      <c r="F1210" s="22" t="s">
        <v>2689</v>
      </c>
      <c r="G1210" s="22" t="s">
        <v>2690</v>
      </c>
      <c r="H1210" s="22">
        <v>3010</v>
      </c>
      <c r="I1210" s="24">
        <v>1</v>
      </c>
      <c r="J1210" s="24">
        <v>31440</v>
      </c>
      <c r="K1210" s="25">
        <f t="shared" si="70"/>
        <v>89830</v>
      </c>
      <c r="L1210" s="26">
        <v>119900</v>
      </c>
      <c r="M1210" s="26">
        <v>479.6</v>
      </c>
      <c r="N1210" s="25">
        <f t="shared" si="71"/>
        <v>480.6</v>
      </c>
    </row>
    <row r="1211" spans="1:15" x14ac:dyDescent="0.25">
      <c r="D1211" s="27" t="s">
        <v>2688</v>
      </c>
      <c r="E1211" s="29" t="s">
        <v>2457</v>
      </c>
      <c r="K1211" s="25">
        <f t="shared" si="70"/>
        <v>0</v>
      </c>
      <c r="N1211" s="25">
        <f t="shared" si="71"/>
        <v>0</v>
      </c>
    </row>
    <row r="1212" spans="1:15" x14ac:dyDescent="0.25">
      <c r="A1212" s="47">
        <v>378</v>
      </c>
      <c r="C1212" s="27">
        <v>42537</v>
      </c>
      <c r="D1212" s="27" t="s">
        <v>2691</v>
      </c>
      <c r="E1212" s="29">
        <v>0.89</v>
      </c>
      <c r="F1212" s="22" t="s">
        <v>2692</v>
      </c>
      <c r="G1212" s="22" t="s">
        <v>2693</v>
      </c>
      <c r="H1212" s="22">
        <v>1120</v>
      </c>
      <c r="I1212" s="24">
        <v>0.5</v>
      </c>
      <c r="J1212" s="24">
        <v>1400</v>
      </c>
      <c r="K1212" s="25">
        <f t="shared" si="70"/>
        <v>4000</v>
      </c>
      <c r="L1212" s="26">
        <v>8000</v>
      </c>
      <c r="M1212" s="26">
        <v>32</v>
      </c>
      <c r="N1212" s="25">
        <f t="shared" si="71"/>
        <v>32.5</v>
      </c>
    </row>
    <row r="1213" spans="1:15" x14ac:dyDescent="0.25">
      <c r="A1213" s="47">
        <v>380</v>
      </c>
      <c r="C1213" s="27">
        <v>42537</v>
      </c>
      <c r="D1213" s="27" t="s">
        <v>2694</v>
      </c>
      <c r="E1213" s="29">
        <v>6.8049999999999997</v>
      </c>
      <c r="F1213" s="22" t="s">
        <v>2696</v>
      </c>
      <c r="G1213" s="22" t="s">
        <v>2697</v>
      </c>
      <c r="H1213" s="22">
        <v>1180</v>
      </c>
      <c r="I1213" s="24">
        <v>1</v>
      </c>
      <c r="J1213" s="24">
        <v>52280</v>
      </c>
      <c r="K1213" s="25">
        <f t="shared" si="70"/>
        <v>149370</v>
      </c>
      <c r="L1213" s="26">
        <v>165000</v>
      </c>
      <c r="M1213" s="26">
        <v>660</v>
      </c>
      <c r="N1213" s="25">
        <f t="shared" si="71"/>
        <v>661</v>
      </c>
    </row>
    <row r="1214" spans="1:15" x14ac:dyDescent="0.25">
      <c r="A1214" s="47">
        <v>379</v>
      </c>
      <c r="C1214" s="27">
        <v>42537</v>
      </c>
      <c r="D1214" s="27" t="s">
        <v>2695</v>
      </c>
      <c r="E1214" s="29">
        <v>18.026</v>
      </c>
      <c r="F1214" s="22" t="s">
        <v>2706</v>
      </c>
      <c r="G1214" s="22" t="s">
        <v>2707</v>
      </c>
      <c r="H1214" s="22">
        <v>3010</v>
      </c>
      <c r="I1214" s="24">
        <v>2</v>
      </c>
      <c r="J1214" s="24">
        <v>32050</v>
      </c>
      <c r="K1214" s="25">
        <f t="shared" si="70"/>
        <v>91570</v>
      </c>
      <c r="L1214" s="26">
        <v>125000</v>
      </c>
      <c r="M1214" s="26">
        <v>500</v>
      </c>
      <c r="N1214" s="25">
        <f t="shared" si="71"/>
        <v>502</v>
      </c>
    </row>
    <row r="1215" spans="1:15" x14ac:dyDescent="0.25">
      <c r="D1215" s="27" t="s">
        <v>2698</v>
      </c>
      <c r="E1215" s="29" t="s">
        <v>2702</v>
      </c>
      <c r="F1215" s="22" t="s">
        <v>90</v>
      </c>
      <c r="G1215" s="22" t="s">
        <v>90</v>
      </c>
      <c r="K1215" s="25">
        <f t="shared" si="70"/>
        <v>0</v>
      </c>
      <c r="N1215" s="25">
        <f t="shared" si="71"/>
        <v>0</v>
      </c>
    </row>
    <row r="1216" spans="1:15" x14ac:dyDescent="0.25">
      <c r="D1216" s="27" t="s">
        <v>2699</v>
      </c>
      <c r="E1216" s="29" t="s">
        <v>2703</v>
      </c>
      <c r="F1216" s="22" t="s">
        <v>90</v>
      </c>
      <c r="G1216" s="22" t="s">
        <v>90</v>
      </c>
      <c r="K1216" s="25">
        <f t="shared" si="70"/>
        <v>0</v>
      </c>
      <c r="N1216" s="25">
        <f t="shared" si="71"/>
        <v>0</v>
      </c>
    </row>
    <row r="1217" spans="1:15" x14ac:dyDescent="0.25">
      <c r="D1217" s="27" t="s">
        <v>2700</v>
      </c>
      <c r="E1217" s="29" t="s">
        <v>2704</v>
      </c>
      <c r="F1217" s="22" t="s">
        <v>90</v>
      </c>
      <c r="G1217" s="22" t="s">
        <v>90</v>
      </c>
      <c r="K1217" s="25">
        <f t="shared" ref="K1217:K1271" si="72">ROUND(J1217/0.35,-1)</f>
        <v>0</v>
      </c>
      <c r="N1217" s="25">
        <f t="shared" ref="N1217:N1271" si="73">SUM(I1217+M1217)</f>
        <v>0</v>
      </c>
    </row>
    <row r="1218" spans="1:15" x14ac:dyDescent="0.25">
      <c r="D1218" s="27" t="s">
        <v>2701</v>
      </c>
      <c r="E1218" s="29" t="s">
        <v>2705</v>
      </c>
      <c r="F1218" s="22" t="s">
        <v>90</v>
      </c>
      <c r="G1218" s="22" t="s">
        <v>90</v>
      </c>
      <c r="K1218" s="25">
        <f t="shared" si="72"/>
        <v>0</v>
      </c>
      <c r="N1218" s="25">
        <f t="shared" si="73"/>
        <v>0</v>
      </c>
    </row>
    <row r="1219" spans="1:15" x14ac:dyDescent="0.25">
      <c r="A1219" s="47">
        <v>381</v>
      </c>
      <c r="C1219" s="27">
        <v>42538</v>
      </c>
      <c r="D1219" s="27" t="s">
        <v>2714</v>
      </c>
      <c r="E1219" s="29">
        <v>3.1110000000000002</v>
      </c>
      <c r="F1219" s="22" t="s">
        <v>2715</v>
      </c>
      <c r="G1219" s="22" t="s">
        <v>2716</v>
      </c>
      <c r="H1219" s="22">
        <v>1050</v>
      </c>
      <c r="I1219" s="24">
        <v>0.5</v>
      </c>
      <c r="J1219" s="24">
        <v>14000</v>
      </c>
      <c r="K1219" s="25">
        <f t="shared" si="72"/>
        <v>40000</v>
      </c>
      <c r="L1219" s="26">
        <v>43554</v>
      </c>
      <c r="M1219" s="26">
        <v>174.4</v>
      </c>
      <c r="N1219" s="25">
        <f t="shared" si="73"/>
        <v>174.9</v>
      </c>
    </row>
    <row r="1220" spans="1:15" x14ac:dyDescent="0.25">
      <c r="A1220" s="47">
        <v>382</v>
      </c>
      <c r="B1220" s="28" t="s">
        <v>130</v>
      </c>
      <c r="C1220" s="27">
        <v>42538</v>
      </c>
      <c r="D1220" s="27" t="s">
        <v>2717</v>
      </c>
      <c r="E1220" s="29" t="s">
        <v>852</v>
      </c>
      <c r="F1220" s="22" t="s">
        <v>2718</v>
      </c>
      <c r="G1220" s="22" t="s">
        <v>2719</v>
      </c>
      <c r="H1220" s="22">
        <v>3010</v>
      </c>
      <c r="I1220" s="24">
        <v>0.5</v>
      </c>
      <c r="J1220" s="24">
        <v>11950</v>
      </c>
      <c r="K1220" s="25">
        <f t="shared" si="72"/>
        <v>34140</v>
      </c>
      <c r="L1220" s="26">
        <v>16000</v>
      </c>
      <c r="M1220" s="26">
        <v>64.2</v>
      </c>
      <c r="N1220" s="25">
        <f t="shared" si="73"/>
        <v>64.7</v>
      </c>
    </row>
    <row r="1221" spans="1:15" x14ac:dyDescent="0.25">
      <c r="A1221" s="124">
        <v>386</v>
      </c>
      <c r="B1221" s="125"/>
      <c r="C1221" s="27">
        <v>42541</v>
      </c>
      <c r="D1221" s="27" t="s">
        <v>2727</v>
      </c>
      <c r="E1221" s="29">
        <v>36.5</v>
      </c>
      <c r="F1221" s="22" t="s">
        <v>2728</v>
      </c>
      <c r="G1221" s="22" t="s">
        <v>2729</v>
      </c>
      <c r="H1221" s="22">
        <v>1060</v>
      </c>
      <c r="I1221" s="24">
        <v>0.5</v>
      </c>
      <c r="J1221" s="24">
        <v>37890</v>
      </c>
      <c r="K1221" s="25">
        <f t="shared" si="72"/>
        <v>108260</v>
      </c>
      <c r="L1221" s="26">
        <v>80300</v>
      </c>
      <c r="M1221" s="26">
        <v>321.2</v>
      </c>
      <c r="N1221" s="25">
        <f t="shared" si="73"/>
        <v>321.7</v>
      </c>
      <c r="O1221" s="124"/>
    </row>
    <row r="1222" spans="1:15" x14ac:dyDescent="0.25">
      <c r="A1222" s="47" t="s">
        <v>2708</v>
      </c>
      <c r="C1222" s="27">
        <v>42537</v>
      </c>
      <c r="D1222" s="27" t="s">
        <v>2654</v>
      </c>
      <c r="E1222" s="29" t="s">
        <v>95</v>
      </c>
      <c r="F1222" s="22" t="s">
        <v>2643</v>
      </c>
      <c r="G1222" s="22" t="s">
        <v>2713</v>
      </c>
      <c r="H1222" s="22">
        <v>3010</v>
      </c>
      <c r="I1222" s="24">
        <v>2.5</v>
      </c>
      <c r="J1222" s="24">
        <v>109350</v>
      </c>
      <c r="K1222" s="25">
        <f t="shared" ref="K1222:K1227" si="74">ROUND(J1222/0.35,-1)</f>
        <v>312430</v>
      </c>
      <c r="N1222" s="25">
        <f t="shared" ref="N1222:N1227" si="75">SUM(I1222+M1222)</f>
        <v>2.5</v>
      </c>
    </row>
    <row r="1223" spans="1:15" x14ac:dyDescent="0.25">
      <c r="D1223" s="27" t="s">
        <v>2655</v>
      </c>
      <c r="E1223" s="29" t="s">
        <v>2657</v>
      </c>
      <c r="F1223" s="22" t="s">
        <v>90</v>
      </c>
      <c r="G1223" s="22" t="s">
        <v>90</v>
      </c>
      <c r="K1223" s="25">
        <f t="shared" si="74"/>
        <v>0</v>
      </c>
      <c r="N1223" s="25">
        <f t="shared" si="75"/>
        <v>0</v>
      </c>
    </row>
    <row r="1224" spans="1:15" x14ac:dyDescent="0.25">
      <c r="D1224" s="27" t="s">
        <v>2656</v>
      </c>
      <c r="E1224" s="29" t="s">
        <v>2658</v>
      </c>
      <c r="F1224" s="22" t="s">
        <v>90</v>
      </c>
      <c r="G1224" s="22" t="s">
        <v>90</v>
      </c>
      <c r="K1224" s="25">
        <f t="shared" si="74"/>
        <v>0</v>
      </c>
      <c r="N1224" s="25">
        <f t="shared" si="75"/>
        <v>0</v>
      </c>
    </row>
    <row r="1225" spans="1:15" x14ac:dyDescent="0.25">
      <c r="D1225" s="27" t="s">
        <v>2709</v>
      </c>
      <c r="E1225" s="29" t="s">
        <v>2711</v>
      </c>
      <c r="F1225" s="22" t="s">
        <v>90</v>
      </c>
      <c r="G1225" s="22" t="s">
        <v>90</v>
      </c>
      <c r="K1225" s="25">
        <f t="shared" si="74"/>
        <v>0</v>
      </c>
      <c r="N1225" s="25">
        <f t="shared" si="75"/>
        <v>0</v>
      </c>
    </row>
    <row r="1226" spans="1:15" x14ac:dyDescent="0.25">
      <c r="D1226" s="27" t="s">
        <v>2710</v>
      </c>
      <c r="E1226" s="29" t="s">
        <v>2712</v>
      </c>
      <c r="F1226" s="22" t="s">
        <v>90</v>
      </c>
      <c r="G1226" s="22" t="s">
        <v>90</v>
      </c>
      <c r="K1226" s="25">
        <f t="shared" si="74"/>
        <v>0</v>
      </c>
      <c r="N1226" s="25">
        <f t="shared" si="75"/>
        <v>0</v>
      </c>
    </row>
    <row r="1227" spans="1:15" s="23" customFormat="1" x14ac:dyDescent="0.25">
      <c r="A1227" s="48" t="s">
        <v>2723</v>
      </c>
      <c r="B1227" s="49"/>
      <c r="C1227" s="50">
        <v>42541</v>
      </c>
      <c r="D1227" s="50" t="s">
        <v>2724</v>
      </c>
      <c r="E1227" s="51">
        <v>5.01</v>
      </c>
      <c r="F1227" s="23" t="s">
        <v>2725</v>
      </c>
      <c r="G1227" s="23" t="s">
        <v>2726</v>
      </c>
      <c r="H1227" s="23">
        <v>1210</v>
      </c>
      <c r="I1227" s="52">
        <v>0.5</v>
      </c>
      <c r="J1227" s="52">
        <v>43240</v>
      </c>
      <c r="K1227" s="53">
        <f t="shared" si="74"/>
        <v>123540</v>
      </c>
      <c r="L1227" s="54"/>
      <c r="M1227" s="54"/>
      <c r="N1227" s="53">
        <f t="shared" si="75"/>
        <v>0.5</v>
      </c>
      <c r="O1227" s="48"/>
    </row>
    <row r="1228" spans="1:15" x14ac:dyDescent="0.25">
      <c r="N1228" s="25">
        <f>SUM(N1204:N1227)</f>
        <v>3297.3999999999996</v>
      </c>
      <c r="O1228" s="60">
        <v>59358</v>
      </c>
    </row>
    <row r="1230" spans="1:15" x14ac:dyDescent="0.25">
      <c r="A1230" s="47">
        <v>384</v>
      </c>
      <c r="C1230" s="27">
        <v>42541</v>
      </c>
      <c r="D1230" s="27" t="s">
        <v>2720</v>
      </c>
      <c r="E1230" s="29">
        <v>35.962400000000002</v>
      </c>
      <c r="F1230" s="22" t="s">
        <v>2721</v>
      </c>
      <c r="G1230" s="22" t="s">
        <v>2722</v>
      </c>
      <c r="H1230" s="22">
        <v>1220</v>
      </c>
      <c r="I1230" s="24">
        <v>1</v>
      </c>
      <c r="J1230" s="24">
        <v>56600</v>
      </c>
      <c r="K1230" s="25">
        <f>ROUND(J1230/0.35,-1)</f>
        <v>161710</v>
      </c>
      <c r="L1230" s="26">
        <v>87500</v>
      </c>
      <c r="M1230" s="26">
        <v>350</v>
      </c>
      <c r="N1230" s="25">
        <f>SUM(I1230+M1230)</f>
        <v>351</v>
      </c>
    </row>
    <row r="1231" spans="1:15" x14ac:dyDescent="0.25">
      <c r="A1231" s="47">
        <v>385</v>
      </c>
      <c r="C1231" s="27">
        <v>42541</v>
      </c>
      <c r="D1231" s="27" t="s">
        <v>2730</v>
      </c>
      <c r="E1231" s="29">
        <v>20.588999999999999</v>
      </c>
      <c r="F1231" s="22" t="s">
        <v>2732</v>
      </c>
      <c r="G1231" s="22" t="s">
        <v>2733</v>
      </c>
      <c r="H1231" s="22">
        <v>1200</v>
      </c>
      <c r="I1231" s="24">
        <v>1</v>
      </c>
      <c r="J1231" s="24">
        <v>48420</v>
      </c>
      <c r="K1231" s="25">
        <f>ROUND(J1231/0.35,-1)</f>
        <v>138340</v>
      </c>
      <c r="L1231" s="26">
        <v>82351.5</v>
      </c>
      <c r="M1231" s="26">
        <v>329.6</v>
      </c>
      <c r="N1231" s="25">
        <f>SUM(I1231+M1231)</f>
        <v>330.6</v>
      </c>
    </row>
    <row r="1232" spans="1:15" x14ac:dyDescent="0.25">
      <c r="D1232" s="27" t="s">
        <v>2731</v>
      </c>
      <c r="E1232" s="29">
        <v>15.06</v>
      </c>
      <c r="F1232" s="22" t="s">
        <v>90</v>
      </c>
      <c r="G1232" s="22" t="s">
        <v>90</v>
      </c>
      <c r="H1232" s="22">
        <v>1060</v>
      </c>
      <c r="K1232" s="25">
        <f>ROUND(J1232/0.35,-1)</f>
        <v>0</v>
      </c>
      <c r="N1232" s="25">
        <f>SUM(I1232+M1232)</f>
        <v>0</v>
      </c>
    </row>
    <row r="1233" spans="1:15" x14ac:dyDescent="0.25">
      <c r="A1233" s="47" t="s">
        <v>2734</v>
      </c>
      <c r="C1233" s="27">
        <v>42537</v>
      </c>
      <c r="D1233" s="27" t="s">
        <v>2640</v>
      </c>
      <c r="E1233" s="29" t="s">
        <v>2641</v>
      </c>
      <c r="F1233" s="22" t="s">
        <v>2643</v>
      </c>
      <c r="G1233" s="22" t="s">
        <v>2713</v>
      </c>
      <c r="H1233" s="22">
        <v>3010</v>
      </c>
      <c r="I1233" s="24">
        <v>2</v>
      </c>
      <c r="J1233" s="24">
        <v>46360</v>
      </c>
      <c r="K1233" s="25">
        <f t="shared" si="72"/>
        <v>132460</v>
      </c>
      <c r="N1233" s="25">
        <f t="shared" si="73"/>
        <v>2</v>
      </c>
    </row>
    <row r="1234" spans="1:15" x14ac:dyDescent="0.25">
      <c r="D1234" s="27" t="s">
        <v>2644</v>
      </c>
      <c r="E1234" s="29" t="s">
        <v>2647</v>
      </c>
      <c r="F1234" s="22" t="s">
        <v>90</v>
      </c>
      <c r="G1234" s="22" t="s">
        <v>90</v>
      </c>
      <c r="K1234" s="25">
        <f t="shared" si="72"/>
        <v>0</v>
      </c>
      <c r="N1234" s="25">
        <f t="shared" si="73"/>
        <v>0</v>
      </c>
      <c r="O1234" s="124"/>
    </row>
    <row r="1235" spans="1:15" x14ac:dyDescent="0.25">
      <c r="D1235" s="27" t="s">
        <v>2645</v>
      </c>
      <c r="E1235" s="29" t="s">
        <v>2648</v>
      </c>
      <c r="F1235" s="22" t="s">
        <v>90</v>
      </c>
      <c r="G1235" s="22" t="s">
        <v>90</v>
      </c>
      <c r="K1235" s="25">
        <f t="shared" si="72"/>
        <v>0</v>
      </c>
      <c r="N1235" s="25">
        <f t="shared" si="73"/>
        <v>0</v>
      </c>
      <c r="O1235" s="124"/>
    </row>
    <row r="1236" spans="1:15" x14ac:dyDescent="0.25">
      <c r="D1236" s="27" t="s">
        <v>2646</v>
      </c>
      <c r="E1236" s="29" t="s">
        <v>2649</v>
      </c>
      <c r="F1236" s="22" t="s">
        <v>90</v>
      </c>
      <c r="G1236" s="22" t="s">
        <v>90</v>
      </c>
      <c r="K1236" s="25">
        <f t="shared" si="72"/>
        <v>0</v>
      </c>
      <c r="N1236" s="25">
        <f t="shared" si="73"/>
        <v>0</v>
      </c>
      <c r="O1236" s="124"/>
    </row>
    <row r="1237" spans="1:15" x14ac:dyDescent="0.25">
      <c r="A1237" s="47" t="s">
        <v>2735</v>
      </c>
      <c r="C1237" s="27">
        <v>42537</v>
      </c>
      <c r="D1237" s="27" t="s">
        <v>2736</v>
      </c>
      <c r="E1237" s="29">
        <v>1.4049</v>
      </c>
      <c r="F1237" s="22" t="s">
        <v>1811</v>
      </c>
      <c r="G1237" s="22" t="s">
        <v>2737</v>
      </c>
      <c r="H1237" s="22">
        <v>1220</v>
      </c>
      <c r="I1237" s="24">
        <v>0.5</v>
      </c>
      <c r="J1237" s="24">
        <v>19420</v>
      </c>
      <c r="K1237" s="25">
        <f t="shared" si="72"/>
        <v>55490</v>
      </c>
      <c r="N1237" s="25">
        <f t="shared" si="73"/>
        <v>0.5</v>
      </c>
      <c r="O1237" s="124"/>
    </row>
    <row r="1238" spans="1:15" x14ac:dyDescent="0.25">
      <c r="A1238" s="47">
        <v>383</v>
      </c>
      <c r="C1238" s="27">
        <v>42537</v>
      </c>
      <c r="D1238" s="27" t="s">
        <v>2738</v>
      </c>
      <c r="E1238" s="29" t="s">
        <v>2740</v>
      </c>
      <c r="F1238" s="22" t="s">
        <v>2742</v>
      </c>
      <c r="G1238" s="22" t="s">
        <v>2743</v>
      </c>
      <c r="H1238" s="22">
        <v>3010</v>
      </c>
      <c r="I1238" s="24">
        <v>1</v>
      </c>
      <c r="J1238" s="24">
        <v>67570</v>
      </c>
      <c r="K1238" s="25">
        <f t="shared" si="72"/>
        <v>193060</v>
      </c>
      <c r="L1238" s="26">
        <v>159000</v>
      </c>
      <c r="M1238" s="26">
        <v>636</v>
      </c>
      <c r="N1238" s="25">
        <f t="shared" si="73"/>
        <v>637</v>
      </c>
      <c r="O1238" s="124"/>
    </row>
    <row r="1239" spans="1:15" x14ac:dyDescent="0.25">
      <c r="D1239" s="27" t="s">
        <v>2739</v>
      </c>
      <c r="E1239" s="29" t="s">
        <v>2741</v>
      </c>
      <c r="F1239" s="22" t="s">
        <v>90</v>
      </c>
      <c r="G1239" s="22" t="s">
        <v>90</v>
      </c>
      <c r="K1239" s="25">
        <f t="shared" si="72"/>
        <v>0</v>
      </c>
      <c r="N1239" s="25">
        <f t="shared" si="73"/>
        <v>0</v>
      </c>
    </row>
    <row r="1240" spans="1:15" x14ac:dyDescent="0.25">
      <c r="A1240" s="47">
        <v>387</v>
      </c>
      <c r="C1240" s="27">
        <v>42537</v>
      </c>
      <c r="D1240" s="27" t="s">
        <v>2744</v>
      </c>
      <c r="E1240" s="29">
        <v>5</v>
      </c>
      <c r="F1240" s="22" t="s">
        <v>2745</v>
      </c>
      <c r="G1240" s="22" t="s">
        <v>2746</v>
      </c>
      <c r="H1240" s="22">
        <v>1020</v>
      </c>
      <c r="I1240" s="24">
        <v>0.5</v>
      </c>
      <c r="J1240" s="24">
        <v>6270</v>
      </c>
      <c r="K1240" s="25">
        <f t="shared" si="72"/>
        <v>17910</v>
      </c>
      <c r="L1240" s="26">
        <v>24000</v>
      </c>
      <c r="M1240" s="26">
        <v>96</v>
      </c>
      <c r="N1240" s="25">
        <f t="shared" si="73"/>
        <v>96.5</v>
      </c>
    </row>
    <row r="1241" spans="1:15" x14ac:dyDescent="0.25">
      <c r="K1241" s="25">
        <f t="shared" si="72"/>
        <v>0</v>
      </c>
      <c r="N1241" s="25">
        <f t="shared" si="73"/>
        <v>0</v>
      </c>
    </row>
    <row r="1242" spans="1:15" x14ac:dyDescent="0.25">
      <c r="K1242" s="25">
        <f t="shared" si="72"/>
        <v>0</v>
      </c>
      <c r="N1242" s="25">
        <f t="shared" si="73"/>
        <v>0</v>
      </c>
    </row>
    <row r="1243" spans="1:15" x14ac:dyDescent="0.25">
      <c r="K1243" s="25">
        <f t="shared" si="72"/>
        <v>0</v>
      </c>
      <c r="N1243" s="25">
        <f t="shared" si="73"/>
        <v>0</v>
      </c>
    </row>
    <row r="1245" spans="1:15" x14ac:dyDescent="0.25">
      <c r="A1245" s="47" t="s">
        <v>2747</v>
      </c>
      <c r="C1245" s="27">
        <v>42541</v>
      </c>
      <c r="D1245" s="27" t="s">
        <v>2748</v>
      </c>
      <c r="E1245" s="29">
        <v>37.652999999999999</v>
      </c>
      <c r="F1245" s="22" t="s">
        <v>2749</v>
      </c>
      <c r="G1245" s="22" t="s">
        <v>2750</v>
      </c>
      <c r="H1245" s="22">
        <v>1110</v>
      </c>
      <c r="I1245" s="24">
        <v>0.5</v>
      </c>
      <c r="J1245" s="24">
        <v>37400</v>
      </c>
      <c r="K1245" s="25">
        <f t="shared" si="72"/>
        <v>106860</v>
      </c>
      <c r="N1245" s="25">
        <f t="shared" si="73"/>
        <v>0.5</v>
      </c>
    </row>
    <row r="1246" spans="1:15" x14ac:dyDescent="0.25">
      <c r="A1246" s="47" t="s">
        <v>2751</v>
      </c>
      <c r="C1246" s="27">
        <v>42541</v>
      </c>
      <c r="D1246" s="27" t="s">
        <v>2752</v>
      </c>
      <c r="E1246" s="29">
        <v>37.652000000000001</v>
      </c>
      <c r="F1246" s="22" t="s">
        <v>2753</v>
      </c>
      <c r="G1246" s="22" t="s">
        <v>2754</v>
      </c>
      <c r="H1246" s="22">
        <v>1110</v>
      </c>
      <c r="I1246" s="24">
        <v>0.5</v>
      </c>
      <c r="J1246" s="24">
        <v>35940</v>
      </c>
      <c r="K1246" s="25">
        <f t="shared" si="72"/>
        <v>102690</v>
      </c>
      <c r="N1246" s="25">
        <f t="shared" si="73"/>
        <v>0.5</v>
      </c>
    </row>
    <row r="1247" spans="1:15" x14ac:dyDescent="0.25">
      <c r="A1247" s="47" t="s">
        <v>2755</v>
      </c>
      <c r="C1247" s="27">
        <v>42541</v>
      </c>
      <c r="D1247" s="27" t="s">
        <v>2756</v>
      </c>
      <c r="E1247" s="29" t="s">
        <v>2758</v>
      </c>
      <c r="F1247" s="22" t="s">
        <v>2760</v>
      </c>
      <c r="G1247" s="22" t="s">
        <v>2761</v>
      </c>
      <c r="H1247" s="22">
        <v>3010</v>
      </c>
      <c r="I1247" s="24">
        <v>1</v>
      </c>
      <c r="J1247" s="24">
        <v>25070</v>
      </c>
      <c r="K1247" s="25">
        <f t="shared" si="72"/>
        <v>71630</v>
      </c>
      <c r="N1247" s="25">
        <f t="shared" si="73"/>
        <v>1</v>
      </c>
    </row>
    <row r="1248" spans="1:15" x14ac:dyDescent="0.25">
      <c r="D1248" s="27" t="s">
        <v>2757</v>
      </c>
      <c r="E1248" s="29" t="s">
        <v>2759</v>
      </c>
      <c r="F1248" s="22" t="s">
        <v>90</v>
      </c>
      <c r="G1248" s="22" t="s">
        <v>90</v>
      </c>
      <c r="K1248" s="25">
        <f t="shared" si="72"/>
        <v>0</v>
      </c>
      <c r="N1248" s="25">
        <f t="shared" si="73"/>
        <v>0</v>
      </c>
    </row>
    <row r="1249" spans="1:14" x14ac:dyDescent="0.25">
      <c r="A1249" s="47">
        <v>388</v>
      </c>
      <c r="C1249" s="27">
        <v>42542</v>
      </c>
      <c r="D1249" s="27" t="s">
        <v>2762</v>
      </c>
      <c r="E1249" s="29">
        <v>0.69340000000000002</v>
      </c>
      <c r="F1249" s="22" t="s">
        <v>2763</v>
      </c>
      <c r="G1249" s="22" t="s">
        <v>2764</v>
      </c>
      <c r="H1249" s="22">
        <v>1100</v>
      </c>
      <c r="I1249" s="24">
        <v>1.5</v>
      </c>
      <c r="J1249" s="24">
        <v>36770</v>
      </c>
      <c r="K1249" s="25">
        <f t="shared" si="72"/>
        <v>105060</v>
      </c>
      <c r="L1249" s="26">
        <v>125000</v>
      </c>
      <c r="M1249" s="26">
        <v>500</v>
      </c>
      <c r="N1249" s="25">
        <f t="shared" si="73"/>
        <v>501.5</v>
      </c>
    </row>
    <row r="1250" spans="1:14" x14ac:dyDescent="0.25">
      <c r="A1250" s="47">
        <v>389</v>
      </c>
      <c r="C1250" s="27">
        <v>42542</v>
      </c>
      <c r="D1250" s="27" t="s">
        <v>2765</v>
      </c>
      <c r="E1250" s="29" t="s">
        <v>2768</v>
      </c>
      <c r="F1250" s="22" t="s">
        <v>2770</v>
      </c>
      <c r="G1250" s="22" t="s">
        <v>2771</v>
      </c>
      <c r="H1250" s="22">
        <v>1090</v>
      </c>
      <c r="I1250" s="24">
        <v>1.5</v>
      </c>
      <c r="J1250" s="24">
        <v>37190</v>
      </c>
      <c r="K1250" s="25">
        <f t="shared" si="72"/>
        <v>106260</v>
      </c>
      <c r="L1250" s="26">
        <v>83000</v>
      </c>
      <c r="M1250" s="26">
        <v>332</v>
      </c>
      <c r="N1250" s="25">
        <f t="shared" si="73"/>
        <v>333.5</v>
      </c>
    </row>
    <row r="1251" spans="1:14" x14ac:dyDescent="0.25">
      <c r="D1251" s="27" t="s">
        <v>2766</v>
      </c>
      <c r="E1251" s="29" t="s">
        <v>2769</v>
      </c>
      <c r="F1251" s="22" t="s">
        <v>90</v>
      </c>
      <c r="G1251" s="22" t="s">
        <v>90</v>
      </c>
      <c r="K1251" s="25">
        <f t="shared" si="72"/>
        <v>0</v>
      </c>
      <c r="N1251" s="25">
        <f t="shared" si="73"/>
        <v>0</v>
      </c>
    </row>
    <row r="1252" spans="1:14" x14ac:dyDescent="0.25">
      <c r="D1252" s="27" t="s">
        <v>2767</v>
      </c>
      <c r="E1252" s="29" t="s">
        <v>2769</v>
      </c>
      <c r="F1252" s="22" t="s">
        <v>90</v>
      </c>
      <c r="G1252" s="22" t="s">
        <v>90</v>
      </c>
      <c r="K1252" s="25">
        <f t="shared" si="72"/>
        <v>0</v>
      </c>
      <c r="N1252" s="25">
        <f t="shared" si="73"/>
        <v>0</v>
      </c>
    </row>
    <row r="1253" spans="1:14" x14ac:dyDescent="0.25">
      <c r="A1253" s="47">
        <v>390</v>
      </c>
      <c r="C1253" s="27">
        <v>42542</v>
      </c>
      <c r="D1253" s="27" t="s">
        <v>2772</v>
      </c>
      <c r="E1253" s="29">
        <v>43.371000000000002</v>
      </c>
      <c r="F1253" s="22" t="s">
        <v>2773</v>
      </c>
      <c r="G1253" s="22" t="s">
        <v>2774</v>
      </c>
      <c r="H1253" s="22">
        <v>1220</v>
      </c>
      <c r="I1253" s="24">
        <v>0.5</v>
      </c>
      <c r="J1253" s="24">
        <v>68800</v>
      </c>
      <c r="K1253" s="25">
        <f t="shared" si="72"/>
        <v>196570</v>
      </c>
      <c r="L1253" s="26">
        <v>252500</v>
      </c>
      <c r="M1253" s="26">
        <v>1010</v>
      </c>
      <c r="N1253" s="25">
        <f t="shared" si="73"/>
        <v>1010.5</v>
      </c>
    </row>
    <row r="1254" spans="1:14" x14ac:dyDescent="0.25">
      <c r="A1254" s="47">
        <v>391</v>
      </c>
      <c r="C1254" s="27">
        <v>42542</v>
      </c>
      <c r="D1254" s="27" t="s">
        <v>2775</v>
      </c>
      <c r="E1254" s="29">
        <v>54.8</v>
      </c>
      <c r="F1254" s="22" t="s">
        <v>2776</v>
      </c>
      <c r="G1254" s="22" t="s">
        <v>2777</v>
      </c>
      <c r="H1254" s="22">
        <v>1060</v>
      </c>
      <c r="I1254" s="24">
        <v>1</v>
      </c>
      <c r="J1254" s="24">
        <v>56230</v>
      </c>
      <c r="K1254" s="25">
        <f t="shared" si="72"/>
        <v>160660</v>
      </c>
      <c r="L1254" s="26">
        <v>198924</v>
      </c>
      <c r="M1254" s="26">
        <v>796</v>
      </c>
      <c r="N1254" s="25">
        <f t="shared" si="73"/>
        <v>797</v>
      </c>
    </row>
    <row r="1255" spans="1:14" x14ac:dyDescent="0.25">
      <c r="A1255" s="47">
        <v>392</v>
      </c>
      <c r="C1255" s="27">
        <v>42542</v>
      </c>
      <c r="D1255" s="27" t="s">
        <v>2778</v>
      </c>
      <c r="E1255" s="29" t="s">
        <v>312</v>
      </c>
      <c r="F1255" s="22" t="s">
        <v>2811</v>
      </c>
      <c r="G1255" s="22" t="s">
        <v>2812</v>
      </c>
      <c r="H1255" s="22" t="s">
        <v>2813</v>
      </c>
      <c r="I1255" s="24">
        <v>16.5</v>
      </c>
      <c r="J1255" s="24">
        <v>0</v>
      </c>
      <c r="K1255" s="25">
        <f t="shared" si="72"/>
        <v>0</v>
      </c>
      <c r="L1255" s="26">
        <v>106203.52</v>
      </c>
      <c r="M1255" s="26">
        <v>424.8</v>
      </c>
      <c r="N1255" s="25">
        <f t="shared" si="73"/>
        <v>441.3</v>
      </c>
    </row>
    <row r="1256" spans="1:14" x14ac:dyDescent="0.25">
      <c r="D1256" s="27" t="s">
        <v>2779</v>
      </c>
      <c r="K1256" s="25">
        <f t="shared" si="72"/>
        <v>0</v>
      </c>
      <c r="N1256" s="25">
        <f t="shared" si="73"/>
        <v>0</v>
      </c>
    </row>
    <row r="1257" spans="1:14" x14ac:dyDescent="0.25">
      <c r="D1257" s="27" t="s">
        <v>2780</v>
      </c>
      <c r="K1257" s="25">
        <f t="shared" si="72"/>
        <v>0</v>
      </c>
      <c r="N1257" s="25">
        <f t="shared" si="73"/>
        <v>0</v>
      </c>
    </row>
    <row r="1258" spans="1:14" x14ac:dyDescent="0.25">
      <c r="D1258" s="27" t="s">
        <v>2781</v>
      </c>
      <c r="K1258" s="25">
        <f t="shared" si="72"/>
        <v>0</v>
      </c>
      <c r="N1258" s="25">
        <f t="shared" si="73"/>
        <v>0</v>
      </c>
    </row>
    <row r="1259" spans="1:14" x14ac:dyDescent="0.25">
      <c r="D1259" s="27" t="s">
        <v>2782</v>
      </c>
      <c r="K1259" s="25">
        <f t="shared" si="72"/>
        <v>0</v>
      </c>
      <c r="N1259" s="25">
        <f t="shared" si="73"/>
        <v>0</v>
      </c>
    </row>
    <row r="1260" spans="1:14" x14ac:dyDescent="0.25">
      <c r="D1260" s="27" t="s">
        <v>2783</v>
      </c>
      <c r="K1260" s="25">
        <f t="shared" si="72"/>
        <v>0</v>
      </c>
      <c r="N1260" s="25">
        <f t="shared" si="73"/>
        <v>0</v>
      </c>
    </row>
    <row r="1261" spans="1:14" x14ac:dyDescent="0.25">
      <c r="D1261" s="27" t="s">
        <v>2784</v>
      </c>
      <c r="K1261" s="25">
        <f t="shared" si="72"/>
        <v>0</v>
      </c>
      <c r="N1261" s="25">
        <f t="shared" si="73"/>
        <v>0</v>
      </c>
    </row>
    <row r="1262" spans="1:14" x14ac:dyDescent="0.25">
      <c r="D1262" s="27" t="s">
        <v>2785</v>
      </c>
      <c r="K1262" s="25">
        <f t="shared" si="72"/>
        <v>0</v>
      </c>
      <c r="N1262" s="25">
        <f t="shared" si="73"/>
        <v>0</v>
      </c>
    </row>
    <row r="1263" spans="1:14" x14ac:dyDescent="0.25">
      <c r="D1263" s="27" t="s">
        <v>2786</v>
      </c>
      <c r="K1263" s="25">
        <f t="shared" si="72"/>
        <v>0</v>
      </c>
      <c r="N1263" s="25">
        <f t="shared" si="73"/>
        <v>0</v>
      </c>
    </row>
    <row r="1264" spans="1:14" x14ac:dyDescent="0.25">
      <c r="D1264" s="27" t="s">
        <v>2787</v>
      </c>
      <c r="K1264" s="25">
        <f t="shared" si="72"/>
        <v>0</v>
      </c>
      <c r="N1264" s="25">
        <f t="shared" si="73"/>
        <v>0</v>
      </c>
    </row>
    <row r="1265" spans="4:14" x14ac:dyDescent="0.25">
      <c r="D1265" s="27" t="s">
        <v>2788</v>
      </c>
      <c r="K1265" s="25">
        <f t="shared" si="72"/>
        <v>0</v>
      </c>
      <c r="N1265" s="25">
        <f t="shared" si="73"/>
        <v>0</v>
      </c>
    </row>
    <row r="1266" spans="4:14" x14ac:dyDescent="0.25">
      <c r="D1266" s="27" t="s">
        <v>2789</v>
      </c>
      <c r="K1266" s="25">
        <f t="shared" si="72"/>
        <v>0</v>
      </c>
      <c r="N1266" s="25">
        <f t="shared" si="73"/>
        <v>0</v>
      </c>
    </row>
    <row r="1267" spans="4:14" x14ac:dyDescent="0.25">
      <c r="D1267" s="27" t="s">
        <v>2790</v>
      </c>
      <c r="K1267" s="25">
        <f t="shared" si="72"/>
        <v>0</v>
      </c>
      <c r="N1267" s="25">
        <f t="shared" si="73"/>
        <v>0</v>
      </c>
    </row>
    <row r="1268" spans="4:14" x14ac:dyDescent="0.25">
      <c r="D1268" s="27" t="s">
        <v>2791</v>
      </c>
      <c r="K1268" s="25">
        <f t="shared" si="72"/>
        <v>0</v>
      </c>
      <c r="N1268" s="25">
        <f t="shared" si="73"/>
        <v>0</v>
      </c>
    </row>
    <row r="1269" spans="4:14" x14ac:dyDescent="0.25">
      <c r="D1269" s="27" t="s">
        <v>2792</v>
      </c>
      <c r="K1269" s="25">
        <f t="shared" si="72"/>
        <v>0</v>
      </c>
      <c r="N1269" s="25">
        <f t="shared" si="73"/>
        <v>0</v>
      </c>
    </row>
    <row r="1270" spans="4:14" x14ac:dyDescent="0.25">
      <c r="D1270" s="27" t="s">
        <v>2793</v>
      </c>
      <c r="K1270" s="25">
        <f t="shared" si="72"/>
        <v>0</v>
      </c>
      <c r="N1270" s="25">
        <f t="shared" si="73"/>
        <v>0</v>
      </c>
    </row>
    <row r="1271" spans="4:14" x14ac:dyDescent="0.25">
      <c r="D1271" s="27" t="s">
        <v>2794</v>
      </c>
      <c r="K1271" s="25">
        <f t="shared" si="72"/>
        <v>0</v>
      </c>
      <c r="N1271" s="25">
        <f t="shared" si="73"/>
        <v>0</v>
      </c>
    </row>
    <row r="1272" spans="4:14" x14ac:dyDescent="0.25">
      <c r="D1272" s="27" t="s">
        <v>2795</v>
      </c>
      <c r="K1272" s="25">
        <f t="shared" ref="K1272:K1333" si="76">ROUND(J1272/0.35,-1)</f>
        <v>0</v>
      </c>
      <c r="N1272" s="25">
        <f t="shared" ref="N1272:N1333" si="77">SUM(I1272+M1272)</f>
        <v>0</v>
      </c>
    </row>
    <row r="1273" spans="4:14" x14ac:dyDescent="0.25">
      <c r="D1273" s="27" t="s">
        <v>2796</v>
      </c>
      <c r="K1273" s="25">
        <f t="shared" si="76"/>
        <v>0</v>
      </c>
      <c r="N1273" s="25">
        <f t="shared" si="77"/>
        <v>0</v>
      </c>
    </row>
    <row r="1274" spans="4:14" x14ac:dyDescent="0.25">
      <c r="D1274" s="27" t="s">
        <v>2797</v>
      </c>
      <c r="K1274" s="25">
        <f t="shared" si="76"/>
        <v>0</v>
      </c>
      <c r="N1274" s="25">
        <f t="shared" si="77"/>
        <v>0</v>
      </c>
    </row>
    <row r="1275" spans="4:14" x14ac:dyDescent="0.25">
      <c r="D1275" s="27" t="s">
        <v>2798</v>
      </c>
      <c r="K1275" s="25">
        <f t="shared" si="76"/>
        <v>0</v>
      </c>
      <c r="N1275" s="25">
        <f t="shared" si="77"/>
        <v>0</v>
      </c>
    </row>
    <row r="1276" spans="4:14" x14ac:dyDescent="0.25">
      <c r="D1276" s="27" t="s">
        <v>2799</v>
      </c>
      <c r="K1276" s="25">
        <f t="shared" si="76"/>
        <v>0</v>
      </c>
      <c r="N1276" s="25">
        <f t="shared" si="77"/>
        <v>0</v>
      </c>
    </row>
    <row r="1277" spans="4:14" x14ac:dyDescent="0.25">
      <c r="D1277" s="27" t="s">
        <v>2800</v>
      </c>
      <c r="K1277" s="25">
        <f t="shared" si="76"/>
        <v>0</v>
      </c>
      <c r="N1277" s="25">
        <f t="shared" si="77"/>
        <v>0</v>
      </c>
    </row>
    <row r="1278" spans="4:14" x14ac:dyDescent="0.25">
      <c r="D1278" s="27" t="s">
        <v>2801</v>
      </c>
      <c r="K1278" s="25">
        <f t="shared" si="76"/>
        <v>0</v>
      </c>
      <c r="N1278" s="25">
        <f t="shared" si="77"/>
        <v>0</v>
      </c>
    </row>
    <row r="1279" spans="4:14" x14ac:dyDescent="0.25">
      <c r="D1279" s="27" t="s">
        <v>2802</v>
      </c>
      <c r="K1279" s="25">
        <f t="shared" si="76"/>
        <v>0</v>
      </c>
      <c r="N1279" s="25">
        <f t="shared" si="77"/>
        <v>0</v>
      </c>
    </row>
    <row r="1280" spans="4:14" x14ac:dyDescent="0.25">
      <c r="D1280" s="27" t="s">
        <v>2803</v>
      </c>
      <c r="K1280" s="25">
        <f t="shared" si="76"/>
        <v>0</v>
      </c>
      <c r="N1280" s="25">
        <f t="shared" si="77"/>
        <v>0</v>
      </c>
    </row>
    <row r="1281" spans="1:14" x14ac:dyDescent="0.25">
      <c r="D1281" s="27" t="s">
        <v>2804</v>
      </c>
      <c r="K1281" s="25">
        <f t="shared" si="76"/>
        <v>0</v>
      </c>
      <c r="N1281" s="25">
        <f t="shared" si="77"/>
        <v>0</v>
      </c>
    </row>
    <row r="1282" spans="1:14" x14ac:dyDescent="0.25">
      <c r="D1282" s="27" t="s">
        <v>2805</v>
      </c>
      <c r="K1282" s="25">
        <f t="shared" si="76"/>
        <v>0</v>
      </c>
      <c r="N1282" s="25">
        <f t="shared" si="77"/>
        <v>0</v>
      </c>
    </row>
    <row r="1283" spans="1:14" x14ac:dyDescent="0.25">
      <c r="D1283" s="27" t="s">
        <v>2806</v>
      </c>
      <c r="K1283" s="25">
        <f t="shared" si="76"/>
        <v>0</v>
      </c>
      <c r="N1283" s="25">
        <f t="shared" si="77"/>
        <v>0</v>
      </c>
    </row>
    <row r="1284" spans="1:14" x14ac:dyDescent="0.25">
      <c r="D1284" s="27" t="s">
        <v>2807</v>
      </c>
      <c r="F1284" s="29"/>
      <c r="K1284" s="25">
        <f t="shared" si="76"/>
        <v>0</v>
      </c>
      <c r="N1284" s="25">
        <f t="shared" si="77"/>
        <v>0</v>
      </c>
    </row>
    <row r="1285" spans="1:14" x14ac:dyDescent="0.25">
      <c r="D1285" s="27" t="s">
        <v>2808</v>
      </c>
      <c r="K1285" s="25">
        <f t="shared" si="76"/>
        <v>0</v>
      </c>
      <c r="N1285" s="25">
        <f t="shared" si="77"/>
        <v>0</v>
      </c>
    </row>
    <row r="1286" spans="1:14" x14ac:dyDescent="0.25">
      <c r="D1286" s="27" t="s">
        <v>2809</v>
      </c>
      <c r="K1286" s="25">
        <f t="shared" si="76"/>
        <v>0</v>
      </c>
      <c r="N1286" s="25">
        <f t="shared" si="77"/>
        <v>0</v>
      </c>
    </row>
    <row r="1287" spans="1:14" x14ac:dyDescent="0.25">
      <c r="D1287" s="27" t="s">
        <v>2810</v>
      </c>
      <c r="K1287" s="25">
        <f t="shared" si="76"/>
        <v>0</v>
      </c>
      <c r="N1287" s="25">
        <f t="shared" si="77"/>
        <v>0</v>
      </c>
    </row>
    <row r="1288" spans="1:14" x14ac:dyDescent="0.25">
      <c r="A1288" s="47">
        <v>393</v>
      </c>
      <c r="D1288" s="27" t="s">
        <v>2814</v>
      </c>
      <c r="E1288" s="29">
        <v>2.2477</v>
      </c>
      <c r="F1288" s="22" t="s">
        <v>2816</v>
      </c>
      <c r="G1288" s="22" t="s">
        <v>2817</v>
      </c>
      <c r="H1288" s="22">
        <v>1090</v>
      </c>
      <c r="I1288" s="24">
        <v>1</v>
      </c>
      <c r="J1288" s="24">
        <v>69250</v>
      </c>
      <c r="K1288" s="25">
        <f t="shared" si="76"/>
        <v>197860</v>
      </c>
      <c r="L1288" s="26">
        <v>207500</v>
      </c>
      <c r="M1288" s="26">
        <v>830</v>
      </c>
      <c r="N1288" s="25">
        <f t="shared" si="77"/>
        <v>831</v>
      </c>
    </row>
    <row r="1289" spans="1:14" x14ac:dyDescent="0.25">
      <c r="D1289" s="27" t="s">
        <v>2815</v>
      </c>
      <c r="E1289" s="29">
        <v>1.5849</v>
      </c>
      <c r="F1289" s="22" t="s">
        <v>90</v>
      </c>
      <c r="G1289" s="22" t="s">
        <v>90</v>
      </c>
      <c r="K1289" s="25">
        <f t="shared" si="76"/>
        <v>0</v>
      </c>
      <c r="N1289" s="25">
        <f t="shared" si="77"/>
        <v>0</v>
      </c>
    </row>
    <row r="1290" spans="1:14" x14ac:dyDescent="0.25">
      <c r="A1290" s="47">
        <v>394</v>
      </c>
      <c r="C1290" s="27">
        <v>42542</v>
      </c>
      <c r="D1290" s="27" t="s">
        <v>2818</v>
      </c>
      <c r="E1290" s="29" t="s">
        <v>2819</v>
      </c>
      <c r="F1290" s="22" t="s">
        <v>2820</v>
      </c>
      <c r="G1290" s="22" t="s">
        <v>2821</v>
      </c>
      <c r="H1290" s="22">
        <v>3010</v>
      </c>
      <c r="I1290" s="24">
        <v>0.5</v>
      </c>
      <c r="J1290" s="24">
        <v>21960</v>
      </c>
      <c r="K1290" s="25">
        <f t="shared" si="76"/>
        <v>62740</v>
      </c>
      <c r="L1290" s="26">
        <v>84000</v>
      </c>
      <c r="M1290" s="26">
        <v>336</v>
      </c>
      <c r="N1290" s="25">
        <f t="shared" si="77"/>
        <v>336.5</v>
      </c>
    </row>
    <row r="1291" spans="1:14" x14ac:dyDescent="0.25">
      <c r="A1291" s="47" t="s">
        <v>2822</v>
      </c>
      <c r="C1291" s="27">
        <v>42542</v>
      </c>
      <c r="D1291" s="27" t="s">
        <v>2823</v>
      </c>
      <c r="E1291" s="29" t="s">
        <v>2825</v>
      </c>
      <c r="F1291" s="22" t="s">
        <v>2827</v>
      </c>
      <c r="G1291" s="22" t="s">
        <v>2828</v>
      </c>
      <c r="H1291" s="22">
        <v>1150</v>
      </c>
      <c r="I1291" s="24">
        <v>1</v>
      </c>
      <c r="J1291" s="24">
        <v>13400</v>
      </c>
      <c r="K1291" s="25">
        <f t="shared" si="76"/>
        <v>38290</v>
      </c>
      <c r="N1291" s="25">
        <f t="shared" si="77"/>
        <v>1</v>
      </c>
    </row>
    <row r="1292" spans="1:14" x14ac:dyDescent="0.25">
      <c r="D1292" s="27" t="s">
        <v>2824</v>
      </c>
      <c r="E1292" s="29" t="s">
        <v>2826</v>
      </c>
      <c r="K1292" s="25">
        <f t="shared" si="76"/>
        <v>0</v>
      </c>
      <c r="N1292" s="25">
        <f t="shared" si="77"/>
        <v>0</v>
      </c>
    </row>
    <row r="1293" spans="1:14" x14ac:dyDescent="0.25">
      <c r="A1293" s="47" t="s">
        <v>2829</v>
      </c>
      <c r="C1293" s="27">
        <v>42542</v>
      </c>
      <c r="D1293" s="27" t="s">
        <v>2830</v>
      </c>
      <c r="E1293" s="29">
        <v>7</v>
      </c>
      <c r="F1293" s="22" t="s">
        <v>2832</v>
      </c>
      <c r="G1293" s="22" t="s">
        <v>2833</v>
      </c>
      <c r="H1293" s="22">
        <v>1020</v>
      </c>
      <c r="I1293" s="24">
        <v>1</v>
      </c>
      <c r="J1293" s="24">
        <v>49960</v>
      </c>
      <c r="K1293" s="25">
        <f t="shared" si="76"/>
        <v>142740</v>
      </c>
      <c r="N1293" s="25">
        <f t="shared" si="77"/>
        <v>1</v>
      </c>
    </row>
    <row r="1294" spans="1:14" x14ac:dyDescent="0.25">
      <c r="D1294" s="27" t="s">
        <v>2831</v>
      </c>
      <c r="E1294" s="29">
        <v>7.1230000000000002</v>
      </c>
      <c r="F1294" s="22" t="s">
        <v>90</v>
      </c>
      <c r="G1294" s="22" t="s">
        <v>90</v>
      </c>
      <c r="K1294" s="25">
        <f t="shared" si="76"/>
        <v>0</v>
      </c>
      <c r="N1294" s="25">
        <f t="shared" si="77"/>
        <v>0</v>
      </c>
    </row>
    <row r="1295" spans="1:14" x14ac:dyDescent="0.25">
      <c r="A1295" s="47">
        <v>396</v>
      </c>
      <c r="B1295" s="28" t="s">
        <v>130</v>
      </c>
      <c r="C1295" s="27">
        <v>42543</v>
      </c>
      <c r="D1295" s="27" t="s">
        <v>2834</v>
      </c>
      <c r="E1295" s="29">
        <v>17.638999999999999</v>
      </c>
      <c r="F1295" s="22" t="s">
        <v>2836</v>
      </c>
      <c r="G1295" s="22" t="s">
        <v>1811</v>
      </c>
      <c r="H1295" s="22">
        <v>1160</v>
      </c>
      <c r="I1295" s="24">
        <v>1</v>
      </c>
      <c r="J1295" s="24">
        <v>52560</v>
      </c>
      <c r="K1295" s="25">
        <f t="shared" si="76"/>
        <v>150170</v>
      </c>
      <c r="L1295" s="26">
        <v>46000</v>
      </c>
      <c r="M1295" s="26">
        <v>184</v>
      </c>
      <c r="N1295" s="25">
        <f t="shared" si="77"/>
        <v>185</v>
      </c>
    </row>
    <row r="1296" spans="1:14" x14ac:dyDescent="0.25">
      <c r="D1296" s="27" t="s">
        <v>2835</v>
      </c>
      <c r="E1296" s="29">
        <v>1.099</v>
      </c>
      <c r="K1296" s="25">
        <f t="shared" si="76"/>
        <v>0</v>
      </c>
      <c r="N1296" s="25">
        <f t="shared" si="77"/>
        <v>0</v>
      </c>
    </row>
    <row r="1297" spans="1:15" x14ac:dyDescent="0.25">
      <c r="A1297" s="47">
        <v>395</v>
      </c>
      <c r="B1297" s="28" t="s">
        <v>130</v>
      </c>
      <c r="C1297" s="27">
        <v>42543</v>
      </c>
      <c r="D1297" s="27" t="s">
        <v>2837</v>
      </c>
      <c r="E1297" s="29">
        <v>2.3330000000000002</v>
      </c>
      <c r="F1297" s="22" t="s">
        <v>2838</v>
      </c>
      <c r="G1297" s="22" t="s">
        <v>2839</v>
      </c>
      <c r="H1297" s="22">
        <v>1160</v>
      </c>
      <c r="I1297" s="24">
        <v>0.5</v>
      </c>
      <c r="J1297" s="24">
        <v>33670</v>
      </c>
      <c r="K1297" s="25">
        <f t="shared" si="76"/>
        <v>96200</v>
      </c>
      <c r="L1297" s="26">
        <v>36000</v>
      </c>
      <c r="M1297" s="26">
        <v>144</v>
      </c>
      <c r="N1297" s="25">
        <f t="shared" si="77"/>
        <v>144.5</v>
      </c>
    </row>
    <row r="1298" spans="1:15" x14ac:dyDescent="0.25">
      <c r="A1298" s="47">
        <v>397</v>
      </c>
      <c r="C1298" s="27">
        <v>42543</v>
      </c>
      <c r="D1298" s="27" t="s">
        <v>2840</v>
      </c>
      <c r="E1298" s="29" t="s">
        <v>2567</v>
      </c>
      <c r="F1298" s="22" t="s">
        <v>2841</v>
      </c>
      <c r="G1298" s="22" t="s">
        <v>2842</v>
      </c>
      <c r="H1298" s="22">
        <v>1100</v>
      </c>
      <c r="I1298" s="24">
        <v>0.5</v>
      </c>
      <c r="J1298" s="24">
        <v>45080</v>
      </c>
      <c r="K1298" s="25">
        <f t="shared" si="76"/>
        <v>128800</v>
      </c>
      <c r="L1298" s="26">
        <v>135000</v>
      </c>
      <c r="M1298" s="26">
        <v>540</v>
      </c>
      <c r="N1298" s="25">
        <f t="shared" si="77"/>
        <v>540.5</v>
      </c>
    </row>
    <row r="1299" spans="1:15" s="23" customFormat="1" x14ac:dyDescent="0.25">
      <c r="A1299" s="48">
        <v>398</v>
      </c>
      <c r="B1299" s="49"/>
      <c r="C1299" s="50">
        <v>42543</v>
      </c>
      <c r="D1299" s="50" t="s">
        <v>2843</v>
      </c>
      <c r="E1299" s="51">
        <v>1.0009999999999999</v>
      </c>
      <c r="F1299" s="23" t="s">
        <v>2844</v>
      </c>
      <c r="G1299" s="23" t="s">
        <v>2845</v>
      </c>
      <c r="H1299" s="23">
        <v>1120</v>
      </c>
      <c r="I1299" s="52">
        <v>0.5</v>
      </c>
      <c r="J1299" s="52">
        <v>1580</v>
      </c>
      <c r="K1299" s="53">
        <f t="shared" si="76"/>
        <v>4510</v>
      </c>
      <c r="L1299" s="54">
        <v>12000</v>
      </c>
      <c r="M1299" s="54">
        <v>48</v>
      </c>
      <c r="N1299" s="53">
        <f t="shared" si="77"/>
        <v>48.5</v>
      </c>
      <c r="O1299" s="48"/>
    </row>
    <row r="1300" spans="1:15" x14ac:dyDescent="0.25">
      <c r="N1300" s="25">
        <f>SUM(N1230:N1299)</f>
        <v>6591.4</v>
      </c>
      <c r="O1300" s="60">
        <v>59403</v>
      </c>
    </row>
    <row r="1302" spans="1:15" x14ac:dyDescent="0.25">
      <c r="A1302" s="47" t="s">
        <v>2846</v>
      </c>
      <c r="C1302" s="27">
        <v>42543</v>
      </c>
      <c r="D1302" s="27" t="s">
        <v>2847</v>
      </c>
      <c r="E1302" s="29">
        <v>2</v>
      </c>
      <c r="F1302" s="22" t="s">
        <v>2848</v>
      </c>
      <c r="G1302" s="22" t="s">
        <v>2849</v>
      </c>
      <c r="H1302" s="22">
        <v>1180</v>
      </c>
      <c r="I1302" s="24">
        <v>0.5</v>
      </c>
      <c r="J1302" s="24">
        <v>3150</v>
      </c>
      <c r="K1302" s="25">
        <f t="shared" si="76"/>
        <v>9000</v>
      </c>
      <c r="N1302" s="25">
        <f t="shared" si="77"/>
        <v>0.5</v>
      </c>
    </row>
    <row r="1303" spans="1:15" x14ac:dyDescent="0.25">
      <c r="A1303" s="47">
        <v>399</v>
      </c>
      <c r="C1303" s="27">
        <v>42543</v>
      </c>
      <c r="D1303" s="27" t="s">
        <v>2850</v>
      </c>
      <c r="E1303" s="29">
        <v>35.883000000000003</v>
      </c>
      <c r="F1303" s="22" t="s">
        <v>2851</v>
      </c>
      <c r="G1303" s="22" t="s">
        <v>2852</v>
      </c>
      <c r="H1303" s="22">
        <v>1040</v>
      </c>
      <c r="I1303" s="24">
        <v>0.5</v>
      </c>
      <c r="J1303" s="24">
        <v>47760</v>
      </c>
      <c r="K1303" s="25">
        <f t="shared" si="76"/>
        <v>136460</v>
      </c>
      <c r="L1303" s="26">
        <v>161473.5</v>
      </c>
      <c r="M1303" s="26">
        <v>646</v>
      </c>
      <c r="N1303" s="25">
        <f t="shared" si="77"/>
        <v>646.5</v>
      </c>
    </row>
    <row r="1304" spans="1:15" x14ac:dyDescent="0.25">
      <c r="A1304" s="47">
        <v>400</v>
      </c>
      <c r="C1304" s="27">
        <v>42543</v>
      </c>
      <c r="D1304" s="27" t="s">
        <v>2853</v>
      </c>
      <c r="E1304" s="29">
        <v>6.4160000000000004</v>
      </c>
      <c r="F1304" s="22" t="s">
        <v>2854</v>
      </c>
      <c r="G1304" s="22" t="s">
        <v>2855</v>
      </c>
      <c r="H1304" s="22">
        <v>1180</v>
      </c>
      <c r="I1304" s="24">
        <v>0.5</v>
      </c>
      <c r="J1304" s="24">
        <v>9010</v>
      </c>
      <c r="K1304" s="25">
        <f t="shared" si="76"/>
        <v>25740</v>
      </c>
      <c r="L1304" s="26">
        <v>20000</v>
      </c>
      <c r="M1304" s="26">
        <v>80</v>
      </c>
      <c r="N1304" s="25">
        <f t="shared" si="77"/>
        <v>80.5</v>
      </c>
    </row>
    <row r="1305" spans="1:15" x14ac:dyDescent="0.25">
      <c r="A1305" s="47" t="s">
        <v>2856</v>
      </c>
      <c r="C1305" s="27">
        <v>42544</v>
      </c>
      <c r="D1305" s="27" t="s">
        <v>2857</v>
      </c>
      <c r="E1305" s="29">
        <v>51.9589</v>
      </c>
      <c r="F1305" s="22" t="s">
        <v>2859</v>
      </c>
      <c r="G1305" s="22" t="s">
        <v>2860</v>
      </c>
      <c r="H1305" s="22">
        <v>1090</v>
      </c>
      <c r="I1305" s="24">
        <v>1</v>
      </c>
      <c r="J1305" s="24">
        <v>146850</v>
      </c>
      <c r="K1305" s="25">
        <f t="shared" si="76"/>
        <v>419570</v>
      </c>
      <c r="N1305" s="25">
        <f t="shared" si="77"/>
        <v>1</v>
      </c>
    </row>
    <row r="1306" spans="1:15" x14ac:dyDescent="0.25">
      <c r="D1306" s="27" t="s">
        <v>2858</v>
      </c>
      <c r="E1306" s="29">
        <v>58.082999999999998</v>
      </c>
      <c r="K1306" s="25">
        <f t="shared" si="76"/>
        <v>0</v>
      </c>
      <c r="N1306" s="25">
        <f t="shared" si="77"/>
        <v>0</v>
      </c>
    </row>
    <row r="1307" spans="1:15" x14ac:dyDescent="0.25">
      <c r="A1307" s="47" t="s">
        <v>2861</v>
      </c>
      <c r="C1307" s="27">
        <v>42544</v>
      </c>
      <c r="D1307" s="27" t="s">
        <v>2862</v>
      </c>
      <c r="E1307" s="29">
        <v>1.9630000000000001</v>
      </c>
      <c r="F1307" s="22" t="s">
        <v>2863</v>
      </c>
      <c r="G1307" s="22" t="s">
        <v>2864</v>
      </c>
      <c r="H1307" s="22">
        <v>1120</v>
      </c>
      <c r="I1307" s="24">
        <v>1</v>
      </c>
      <c r="J1307" s="24">
        <v>7660</v>
      </c>
      <c r="K1307" s="25">
        <f t="shared" si="76"/>
        <v>21890</v>
      </c>
      <c r="N1307" s="25">
        <f t="shared" si="77"/>
        <v>1</v>
      </c>
    </row>
    <row r="1308" spans="1:15" x14ac:dyDescent="0.25">
      <c r="D1308" s="27" t="s">
        <v>2486</v>
      </c>
      <c r="E1308" s="29">
        <v>1.923</v>
      </c>
      <c r="K1308" s="25">
        <f t="shared" si="76"/>
        <v>0</v>
      </c>
      <c r="N1308" s="25">
        <f t="shared" si="77"/>
        <v>0</v>
      </c>
    </row>
    <row r="1309" spans="1:15" x14ac:dyDescent="0.25">
      <c r="A1309" s="47">
        <v>401</v>
      </c>
      <c r="C1309" s="27">
        <v>42544</v>
      </c>
      <c r="D1309" s="27" t="s">
        <v>2865</v>
      </c>
      <c r="E1309" s="29">
        <v>34.543999999999997</v>
      </c>
      <c r="F1309" s="22" t="s">
        <v>2866</v>
      </c>
      <c r="G1309" s="22" t="s">
        <v>2867</v>
      </c>
      <c r="H1309" s="22">
        <v>1200</v>
      </c>
      <c r="I1309" s="24">
        <v>1</v>
      </c>
      <c r="J1309" s="24">
        <v>31460</v>
      </c>
      <c r="K1309" s="25">
        <f t="shared" si="76"/>
        <v>89890</v>
      </c>
      <c r="L1309" s="26">
        <v>94966</v>
      </c>
      <c r="M1309" s="26">
        <v>380</v>
      </c>
      <c r="N1309" s="25">
        <f t="shared" si="77"/>
        <v>381</v>
      </c>
    </row>
    <row r="1310" spans="1:15" x14ac:dyDescent="0.25">
      <c r="A1310" s="47" t="s">
        <v>2868</v>
      </c>
      <c r="C1310" s="27">
        <v>42544</v>
      </c>
      <c r="D1310" s="27" t="s">
        <v>2869</v>
      </c>
      <c r="E1310" s="29" t="s">
        <v>2870</v>
      </c>
      <c r="F1310" s="22" t="s">
        <v>2871</v>
      </c>
      <c r="G1310" s="22" t="s">
        <v>2872</v>
      </c>
      <c r="H1310" s="22">
        <v>2050</v>
      </c>
      <c r="I1310" s="24">
        <v>0.5</v>
      </c>
      <c r="J1310" s="24">
        <v>2790</v>
      </c>
      <c r="K1310" s="25">
        <f t="shared" si="76"/>
        <v>7970</v>
      </c>
      <c r="N1310" s="25">
        <f t="shared" si="77"/>
        <v>0.5</v>
      </c>
    </row>
    <row r="1311" spans="1:15" x14ac:dyDescent="0.25">
      <c r="A1311" s="47">
        <v>402</v>
      </c>
      <c r="C1311" s="27">
        <v>42544</v>
      </c>
      <c r="D1311" s="27" t="s">
        <v>2873</v>
      </c>
      <c r="E1311" s="29">
        <v>8.0009999999999994</v>
      </c>
      <c r="F1311" s="22" t="s">
        <v>2874</v>
      </c>
      <c r="G1311" s="22" t="s">
        <v>2875</v>
      </c>
      <c r="H1311" s="22">
        <v>1130</v>
      </c>
      <c r="I1311" s="24">
        <v>0.5</v>
      </c>
      <c r="J1311" s="24">
        <v>11830</v>
      </c>
      <c r="K1311" s="25">
        <f t="shared" si="76"/>
        <v>33800</v>
      </c>
      <c r="L1311" s="26">
        <v>44000</v>
      </c>
      <c r="M1311" s="26">
        <v>176</v>
      </c>
      <c r="N1311" s="25">
        <f t="shared" si="77"/>
        <v>176.5</v>
      </c>
    </row>
    <row r="1312" spans="1:15" x14ac:dyDescent="0.25">
      <c r="A1312" s="47">
        <v>403</v>
      </c>
      <c r="C1312" s="27">
        <v>42544</v>
      </c>
      <c r="D1312" s="27" t="s">
        <v>2876</v>
      </c>
      <c r="E1312" s="29">
        <v>0.2</v>
      </c>
      <c r="F1312" s="22" t="s">
        <v>2878</v>
      </c>
      <c r="G1312" s="22" t="s">
        <v>2879</v>
      </c>
      <c r="H1312" s="22">
        <v>1090</v>
      </c>
      <c r="I1312" s="24">
        <v>1</v>
      </c>
      <c r="J1312" s="24">
        <v>19100</v>
      </c>
      <c r="K1312" s="25">
        <f t="shared" si="76"/>
        <v>54570</v>
      </c>
      <c r="L1312" s="26">
        <v>72500</v>
      </c>
      <c r="M1312" s="26">
        <v>290</v>
      </c>
      <c r="N1312" s="25">
        <f t="shared" si="77"/>
        <v>291</v>
      </c>
    </row>
    <row r="1313" spans="1:15" s="23" customFormat="1" x14ac:dyDescent="0.25">
      <c r="A1313" s="48"/>
      <c r="B1313" s="49"/>
      <c r="C1313" s="50"/>
      <c r="D1313" s="50" t="s">
        <v>2877</v>
      </c>
      <c r="E1313" s="51">
        <v>2.7300000000000001E-2</v>
      </c>
      <c r="I1313" s="52"/>
      <c r="J1313" s="52"/>
      <c r="K1313" s="53">
        <f t="shared" si="76"/>
        <v>0</v>
      </c>
      <c r="L1313" s="54"/>
      <c r="M1313" s="54"/>
      <c r="N1313" s="53">
        <f t="shared" si="77"/>
        <v>0</v>
      </c>
      <c r="O1313" s="48"/>
    </row>
    <row r="1314" spans="1:15" x14ac:dyDescent="0.25">
      <c r="N1314" s="25">
        <f>SUM(N1302:N1313)</f>
        <v>1578.5</v>
      </c>
      <c r="O1314" s="60">
        <v>59411</v>
      </c>
    </row>
    <row r="1316" spans="1:15" x14ac:dyDescent="0.25">
      <c r="A1316" s="47" t="s">
        <v>2880</v>
      </c>
      <c r="C1316" s="27">
        <v>42544</v>
      </c>
      <c r="D1316" s="27" t="s">
        <v>2881</v>
      </c>
      <c r="E1316" s="29">
        <v>140.86199999999999</v>
      </c>
      <c r="F1316" s="22" t="s">
        <v>2882</v>
      </c>
      <c r="G1316" s="22" t="s">
        <v>2883</v>
      </c>
      <c r="H1316" s="22">
        <v>1090</v>
      </c>
      <c r="I1316" s="24">
        <v>0.5</v>
      </c>
      <c r="J1316" s="24">
        <v>244550</v>
      </c>
      <c r="K1316" s="25">
        <f>ROUND(J1316/0.35,-1)</f>
        <v>698710</v>
      </c>
      <c r="N1316" s="25">
        <f>SUM(I1316+M1316)</f>
        <v>0.5</v>
      </c>
    </row>
    <row r="1317" spans="1:15" x14ac:dyDescent="0.25">
      <c r="A1317" s="47">
        <v>404</v>
      </c>
      <c r="C1317" s="27">
        <v>42544</v>
      </c>
      <c r="D1317" s="27" t="s">
        <v>2884</v>
      </c>
      <c r="E1317" s="29">
        <v>0.06</v>
      </c>
      <c r="F1317" s="22" t="s">
        <v>2885</v>
      </c>
      <c r="G1317" s="22" t="s">
        <v>2886</v>
      </c>
      <c r="H1317" s="22">
        <v>2050</v>
      </c>
      <c r="I1317" s="24">
        <v>0.5</v>
      </c>
      <c r="J1317" s="24">
        <v>13350</v>
      </c>
      <c r="K1317" s="25">
        <f t="shared" si="76"/>
        <v>38140</v>
      </c>
      <c r="L1317" s="26">
        <v>42000</v>
      </c>
      <c r="M1317" s="26">
        <v>168</v>
      </c>
      <c r="N1317" s="25">
        <f t="shared" si="77"/>
        <v>168.5</v>
      </c>
    </row>
    <row r="1318" spans="1:15" x14ac:dyDescent="0.25">
      <c r="A1318" s="47">
        <v>405</v>
      </c>
      <c r="C1318" s="27">
        <v>42544</v>
      </c>
      <c r="D1318" s="27" t="s">
        <v>2887</v>
      </c>
      <c r="E1318" s="29">
        <v>6.6680000000000001</v>
      </c>
      <c r="F1318" s="22" t="s">
        <v>2889</v>
      </c>
      <c r="G1318" s="22" t="s">
        <v>2890</v>
      </c>
      <c r="H1318" s="22">
        <v>1050</v>
      </c>
      <c r="I1318" s="24">
        <v>1</v>
      </c>
      <c r="J1318" s="24">
        <v>61750</v>
      </c>
      <c r="K1318" s="25">
        <f t="shared" si="76"/>
        <v>176430</v>
      </c>
      <c r="L1318" s="26">
        <v>235000</v>
      </c>
      <c r="M1318" s="26">
        <v>940</v>
      </c>
      <c r="N1318" s="25">
        <f t="shared" si="77"/>
        <v>941</v>
      </c>
    </row>
    <row r="1319" spans="1:15" x14ac:dyDescent="0.25">
      <c r="D1319" s="27" t="s">
        <v>2888</v>
      </c>
      <c r="E1319" s="29">
        <v>3.6349999999999998</v>
      </c>
      <c r="K1319" s="25">
        <f t="shared" si="76"/>
        <v>0</v>
      </c>
      <c r="N1319" s="25">
        <f t="shared" si="77"/>
        <v>0</v>
      </c>
    </row>
    <row r="1320" spans="1:15" x14ac:dyDescent="0.25">
      <c r="A1320" s="47" t="s">
        <v>2891</v>
      </c>
      <c r="C1320" s="27">
        <v>42544</v>
      </c>
      <c r="D1320" s="27" t="s">
        <v>2892</v>
      </c>
      <c r="E1320" s="220">
        <v>0.53</v>
      </c>
      <c r="F1320" s="22" t="s">
        <v>2897</v>
      </c>
      <c r="G1320" s="22" t="s">
        <v>2898</v>
      </c>
      <c r="H1320" s="22" t="s">
        <v>2899</v>
      </c>
      <c r="I1320" s="24">
        <v>3</v>
      </c>
      <c r="J1320" s="24">
        <v>85520</v>
      </c>
      <c r="K1320" s="25">
        <f t="shared" si="76"/>
        <v>244340</v>
      </c>
      <c r="N1320" s="25">
        <f t="shared" si="77"/>
        <v>3</v>
      </c>
    </row>
    <row r="1321" spans="1:15" x14ac:dyDescent="0.25">
      <c r="D1321" s="27" t="s">
        <v>2893</v>
      </c>
      <c r="E1321" s="220"/>
      <c r="K1321" s="25">
        <f t="shared" si="76"/>
        <v>0</v>
      </c>
      <c r="N1321" s="25">
        <f t="shared" si="77"/>
        <v>0</v>
      </c>
    </row>
    <row r="1322" spans="1:15" x14ac:dyDescent="0.25">
      <c r="D1322" s="27" t="s">
        <v>2894</v>
      </c>
      <c r="E1322" s="29">
        <v>0.17219999999999999</v>
      </c>
      <c r="K1322" s="25">
        <f t="shared" si="76"/>
        <v>0</v>
      </c>
      <c r="N1322" s="25">
        <f t="shared" si="77"/>
        <v>0</v>
      </c>
    </row>
    <row r="1323" spans="1:15" x14ac:dyDescent="0.25">
      <c r="D1323" s="27" t="s">
        <v>2895</v>
      </c>
      <c r="E1323" s="29">
        <v>0.4607</v>
      </c>
      <c r="K1323" s="25">
        <f t="shared" si="76"/>
        <v>0</v>
      </c>
      <c r="N1323" s="25">
        <f t="shared" si="77"/>
        <v>0</v>
      </c>
    </row>
    <row r="1324" spans="1:15" x14ac:dyDescent="0.25">
      <c r="D1324" s="27" t="s">
        <v>2896</v>
      </c>
      <c r="E1324" s="29">
        <v>4</v>
      </c>
      <c r="K1324" s="25">
        <f t="shared" si="76"/>
        <v>0</v>
      </c>
      <c r="N1324" s="25">
        <f t="shared" si="77"/>
        <v>0</v>
      </c>
    </row>
    <row r="1325" spans="1:15" x14ac:dyDescent="0.25">
      <c r="D1325" s="27" t="s">
        <v>755</v>
      </c>
      <c r="E1325" s="29">
        <v>0.1457</v>
      </c>
      <c r="K1325" s="25">
        <f t="shared" si="76"/>
        <v>0</v>
      </c>
      <c r="N1325" s="25">
        <f t="shared" si="77"/>
        <v>0</v>
      </c>
    </row>
    <row r="1326" spans="1:15" x14ac:dyDescent="0.25">
      <c r="A1326" s="47">
        <v>406</v>
      </c>
      <c r="C1326" s="27">
        <v>42545</v>
      </c>
      <c r="D1326" s="27" t="s">
        <v>2900</v>
      </c>
      <c r="E1326" s="29" t="s">
        <v>2902</v>
      </c>
      <c r="F1326" s="22" t="s">
        <v>2904</v>
      </c>
      <c r="G1326" s="22" t="s">
        <v>2905</v>
      </c>
      <c r="H1326" s="22">
        <v>3010</v>
      </c>
      <c r="I1326" s="24">
        <v>1</v>
      </c>
      <c r="J1326" s="24">
        <v>13970</v>
      </c>
      <c r="K1326" s="25">
        <f t="shared" si="76"/>
        <v>39910</v>
      </c>
      <c r="L1326" s="26">
        <v>39000</v>
      </c>
      <c r="M1326" s="26">
        <v>156</v>
      </c>
      <c r="N1326" s="25">
        <f t="shared" si="77"/>
        <v>157</v>
      </c>
    </row>
    <row r="1327" spans="1:15" x14ac:dyDescent="0.25">
      <c r="D1327" s="27" t="s">
        <v>2901</v>
      </c>
      <c r="E1327" s="29" t="s">
        <v>2903</v>
      </c>
      <c r="K1327" s="25">
        <f t="shared" si="76"/>
        <v>0</v>
      </c>
      <c r="N1327" s="25">
        <f t="shared" si="77"/>
        <v>0</v>
      </c>
    </row>
    <row r="1328" spans="1:15" x14ac:dyDescent="0.25">
      <c r="A1328" s="47">
        <v>407</v>
      </c>
      <c r="C1328" s="27">
        <v>42545</v>
      </c>
      <c r="D1328" s="27" t="s">
        <v>2906</v>
      </c>
      <c r="E1328" s="29">
        <v>1.736</v>
      </c>
      <c r="F1328" s="22" t="s">
        <v>2908</v>
      </c>
      <c r="G1328" s="22" t="s">
        <v>2909</v>
      </c>
      <c r="H1328" s="22">
        <v>1070</v>
      </c>
      <c r="I1328" s="24">
        <v>0.5</v>
      </c>
      <c r="J1328" s="24">
        <v>2130</v>
      </c>
      <c r="K1328" s="25">
        <f t="shared" si="76"/>
        <v>6090</v>
      </c>
      <c r="L1328" s="26">
        <v>27000</v>
      </c>
      <c r="M1328" s="26">
        <v>108</v>
      </c>
      <c r="N1328" s="25">
        <f t="shared" si="77"/>
        <v>108.5</v>
      </c>
    </row>
    <row r="1329" spans="1:15" s="23" customFormat="1" x14ac:dyDescent="0.25">
      <c r="A1329" s="48"/>
      <c r="B1329" s="49"/>
      <c r="C1329" s="50"/>
      <c r="D1329" s="50" t="s">
        <v>2907</v>
      </c>
      <c r="E1329" s="51" t="s">
        <v>312</v>
      </c>
      <c r="I1329" s="52"/>
      <c r="J1329" s="52"/>
      <c r="K1329" s="53">
        <f t="shared" si="76"/>
        <v>0</v>
      </c>
      <c r="L1329" s="54"/>
      <c r="M1329" s="54"/>
      <c r="N1329" s="53">
        <f t="shared" si="77"/>
        <v>0</v>
      </c>
      <c r="O1329" s="48"/>
    </row>
    <row r="1330" spans="1:15" x14ac:dyDescent="0.25">
      <c r="N1330" s="25">
        <f>SUM(N1316:N1329)</f>
        <v>1378.5</v>
      </c>
    </row>
    <row r="1332" spans="1:15" x14ac:dyDescent="0.25">
      <c r="A1332" s="47">
        <v>408</v>
      </c>
      <c r="C1332" s="27">
        <v>42545</v>
      </c>
      <c r="D1332" s="27" t="s">
        <v>2910</v>
      </c>
      <c r="E1332" s="29">
        <v>13</v>
      </c>
      <c r="F1332" s="22" t="s">
        <v>2911</v>
      </c>
      <c r="G1332" s="22" t="s">
        <v>2912</v>
      </c>
      <c r="H1332" s="22">
        <v>1150</v>
      </c>
      <c r="I1332" s="24">
        <v>0.5</v>
      </c>
      <c r="J1332" s="24">
        <v>17000</v>
      </c>
      <c r="K1332" s="25">
        <f t="shared" si="76"/>
        <v>48570</v>
      </c>
      <c r="L1332" s="26">
        <v>53000</v>
      </c>
      <c r="M1332" s="26">
        <v>212</v>
      </c>
      <c r="N1332" s="25">
        <f t="shared" si="77"/>
        <v>212.5</v>
      </c>
    </row>
    <row r="1333" spans="1:15" x14ac:dyDescent="0.25">
      <c r="A1333" s="47">
        <v>409</v>
      </c>
      <c r="C1333" s="27">
        <v>42548</v>
      </c>
      <c r="D1333" s="27" t="s">
        <v>2913</v>
      </c>
      <c r="E1333" s="29" t="s">
        <v>222</v>
      </c>
      <c r="F1333" s="22" t="s">
        <v>2915</v>
      </c>
      <c r="G1333" s="22" t="s">
        <v>2916</v>
      </c>
      <c r="H1333" s="22">
        <v>3010</v>
      </c>
      <c r="I1333" s="24">
        <v>1</v>
      </c>
      <c r="J1333" s="24">
        <v>19270</v>
      </c>
      <c r="K1333" s="25">
        <f t="shared" si="76"/>
        <v>55060</v>
      </c>
      <c r="L1333" s="26">
        <v>60000</v>
      </c>
      <c r="M1333" s="26">
        <v>240</v>
      </c>
      <c r="N1333" s="25">
        <f t="shared" si="77"/>
        <v>241</v>
      </c>
    </row>
    <row r="1334" spans="1:15" x14ac:dyDescent="0.25">
      <c r="D1334" s="27" t="s">
        <v>2914</v>
      </c>
      <c r="E1334" s="29" t="s">
        <v>222</v>
      </c>
      <c r="K1334" s="25">
        <f t="shared" ref="K1334:K2153" si="78">ROUND(J1334/0.35,-1)</f>
        <v>0</v>
      </c>
      <c r="N1334" s="25">
        <f t="shared" ref="N1334:N2154" si="79">SUM(I1334+M1334)</f>
        <v>0</v>
      </c>
    </row>
    <row r="1335" spans="1:15" x14ac:dyDescent="0.25">
      <c r="A1335" s="47">
        <v>410</v>
      </c>
      <c r="C1335" s="27">
        <v>42548</v>
      </c>
      <c r="D1335" s="27" t="s">
        <v>2917</v>
      </c>
      <c r="E1335" s="29">
        <v>0.39900000000000002</v>
      </c>
      <c r="F1335" s="22" t="s">
        <v>2918</v>
      </c>
      <c r="G1335" s="22" t="s">
        <v>2919</v>
      </c>
      <c r="H1335" s="22">
        <v>1140</v>
      </c>
      <c r="I1335" s="24">
        <v>0.5</v>
      </c>
      <c r="J1335" s="24">
        <v>15850</v>
      </c>
      <c r="K1335" s="25">
        <f t="shared" si="78"/>
        <v>45290</v>
      </c>
      <c r="L1335" s="26">
        <v>44000</v>
      </c>
      <c r="M1335" s="26">
        <v>176</v>
      </c>
      <c r="N1335" s="25">
        <f t="shared" si="79"/>
        <v>176.5</v>
      </c>
    </row>
    <row r="1336" spans="1:15" x14ac:dyDescent="0.25">
      <c r="A1336" s="47" t="s">
        <v>2920</v>
      </c>
      <c r="C1336" s="27">
        <v>42548</v>
      </c>
      <c r="D1336" s="27" t="s">
        <v>2921</v>
      </c>
      <c r="E1336" s="29">
        <v>1.968</v>
      </c>
      <c r="F1336" s="22" t="s">
        <v>2922</v>
      </c>
      <c r="G1336" s="22" t="s">
        <v>2923</v>
      </c>
      <c r="H1336" s="22">
        <v>1120</v>
      </c>
      <c r="I1336" s="24">
        <v>0.5</v>
      </c>
      <c r="J1336" s="24">
        <v>3100</v>
      </c>
      <c r="K1336" s="25">
        <f t="shared" si="78"/>
        <v>8860</v>
      </c>
      <c r="N1336" s="25">
        <f t="shared" si="79"/>
        <v>0.5</v>
      </c>
    </row>
    <row r="1337" spans="1:15" x14ac:dyDescent="0.25">
      <c r="A1337" s="47">
        <v>412</v>
      </c>
      <c r="C1337" s="27">
        <v>42548</v>
      </c>
      <c r="D1337" s="27" t="s">
        <v>2927</v>
      </c>
      <c r="E1337" s="29">
        <v>1.157</v>
      </c>
      <c r="F1337" s="22" t="s">
        <v>2929</v>
      </c>
      <c r="G1337" s="22" t="s">
        <v>2930</v>
      </c>
      <c r="H1337" s="22">
        <v>1070</v>
      </c>
      <c r="I1337" s="24">
        <v>1</v>
      </c>
      <c r="J1337" s="24">
        <v>54090</v>
      </c>
      <c r="K1337" s="25">
        <f t="shared" si="78"/>
        <v>154540</v>
      </c>
      <c r="L1337" s="26">
        <v>163000</v>
      </c>
      <c r="M1337" s="26">
        <v>652</v>
      </c>
      <c r="N1337" s="25">
        <f t="shared" si="79"/>
        <v>653</v>
      </c>
    </row>
    <row r="1338" spans="1:15" x14ac:dyDescent="0.25">
      <c r="D1338" s="27" t="s">
        <v>2928</v>
      </c>
      <c r="E1338" s="29">
        <v>2.105</v>
      </c>
      <c r="K1338" s="25">
        <f t="shared" si="78"/>
        <v>0</v>
      </c>
      <c r="N1338" s="25">
        <f t="shared" si="79"/>
        <v>0</v>
      </c>
    </row>
    <row r="1339" spans="1:15" x14ac:dyDescent="0.25">
      <c r="A1339" s="47">
        <v>414</v>
      </c>
      <c r="C1339" s="27">
        <v>42548</v>
      </c>
      <c r="D1339" s="27" t="s">
        <v>2931</v>
      </c>
      <c r="E1339" s="29">
        <v>0.1855</v>
      </c>
      <c r="F1339" s="22" t="s">
        <v>2932</v>
      </c>
      <c r="G1339" s="22" t="s">
        <v>2933</v>
      </c>
      <c r="H1339" s="22">
        <v>3010</v>
      </c>
      <c r="I1339" s="24">
        <v>0.5</v>
      </c>
      <c r="J1339" s="24">
        <v>33060</v>
      </c>
      <c r="K1339" s="25">
        <f t="shared" si="78"/>
        <v>94460</v>
      </c>
      <c r="L1339" s="26">
        <v>93500</v>
      </c>
      <c r="M1339" s="26">
        <v>374</v>
      </c>
      <c r="N1339" s="25">
        <f t="shared" si="79"/>
        <v>374.5</v>
      </c>
    </row>
    <row r="1340" spans="1:15" x14ac:dyDescent="0.25">
      <c r="A1340" s="47">
        <v>413</v>
      </c>
      <c r="C1340" s="27">
        <v>42548</v>
      </c>
      <c r="D1340" s="27" t="s">
        <v>2934</v>
      </c>
      <c r="E1340" s="29">
        <v>39.468000000000004</v>
      </c>
      <c r="F1340" s="22" t="s">
        <v>2935</v>
      </c>
      <c r="G1340" s="22" t="s">
        <v>2936</v>
      </c>
      <c r="H1340" s="22">
        <v>1080</v>
      </c>
      <c r="I1340" s="24">
        <v>0.5</v>
      </c>
      <c r="J1340" s="24">
        <v>105880</v>
      </c>
      <c r="K1340" s="25">
        <f t="shared" si="78"/>
        <v>302510</v>
      </c>
      <c r="L1340" s="26">
        <v>270000</v>
      </c>
      <c r="M1340" s="26">
        <v>1080</v>
      </c>
      <c r="N1340" s="25">
        <f t="shared" si="79"/>
        <v>1080.5</v>
      </c>
    </row>
    <row r="1341" spans="1:15" x14ac:dyDescent="0.25">
      <c r="A1341" s="47" t="s">
        <v>2937</v>
      </c>
      <c r="C1341" s="27">
        <v>42548</v>
      </c>
      <c r="D1341" s="27" t="s">
        <v>2938</v>
      </c>
      <c r="E1341" s="29" t="s">
        <v>2940</v>
      </c>
      <c r="F1341" s="22" t="s">
        <v>2942</v>
      </c>
      <c r="G1341" s="22" t="s">
        <v>2943</v>
      </c>
      <c r="H1341" s="22">
        <v>2040</v>
      </c>
      <c r="I1341" s="24">
        <v>1</v>
      </c>
      <c r="J1341" s="24">
        <v>32780</v>
      </c>
      <c r="K1341" s="25">
        <f t="shared" si="78"/>
        <v>93660</v>
      </c>
      <c r="N1341" s="25">
        <f t="shared" si="79"/>
        <v>1</v>
      </c>
    </row>
    <row r="1342" spans="1:15" x14ac:dyDescent="0.25">
      <c r="D1342" s="27" t="s">
        <v>2939</v>
      </c>
      <c r="E1342" s="29" t="s">
        <v>2941</v>
      </c>
      <c r="K1342" s="25">
        <f t="shared" si="78"/>
        <v>0</v>
      </c>
      <c r="N1342" s="25">
        <f t="shared" si="79"/>
        <v>0</v>
      </c>
    </row>
    <row r="1343" spans="1:15" x14ac:dyDescent="0.25">
      <c r="A1343" s="47" t="s">
        <v>2944</v>
      </c>
      <c r="C1343" s="27">
        <v>42548</v>
      </c>
      <c r="D1343" s="27" t="s">
        <v>2945</v>
      </c>
      <c r="E1343" s="29" t="s">
        <v>2947</v>
      </c>
      <c r="F1343" s="22" t="s">
        <v>2948</v>
      </c>
      <c r="G1343" s="22" t="s">
        <v>2949</v>
      </c>
      <c r="H1343" s="22">
        <v>3010</v>
      </c>
      <c r="I1343" s="24">
        <v>1</v>
      </c>
      <c r="J1343" s="24">
        <v>36020</v>
      </c>
      <c r="K1343" s="25">
        <f t="shared" si="78"/>
        <v>102910</v>
      </c>
      <c r="N1343" s="25">
        <f t="shared" si="79"/>
        <v>1</v>
      </c>
    </row>
    <row r="1344" spans="1:15" x14ac:dyDescent="0.25">
      <c r="D1344" s="27" t="s">
        <v>2946</v>
      </c>
      <c r="E1344" s="29">
        <v>0.57799999999999996</v>
      </c>
      <c r="K1344" s="25">
        <f t="shared" si="78"/>
        <v>0</v>
      </c>
      <c r="N1344" s="25">
        <f t="shared" si="79"/>
        <v>0</v>
      </c>
    </row>
    <row r="1345" spans="1:15" s="23" customFormat="1" x14ac:dyDescent="0.25">
      <c r="A1345" s="48">
        <v>415</v>
      </c>
      <c r="B1345" s="49"/>
      <c r="C1345" s="50">
        <v>42548</v>
      </c>
      <c r="D1345" s="50" t="s">
        <v>2950</v>
      </c>
      <c r="E1345" s="51" t="s">
        <v>2951</v>
      </c>
      <c r="F1345" s="23" t="s">
        <v>2952</v>
      </c>
      <c r="G1345" s="23" t="s">
        <v>2953</v>
      </c>
      <c r="H1345" s="23">
        <v>3010</v>
      </c>
      <c r="I1345" s="52">
        <v>0.5</v>
      </c>
      <c r="J1345" s="52">
        <v>16760</v>
      </c>
      <c r="K1345" s="53">
        <f t="shared" si="78"/>
        <v>47890</v>
      </c>
      <c r="L1345" s="54">
        <v>30000</v>
      </c>
      <c r="M1345" s="54">
        <v>120</v>
      </c>
      <c r="N1345" s="53">
        <f t="shared" si="79"/>
        <v>120.5</v>
      </c>
      <c r="O1345" s="48"/>
    </row>
    <row r="1346" spans="1:15" x14ac:dyDescent="0.25">
      <c r="N1346" s="25">
        <f>SUM(N1332:N1345)</f>
        <v>2861</v>
      </c>
      <c r="O1346" s="60">
        <v>59444</v>
      </c>
    </row>
    <row r="1348" spans="1:15" x14ac:dyDescent="0.25">
      <c r="A1348" s="47">
        <v>411</v>
      </c>
      <c r="C1348" s="27">
        <v>42548</v>
      </c>
      <c r="D1348" s="27" t="s">
        <v>2924</v>
      </c>
      <c r="E1348" s="29">
        <v>12.473000000000001</v>
      </c>
      <c r="F1348" s="22" t="s">
        <v>2925</v>
      </c>
      <c r="G1348" s="22" t="s">
        <v>2926</v>
      </c>
      <c r="H1348" s="22">
        <v>1150</v>
      </c>
      <c r="I1348" s="24">
        <v>0.5</v>
      </c>
      <c r="J1348" s="24">
        <v>10140</v>
      </c>
      <c r="K1348" s="25">
        <f>ROUND(J1348/0.35,-1)</f>
        <v>28970</v>
      </c>
      <c r="L1348" s="26">
        <v>26100</v>
      </c>
      <c r="M1348" s="26">
        <v>104.4</v>
      </c>
      <c r="N1348" s="66">
        <f>SUM(I1348+M1348)</f>
        <v>104.9</v>
      </c>
    </row>
    <row r="1349" spans="1:15" x14ac:dyDescent="0.25">
      <c r="A1349" s="126" t="s">
        <v>2958</v>
      </c>
      <c r="B1349" s="127"/>
      <c r="C1349" s="27">
        <v>42548</v>
      </c>
      <c r="D1349" s="27" t="s">
        <v>2959</v>
      </c>
      <c r="E1349" s="29">
        <v>20.83</v>
      </c>
      <c r="F1349" s="22" t="s">
        <v>2966</v>
      </c>
      <c r="G1349" s="22" t="s">
        <v>2967</v>
      </c>
      <c r="H1349" s="22">
        <v>1110</v>
      </c>
      <c r="I1349" s="24">
        <v>3.5</v>
      </c>
      <c r="J1349" s="24">
        <v>158450</v>
      </c>
      <c r="K1349" s="25">
        <f t="shared" ref="K1349:K1355" si="80">ROUND(J1349/0.35,-1)</f>
        <v>452710</v>
      </c>
      <c r="N1349" s="66">
        <f t="shared" ref="N1349:N1355" si="81">SUM(I1349+M1349)</f>
        <v>3.5</v>
      </c>
    </row>
    <row r="1350" spans="1:15" x14ac:dyDescent="0.25">
      <c r="A1350" s="126"/>
      <c r="B1350" s="127"/>
      <c r="D1350" s="27" t="s">
        <v>2960</v>
      </c>
      <c r="E1350" s="29">
        <v>36.04</v>
      </c>
      <c r="K1350" s="25">
        <f t="shared" si="80"/>
        <v>0</v>
      </c>
      <c r="N1350" s="66">
        <f t="shared" si="81"/>
        <v>0</v>
      </c>
    </row>
    <row r="1351" spans="1:15" x14ac:dyDescent="0.25">
      <c r="A1351" s="126"/>
      <c r="B1351" s="127"/>
      <c r="D1351" s="27" t="s">
        <v>2961</v>
      </c>
      <c r="E1351" s="29">
        <v>33.04</v>
      </c>
      <c r="K1351" s="25">
        <f t="shared" si="80"/>
        <v>0</v>
      </c>
      <c r="N1351" s="66">
        <f t="shared" si="81"/>
        <v>0</v>
      </c>
    </row>
    <row r="1352" spans="1:15" x14ac:dyDescent="0.25">
      <c r="A1352" s="126"/>
      <c r="B1352" s="127"/>
      <c r="D1352" s="27" t="s">
        <v>2962</v>
      </c>
      <c r="E1352" s="29">
        <v>0.5</v>
      </c>
      <c r="K1352" s="25">
        <f t="shared" si="80"/>
        <v>0</v>
      </c>
      <c r="N1352" s="66">
        <f t="shared" si="81"/>
        <v>0</v>
      </c>
    </row>
    <row r="1353" spans="1:15" x14ac:dyDescent="0.25">
      <c r="A1353" s="126"/>
      <c r="B1353" s="127"/>
      <c r="D1353" s="27" t="s">
        <v>2963</v>
      </c>
      <c r="E1353" s="29">
        <v>0.3</v>
      </c>
      <c r="K1353" s="25">
        <f t="shared" si="80"/>
        <v>0</v>
      </c>
      <c r="N1353" s="66">
        <f t="shared" si="81"/>
        <v>0</v>
      </c>
    </row>
    <row r="1354" spans="1:15" x14ac:dyDescent="0.25">
      <c r="A1354" s="126"/>
      <c r="B1354" s="127"/>
      <c r="D1354" s="27" t="s">
        <v>2964</v>
      </c>
      <c r="E1354" s="29">
        <v>0.30099999999999999</v>
      </c>
      <c r="K1354" s="25">
        <f t="shared" si="80"/>
        <v>0</v>
      </c>
      <c r="N1354" s="66">
        <f t="shared" si="81"/>
        <v>0</v>
      </c>
    </row>
    <row r="1355" spans="1:15" x14ac:dyDescent="0.25">
      <c r="A1355" s="126"/>
      <c r="B1355" s="127"/>
      <c r="D1355" s="27" t="s">
        <v>2965</v>
      </c>
      <c r="E1355" s="29">
        <v>26.702999999999999</v>
      </c>
      <c r="K1355" s="25">
        <f t="shared" si="80"/>
        <v>0</v>
      </c>
      <c r="N1355" s="66">
        <f t="shared" si="81"/>
        <v>0</v>
      </c>
      <c r="O1355" s="126"/>
    </row>
    <row r="1356" spans="1:15" x14ac:dyDescent="0.25">
      <c r="A1356" s="126" t="s">
        <v>2954</v>
      </c>
      <c r="B1356" s="127"/>
      <c r="C1356" s="27">
        <v>42548</v>
      </c>
      <c r="D1356" s="27" t="s">
        <v>2955</v>
      </c>
      <c r="E1356" s="29">
        <v>5.14</v>
      </c>
      <c r="F1356" s="22" t="s">
        <v>2956</v>
      </c>
      <c r="G1356" s="22" t="s">
        <v>2957</v>
      </c>
      <c r="H1356" s="22">
        <v>1210</v>
      </c>
      <c r="I1356" s="24">
        <v>0.5</v>
      </c>
      <c r="J1356" s="24">
        <v>9500</v>
      </c>
      <c r="K1356" s="25">
        <f>ROUND(J1356/0.35,-1)</f>
        <v>27140</v>
      </c>
      <c r="N1356" s="66">
        <f>SUM(I1356+M1356)</f>
        <v>0.5</v>
      </c>
      <c r="O1356" s="126"/>
    </row>
    <row r="1357" spans="1:15" x14ac:dyDescent="0.25">
      <c r="A1357" s="47">
        <v>416</v>
      </c>
      <c r="C1357" s="27">
        <v>42548</v>
      </c>
      <c r="D1357" s="27" t="s">
        <v>2968</v>
      </c>
      <c r="E1357" s="29">
        <v>1.6180000000000001</v>
      </c>
      <c r="F1357" s="22" t="s">
        <v>2969</v>
      </c>
      <c r="G1357" s="22" t="s">
        <v>726</v>
      </c>
      <c r="H1357" s="22">
        <v>1210</v>
      </c>
      <c r="I1357" s="24">
        <v>0.5</v>
      </c>
      <c r="J1357" s="24">
        <v>39430</v>
      </c>
      <c r="K1357" s="25">
        <f t="shared" si="78"/>
        <v>112660</v>
      </c>
      <c r="L1357" s="26">
        <v>50000</v>
      </c>
      <c r="M1357" s="26">
        <v>200</v>
      </c>
      <c r="N1357" s="66">
        <f t="shared" si="79"/>
        <v>200.5</v>
      </c>
    </row>
    <row r="1358" spans="1:15" x14ac:dyDescent="0.25">
      <c r="A1358" s="47" t="s">
        <v>2970</v>
      </c>
      <c r="C1358" s="27">
        <v>42548</v>
      </c>
      <c r="D1358" s="27" t="s">
        <v>2971</v>
      </c>
      <c r="E1358" s="29">
        <v>40.024000000000001</v>
      </c>
      <c r="F1358" s="22" t="s">
        <v>2972</v>
      </c>
      <c r="G1358" s="22" t="s">
        <v>2973</v>
      </c>
      <c r="H1358" s="22">
        <v>1010</v>
      </c>
      <c r="I1358" s="24">
        <v>0.5</v>
      </c>
      <c r="J1358" s="24">
        <v>101840</v>
      </c>
      <c r="K1358" s="25">
        <f t="shared" si="78"/>
        <v>290970</v>
      </c>
      <c r="N1358" s="66">
        <f t="shared" si="79"/>
        <v>0.5</v>
      </c>
    </row>
    <row r="1359" spans="1:15" x14ac:dyDescent="0.25">
      <c r="A1359" s="47" t="s">
        <v>2974</v>
      </c>
      <c r="C1359" s="27">
        <v>42548</v>
      </c>
      <c r="D1359" s="27" t="s">
        <v>2975</v>
      </c>
      <c r="E1359" s="29">
        <v>0.37</v>
      </c>
      <c r="F1359" s="22" t="s">
        <v>2976</v>
      </c>
      <c r="G1359" s="22" t="s">
        <v>2977</v>
      </c>
      <c r="H1359" s="22">
        <v>2040</v>
      </c>
      <c r="I1359" s="24">
        <v>0.5</v>
      </c>
      <c r="J1359" s="24">
        <v>36610</v>
      </c>
      <c r="K1359" s="25">
        <f t="shared" si="78"/>
        <v>104600</v>
      </c>
      <c r="N1359" s="66">
        <f t="shared" si="79"/>
        <v>0.5</v>
      </c>
    </row>
    <row r="1360" spans="1:15" x14ac:dyDescent="0.25">
      <c r="A1360" s="47" t="s">
        <v>2978</v>
      </c>
      <c r="C1360" s="27">
        <v>42548</v>
      </c>
      <c r="D1360" s="27" t="s">
        <v>2979</v>
      </c>
      <c r="E1360" s="29">
        <v>55.296999999999997</v>
      </c>
      <c r="F1360" s="22" t="s">
        <v>2980</v>
      </c>
      <c r="G1360" s="22" t="s">
        <v>2981</v>
      </c>
      <c r="H1360" s="22">
        <v>1030</v>
      </c>
      <c r="I1360" s="24">
        <v>1</v>
      </c>
      <c r="J1360" s="24">
        <v>97980</v>
      </c>
      <c r="K1360" s="25">
        <f t="shared" si="78"/>
        <v>279940</v>
      </c>
      <c r="N1360" s="66">
        <f t="shared" si="79"/>
        <v>1</v>
      </c>
    </row>
    <row r="1361" spans="1:15" x14ac:dyDescent="0.25">
      <c r="A1361" s="128" t="s">
        <v>2983</v>
      </c>
      <c r="B1361" s="129"/>
      <c r="C1361" s="27">
        <v>42549</v>
      </c>
      <c r="D1361" s="27" t="s">
        <v>2984</v>
      </c>
      <c r="E1361" s="29" t="s">
        <v>2985</v>
      </c>
      <c r="F1361" s="22" t="s">
        <v>3011</v>
      </c>
      <c r="G1361" s="22" t="s">
        <v>3012</v>
      </c>
      <c r="H1361" s="22" t="s">
        <v>3013</v>
      </c>
      <c r="I1361" s="24">
        <v>7.5</v>
      </c>
      <c r="J1361" s="24">
        <v>103820</v>
      </c>
      <c r="K1361" s="25">
        <f t="shared" si="78"/>
        <v>296630</v>
      </c>
      <c r="N1361" s="66">
        <f t="shared" si="79"/>
        <v>7.5</v>
      </c>
      <c r="O1361" s="128"/>
    </row>
    <row r="1362" spans="1:15" x14ac:dyDescent="0.25">
      <c r="A1362" s="128"/>
      <c r="B1362" s="129"/>
      <c r="C1362" s="27" t="s">
        <v>1325</v>
      </c>
      <c r="D1362" s="27" t="s">
        <v>2986</v>
      </c>
      <c r="E1362" s="29" t="s">
        <v>2987</v>
      </c>
      <c r="K1362" s="25">
        <f t="shared" si="78"/>
        <v>0</v>
      </c>
      <c r="N1362" s="66">
        <f t="shared" si="79"/>
        <v>0</v>
      </c>
      <c r="O1362" s="128"/>
    </row>
    <row r="1363" spans="1:15" x14ac:dyDescent="0.25">
      <c r="A1363" s="128"/>
      <c r="B1363" s="129"/>
      <c r="D1363" s="27" t="s">
        <v>2988</v>
      </c>
      <c r="E1363" s="29">
        <v>0.22</v>
      </c>
      <c r="K1363" s="25">
        <f t="shared" si="78"/>
        <v>0</v>
      </c>
      <c r="N1363" s="66">
        <f t="shared" si="79"/>
        <v>0</v>
      </c>
      <c r="O1363" s="128"/>
    </row>
    <row r="1364" spans="1:15" x14ac:dyDescent="0.25">
      <c r="A1364" s="128"/>
      <c r="B1364" s="129"/>
      <c r="D1364" s="27" t="s">
        <v>2989</v>
      </c>
      <c r="E1364" s="29" t="s">
        <v>2990</v>
      </c>
      <c r="K1364" s="25">
        <f t="shared" si="78"/>
        <v>0</v>
      </c>
      <c r="N1364" s="66">
        <f t="shared" si="79"/>
        <v>0</v>
      </c>
      <c r="O1364" s="128"/>
    </row>
    <row r="1365" spans="1:15" x14ac:dyDescent="0.25">
      <c r="A1365" s="128"/>
      <c r="B1365" s="129"/>
      <c r="D1365" s="27" t="s">
        <v>2991</v>
      </c>
      <c r="E1365" s="29" t="s">
        <v>2992</v>
      </c>
      <c r="K1365" s="25">
        <f t="shared" si="78"/>
        <v>0</v>
      </c>
      <c r="N1365" s="66">
        <f t="shared" si="79"/>
        <v>0</v>
      </c>
      <c r="O1365" s="128"/>
    </row>
    <row r="1366" spans="1:15" x14ac:dyDescent="0.25">
      <c r="A1366" s="128"/>
      <c r="B1366" s="129"/>
      <c r="D1366" s="27" t="s">
        <v>2993</v>
      </c>
      <c r="E1366" s="29" t="s">
        <v>2994</v>
      </c>
      <c r="K1366" s="25">
        <f t="shared" si="78"/>
        <v>0</v>
      </c>
      <c r="N1366" s="66">
        <f t="shared" si="79"/>
        <v>0</v>
      </c>
      <c r="O1366" s="128"/>
    </row>
    <row r="1367" spans="1:15" x14ac:dyDescent="0.25">
      <c r="A1367" s="128"/>
      <c r="B1367" s="129"/>
      <c r="D1367" s="27" t="s">
        <v>2995</v>
      </c>
      <c r="E1367" s="29" t="s">
        <v>2996</v>
      </c>
      <c r="K1367" s="25">
        <f t="shared" si="78"/>
        <v>0</v>
      </c>
      <c r="N1367" s="66">
        <f t="shared" si="79"/>
        <v>0</v>
      </c>
      <c r="O1367" s="128"/>
    </row>
    <row r="1368" spans="1:15" x14ac:dyDescent="0.25">
      <c r="A1368" s="128"/>
      <c r="B1368" s="129"/>
      <c r="D1368" s="27" t="s">
        <v>2997</v>
      </c>
      <c r="E1368" s="29" t="s">
        <v>1756</v>
      </c>
      <c r="K1368" s="25">
        <f t="shared" si="78"/>
        <v>0</v>
      </c>
      <c r="N1368" s="66">
        <f t="shared" si="79"/>
        <v>0</v>
      </c>
      <c r="O1368" s="128"/>
    </row>
    <row r="1369" spans="1:15" x14ac:dyDescent="0.25">
      <c r="A1369" s="128"/>
      <c r="B1369" s="129"/>
      <c r="D1369" s="27" t="s">
        <v>2998</v>
      </c>
      <c r="E1369" s="29" t="s">
        <v>2999</v>
      </c>
      <c r="K1369" s="25">
        <f t="shared" si="78"/>
        <v>0</v>
      </c>
      <c r="N1369" s="66">
        <f t="shared" si="79"/>
        <v>0</v>
      </c>
      <c r="O1369" s="128"/>
    </row>
    <row r="1370" spans="1:15" x14ac:dyDescent="0.25">
      <c r="A1370" s="128"/>
      <c r="B1370" s="129"/>
      <c r="D1370" s="27" t="s">
        <v>3000</v>
      </c>
      <c r="E1370" s="29" t="s">
        <v>3001</v>
      </c>
      <c r="K1370" s="25">
        <f t="shared" si="78"/>
        <v>0</v>
      </c>
      <c r="N1370" s="66">
        <f t="shared" si="79"/>
        <v>0</v>
      </c>
      <c r="O1370" s="128"/>
    </row>
    <row r="1371" spans="1:15" x14ac:dyDescent="0.25">
      <c r="A1371" s="128"/>
      <c r="B1371" s="129"/>
      <c r="D1371" s="27" t="s">
        <v>3002</v>
      </c>
      <c r="E1371" s="29" t="s">
        <v>3003</v>
      </c>
      <c r="K1371" s="25">
        <f t="shared" si="78"/>
        <v>0</v>
      </c>
      <c r="N1371" s="66">
        <f t="shared" si="79"/>
        <v>0</v>
      </c>
      <c r="O1371" s="128"/>
    </row>
    <row r="1372" spans="1:15" x14ac:dyDescent="0.25">
      <c r="A1372" s="128"/>
      <c r="B1372" s="129"/>
      <c r="D1372" s="27" t="s">
        <v>3004</v>
      </c>
      <c r="E1372" s="29" t="s">
        <v>3005</v>
      </c>
      <c r="K1372" s="25">
        <f t="shared" si="78"/>
        <v>0</v>
      </c>
      <c r="N1372" s="66">
        <f t="shared" si="79"/>
        <v>0</v>
      </c>
      <c r="O1372" s="128"/>
    </row>
    <row r="1373" spans="1:15" x14ac:dyDescent="0.25">
      <c r="A1373" s="128"/>
      <c r="B1373" s="129"/>
      <c r="D1373" s="27" t="s">
        <v>3006</v>
      </c>
      <c r="E1373" s="29" t="s">
        <v>3007</v>
      </c>
      <c r="K1373" s="25">
        <f t="shared" si="78"/>
        <v>0</v>
      </c>
      <c r="N1373" s="66">
        <f t="shared" si="79"/>
        <v>0</v>
      </c>
      <c r="O1373" s="128"/>
    </row>
    <row r="1374" spans="1:15" x14ac:dyDescent="0.25">
      <c r="A1374" s="128"/>
      <c r="B1374" s="129"/>
      <c r="D1374" s="27" t="s">
        <v>3008</v>
      </c>
      <c r="E1374" s="29" t="s">
        <v>3009</v>
      </c>
      <c r="K1374" s="25">
        <f t="shared" si="78"/>
        <v>0</v>
      </c>
      <c r="N1374" s="66">
        <f t="shared" si="79"/>
        <v>0</v>
      </c>
      <c r="O1374" s="128"/>
    </row>
    <row r="1375" spans="1:15" x14ac:dyDescent="0.25">
      <c r="A1375" s="128"/>
      <c r="B1375" s="129"/>
      <c r="D1375" s="27" t="s">
        <v>3010</v>
      </c>
      <c r="E1375" s="29" t="s">
        <v>222</v>
      </c>
      <c r="K1375" s="25">
        <f t="shared" si="78"/>
        <v>0</v>
      </c>
      <c r="N1375" s="66">
        <f t="shared" si="79"/>
        <v>0</v>
      </c>
      <c r="O1375" s="128"/>
    </row>
    <row r="1376" spans="1:15" x14ac:dyDescent="0.25">
      <c r="A1376" s="128">
        <v>417</v>
      </c>
      <c r="B1376" s="129"/>
      <c r="C1376" s="27">
        <v>42549</v>
      </c>
      <c r="D1376" s="27" t="s">
        <v>3014</v>
      </c>
      <c r="E1376" s="29">
        <v>4.4325000000000001</v>
      </c>
      <c r="F1376" s="22" t="s">
        <v>3015</v>
      </c>
      <c r="G1376" s="22" t="s">
        <v>3016</v>
      </c>
      <c r="H1376" s="22" t="s">
        <v>3017</v>
      </c>
      <c r="I1376" s="24">
        <v>1</v>
      </c>
      <c r="J1376" s="24">
        <v>61000</v>
      </c>
      <c r="K1376" s="25">
        <f t="shared" si="78"/>
        <v>174290</v>
      </c>
      <c r="L1376" s="26">
        <v>193500</v>
      </c>
      <c r="M1376" s="26">
        <v>774</v>
      </c>
      <c r="N1376" s="66">
        <f t="shared" si="79"/>
        <v>775</v>
      </c>
      <c r="O1376" s="128"/>
    </row>
    <row r="1377" spans="1:15" x14ac:dyDescent="0.25">
      <c r="A1377" s="128"/>
      <c r="B1377" s="129"/>
      <c r="D1377" s="27" t="s">
        <v>2149</v>
      </c>
      <c r="E1377" s="29">
        <v>1.1532</v>
      </c>
      <c r="K1377" s="25">
        <f t="shared" si="78"/>
        <v>0</v>
      </c>
      <c r="N1377" s="66">
        <f t="shared" si="79"/>
        <v>0</v>
      </c>
      <c r="O1377" s="128"/>
    </row>
    <row r="1378" spans="1:15" x14ac:dyDescent="0.25">
      <c r="A1378" s="128" t="s">
        <v>3018</v>
      </c>
      <c r="B1378" s="129"/>
      <c r="C1378" s="27">
        <v>42549</v>
      </c>
      <c r="D1378" s="27" t="s">
        <v>1195</v>
      </c>
      <c r="E1378" s="29">
        <v>0.19</v>
      </c>
      <c r="F1378" s="22" t="s">
        <v>1198</v>
      </c>
      <c r="G1378" s="22" t="s">
        <v>3019</v>
      </c>
      <c r="H1378" s="22">
        <v>3010</v>
      </c>
      <c r="I1378" s="24">
        <v>0.5</v>
      </c>
      <c r="J1378" s="24">
        <v>24230</v>
      </c>
      <c r="K1378" s="25">
        <f t="shared" si="78"/>
        <v>69230</v>
      </c>
      <c r="N1378" s="66">
        <f t="shared" si="79"/>
        <v>0.5</v>
      </c>
      <c r="O1378" s="128"/>
    </row>
    <row r="1379" spans="1:15" x14ac:dyDescent="0.25">
      <c r="A1379" s="128">
        <v>418</v>
      </c>
      <c r="B1379" s="129"/>
      <c r="C1379" s="27">
        <v>42549</v>
      </c>
      <c r="D1379" s="27" t="s">
        <v>2881</v>
      </c>
      <c r="E1379" s="29">
        <v>140.86199999999999</v>
      </c>
      <c r="F1379" s="22" t="s">
        <v>3020</v>
      </c>
      <c r="G1379" s="22" t="s">
        <v>3021</v>
      </c>
      <c r="H1379" s="22">
        <v>1090</v>
      </c>
      <c r="I1379" s="24">
        <v>0.5</v>
      </c>
      <c r="J1379" s="24">
        <v>244550</v>
      </c>
      <c r="K1379" s="25">
        <f t="shared" si="78"/>
        <v>698710</v>
      </c>
      <c r="L1379" s="26">
        <v>20000</v>
      </c>
      <c r="M1379" s="26">
        <v>80</v>
      </c>
      <c r="N1379" s="66">
        <f t="shared" si="79"/>
        <v>80.5</v>
      </c>
      <c r="O1379" s="128"/>
    </row>
    <row r="1380" spans="1:15" x14ac:dyDescent="0.25">
      <c r="A1380" s="128" t="s">
        <v>3022</v>
      </c>
      <c r="B1380" s="129"/>
      <c r="C1380" s="27">
        <v>42549</v>
      </c>
      <c r="D1380" s="27" t="s">
        <v>2752</v>
      </c>
      <c r="E1380" s="29">
        <v>37.652000000000001</v>
      </c>
      <c r="F1380" s="22" t="s">
        <v>2749</v>
      </c>
      <c r="G1380" s="22" t="s">
        <v>3023</v>
      </c>
      <c r="H1380" s="22">
        <v>1110</v>
      </c>
      <c r="I1380" s="24">
        <v>0.5</v>
      </c>
      <c r="J1380" s="24">
        <v>35940</v>
      </c>
      <c r="K1380" s="25">
        <f t="shared" si="78"/>
        <v>102690</v>
      </c>
      <c r="N1380" s="66">
        <f t="shared" si="79"/>
        <v>0.5</v>
      </c>
      <c r="O1380" s="128"/>
    </row>
    <row r="1381" spans="1:15" x14ac:dyDescent="0.25">
      <c r="A1381" s="128"/>
      <c r="B1381" s="129"/>
      <c r="K1381" s="25">
        <f t="shared" si="78"/>
        <v>0</v>
      </c>
      <c r="N1381" s="66">
        <f t="shared" si="79"/>
        <v>0</v>
      </c>
      <c r="O1381" s="128"/>
    </row>
    <row r="1382" spans="1:15" x14ac:dyDescent="0.25">
      <c r="A1382" s="128" t="s">
        <v>3024</v>
      </c>
      <c r="B1382" s="129"/>
      <c r="C1382" s="27">
        <v>42549</v>
      </c>
      <c r="D1382" s="27" t="s">
        <v>2748</v>
      </c>
      <c r="E1382" s="29">
        <v>37.652999999999999</v>
      </c>
      <c r="F1382" s="22" t="s">
        <v>3025</v>
      </c>
      <c r="G1382" s="22" t="s">
        <v>3026</v>
      </c>
      <c r="H1382" s="22">
        <v>1110</v>
      </c>
      <c r="I1382" s="24">
        <v>0.5</v>
      </c>
      <c r="J1382" s="24">
        <v>37400</v>
      </c>
      <c r="K1382" s="25">
        <f t="shared" si="78"/>
        <v>106860</v>
      </c>
      <c r="N1382" s="66">
        <f t="shared" si="79"/>
        <v>0.5</v>
      </c>
      <c r="O1382" s="128"/>
    </row>
    <row r="1383" spans="1:15" x14ac:dyDescent="0.25">
      <c r="A1383" s="128" t="s">
        <v>3027</v>
      </c>
      <c r="B1383" s="129"/>
      <c r="C1383" s="27">
        <v>42549</v>
      </c>
      <c r="D1383" s="27" t="s">
        <v>3028</v>
      </c>
      <c r="E1383" s="29" t="s">
        <v>222</v>
      </c>
      <c r="F1383" s="22" t="s">
        <v>3031</v>
      </c>
      <c r="G1383" s="22" t="s">
        <v>3032</v>
      </c>
      <c r="H1383" s="22">
        <v>1190</v>
      </c>
      <c r="I1383" s="24">
        <v>1.5</v>
      </c>
      <c r="J1383" s="24">
        <v>14740</v>
      </c>
      <c r="K1383" s="25">
        <f t="shared" si="78"/>
        <v>42110</v>
      </c>
      <c r="N1383" s="66">
        <f t="shared" si="79"/>
        <v>1.5</v>
      </c>
      <c r="O1383" s="128"/>
    </row>
    <row r="1384" spans="1:15" x14ac:dyDescent="0.25">
      <c r="A1384" s="128"/>
      <c r="B1384" s="129"/>
      <c r="D1384" s="27" t="s">
        <v>3029</v>
      </c>
      <c r="E1384" s="29" t="s">
        <v>222</v>
      </c>
      <c r="K1384" s="25">
        <f t="shared" si="78"/>
        <v>0</v>
      </c>
      <c r="N1384" s="66">
        <f t="shared" si="79"/>
        <v>0</v>
      </c>
      <c r="O1384" s="128"/>
    </row>
    <row r="1385" spans="1:15" x14ac:dyDescent="0.25">
      <c r="A1385" s="128"/>
      <c r="B1385" s="129"/>
      <c r="D1385" s="27" t="s">
        <v>3030</v>
      </c>
      <c r="E1385" s="29" t="s">
        <v>222</v>
      </c>
      <c r="K1385" s="25">
        <f t="shared" si="78"/>
        <v>0</v>
      </c>
      <c r="N1385" s="66">
        <f t="shared" si="79"/>
        <v>0</v>
      </c>
      <c r="O1385" s="128"/>
    </row>
    <row r="1386" spans="1:15" x14ac:dyDescent="0.25">
      <c r="A1386" s="128">
        <v>419</v>
      </c>
      <c r="B1386" s="129"/>
      <c r="C1386" s="27">
        <v>42549</v>
      </c>
      <c r="D1386" s="27" t="s">
        <v>3033</v>
      </c>
      <c r="E1386" s="29" t="s">
        <v>3034</v>
      </c>
      <c r="F1386" s="22" t="s">
        <v>3035</v>
      </c>
      <c r="G1386" s="22" t="s">
        <v>3036</v>
      </c>
      <c r="H1386" s="22">
        <v>3010</v>
      </c>
      <c r="I1386" s="24">
        <v>0.5</v>
      </c>
      <c r="J1386" s="24">
        <v>25720</v>
      </c>
      <c r="K1386" s="25">
        <f t="shared" si="78"/>
        <v>73490</v>
      </c>
      <c r="L1386" s="26">
        <v>73500</v>
      </c>
      <c r="M1386" s="26">
        <v>294</v>
      </c>
      <c r="N1386" s="66">
        <f t="shared" si="79"/>
        <v>294.5</v>
      </c>
      <c r="O1386" s="128"/>
    </row>
    <row r="1387" spans="1:15" x14ac:dyDescent="0.25">
      <c r="A1387" s="128">
        <v>420</v>
      </c>
      <c r="B1387" s="129"/>
      <c r="C1387" s="27">
        <v>42549</v>
      </c>
      <c r="D1387" s="27" t="s">
        <v>3037</v>
      </c>
      <c r="E1387" s="29" t="s">
        <v>3038</v>
      </c>
      <c r="F1387" s="22" t="s">
        <v>3039</v>
      </c>
      <c r="G1387" s="22" t="s">
        <v>3040</v>
      </c>
      <c r="H1387" s="22">
        <v>2050</v>
      </c>
      <c r="I1387" s="24">
        <v>0.5</v>
      </c>
      <c r="J1387" s="24">
        <v>22890</v>
      </c>
      <c r="K1387" s="25">
        <f t="shared" si="78"/>
        <v>65400</v>
      </c>
      <c r="L1387" s="26">
        <v>110000</v>
      </c>
      <c r="M1387" s="26">
        <v>440</v>
      </c>
      <c r="N1387" s="66">
        <f t="shared" si="79"/>
        <v>440.5</v>
      </c>
      <c r="O1387" s="128"/>
    </row>
    <row r="1388" spans="1:15" s="23" customFormat="1" x14ac:dyDescent="0.25">
      <c r="A1388" s="48">
        <v>421</v>
      </c>
      <c r="B1388" s="49"/>
      <c r="C1388" s="50">
        <v>42549</v>
      </c>
      <c r="D1388" s="50" t="s">
        <v>2731</v>
      </c>
      <c r="E1388" s="51">
        <v>42.17</v>
      </c>
      <c r="F1388" s="23" t="s">
        <v>2732</v>
      </c>
      <c r="G1388" s="23" t="s">
        <v>3041</v>
      </c>
      <c r="H1388" s="23">
        <v>1060</v>
      </c>
      <c r="I1388" s="52">
        <v>0.5</v>
      </c>
      <c r="J1388" s="52">
        <v>43770</v>
      </c>
      <c r="K1388" s="53">
        <f t="shared" si="78"/>
        <v>125060</v>
      </c>
      <c r="L1388" s="54">
        <v>176270.6</v>
      </c>
      <c r="M1388" s="54">
        <v>705.2</v>
      </c>
      <c r="N1388" s="67">
        <f t="shared" si="79"/>
        <v>705.7</v>
      </c>
      <c r="O1388" s="48"/>
    </row>
    <row r="1389" spans="1:15" x14ac:dyDescent="0.25">
      <c r="A1389" s="128"/>
      <c r="B1389" s="129"/>
      <c r="N1389" s="25">
        <f>SUM(N1348:N1388)</f>
        <v>2618.1000000000004</v>
      </c>
      <c r="O1389" s="128">
        <v>59457</v>
      </c>
    </row>
    <row r="1390" spans="1:15" x14ac:dyDescent="0.25">
      <c r="A1390" s="128"/>
      <c r="B1390" s="129"/>
      <c r="O1390" s="128"/>
    </row>
    <row r="1391" spans="1:15" x14ac:dyDescent="0.25">
      <c r="A1391" s="134" t="s">
        <v>3042</v>
      </c>
      <c r="B1391" s="135"/>
      <c r="C1391" s="27">
        <v>42551</v>
      </c>
      <c r="D1391" s="27" t="s">
        <v>3043</v>
      </c>
      <c r="E1391" s="29">
        <v>10.127000000000001</v>
      </c>
      <c r="F1391" s="22" t="s">
        <v>3045</v>
      </c>
      <c r="G1391" s="22" t="s">
        <v>3046</v>
      </c>
      <c r="H1391" s="22">
        <v>3010</v>
      </c>
      <c r="I1391" s="24">
        <v>1</v>
      </c>
      <c r="J1391" s="24">
        <v>87990</v>
      </c>
      <c r="K1391" s="25">
        <f t="shared" si="78"/>
        <v>251400</v>
      </c>
      <c r="N1391" s="25">
        <f t="shared" si="79"/>
        <v>1</v>
      </c>
      <c r="O1391" s="128"/>
    </row>
    <row r="1392" spans="1:15" x14ac:dyDescent="0.25">
      <c r="A1392" s="134"/>
      <c r="B1392" s="135"/>
      <c r="D1392" s="27" t="s">
        <v>3044</v>
      </c>
      <c r="E1392" s="29">
        <v>14.358000000000001</v>
      </c>
      <c r="K1392" s="25">
        <f t="shared" si="78"/>
        <v>0</v>
      </c>
      <c r="N1392" s="25">
        <f t="shared" si="79"/>
        <v>0</v>
      </c>
      <c r="O1392" s="128"/>
    </row>
    <row r="1393" spans="1:15" x14ac:dyDescent="0.25">
      <c r="A1393" s="134" t="s">
        <v>3047</v>
      </c>
      <c r="B1393" s="135"/>
      <c r="C1393" s="27">
        <v>42551</v>
      </c>
      <c r="D1393" s="27" t="s">
        <v>3048</v>
      </c>
      <c r="E1393" s="29">
        <v>2.35</v>
      </c>
      <c r="F1393" s="22" t="s">
        <v>3049</v>
      </c>
      <c r="G1393" s="22" t="s">
        <v>3050</v>
      </c>
      <c r="H1393" s="22">
        <v>1220</v>
      </c>
      <c r="I1393" s="24">
        <v>0.5</v>
      </c>
      <c r="J1393" s="24">
        <v>8800</v>
      </c>
      <c r="K1393" s="25">
        <f t="shared" si="78"/>
        <v>25140</v>
      </c>
      <c r="N1393" s="25">
        <f t="shared" si="79"/>
        <v>0.5</v>
      </c>
      <c r="O1393" s="128"/>
    </row>
    <row r="1394" spans="1:15" x14ac:dyDescent="0.25">
      <c r="A1394" s="134" t="s">
        <v>3051</v>
      </c>
      <c r="B1394" s="135"/>
      <c r="C1394" s="27">
        <v>42551</v>
      </c>
      <c r="D1394" s="27" t="s">
        <v>3052</v>
      </c>
      <c r="E1394" s="29">
        <v>12.244</v>
      </c>
      <c r="F1394" s="22" t="s">
        <v>3053</v>
      </c>
      <c r="G1394" s="22" t="s">
        <v>3054</v>
      </c>
      <c r="H1394" s="22">
        <v>1090</v>
      </c>
      <c r="I1394" s="24">
        <v>0.5</v>
      </c>
      <c r="J1394" s="24">
        <v>88350</v>
      </c>
      <c r="K1394" s="25">
        <f t="shared" si="78"/>
        <v>252430</v>
      </c>
      <c r="N1394" s="25">
        <f t="shared" si="79"/>
        <v>0.5</v>
      </c>
      <c r="O1394" s="128"/>
    </row>
    <row r="1395" spans="1:15" x14ac:dyDescent="0.25">
      <c r="A1395" s="134">
        <v>422</v>
      </c>
      <c r="B1395" s="135"/>
      <c r="C1395" s="27">
        <v>42551</v>
      </c>
      <c r="D1395" s="27" t="s">
        <v>3055</v>
      </c>
      <c r="E1395" s="29">
        <v>30.259</v>
      </c>
      <c r="F1395" s="22" t="s">
        <v>3056</v>
      </c>
      <c r="G1395" s="22" t="s">
        <v>3057</v>
      </c>
      <c r="H1395" s="22">
        <v>1160</v>
      </c>
      <c r="I1395" s="24">
        <v>0.5</v>
      </c>
      <c r="J1395" s="24">
        <v>35620</v>
      </c>
      <c r="K1395" s="25">
        <f t="shared" si="78"/>
        <v>101770</v>
      </c>
      <c r="L1395" s="26">
        <v>87751</v>
      </c>
      <c r="M1395" s="26">
        <v>351</v>
      </c>
      <c r="N1395" s="25">
        <f t="shared" si="79"/>
        <v>351.5</v>
      </c>
      <c r="O1395" s="128"/>
    </row>
    <row r="1396" spans="1:15" x14ac:dyDescent="0.25">
      <c r="A1396" s="134">
        <v>423</v>
      </c>
      <c r="B1396" s="135"/>
      <c r="C1396" s="27">
        <v>42551</v>
      </c>
      <c r="D1396" s="27" t="s">
        <v>3058</v>
      </c>
      <c r="E1396" s="29">
        <v>8.3680000000000003</v>
      </c>
      <c r="F1396" s="22" t="s">
        <v>3059</v>
      </c>
      <c r="G1396" s="22" t="s">
        <v>3060</v>
      </c>
      <c r="H1396" s="22">
        <v>1110</v>
      </c>
      <c r="I1396" s="24">
        <v>0.5</v>
      </c>
      <c r="J1396" s="24">
        <v>9710</v>
      </c>
      <c r="K1396" s="25">
        <f t="shared" si="78"/>
        <v>27740</v>
      </c>
      <c r="L1396" s="26">
        <v>42000</v>
      </c>
      <c r="M1396" s="26">
        <v>168</v>
      </c>
      <c r="N1396" s="25">
        <f t="shared" si="79"/>
        <v>168.5</v>
      </c>
      <c r="O1396" s="128"/>
    </row>
    <row r="1397" spans="1:15" x14ac:dyDescent="0.25">
      <c r="A1397" s="134" t="s">
        <v>3061</v>
      </c>
      <c r="B1397" s="135"/>
      <c r="C1397" s="27">
        <v>42551</v>
      </c>
      <c r="D1397" s="27" t="s">
        <v>3062</v>
      </c>
      <c r="E1397" s="29">
        <v>0.22</v>
      </c>
      <c r="F1397" s="22" t="s">
        <v>3064</v>
      </c>
      <c r="G1397" s="22" t="s">
        <v>3065</v>
      </c>
      <c r="H1397" s="22">
        <v>3010</v>
      </c>
      <c r="I1397" s="24">
        <v>1</v>
      </c>
      <c r="J1397" s="24">
        <v>55210</v>
      </c>
      <c r="K1397" s="25">
        <f t="shared" si="78"/>
        <v>157740</v>
      </c>
      <c r="N1397" s="25">
        <f t="shared" si="79"/>
        <v>1</v>
      </c>
      <c r="O1397" s="128"/>
    </row>
    <row r="1398" spans="1:15" x14ac:dyDescent="0.25">
      <c r="A1398" s="134"/>
      <c r="B1398" s="135"/>
      <c r="D1398" s="27" t="s">
        <v>3063</v>
      </c>
      <c r="E1398" s="29">
        <v>0.88190000000000002</v>
      </c>
      <c r="K1398" s="25">
        <f t="shared" si="78"/>
        <v>0</v>
      </c>
      <c r="N1398" s="25">
        <f t="shared" si="79"/>
        <v>0</v>
      </c>
      <c r="O1398" s="128"/>
    </row>
    <row r="1399" spans="1:15" x14ac:dyDescent="0.25">
      <c r="A1399" s="134" t="s">
        <v>3066</v>
      </c>
      <c r="B1399" s="135"/>
      <c r="C1399" s="27">
        <v>42551</v>
      </c>
      <c r="D1399" s="27" t="s">
        <v>3067</v>
      </c>
      <c r="E1399" s="29" t="s">
        <v>3068</v>
      </c>
      <c r="F1399" s="22" t="s">
        <v>3069</v>
      </c>
      <c r="G1399" s="22" t="s">
        <v>3070</v>
      </c>
      <c r="H1399" s="22">
        <v>3010</v>
      </c>
      <c r="I1399" s="24">
        <v>0.5</v>
      </c>
      <c r="J1399" s="24">
        <v>37220</v>
      </c>
      <c r="K1399" s="25">
        <f t="shared" si="78"/>
        <v>106340</v>
      </c>
      <c r="N1399" s="25">
        <f t="shared" si="79"/>
        <v>0.5</v>
      </c>
      <c r="O1399" s="128"/>
    </row>
    <row r="1400" spans="1:15" x14ac:dyDescent="0.25">
      <c r="A1400" s="134">
        <v>424</v>
      </c>
      <c r="B1400" s="135"/>
      <c r="C1400" s="27">
        <v>42551</v>
      </c>
      <c r="D1400" s="27" t="s">
        <v>3071</v>
      </c>
      <c r="E1400" s="29">
        <v>0.34200000000000003</v>
      </c>
      <c r="F1400" s="22" t="s">
        <v>3072</v>
      </c>
      <c r="G1400" s="22" t="s">
        <v>3073</v>
      </c>
      <c r="H1400" s="22">
        <v>1190</v>
      </c>
      <c r="I1400" s="24">
        <v>1.5</v>
      </c>
      <c r="J1400" s="24">
        <v>11140</v>
      </c>
      <c r="K1400" s="25">
        <f t="shared" si="78"/>
        <v>31830</v>
      </c>
      <c r="L1400" s="26">
        <v>25000</v>
      </c>
      <c r="M1400" s="26">
        <v>100</v>
      </c>
      <c r="N1400" s="25">
        <f t="shared" si="79"/>
        <v>101.5</v>
      </c>
      <c r="O1400" s="128"/>
    </row>
    <row r="1401" spans="1:15" x14ac:dyDescent="0.25">
      <c r="A1401" s="134" t="s">
        <v>3074</v>
      </c>
      <c r="B1401" s="135"/>
      <c r="C1401" s="27">
        <v>42551</v>
      </c>
      <c r="D1401" s="27" t="s">
        <v>3075</v>
      </c>
      <c r="E1401" s="29">
        <v>4.476</v>
      </c>
      <c r="F1401" s="22" t="s">
        <v>3076</v>
      </c>
      <c r="G1401" s="22" t="s">
        <v>3077</v>
      </c>
      <c r="H1401" s="22">
        <v>1050</v>
      </c>
      <c r="I1401" s="24">
        <v>0.5</v>
      </c>
      <c r="J1401" s="24">
        <v>49500</v>
      </c>
      <c r="K1401" s="25">
        <f t="shared" si="78"/>
        <v>141430</v>
      </c>
      <c r="N1401" s="25">
        <f t="shared" si="79"/>
        <v>0.5</v>
      </c>
      <c r="O1401" s="128"/>
    </row>
    <row r="1402" spans="1:15" x14ac:dyDescent="0.25">
      <c r="A1402" s="134" t="s">
        <v>3078</v>
      </c>
      <c r="B1402" s="135"/>
      <c r="C1402" s="27">
        <v>42551</v>
      </c>
      <c r="D1402" s="27" t="s">
        <v>3079</v>
      </c>
      <c r="E1402" s="29" t="s">
        <v>3080</v>
      </c>
      <c r="F1402" s="22" t="s">
        <v>3081</v>
      </c>
      <c r="G1402" s="22" t="s">
        <v>3082</v>
      </c>
      <c r="H1402" s="22">
        <v>2030</v>
      </c>
      <c r="I1402" s="24">
        <v>0.5</v>
      </c>
      <c r="J1402" s="24">
        <v>25630</v>
      </c>
      <c r="K1402" s="25">
        <f t="shared" si="78"/>
        <v>73230</v>
      </c>
      <c r="N1402" s="25">
        <f t="shared" si="79"/>
        <v>0.5</v>
      </c>
      <c r="O1402" s="128"/>
    </row>
    <row r="1403" spans="1:15" x14ac:dyDescent="0.25">
      <c r="A1403" s="134" t="s">
        <v>3083</v>
      </c>
      <c r="B1403" s="135"/>
      <c r="C1403" s="27">
        <v>42551</v>
      </c>
      <c r="D1403" s="27" t="s">
        <v>3084</v>
      </c>
      <c r="E1403" s="29" t="s">
        <v>3086</v>
      </c>
      <c r="F1403" s="22" t="s">
        <v>3087</v>
      </c>
      <c r="G1403" s="22" t="s">
        <v>3088</v>
      </c>
      <c r="H1403" s="22" t="s">
        <v>3013</v>
      </c>
      <c r="I1403" s="24">
        <v>1</v>
      </c>
      <c r="J1403" s="24">
        <v>23040</v>
      </c>
      <c r="K1403" s="25">
        <f t="shared" si="78"/>
        <v>65830</v>
      </c>
      <c r="N1403" s="25">
        <f t="shared" si="79"/>
        <v>1</v>
      </c>
      <c r="O1403" s="128"/>
    </row>
    <row r="1404" spans="1:15" x14ac:dyDescent="0.25">
      <c r="A1404" s="134"/>
      <c r="B1404" s="135"/>
      <c r="D1404" s="27" t="s">
        <v>3085</v>
      </c>
      <c r="E1404" s="29" t="s">
        <v>789</v>
      </c>
      <c r="K1404" s="25">
        <f t="shared" si="78"/>
        <v>0</v>
      </c>
      <c r="N1404" s="25">
        <f t="shared" si="79"/>
        <v>0</v>
      </c>
      <c r="O1404" s="128"/>
    </row>
    <row r="1405" spans="1:15" x14ac:dyDescent="0.25">
      <c r="A1405" s="134">
        <v>425</v>
      </c>
      <c r="B1405" s="135"/>
      <c r="C1405" s="27">
        <v>42552</v>
      </c>
      <c r="D1405" s="27" t="s">
        <v>3089</v>
      </c>
      <c r="E1405" s="29">
        <v>2.1269999999999998</v>
      </c>
      <c r="F1405" s="22" t="s">
        <v>3090</v>
      </c>
      <c r="G1405" s="22" t="s">
        <v>3091</v>
      </c>
      <c r="H1405" s="22">
        <v>1050</v>
      </c>
      <c r="I1405" s="24">
        <v>0.5</v>
      </c>
      <c r="J1405" s="24">
        <v>3350</v>
      </c>
      <c r="K1405" s="25">
        <f t="shared" si="78"/>
        <v>9570</v>
      </c>
      <c r="L1405" s="26">
        <v>19143</v>
      </c>
      <c r="M1405" s="26">
        <v>76.8</v>
      </c>
      <c r="N1405" s="25">
        <f t="shared" si="79"/>
        <v>77.3</v>
      </c>
      <c r="O1405" s="128"/>
    </row>
    <row r="1406" spans="1:15" x14ac:dyDescent="0.25">
      <c r="A1406" s="134">
        <v>426</v>
      </c>
      <c r="B1406" s="135"/>
      <c r="C1406" s="27">
        <v>42552</v>
      </c>
      <c r="D1406" s="27" t="s">
        <v>3092</v>
      </c>
      <c r="E1406" s="29" t="s">
        <v>3095</v>
      </c>
      <c r="F1406" s="22" t="s">
        <v>3097</v>
      </c>
      <c r="G1406" s="22" t="s">
        <v>3098</v>
      </c>
      <c r="H1406" s="22">
        <v>1190</v>
      </c>
      <c r="I1406" s="24">
        <v>1.5</v>
      </c>
      <c r="J1406" s="24">
        <v>3600</v>
      </c>
      <c r="K1406" s="25">
        <f t="shared" si="78"/>
        <v>10290</v>
      </c>
      <c r="L1406" s="26">
        <v>17500</v>
      </c>
      <c r="M1406" s="26">
        <v>70</v>
      </c>
      <c r="N1406" s="25">
        <f t="shared" si="79"/>
        <v>71.5</v>
      </c>
      <c r="O1406" s="128"/>
    </row>
    <row r="1407" spans="1:15" x14ac:dyDescent="0.25">
      <c r="A1407" s="134"/>
      <c r="B1407" s="135"/>
      <c r="D1407" s="27" t="s">
        <v>3093</v>
      </c>
      <c r="E1407" s="29" t="s">
        <v>2987</v>
      </c>
      <c r="F1407" s="22" t="s">
        <v>90</v>
      </c>
      <c r="G1407" s="22" t="s">
        <v>90</v>
      </c>
      <c r="K1407" s="25">
        <f t="shared" si="78"/>
        <v>0</v>
      </c>
      <c r="N1407" s="25">
        <f t="shared" si="79"/>
        <v>0</v>
      </c>
      <c r="O1407" s="128"/>
    </row>
    <row r="1408" spans="1:15" x14ac:dyDescent="0.25">
      <c r="A1408" s="134"/>
      <c r="B1408" s="135"/>
      <c r="D1408" s="27" t="s">
        <v>3094</v>
      </c>
      <c r="E1408" s="29" t="s">
        <v>3096</v>
      </c>
      <c r="F1408" s="22" t="s">
        <v>90</v>
      </c>
      <c r="G1408" s="22" t="s">
        <v>90</v>
      </c>
      <c r="K1408" s="25">
        <f t="shared" si="78"/>
        <v>0</v>
      </c>
      <c r="N1408" s="25">
        <f t="shared" si="79"/>
        <v>0</v>
      </c>
      <c r="O1408" s="128"/>
    </row>
    <row r="1409" spans="1:15" x14ac:dyDescent="0.25">
      <c r="A1409" s="134">
        <v>427</v>
      </c>
      <c r="B1409" s="135"/>
      <c r="C1409" s="27">
        <v>42552</v>
      </c>
      <c r="D1409" s="27" t="s">
        <v>3099</v>
      </c>
      <c r="E1409" s="29">
        <v>9.44</v>
      </c>
      <c r="F1409" s="22" t="s">
        <v>3100</v>
      </c>
      <c r="G1409" s="22" t="s">
        <v>3101</v>
      </c>
      <c r="H1409" s="22">
        <v>1010</v>
      </c>
      <c r="I1409" s="24">
        <v>0.5</v>
      </c>
      <c r="J1409" s="24">
        <v>21090</v>
      </c>
      <c r="K1409" s="25">
        <f t="shared" si="78"/>
        <v>60260</v>
      </c>
      <c r="L1409" s="26">
        <v>64000</v>
      </c>
      <c r="M1409" s="26">
        <v>256</v>
      </c>
      <c r="N1409" s="25">
        <f t="shared" si="79"/>
        <v>256.5</v>
      </c>
      <c r="O1409" s="128"/>
    </row>
    <row r="1410" spans="1:15" x14ac:dyDescent="0.25">
      <c r="A1410" s="134" t="s">
        <v>3102</v>
      </c>
      <c r="B1410" s="135"/>
      <c r="C1410" s="27">
        <v>42552</v>
      </c>
      <c r="D1410" s="27" t="s">
        <v>3103</v>
      </c>
      <c r="E1410" s="29">
        <v>42.832299999999996</v>
      </c>
      <c r="F1410" s="22" t="s">
        <v>3104</v>
      </c>
      <c r="G1410" s="22" t="s">
        <v>3105</v>
      </c>
      <c r="H1410" s="22">
        <v>1060</v>
      </c>
      <c r="I1410" s="24">
        <v>0.5</v>
      </c>
      <c r="J1410" s="24">
        <v>43770</v>
      </c>
      <c r="K1410" s="25">
        <f t="shared" si="78"/>
        <v>125060</v>
      </c>
      <c r="N1410" s="25">
        <f t="shared" si="79"/>
        <v>0.5</v>
      </c>
      <c r="O1410" s="128"/>
    </row>
    <row r="1411" spans="1:15" x14ac:dyDescent="0.25">
      <c r="A1411" s="134" t="s">
        <v>3106</v>
      </c>
      <c r="B1411" s="135"/>
      <c r="C1411" s="27">
        <v>42552</v>
      </c>
      <c r="D1411" s="27" t="s">
        <v>3107</v>
      </c>
      <c r="E1411" s="29">
        <v>30.381</v>
      </c>
      <c r="F1411" s="22" t="s">
        <v>90</v>
      </c>
      <c r="G1411" s="22" t="s">
        <v>90</v>
      </c>
      <c r="H1411" s="22">
        <v>1110</v>
      </c>
      <c r="I1411" s="24">
        <v>0.5</v>
      </c>
      <c r="J1411" s="24">
        <v>50320</v>
      </c>
      <c r="K1411" s="25">
        <f t="shared" si="78"/>
        <v>143770</v>
      </c>
      <c r="N1411" s="25">
        <f t="shared" si="79"/>
        <v>0.5</v>
      </c>
      <c r="O1411" s="128"/>
    </row>
    <row r="1412" spans="1:15" x14ac:dyDescent="0.25">
      <c r="A1412" s="134" t="s">
        <v>3108</v>
      </c>
      <c r="B1412" s="135"/>
      <c r="C1412" s="27">
        <v>42552</v>
      </c>
      <c r="D1412" s="27" t="s">
        <v>3109</v>
      </c>
      <c r="E1412" s="29" t="s">
        <v>222</v>
      </c>
      <c r="F1412" s="22" t="s">
        <v>3111</v>
      </c>
      <c r="G1412" s="22" t="s">
        <v>3112</v>
      </c>
      <c r="H1412" s="22">
        <v>1190</v>
      </c>
      <c r="I1412" s="24">
        <v>1</v>
      </c>
      <c r="J1412" s="24">
        <v>11790</v>
      </c>
      <c r="K1412" s="25">
        <f t="shared" si="78"/>
        <v>33690</v>
      </c>
      <c r="N1412" s="25">
        <f t="shared" si="79"/>
        <v>1</v>
      </c>
      <c r="O1412" s="128"/>
    </row>
    <row r="1413" spans="1:15" x14ac:dyDescent="0.25">
      <c r="A1413" s="134"/>
      <c r="B1413" s="135"/>
      <c r="D1413" s="27" t="s">
        <v>3110</v>
      </c>
      <c r="E1413" s="29" t="s">
        <v>222</v>
      </c>
      <c r="F1413" s="22" t="s">
        <v>90</v>
      </c>
      <c r="G1413" s="22" t="s">
        <v>90</v>
      </c>
      <c r="K1413" s="25">
        <f t="shared" si="78"/>
        <v>0</v>
      </c>
      <c r="N1413" s="25">
        <f t="shared" si="79"/>
        <v>0</v>
      </c>
      <c r="O1413" s="128"/>
    </row>
    <row r="1414" spans="1:15" x14ac:dyDescent="0.25">
      <c r="A1414" s="134" t="s">
        <v>3113</v>
      </c>
      <c r="B1414" s="135"/>
      <c r="C1414" s="27">
        <v>42552</v>
      </c>
      <c r="D1414" s="27" t="s">
        <v>3114</v>
      </c>
      <c r="E1414" s="29" t="s">
        <v>3116</v>
      </c>
      <c r="F1414" s="22" t="s">
        <v>3118</v>
      </c>
      <c r="G1414" s="22" t="s">
        <v>3119</v>
      </c>
      <c r="H1414" s="22">
        <v>3010</v>
      </c>
      <c r="I1414" s="24">
        <v>1</v>
      </c>
      <c r="J1414" s="24">
        <v>39090</v>
      </c>
      <c r="K1414" s="25">
        <f t="shared" si="78"/>
        <v>111690</v>
      </c>
      <c r="N1414" s="25">
        <f t="shared" si="79"/>
        <v>1</v>
      </c>
      <c r="O1414" s="128"/>
    </row>
    <row r="1415" spans="1:15" x14ac:dyDescent="0.25">
      <c r="A1415" s="134"/>
      <c r="B1415" s="135"/>
      <c r="D1415" s="27" t="s">
        <v>3115</v>
      </c>
      <c r="E1415" s="29" t="s">
        <v>3117</v>
      </c>
      <c r="F1415" s="22" t="s">
        <v>90</v>
      </c>
      <c r="G1415" s="22" t="s">
        <v>90</v>
      </c>
      <c r="K1415" s="25">
        <f t="shared" si="78"/>
        <v>0</v>
      </c>
      <c r="N1415" s="25">
        <f t="shared" si="79"/>
        <v>0</v>
      </c>
      <c r="O1415" s="128"/>
    </row>
    <row r="1416" spans="1:15" x14ac:dyDescent="0.25">
      <c r="A1416" s="134">
        <v>428</v>
      </c>
      <c r="B1416" s="135"/>
      <c r="C1416" s="27">
        <v>42556</v>
      </c>
      <c r="D1416" s="27" t="s">
        <v>365</v>
      </c>
      <c r="E1416" s="29">
        <v>0.38100000000000001</v>
      </c>
      <c r="F1416" s="22" t="s">
        <v>3120</v>
      </c>
      <c r="G1416" s="22" t="s">
        <v>3121</v>
      </c>
      <c r="H1416" s="22">
        <v>3010</v>
      </c>
      <c r="I1416" s="24">
        <v>1</v>
      </c>
      <c r="J1416" s="24">
        <v>28140</v>
      </c>
      <c r="K1416" s="25">
        <f t="shared" si="78"/>
        <v>80400</v>
      </c>
      <c r="L1416" s="26">
        <v>20100</v>
      </c>
      <c r="M1416" s="26">
        <v>80.400000000000006</v>
      </c>
      <c r="N1416" s="25">
        <f t="shared" si="79"/>
        <v>81.400000000000006</v>
      </c>
      <c r="O1416" s="128"/>
    </row>
    <row r="1417" spans="1:15" x14ac:dyDescent="0.25">
      <c r="A1417" s="134"/>
      <c r="B1417" s="135"/>
      <c r="D1417" s="27" t="s">
        <v>366</v>
      </c>
      <c r="E1417" s="29">
        <v>0.12</v>
      </c>
      <c r="K1417" s="25">
        <f t="shared" si="78"/>
        <v>0</v>
      </c>
      <c r="N1417" s="25">
        <f t="shared" si="79"/>
        <v>0</v>
      </c>
      <c r="O1417" s="128"/>
    </row>
    <row r="1418" spans="1:15" x14ac:dyDescent="0.25">
      <c r="A1418" s="134">
        <v>429</v>
      </c>
      <c r="B1418" s="135"/>
      <c r="C1418" s="27">
        <v>42556</v>
      </c>
      <c r="D1418" s="27" t="s">
        <v>3122</v>
      </c>
      <c r="E1418" s="29" t="s">
        <v>3124</v>
      </c>
      <c r="F1418" s="22" t="s">
        <v>3126</v>
      </c>
      <c r="G1418" s="22" t="s">
        <v>3127</v>
      </c>
      <c r="H1418" s="22">
        <v>3010</v>
      </c>
      <c r="I1418" s="24">
        <v>1</v>
      </c>
      <c r="J1418" s="24">
        <v>26440</v>
      </c>
      <c r="K1418" s="25">
        <f t="shared" si="78"/>
        <v>75540</v>
      </c>
      <c r="L1418" s="26">
        <v>115000</v>
      </c>
      <c r="M1418" s="26">
        <v>460</v>
      </c>
      <c r="N1418" s="25">
        <f t="shared" si="79"/>
        <v>461</v>
      </c>
      <c r="O1418" s="128"/>
    </row>
    <row r="1419" spans="1:15" x14ac:dyDescent="0.25">
      <c r="A1419" s="134"/>
      <c r="B1419" s="135"/>
      <c r="D1419" s="27" t="s">
        <v>3123</v>
      </c>
      <c r="E1419" s="29" t="s">
        <v>3125</v>
      </c>
      <c r="K1419" s="25">
        <f t="shared" si="78"/>
        <v>0</v>
      </c>
      <c r="N1419" s="25">
        <f t="shared" si="79"/>
        <v>0</v>
      </c>
      <c r="O1419" s="128"/>
    </row>
    <row r="1420" spans="1:15" x14ac:dyDescent="0.25">
      <c r="A1420" s="134">
        <v>430</v>
      </c>
      <c r="B1420" s="135"/>
      <c r="C1420" s="27">
        <v>42556</v>
      </c>
      <c r="D1420" s="27" t="s">
        <v>3128</v>
      </c>
      <c r="E1420" s="29">
        <v>11.698</v>
      </c>
      <c r="F1420" s="22" t="s">
        <v>3129</v>
      </c>
      <c r="G1420" s="22" t="s">
        <v>3130</v>
      </c>
      <c r="H1420" s="22">
        <v>1020</v>
      </c>
      <c r="I1420" s="24">
        <v>0.5</v>
      </c>
      <c r="J1420" s="24">
        <v>15860</v>
      </c>
      <c r="K1420" s="25">
        <f t="shared" si="78"/>
        <v>45310</v>
      </c>
      <c r="L1420" s="26">
        <v>48254.25</v>
      </c>
      <c r="M1420" s="26">
        <v>193.02</v>
      </c>
      <c r="N1420" s="25">
        <f t="shared" si="79"/>
        <v>193.52</v>
      </c>
      <c r="O1420" s="128"/>
    </row>
    <row r="1421" spans="1:15" x14ac:dyDescent="0.25">
      <c r="A1421" s="134">
        <v>431</v>
      </c>
      <c r="B1421" s="135"/>
      <c r="C1421" s="27">
        <v>42556</v>
      </c>
      <c r="D1421" s="27" t="s">
        <v>3131</v>
      </c>
      <c r="E1421" s="29" t="s">
        <v>3132</v>
      </c>
      <c r="F1421" s="22" t="s">
        <v>3133</v>
      </c>
      <c r="G1421" s="22" t="s">
        <v>3134</v>
      </c>
      <c r="H1421" s="22">
        <v>3010</v>
      </c>
      <c r="I1421" s="24">
        <v>0.5</v>
      </c>
      <c r="J1421" s="24">
        <v>23850</v>
      </c>
      <c r="K1421" s="25">
        <f t="shared" si="78"/>
        <v>68140</v>
      </c>
      <c r="L1421" s="26">
        <v>55000</v>
      </c>
      <c r="M1421" s="26">
        <v>220</v>
      </c>
      <c r="N1421" s="25">
        <f t="shared" si="79"/>
        <v>220.5</v>
      </c>
      <c r="O1421" s="128"/>
    </row>
    <row r="1422" spans="1:15" x14ac:dyDescent="0.25">
      <c r="A1422" s="134" t="s">
        <v>3135</v>
      </c>
      <c r="B1422" s="135"/>
      <c r="C1422" s="27">
        <v>42556</v>
      </c>
      <c r="D1422" s="27" t="s">
        <v>3136</v>
      </c>
      <c r="E1422" s="29">
        <v>6.2169999999999996</v>
      </c>
      <c r="F1422" s="22" t="s">
        <v>3137</v>
      </c>
      <c r="G1422" s="22" t="s">
        <v>3138</v>
      </c>
      <c r="H1422" s="22">
        <v>1220</v>
      </c>
      <c r="I1422" s="24">
        <v>0.5</v>
      </c>
      <c r="J1422" s="24">
        <v>30010</v>
      </c>
      <c r="K1422" s="25">
        <f t="shared" si="78"/>
        <v>85740</v>
      </c>
      <c r="N1422" s="25">
        <f t="shared" si="79"/>
        <v>0.5</v>
      </c>
      <c r="O1422" s="128"/>
    </row>
    <row r="1423" spans="1:15" s="23" customFormat="1" x14ac:dyDescent="0.25">
      <c r="A1423" s="48">
        <v>432</v>
      </c>
      <c r="B1423" s="49"/>
      <c r="C1423" s="50">
        <v>42556</v>
      </c>
      <c r="D1423" s="50" t="s">
        <v>3139</v>
      </c>
      <c r="E1423" s="51">
        <v>36.79</v>
      </c>
      <c r="F1423" s="23" t="s">
        <v>3140</v>
      </c>
      <c r="G1423" s="23" t="s">
        <v>3141</v>
      </c>
      <c r="H1423" s="23">
        <v>1150</v>
      </c>
      <c r="I1423" s="52">
        <v>0.5</v>
      </c>
      <c r="J1423" s="52">
        <v>62640</v>
      </c>
      <c r="K1423" s="53">
        <f t="shared" si="78"/>
        <v>178970</v>
      </c>
      <c r="L1423" s="54">
        <v>240000</v>
      </c>
      <c r="M1423" s="54">
        <v>960</v>
      </c>
      <c r="N1423" s="53">
        <f t="shared" si="79"/>
        <v>960.5</v>
      </c>
      <c r="O1423" s="48"/>
    </row>
    <row r="1424" spans="1:15" x14ac:dyDescent="0.25">
      <c r="A1424" s="134"/>
      <c r="B1424" s="135"/>
      <c r="N1424" s="25">
        <f>SUM(N1391:N1423)</f>
        <v>2952.7200000000003</v>
      </c>
      <c r="O1424" s="128">
        <v>59510</v>
      </c>
    </row>
    <row r="1425" spans="1:15" x14ac:dyDescent="0.25">
      <c r="A1425" s="134"/>
      <c r="B1425" s="135"/>
      <c r="O1425" s="128"/>
    </row>
    <row r="1426" spans="1:15" x14ac:dyDescent="0.25">
      <c r="A1426" s="134">
        <v>433</v>
      </c>
      <c r="B1426" s="135"/>
      <c r="C1426" s="27">
        <v>42557</v>
      </c>
      <c r="D1426" s="27" t="s">
        <v>3142</v>
      </c>
      <c r="E1426" s="29">
        <v>6.4740000000000002</v>
      </c>
      <c r="F1426" s="22" t="s">
        <v>3143</v>
      </c>
      <c r="G1426" s="22" t="s">
        <v>3144</v>
      </c>
      <c r="H1426" s="22">
        <v>1070</v>
      </c>
      <c r="I1426" s="24">
        <v>0.5</v>
      </c>
      <c r="J1426" s="24">
        <v>9320</v>
      </c>
      <c r="K1426" s="25">
        <f t="shared" si="78"/>
        <v>26630</v>
      </c>
      <c r="L1426" s="26">
        <v>17900</v>
      </c>
      <c r="M1426" s="26">
        <v>71.599999999999994</v>
      </c>
      <c r="N1426" s="25">
        <f t="shared" si="79"/>
        <v>72.099999999999994</v>
      </c>
      <c r="O1426" s="128"/>
    </row>
    <row r="1427" spans="1:15" s="23" customFormat="1" x14ac:dyDescent="0.25">
      <c r="A1427" s="48">
        <v>434</v>
      </c>
      <c r="B1427" s="49"/>
      <c r="C1427" s="50">
        <v>42557</v>
      </c>
      <c r="D1427" s="50" t="s">
        <v>3145</v>
      </c>
      <c r="E1427" s="51">
        <v>0.27089999999999997</v>
      </c>
      <c r="F1427" s="23" t="s">
        <v>3146</v>
      </c>
      <c r="G1427" s="23" t="s">
        <v>3147</v>
      </c>
      <c r="H1427" s="23">
        <v>3010</v>
      </c>
      <c r="I1427" s="52">
        <v>0.5</v>
      </c>
      <c r="J1427" s="52">
        <v>34110</v>
      </c>
      <c r="K1427" s="53">
        <f t="shared" si="78"/>
        <v>97460</v>
      </c>
      <c r="L1427" s="54">
        <v>122500</v>
      </c>
      <c r="M1427" s="54">
        <v>490</v>
      </c>
      <c r="N1427" s="53">
        <f t="shared" si="79"/>
        <v>490.5</v>
      </c>
      <c r="O1427" s="48"/>
    </row>
    <row r="1428" spans="1:15" x14ac:dyDescent="0.25">
      <c r="A1428" s="128"/>
      <c r="B1428" s="129"/>
      <c r="N1428" s="25">
        <f>SUM(N1426:N1427)</f>
        <v>562.6</v>
      </c>
      <c r="O1428" s="128">
        <v>59524</v>
      </c>
    </row>
    <row r="1429" spans="1:15" x14ac:dyDescent="0.25">
      <c r="A1429" s="128"/>
      <c r="B1429" s="129"/>
      <c r="O1429" s="128"/>
    </row>
    <row r="1430" spans="1:15" x14ac:dyDescent="0.25">
      <c r="A1430" s="128" t="s">
        <v>3148</v>
      </c>
      <c r="B1430" s="129"/>
      <c r="C1430" s="27">
        <v>42558</v>
      </c>
      <c r="D1430" s="27" t="s">
        <v>3149</v>
      </c>
      <c r="E1430" s="29">
        <v>0.21679999999999999</v>
      </c>
      <c r="F1430" s="22" t="s">
        <v>3150</v>
      </c>
      <c r="G1430" s="22" t="s">
        <v>3151</v>
      </c>
      <c r="H1430" s="22">
        <v>3010</v>
      </c>
      <c r="I1430" s="24">
        <v>1</v>
      </c>
      <c r="J1430" s="24">
        <v>38430</v>
      </c>
      <c r="K1430" s="25">
        <f t="shared" si="78"/>
        <v>109800</v>
      </c>
      <c r="N1430" s="25">
        <f t="shared" si="79"/>
        <v>1</v>
      </c>
      <c r="O1430" s="128"/>
    </row>
    <row r="1431" spans="1:15" x14ac:dyDescent="0.25">
      <c r="A1431" s="128" t="s">
        <v>3152</v>
      </c>
      <c r="B1431" s="129"/>
      <c r="C1431" s="27">
        <v>42558</v>
      </c>
      <c r="D1431" s="27" t="s">
        <v>3153</v>
      </c>
      <c r="E1431" s="29">
        <v>0.42</v>
      </c>
      <c r="F1431" s="22" t="s">
        <v>3155</v>
      </c>
      <c r="G1431" s="22" t="s">
        <v>3156</v>
      </c>
      <c r="H1431" s="22">
        <v>1090</v>
      </c>
      <c r="I1431" s="24">
        <v>1</v>
      </c>
      <c r="J1431" s="24">
        <v>30340</v>
      </c>
      <c r="K1431" s="25">
        <f t="shared" si="78"/>
        <v>86690</v>
      </c>
      <c r="N1431" s="25">
        <f t="shared" si="79"/>
        <v>1</v>
      </c>
      <c r="O1431" s="128"/>
    </row>
    <row r="1432" spans="1:15" x14ac:dyDescent="0.25">
      <c r="A1432" s="128"/>
      <c r="B1432" s="129"/>
      <c r="D1432" s="27" t="s">
        <v>3154</v>
      </c>
      <c r="E1432" s="29">
        <v>0.87209999999999999</v>
      </c>
      <c r="K1432" s="25">
        <f t="shared" si="78"/>
        <v>0</v>
      </c>
      <c r="N1432" s="25">
        <f t="shared" si="79"/>
        <v>0</v>
      </c>
      <c r="O1432" s="128"/>
    </row>
    <row r="1433" spans="1:15" x14ac:dyDescent="0.25">
      <c r="A1433" s="128" t="s">
        <v>3157</v>
      </c>
      <c r="B1433" s="129"/>
      <c r="C1433" s="27">
        <v>42558</v>
      </c>
      <c r="D1433" s="27" t="s">
        <v>3158</v>
      </c>
      <c r="E1433" s="29" t="s">
        <v>3159</v>
      </c>
      <c r="F1433" s="22" t="s">
        <v>3160</v>
      </c>
      <c r="G1433" s="22" t="s">
        <v>3161</v>
      </c>
      <c r="H1433" s="22">
        <v>3010</v>
      </c>
      <c r="I1433" s="24">
        <v>0.5</v>
      </c>
      <c r="J1433" s="24">
        <v>20840</v>
      </c>
      <c r="K1433" s="25">
        <f t="shared" si="78"/>
        <v>59540</v>
      </c>
      <c r="N1433" s="25">
        <f t="shared" si="79"/>
        <v>0.5</v>
      </c>
      <c r="O1433" s="128"/>
    </row>
    <row r="1434" spans="1:15" x14ac:dyDescent="0.25">
      <c r="A1434" s="128">
        <v>435</v>
      </c>
      <c r="B1434" s="129"/>
      <c r="C1434" s="27">
        <v>42559</v>
      </c>
      <c r="D1434" s="27" t="s">
        <v>532</v>
      </c>
      <c r="E1434" s="29">
        <v>14.349</v>
      </c>
      <c r="F1434" s="22" t="s">
        <v>534</v>
      </c>
      <c r="G1434" s="22" t="s">
        <v>680</v>
      </c>
      <c r="H1434" s="22">
        <v>1160</v>
      </c>
      <c r="I1434" s="24">
        <v>0.5</v>
      </c>
      <c r="J1434" s="24">
        <v>42340</v>
      </c>
      <c r="K1434" s="25">
        <f t="shared" si="78"/>
        <v>120970</v>
      </c>
      <c r="L1434" s="26">
        <v>39459.75</v>
      </c>
      <c r="M1434" s="26">
        <v>158</v>
      </c>
      <c r="N1434" s="25">
        <f t="shared" si="79"/>
        <v>158.5</v>
      </c>
      <c r="O1434" s="128"/>
    </row>
    <row r="1435" spans="1:15" x14ac:dyDescent="0.25">
      <c r="A1435" s="128">
        <v>436</v>
      </c>
      <c r="B1435" s="129"/>
      <c r="C1435" s="27">
        <v>42559</v>
      </c>
      <c r="D1435" s="27" t="s">
        <v>1026</v>
      </c>
      <c r="E1435" s="29">
        <v>10</v>
      </c>
      <c r="F1435" s="22" t="s">
        <v>1028</v>
      </c>
      <c r="G1435" s="22" t="s">
        <v>680</v>
      </c>
      <c r="H1435" s="22">
        <v>1160</v>
      </c>
      <c r="I1435" s="24">
        <v>0.5</v>
      </c>
      <c r="J1435" s="24">
        <v>15600</v>
      </c>
      <c r="K1435" s="25">
        <f t="shared" si="78"/>
        <v>44570</v>
      </c>
      <c r="L1435" s="26">
        <v>27500</v>
      </c>
      <c r="M1435" s="26">
        <v>110</v>
      </c>
      <c r="N1435" s="25">
        <f t="shared" si="79"/>
        <v>110.5</v>
      </c>
      <c r="O1435" s="128"/>
    </row>
    <row r="1436" spans="1:15" x14ac:dyDescent="0.25">
      <c r="A1436" s="128">
        <v>437</v>
      </c>
      <c r="B1436" s="129"/>
      <c r="C1436" s="27">
        <v>42559</v>
      </c>
      <c r="D1436" s="27" t="s">
        <v>3153</v>
      </c>
      <c r="E1436" s="29">
        <v>0.42</v>
      </c>
      <c r="F1436" s="22" t="s">
        <v>3162</v>
      </c>
      <c r="G1436" s="22" t="s">
        <v>3156</v>
      </c>
      <c r="H1436" s="22">
        <v>1090</v>
      </c>
      <c r="I1436" s="24">
        <v>1</v>
      </c>
      <c r="J1436" s="24">
        <v>30340</v>
      </c>
      <c r="K1436" s="25">
        <f t="shared" si="78"/>
        <v>86690</v>
      </c>
      <c r="L1436" s="26">
        <v>40000</v>
      </c>
      <c r="M1436" s="26">
        <v>160</v>
      </c>
      <c r="N1436" s="25">
        <f t="shared" si="79"/>
        <v>161</v>
      </c>
      <c r="O1436" s="128"/>
    </row>
    <row r="1437" spans="1:15" x14ac:dyDescent="0.25">
      <c r="A1437" s="128"/>
      <c r="B1437" s="129"/>
      <c r="D1437" s="27" t="s">
        <v>3154</v>
      </c>
      <c r="E1437" s="29">
        <v>0.87209999999999999</v>
      </c>
      <c r="F1437" s="22" t="s">
        <v>90</v>
      </c>
      <c r="G1437" s="22" t="s">
        <v>90</v>
      </c>
      <c r="K1437" s="25">
        <f t="shared" si="78"/>
        <v>0</v>
      </c>
      <c r="N1437" s="25">
        <f t="shared" si="79"/>
        <v>0</v>
      </c>
      <c r="O1437" s="128"/>
    </row>
    <row r="1438" spans="1:15" x14ac:dyDescent="0.25">
      <c r="A1438" s="128">
        <v>438</v>
      </c>
      <c r="B1438" s="129"/>
      <c r="C1438" s="27">
        <v>42559</v>
      </c>
      <c r="D1438" s="27" t="s">
        <v>3163</v>
      </c>
      <c r="E1438" s="29" t="s">
        <v>2649</v>
      </c>
      <c r="F1438" s="22" t="s">
        <v>3164</v>
      </c>
      <c r="G1438" s="22" t="s">
        <v>3165</v>
      </c>
      <c r="H1438" s="22">
        <v>3010</v>
      </c>
      <c r="I1438" s="24">
        <v>0.5</v>
      </c>
      <c r="J1438" s="24">
        <v>17160</v>
      </c>
      <c r="K1438" s="25">
        <f t="shared" si="78"/>
        <v>49030</v>
      </c>
      <c r="L1438" s="26">
        <v>60000</v>
      </c>
      <c r="M1438" s="26">
        <v>240</v>
      </c>
      <c r="N1438" s="25">
        <f t="shared" si="79"/>
        <v>240.5</v>
      </c>
      <c r="O1438" s="128"/>
    </row>
    <row r="1439" spans="1:15" x14ac:dyDescent="0.25">
      <c r="A1439" s="128">
        <v>439</v>
      </c>
      <c r="B1439" s="129"/>
      <c r="C1439" s="27">
        <v>42559</v>
      </c>
      <c r="D1439" s="27" t="s">
        <v>3166</v>
      </c>
      <c r="E1439" s="29">
        <v>37.78</v>
      </c>
      <c r="F1439" s="22" t="s">
        <v>3172</v>
      </c>
      <c r="G1439" s="22" t="s">
        <v>3173</v>
      </c>
      <c r="H1439" s="22">
        <v>1160</v>
      </c>
      <c r="I1439" s="24">
        <v>3</v>
      </c>
      <c r="J1439" s="24">
        <v>269180</v>
      </c>
      <c r="K1439" s="25">
        <f t="shared" si="78"/>
        <v>769090</v>
      </c>
      <c r="L1439" s="26">
        <v>795700</v>
      </c>
      <c r="M1439" s="26">
        <v>3182.8</v>
      </c>
      <c r="N1439" s="25">
        <f t="shared" si="79"/>
        <v>3185.8</v>
      </c>
      <c r="O1439" s="128"/>
    </row>
    <row r="1440" spans="1:15" x14ac:dyDescent="0.25">
      <c r="A1440" s="128"/>
      <c r="B1440" s="129"/>
      <c r="D1440" s="27" t="s">
        <v>3167</v>
      </c>
      <c r="E1440" s="29">
        <v>26.95</v>
      </c>
      <c r="F1440" s="22" t="s">
        <v>90</v>
      </c>
      <c r="G1440" s="22" t="s">
        <v>90</v>
      </c>
      <c r="K1440" s="25">
        <f t="shared" si="78"/>
        <v>0</v>
      </c>
      <c r="N1440" s="25">
        <f t="shared" si="79"/>
        <v>0</v>
      </c>
      <c r="O1440" s="128"/>
    </row>
    <row r="1441" spans="1:15" x14ac:dyDescent="0.25">
      <c r="A1441" s="128"/>
      <c r="B1441" s="129"/>
      <c r="D1441" s="27" t="s">
        <v>3168</v>
      </c>
      <c r="E1441" s="29">
        <v>95.653000000000006</v>
      </c>
      <c r="F1441" s="22" t="s">
        <v>90</v>
      </c>
      <c r="G1441" s="22" t="s">
        <v>90</v>
      </c>
      <c r="K1441" s="25">
        <f t="shared" si="78"/>
        <v>0</v>
      </c>
      <c r="N1441" s="25">
        <f t="shared" si="79"/>
        <v>0</v>
      </c>
      <c r="O1441" s="128"/>
    </row>
    <row r="1442" spans="1:15" x14ac:dyDescent="0.25">
      <c r="A1442" s="128"/>
      <c r="B1442" s="129"/>
      <c r="D1442" s="27" t="s">
        <v>3169</v>
      </c>
      <c r="E1442" s="29">
        <v>16.655000000000001</v>
      </c>
      <c r="F1442" s="22" t="s">
        <v>90</v>
      </c>
      <c r="G1442" s="22" t="s">
        <v>90</v>
      </c>
      <c r="K1442" s="25">
        <f t="shared" si="78"/>
        <v>0</v>
      </c>
      <c r="N1442" s="25">
        <f t="shared" si="79"/>
        <v>0</v>
      </c>
      <c r="O1442" s="128"/>
    </row>
    <row r="1443" spans="1:15" x14ac:dyDescent="0.25">
      <c r="A1443" s="128"/>
      <c r="B1443" s="129"/>
      <c r="D1443" s="27" t="s">
        <v>3170</v>
      </c>
      <c r="E1443" s="29">
        <v>40.908999999999999</v>
      </c>
      <c r="F1443" s="22" t="s">
        <v>90</v>
      </c>
      <c r="G1443" s="22" t="s">
        <v>90</v>
      </c>
      <c r="K1443" s="25">
        <f t="shared" si="78"/>
        <v>0</v>
      </c>
      <c r="N1443" s="25">
        <f t="shared" si="79"/>
        <v>0</v>
      </c>
      <c r="O1443" s="128"/>
    </row>
    <row r="1444" spans="1:15" x14ac:dyDescent="0.25">
      <c r="A1444" s="128"/>
      <c r="B1444" s="129"/>
      <c r="D1444" s="27" t="s">
        <v>3171</v>
      </c>
      <c r="E1444" s="29">
        <v>0.37459999999999999</v>
      </c>
      <c r="F1444" s="22" t="s">
        <v>90</v>
      </c>
      <c r="G1444" s="22" t="s">
        <v>90</v>
      </c>
      <c r="K1444" s="25">
        <f t="shared" si="78"/>
        <v>0</v>
      </c>
      <c r="N1444" s="25">
        <f t="shared" si="79"/>
        <v>0</v>
      </c>
      <c r="O1444" s="128"/>
    </row>
    <row r="1445" spans="1:15" x14ac:dyDescent="0.25">
      <c r="A1445" s="128">
        <v>440</v>
      </c>
      <c r="B1445" s="129"/>
      <c r="C1445" s="27">
        <v>42559</v>
      </c>
      <c r="D1445" s="27" t="s">
        <v>2367</v>
      </c>
      <c r="E1445" s="29">
        <v>6.0419999999999998</v>
      </c>
      <c r="F1445" s="22" t="s">
        <v>3174</v>
      </c>
      <c r="G1445" s="22" t="s">
        <v>3175</v>
      </c>
      <c r="H1445" s="22">
        <v>1120</v>
      </c>
      <c r="I1445" s="24">
        <v>0.5</v>
      </c>
      <c r="J1445" s="24">
        <v>9180</v>
      </c>
      <c r="K1445" s="25">
        <f t="shared" si="78"/>
        <v>26230</v>
      </c>
      <c r="L1445" s="26">
        <v>30000</v>
      </c>
      <c r="M1445" s="26">
        <v>120</v>
      </c>
      <c r="N1445" s="25">
        <f t="shared" si="79"/>
        <v>120.5</v>
      </c>
      <c r="O1445" s="128"/>
    </row>
    <row r="1446" spans="1:15" x14ac:dyDescent="0.25">
      <c r="A1446" s="128">
        <v>441</v>
      </c>
      <c r="B1446" s="129"/>
      <c r="C1446" s="27">
        <v>42562</v>
      </c>
      <c r="D1446" s="27" t="s">
        <v>3176</v>
      </c>
      <c r="E1446" s="29">
        <v>4.34</v>
      </c>
      <c r="F1446" s="22" t="s">
        <v>3177</v>
      </c>
      <c r="G1446" s="22" t="s">
        <v>3178</v>
      </c>
      <c r="H1446" s="22">
        <v>1040</v>
      </c>
      <c r="I1446" s="24">
        <v>0.5</v>
      </c>
      <c r="J1446" s="24">
        <v>32190</v>
      </c>
      <c r="K1446" s="25">
        <f t="shared" si="78"/>
        <v>91970</v>
      </c>
      <c r="L1446" s="26">
        <v>125000</v>
      </c>
      <c r="M1446" s="26">
        <v>500</v>
      </c>
      <c r="N1446" s="25">
        <f t="shared" si="79"/>
        <v>500.5</v>
      </c>
      <c r="O1446" s="128"/>
    </row>
    <row r="1447" spans="1:15" x14ac:dyDescent="0.25">
      <c r="A1447" s="128">
        <v>442</v>
      </c>
      <c r="B1447" s="129"/>
      <c r="C1447" s="27">
        <v>42562</v>
      </c>
      <c r="D1447" s="27" t="s">
        <v>3179</v>
      </c>
      <c r="E1447" s="29">
        <v>0.88</v>
      </c>
      <c r="F1447" s="22" t="s">
        <v>3180</v>
      </c>
      <c r="G1447" s="22" t="s">
        <v>3181</v>
      </c>
      <c r="H1447" s="22">
        <v>1150</v>
      </c>
      <c r="I1447" s="24">
        <v>0.5</v>
      </c>
      <c r="J1447" s="24">
        <v>24540</v>
      </c>
      <c r="K1447" s="25">
        <f t="shared" si="78"/>
        <v>70110</v>
      </c>
      <c r="L1447" s="26">
        <v>125000</v>
      </c>
      <c r="M1447" s="26">
        <v>500</v>
      </c>
      <c r="N1447" s="25">
        <f t="shared" si="79"/>
        <v>500.5</v>
      </c>
      <c r="O1447" s="128"/>
    </row>
    <row r="1448" spans="1:15" x14ac:dyDescent="0.25">
      <c r="A1448" s="128" t="s">
        <v>3182</v>
      </c>
      <c r="B1448" s="129"/>
      <c r="C1448" s="27">
        <v>42562</v>
      </c>
      <c r="D1448" s="27" t="s">
        <v>3183</v>
      </c>
      <c r="E1448" s="29">
        <v>4.1390000000000002</v>
      </c>
      <c r="F1448" s="22" t="s">
        <v>3185</v>
      </c>
      <c r="G1448" s="22" t="s">
        <v>3186</v>
      </c>
      <c r="H1448" s="22">
        <v>1180</v>
      </c>
      <c r="I1448" s="24">
        <v>1</v>
      </c>
      <c r="J1448" s="24">
        <v>15720</v>
      </c>
      <c r="K1448" s="25">
        <f t="shared" si="78"/>
        <v>44910</v>
      </c>
      <c r="N1448" s="25">
        <f t="shared" si="79"/>
        <v>1</v>
      </c>
      <c r="O1448" s="128"/>
    </row>
    <row r="1449" spans="1:15" s="23" customFormat="1" x14ac:dyDescent="0.25">
      <c r="A1449" s="48"/>
      <c r="B1449" s="49"/>
      <c r="C1449" s="50"/>
      <c r="D1449" s="50" t="s">
        <v>3184</v>
      </c>
      <c r="E1449" s="51">
        <v>4.5999999999999999E-2</v>
      </c>
      <c r="I1449" s="52"/>
      <c r="J1449" s="52"/>
      <c r="K1449" s="53">
        <f t="shared" si="78"/>
        <v>0</v>
      </c>
      <c r="L1449" s="54"/>
      <c r="M1449" s="54"/>
      <c r="N1449" s="53">
        <f t="shared" si="79"/>
        <v>0</v>
      </c>
      <c r="O1449" s="48"/>
    </row>
    <row r="1450" spans="1:15" x14ac:dyDescent="0.25">
      <c r="A1450" s="128"/>
      <c r="B1450" s="129"/>
      <c r="N1450" s="25">
        <f>SUM(N1430:N1449)</f>
        <v>4981.3</v>
      </c>
      <c r="O1450" s="128">
        <v>59582</v>
      </c>
    </row>
    <row r="1451" spans="1:15" x14ac:dyDescent="0.25">
      <c r="A1451" s="128"/>
      <c r="B1451" s="129"/>
      <c r="O1451" s="128"/>
    </row>
    <row r="1452" spans="1:15" x14ac:dyDescent="0.25">
      <c r="A1452" s="128">
        <v>443</v>
      </c>
      <c r="B1452" s="129" t="s">
        <v>130</v>
      </c>
      <c r="C1452" s="27">
        <v>42563</v>
      </c>
      <c r="D1452" s="27" t="s">
        <v>3187</v>
      </c>
      <c r="E1452" s="29">
        <v>5.01</v>
      </c>
      <c r="F1452" s="22" t="s">
        <v>3189</v>
      </c>
      <c r="G1452" s="22" t="s">
        <v>3190</v>
      </c>
      <c r="H1452" s="22">
        <v>1210</v>
      </c>
      <c r="I1452" s="24">
        <v>1</v>
      </c>
      <c r="J1452" s="24">
        <v>59190</v>
      </c>
      <c r="K1452" s="25">
        <f t="shared" si="78"/>
        <v>169110</v>
      </c>
      <c r="L1452" s="26">
        <v>80000</v>
      </c>
      <c r="M1452" s="26">
        <v>320</v>
      </c>
      <c r="N1452" s="25">
        <f t="shared" si="79"/>
        <v>321</v>
      </c>
      <c r="O1452" s="128"/>
    </row>
    <row r="1453" spans="1:15" s="23" customFormat="1" x14ac:dyDescent="0.25">
      <c r="A1453" s="48"/>
      <c r="B1453" s="49"/>
      <c r="C1453" s="50"/>
      <c r="D1453" s="50" t="s">
        <v>3188</v>
      </c>
      <c r="E1453" s="51">
        <v>5.01</v>
      </c>
      <c r="I1453" s="52"/>
      <c r="J1453" s="52"/>
      <c r="K1453" s="53">
        <f t="shared" si="78"/>
        <v>0</v>
      </c>
      <c r="L1453" s="54"/>
      <c r="M1453" s="54"/>
      <c r="N1453" s="53">
        <f t="shared" si="79"/>
        <v>0</v>
      </c>
      <c r="O1453" s="48"/>
    </row>
    <row r="1454" spans="1:15" x14ac:dyDescent="0.25">
      <c r="A1454" s="128"/>
      <c r="B1454" s="129"/>
      <c r="N1454" s="25">
        <f>SUM(N1452:N1453)</f>
        <v>321</v>
      </c>
      <c r="O1454" s="128">
        <v>59596</v>
      </c>
    </row>
    <row r="1455" spans="1:15" x14ac:dyDescent="0.25">
      <c r="A1455" s="128"/>
      <c r="B1455" s="129"/>
      <c r="O1455" s="128"/>
    </row>
    <row r="1456" spans="1:15" x14ac:dyDescent="0.25">
      <c r="A1456" s="128">
        <v>444</v>
      </c>
      <c r="B1456" s="129"/>
      <c r="C1456" s="27">
        <v>42564</v>
      </c>
      <c r="D1456" s="27" t="s">
        <v>3191</v>
      </c>
      <c r="E1456" s="29" t="s">
        <v>1022</v>
      </c>
      <c r="F1456" s="22" t="s">
        <v>3192</v>
      </c>
      <c r="G1456" s="22" t="s">
        <v>3193</v>
      </c>
      <c r="H1456" s="22">
        <v>2020</v>
      </c>
      <c r="I1456" s="24">
        <v>0.5</v>
      </c>
      <c r="J1456" s="24">
        <v>13220</v>
      </c>
      <c r="K1456" s="25">
        <f t="shared" si="78"/>
        <v>37770</v>
      </c>
      <c r="L1456" s="26">
        <v>24000</v>
      </c>
      <c r="M1456" s="26">
        <v>96</v>
      </c>
      <c r="N1456" s="25">
        <f t="shared" si="79"/>
        <v>96.5</v>
      </c>
      <c r="O1456" s="128"/>
    </row>
    <row r="1457" spans="1:15" x14ac:dyDescent="0.25">
      <c r="A1457" s="128" t="s">
        <v>3194</v>
      </c>
      <c r="B1457" s="129"/>
      <c r="C1457" s="27">
        <v>42564</v>
      </c>
      <c r="D1457" s="27" t="s">
        <v>3195</v>
      </c>
      <c r="E1457" s="29" t="s">
        <v>852</v>
      </c>
      <c r="F1457" s="22" t="s">
        <v>3196</v>
      </c>
      <c r="G1457" s="22" t="s">
        <v>3197</v>
      </c>
      <c r="H1457" s="22">
        <v>3010</v>
      </c>
      <c r="I1457" s="24">
        <v>0.5</v>
      </c>
      <c r="J1457" s="24">
        <v>15110</v>
      </c>
      <c r="K1457" s="25">
        <f t="shared" si="78"/>
        <v>43170</v>
      </c>
      <c r="N1457" s="25">
        <f t="shared" si="79"/>
        <v>0.5</v>
      </c>
      <c r="O1457" s="128"/>
    </row>
    <row r="1458" spans="1:15" x14ac:dyDescent="0.25">
      <c r="A1458" s="128" t="s">
        <v>3198</v>
      </c>
      <c r="B1458" s="129"/>
      <c r="C1458" s="27">
        <v>42564</v>
      </c>
      <c r="D1458" s="27" t="s">
        <v>3199</v>
      </c>
      <c r="E1458" s="29">
        <v>28.931000000000001</v>
      </c>
      <c r="F1458" s="22" t="s">
        <v>3200</v>
      </c>
      <c r="G1458" s="22" t="s">
        <v>3201</v>
      </c>
      <c r="H1458" s="22">
        <v>1180</v>
      </c>
      <c r="I1458" s="24">
        <v>0.5</v>
      </c>
      <c r="J1458" s="24">
        <v>33980</v>
      </c>
      <c r="K1458" s="25">
        <f t="shared" si="78"/>
        <v>97090</v>
      </c>
      <c r="N1458" s="25">
        <f t="shared" si="79"/>
        <v>0.5</v>
      </c>
      <c r="O1458" s="128"/>
    </row>
    <row r="1459" spans="1:15" x14ac:dyDescent="0.25">
      <c r="A1459" s="128" t="s">
        <v>3202</v>
      </c>
      <c r="B1459" s="129"/>
      <c r="C1459" s="27">
        <v>42564</v>
      </c>
      <c r="D1459" s="27" t="s">
        <v>3203</v>
      </c>
      <c r="E1459" s="29">
        <v>25.446000000000002</v>
      </c>
      <c r="F1459" s="22" t="s">
        <v>3204</v>
      </c>
      <c r="G1459" s="22" t="s">
        <v>3205</v>
      </c>
      <c r="H1459" s="22">
        <v>1010</v>
      </c>
      <c r="I1459" s="24">
        <v>0.5</v>
      </c>
      <c r="J1459" s="24">
        <v>38820</v>
      </c>
      <c r="K1459" s="25">
        <f t="shared" si="78"/>
        <v>110910</v>
      </c>
      <c r="N1459" s="25">
        <f t="shared" si="79"/>
        <v>0.5</v>
      </c>
      <c r="O1459" s="128"/>
    </row>
    <row r="1460" spans="1:15" x14ac:dyDescent="0.25">
      <c r="A1460" s="128">
        <v>445</v>
      </c>
      <c r="B1460" s="129"/>
      <c r="C1460" s="27">
        <v>42564</v>
      </c>
      <c r="D1460" s="27" t="s">
        <v>3206</v>
      </c>
      <c r="E1460" s="29">
        <v>17.666</v>
      </c>
      <c r="F1460" s="22" t="s">
        <v>3207</v>
      </c>
      <c r="G1460" s="22" t="s">
        <v>3208</v>
      </c>
      <c r="H1460" s="22">
        <v>1130</v>
      </c>
      <c r="I1460" s="24">
        <v>0.5</v>
      </c>
      <c r="J1460" s="24">
        <v>58690</v>
      </c>
      <c r="K1460" s="25">
        <f t="shared" si="78"/>
        <v>167690</v>
      </c>
      <c r="L1460" s="26">
        <v>232000</v>
      </c>
      <c r="M1460" s="26">
        <v>928</v>
      </c>
      <c r="N1460" s="25">
        <f t="shared" si="79"/>
        <v>928.5</v>
      </c>
      <c r="O1460" s="128"/>
    </row>
    <row r="1461" spans="1:15" x14ac:dyDescent="0.25">
      <c r="A1461" s="128" t="s">
        <v>3209</v>
      </c>
      <c r="B1461" s="129"/>
      <c r="C1461" s="27">
        <v>42564</v>
      </c>
      <c r="D1461" s="27" t="s">
        <v>3210</v>
      </c>
      <c r="E1461" s="29">
        <v>1.5334000000000001</v>
      </c>
      <c r="F1461" s="22" t="s">
        <v>3211</v>
      </c>
      <c r="G1461" s="22" t="s">
        <v>545</v>
      </c>
      <c r="H1461" s="22">
        <v>1070</v>
      </c>
      <c r="I1461" s="24">
        <v>0.5</v>
      </c>
      <c r="J1461" s="24">
        <v>1880</v>
      </c>
      <c r="K1461" s="25">
        <f t="shared" si="78"/>
        <v>5370</v>
      </c>
      <c r="N1461" s="25">
        <f t="shared" si="79"/>
        <v>0.5</v>
      </c>
      <c r="O1461" s="128"/>
    </row>
    <row r="1462" spans="1:15" x14ac:dyDescent="0.25">
      <c r="A1462" s="128">
        <v>446</v>
      </c>
      <c r="B1462" s="129"/>
      <c r="C1462" s="27">
        <v>42564</v>
      </c>
      <c r="D1462" s="27" t="s">
        <v>3212</v>
      </c>
      <c r="E1462" s="29">
        <v>5.1189999999999998</v>
      </c>
      <c r="F1462" s="22" t="s">
        <v>3213</v>
      </c>
      <c r="G1462" s="22" t="s">
        <v>3214</v>
      </c>
      <c r="H1462" s="22">
        <v>1030</v>
      </c>
      <c r="I1462" s="24">
        <v>0.5</v>
      </c>
      <c r="J1462" s="24">
        <v>9970</v>
      </c>
      <c r="K1462" s="25">
        <f t="shared" si="78"/>
        <v>28490</v>
      </c>
      <c r="L1462" s="26">
        <v>25000</v>
      </c>
      <c r="M1462" s="26">
        <v>100</v>
      </c>
      <c r="N1462" s="25">
        <f t="shared" si="79"/>
        <v>100.5</v>
      </c>
      <c r="O1462" s="128"/>
    </row>
    <row r="1463" spans="1:15" x14ac:dyDescent="0.25">
      <c r="A1463" s="128" t="s">
        <v>3215</v>
      </c>
      <c r="B1463" s="129"/>
      <c r="C1463" s="27">
        <v>42565</v>
      </c>
      <c r="D1463" s="27" t="s">
        <v>3216</v>
      </c>
      <c r="E1463" s="29" t="s">
        <v>3222</v>
      </c>
      <c r="F1463" s="22" t="s">
        <v>3224</v>
      </c>
      <c r="G1463" s="22" t="s">
        <v>3225</v>
      </c>
      <c r="H1463" s="22" t="s">
        <v>3226</v>
      </c>
      <c r="I1463" s="24">
        <v>3</v>
      </c>
      <c r="J1463" s="24">
        <v>402940</v>
      </c>
      <c r="K1463" s="25">
        <f t="shared" si="78"/>
        <v>1151260</v>
      </c>
      <c r="N1463" s="25">
        <f t="shared" si="79"/>
        <v>3</v>
      </c>
      <c r="O1463" s="128"/>
    </row>
    <row r="1464" spans="1:15" x14ac:dyDescent="0.25">
      <c r="A1464" s="128"/>
      <c r="B1464" s="129"/>
      <c r="D1464" s="27" t="s">
        <v>3217</v>
      </c>
      <c r="E1464" s="29">
        <v>0.19</v>
      </c>
      <c r="K1464" s="25">
        <f t="shared" si="78"/>
        <v>0</v>
      </c>
      <c r="N1464" s="25">
        <f t="shared" si="79"/>
        <v>0</v>
      </c>
      <c r="O1464" s="128"/>
    </row>
    <row r="1465" spans="1:15" x14ac:dyDescent="0.25">
      <c r="A1465" s="128"/>
      <c r="B1465" s="129"/>
      <c r="D1465" s="27" t="s">
        <v>3218</v>
      </c>
      <c r="E1465" s="29" t="s">
        <v>3223</v>
      </c>
      <c r="K1465" s="25">
        <f t="shared" si="78"/>
        <v>0</v>
      </c>
      <c r="N1465" s="25">
        <f t="shared" si="79"/>
        <v>0</v>
      </c>
      <c r="O1465" s="128"/>
    </row>
    <row r="1466" spans="1:15" x14ac:dyDescent="0.25">
      <c r="A1466" s="128"/>
      <c r="B1466" s="129"/>
      <c r="D1466" s="27" t="s">
        <v>3219</v>
      </c>
      <c r="E1466" s="29">
        <v>71.614999999999995</v>
      </c>
      <c r="K1466" s="25">
        <f t="shared" si="78"/>
        <v>0</v>
      </c>
      <c r="N1466" s="25">
        <f t="shared" si="79"/>
        <v>0</v>
      </c>
      <c r="O1466" s="128"/>
    </row>
    <row r="1467" spans="1:15" x14ac:dyDescent="0.25">
      <c r="A1467" s="128"/>
      <c r="B1467" s="129"/>
      <c r="D1467" s="27" t="s">
        <v>3220</v>
      </c>
      <c r="E1467" s="29">
        <v>16.831</v>
      </c>
      <c r="K1467" s="25">
        <f t="shared" si="78"/>
        <v>0</v>
      </c>
      <c r="N1467" s="25">
        <f t="shared" si="79"/>
        <v>0</v>
      </c>
      <c r="O1467" s="128"/>
    </row>
    <row r="1468" spans="1:15" x14ac:dyDescent="0.25">
      <c r="A1468" s="128"/>
      <c r="B1468" s="129"/>
      <c r="D1468" s="27" t="s">
        <v>3221</v>
      </c>
      <c r="E1468" s="29">
        <v>132.69900000000001</v>
      </c>
      <c r="K1468" s="25">
        <f t="shared" si="78"/>
        <v>0</v>
      </c>
      <c r="N1468" s="25">
        <f t="shared" si="79"/>
        <v>0</v>
      </c>
      <c r="O1468" s="128"/>
    </row>
    <row r="1469" spans="1:15" x14ac:dyDescent="0.25">
      <c r="A1469" s="128" t="s">
        <v>3227</v>
      </c>
      <c r="B1469" s="129"/>
      <c r="C1469" s="27">
        <v>42565</v>
      </c>
      <c r="D1469" s="27" t="s">
        <v>3228</v>
      </c>
      <c r="E1469" s="29" t="s">
        <v>3230</v>
      </c>
      <c r="F1469" s="22" t="s">
        <v>3231</v>
      </c>
      <c r="G1469" s="22" t="s">
        <v>3232</v>
      </c>
      <c r="H1469" s="22">
        <v>1050</v>
      </c>
      <c r="I1469" s="24">
        <v>1</v>
      </c>
      <c r="J1469" s="24">
        <v>650</v>
      </c>
      <c r="K1469" s="25">
        <f t="shared" si="78"/>
        <v>1860</v>
      </c>
      <c r="N1469" s="25">
        <f t="shared" si="79"/>
        <v>1</v>
      </c>
      <c r="O1469" s="128" t="s">
        <v>3233</v>
      </c>
    </row>
    <row r="1470" spans="1:15" x14ac:dyDescent="0.25">
      <c r="A1470" s="128"/>
      <c r="B1470" s="129"/>
      <c r="D1470" s="27" t="s">
        <v>3229</v>
      </c>
      <c r="E1470" s="29" t="s">
        <v>1347</v>
      </c>
      <c r="F1470" s="22" t="s">
        <v>90</v>
      </c>
      <c r="G1470" s="22" t="s">
        <v>90</v>
      </c>
      <c r="K1470" s="25">
        <f t="shared" si="78"/>
        <v>0</v>
      </c>
      <c r="N1470" s="25">
        <f t="shared" si="79"/>
        <v>0</v>
      </c>
      <c r="O1470" s="128"/>
    </row>
    <row r="1471" spans="1:15" x14ac:dyDescent="0.25">
      <c r="A1471" s="128" t="s">
        <v>3234</v>
      </c>
      <c r="B1471" s="129"/>
      <c r="C1471" s="27">
        <v>42565</v>
      </c>
      <c r="D1471" s="27" t="s">
        <v>3235</v>
      </c>
      <c r="E1471" s="29">
        <v>0.19</v>
      </c>
      <c r="F1471" s="22" t="s">
        <v>3236</v>
      </c>
      <c r="G1471" s="22" t="s">
        <v>3237</v>
      </c>
      <c r="H1471" s="22">
        <v>3010</v>
      </c>
      <c r="I1471" s="24">
        <v>0.5</v>
      </c>
      <c r="J1471" s="24">
        <v>22620</v>
      </c>
      <c r="K1471" s="25">
        <f t="shared" si="78"/>
        <v>64630</v>
      </c>
      <c r="N1471" s="25">
        <f t="shared" si="79"/>
        <v>0.5</v>
      </c>
      <c r="O1471" s="128"/>
    </row>
    <row r="1472" spans="1:15" x14ac:dyDescent="0.25">
      <c r="A1472" s="128">
        <v>447</v>
      </c>
      <c r="B1472" s="129"/>
      <c r="C1472" s="27">
        <v>42565</v>
      </c>
      <c r="D1472" s="27" t="s">
        <v>3238</v>
      </c>
      <c r="E1472" s="29">
        <v>7.1230000000000002</v>
      </c>
      <c r="F1472" s="22" t="s">
        <v>2833</v>
      </c>
      <c r="G1472" s="22" t="s">
        <v>2151</v>
      </c>
      <c r="H1472" s="22">
        <v>1020</v>
      </c>
      <c r="I1472" s="24">
        <v>1</v>
      </c>
      <c r="J1472" s="24">
        <v>49960</v>
      </c>
      <c r="K1472" s="25">
        <f t="shared" si="78"/>
        <v>142740</v>
      </c>
      <c r="L1472" s="26">
        <v>165000</v>
      </c>
      <c r="M1472" s="26">
        <v>660</v>
      </c>
      <c r="N1472" s="25">
        <f t="shared" si="79"/>
        <v>661</v>
      </c>
      <c r="O1472" s="128"/>
    </row>
    <row r="1473" spans="1:15" x14ac:dyDescent="0.25">
      <c r="A1473" s="128"/>
      <c r="B1473" s="129"/>
      <c r="D1473" s="27" t="s">
        <v>3239</v>
      </c>
      <c r="E1473" s="29">
        <v>7</v>
      </c>
      <c r="K1473" s="25">
        <f t="shared" si="78"/>
        <v>0</v>
      </c>
      <c r="N1473" s="25">
        <f t="shared" si="79"/>
        <v>0</v>
      </c>
      <c r="O1473" s="128"/>
    </row>
    <row r="1474" spans="1:15" x14ac:dyDescent="0.25">
      <c r="A1474" s="128">
        <v>448</v>
      </c>
      <c r="B1474" s="129"/>
      <c r="C1474" s="27">
        <v>42565</v>
      </c>
      <c r="D1474" s="27" t="s">
        <v>3240</v>
      </c>
      <c r="E1474" s="29">
        <v>0.16200000000000001</v>
      </c>
      <c r="F1474" s="22" t="s">
        <v>3241</v>
      </c>
      <c r="G1474" s="22" t="s">
        <v>3242</v>
      </c>
      <c r="H1474" s="22">
        <v>1210</v>
      </c>
      <c r="I1474" s="24">
        <v>0.5</v>
      </c>
      <c r="J1474" s="24">
        <v>18270</v>
      </c>
      <c r="K1474" s="25">
        <f t="shared" si="78"/>
        <v>52200</v>
      </c>
      <c r="L1474" s="26">
        <v>110000</v>
      </c>
      <c r="M1474" s="26">
        <v>440</v>
      </c>
      <c r="N1474" s="25">
        <f t="shared" si="79"/>
        <v>440.5</v>
      </c>
      <c r="O1474" s="128"/>
    </row>
    <row r="1475" spans="1:15" x14ac:dyDescent="0.25">
      <c r="A1475" s="128" t="s">
        <v>3243</v>
      </c>
      <c r="B1475" s="129"/>
      <c r="C1475" s="27">
        <v>42565</v>
      </c>
      <c r="D1475" s="27" t="s">
        <v>3244</v>
      </c>
      <c r="E1475" s="29">
        <v>1.052</v>
      </c>
      <c r="F1475" s="22" t="s">
        <v>3245</v>
      </c>
      <c r="G1475" s="22" t="s">
        <v>3246</v>
      </c>
      <c r="H1475" s="22">
        <v>1210</v>
      </c>
      <c r="I1475" s="24">
        <v>0.5</v>
      </c>
      <c r="J1475" s="24">
        <v>410</v>
      </c>
      <c r="K1475" s="25">
        <f t="shared" si="78"/>
        <v>1170</v>
      </c>
      <c r="N1475" s="25">
        <f t="shared" si="79"/>
        <v>0.5</v>
      </c>
      <c r="O1475" s="128"/>
    </row>
    <row r="1476" spans="1:15" x14ac:dyDescent="0.25">
      <c r="A1476" s="128">
        <v>449</v>
      </c>
      <c r="B1476" s="129"/>
      <c r="C1476" s="27">
        <v>42566</v>
      </c>
      <c r="D1476" s="27" t="s">
        <v>3247</v>
      </c>
      <c r="E1476" s="29" t="s">
        <v>729</v>
      </c>
      <c r="F1476" s="22" t="s">
        <v>3248</v>
      </c>
      <c r="G1476" s="22" t="s">
        <v>3249</v>
      </c>
      <c r="H1476" s="22">
        <v>3010</v>
      </c>
      <c r="I1476" s="24">
        <v>0.5</v>
      </c>
      <c r="J1476" s="24">
        <v>20110</v>
      </c>
      <c r="K1476" s="25">
        <f t="shared" si="78"/>
        <v>57460</v>
      </c>
      <c r="L1476" s="26">
        <v>50000</v>
      </c>
      <c r="M1476" s="26">
        <v>200</v>
      </c>
      <c r="N1476" s="25">
        <f t="shared" si="79"/>
        <v>200.5</v>
      </c>
      <c r="O1476" s="128"/>
    </row>
    <row r="1477" spans="1:15" x14ac:dyDescent="0.25">
      <c r="A1477" s="128">
        <v>450</v>
      </c>
      <c r="B1477" s="129"/>
      <c r="C1477" s="27">
        <v>42566</v>
      </c>
      <c r="D1477" s="27" t="s">
        <v>3250</v>
      </c>
      <c r="E1477" s="29" t="s">
        <v>3251</v>
      </c>
      <c r="F1477" s="22" t="s">
        <v>3252</v>
      </c>
      <c r="G1477" s="22" t="s">
        <v>3253</v>
      </c>
      <c r="H1477" s="22">
        <v>2050</v>
      </c>
      <c r="I1477" s="24">
        <v>0.5</v>
      </c>
      <c r="J1477" s="24">
        <v>23590</v>
      </c>
      <c r="K1477" s="25">
        <f t="shared" si="78"/>
        <v>67400</v>
      </c>
      <c r="L1477" s="26">
        <v>85000</v>
      </c>
      <c r="M1477" s="26">
        <v>340</v>
      </c>
      <c r="N1477" s="25">
        <f t="shared" si="79"/>
        <v>340.5</v>
      </c>
      <c r="O1477" s="128"/>
    </row>
    <row r="1478" spans="1:15" x14ac:dyDescent="0.25">
      <c r="A1478" s="128">
        <v>451</v>
      </c>
      <c r="B1478" s="129"/>
      <c r="C1478" s="27">
        <v>42566</v>
      </c>
      <c r="D1478" s="27" t="s">
        <v>3254</v>
      </c>
      <c r="E1478" s="29" t="s">
        <v>3255</v>
      </c>
      <c r="F1478" s="22" t="s">
        <v>3256</v>
      </c>
      <c r="G1478" s="22" t="s">
        <v>433</v>
      </c>
      <c r="H1478" s="22">
        <v>3010</v>
      </c>
      <c r="I1478" s="24">
        <v>0.5</v>
      </c>
      <c r="J1478" s="24">
        <v>12460</v>
      </c>
      <c r="K1478" s="25">
        <f t="shared" si="78"/>
        <v>35600</v>
      </c>
      <c r="L1478" s="26">
        <v>21000</v>
      </c>
      <c r="M1478" s="26">
        <v>84</v>
      </c>
      <c r="N1478" s="25">
        <f t="shared" si="79"/>
        <v>84.5</v>
      </c>
      <c r="O1478" s="128"/>
    </row>
    <row r="1479" spans="1:15" x14ac:dyDescent="0.25">
      <c r="A1479" s="128">
        <v>452</v>
      </c>
      <c r="B1479" s="129"/>
      <c r="C1479" s="27">
        <v>42566</v>
      </c>
      <c r="D1479" s="27" t="s">
        <v>3259</v>
      </c>
      <c r="E1479" s="29">
        <v>0.39500000000000002</v>
      </c>
      <c r="F1479" s="22" t="s">
        <v>3260</v>
      </c>
      <c r="G1479" s="22" t="s">
        <v>3261</v>
      </c>
      <c r="H1479" s="22" t="s">
        <v>2316</v>
      </c>
      <c r="I1479" s="24">
        <v>1.5</v>
      </c>
      <c r="J1479" s="24">
        <v>11380</v>
      </c>
      <c r="K1479" s="25">
        <f t="shared" si="78"/>
        <v>32510</v>
      </c>
      <c r="L1479" s="26">
        <v>20000</v>
      </c>
      <c r="M1479" s="26">
        <v>80</v>
      </c>
      <c r="N1479" s="25">
        <f t="shared" si="79"/>
        <v>81.5</v>
      </c>
      <c r="O1479" s="128" t="s">
        <v>3262</v>
      </c>
    </row>
    <row r="1480" spans="1:15" x14ac:dyDescent="0.25">
      <c r="A1480" s="128"/>
      <c r="B1480" s="129"/>
      <c r="D1480" s="27" t="s">
        <v>3257</v>
      </c>
      <c r="E1480" s="29">
        <v>2.012</v>
      </c>
      <c r="K1480" s="25">
        <f t="shared" si="78"/>
        <v>0</v>
      </c>
      <c r="N1480" s="25">
        <f t="shared" si="79"/>
        <v>0</v>
      </c>
      <c r="O1480" s="128"/>
    </row>
    <row r="1481" spans="1:15" x14ac:dyDescent="0.25">
      <c r="A1481" s="128"/>
      <c r="B1481" s="129"/>
      <c r="D1481" s="27" t="s">
        <v>3258</v>
      </c>
      <c r="E1481" s="29">
        <v>0.13</v>
      </c>
      <c r="K1481" s="25">
        <f t="shared" si="78"/>
        <v>0</v>
      </c>
      <c r="N1481" s="25">
        <f t="shared" si="79"/>
        <v>0</v>
      </c>
      <c r="O1481" s="128"/>
    </row>
    <row r="1482" spans="1:15" x14ac:dyDescent="0.25">
      <c r="A1482" s="128">
        <v>453</v>
      </c>
      <c r="B1482" s="129"/>
      <c r="C1482" s="27">
        <v>42566</v>
      </c>
      <c r="D1482" s="27" t="s">
        <v>2731</v>
      </c>
      <c r="E1482" s="29">
        <v>79.015000000000001</v>
      </c>
      <c r="F1482" s="22" t="s">
        <v>3263</v>
      </c>
      <c r="G1482" s="22" t="s">
        <v>3264</v>
      </c>
      <c r="H1482" s="22">
        <v>1060</v>
      </c>
      <c r="I1482" s="24">
        <v>2</v>
      </c>
      <c r="J1482" s="24">
        <v>87790</v>
      </c>
      <c r="K1482" s="25">
        <f t="shared" si="78"/>
        <v>250830</v>
      </c>
      <c r="L1482" s="26">
        <v>338974.35</v>
      </c>
      <c r="M1482" s="26">
        <v>1356</v>
      </c>
      <c r="N1482" s="25">
        <f t="shared" si="79"/>
        <v>1358</v>
      </c>
      <c r="O1482" s="128"/>
    </row>
    <row r="1483" spans="1:15" x14ac:dyDescent="0.25">
      <c r="A1483" s="128">
        <v>454</v>
      </c>
      <c r="B1483" s="129"/>
      <c r="C1483" s="27">
        <v>42566</v>
      </c>
      <c r="D1483" s="27" t="s">
        <v>3265</v>
      </c>
      <c r="E1483" s="29">
        <v>5.0049999999999999</v>
      </c>
      <c r="F1483" s="22" t="s">
        <v>3266</v>
      </c>
      <c r="G1483" s="22" t="s">
        <v>3267</v>
      </c>
      <c r="H1483" s="22">
        <v>1160</v>
      </c>
      <c r="I1483" s="24">
        <v>0.5</v>
      </c>
      <c r="J1483" s="24">
        <v>8890</v>
      </c>
      <c r="K1483" s="25">
        <f t="shared" si="78"/>
        <v>25400</v>
      </c>
      <c r="L1483" s="26">
        <v>65000</v>
      </c>
      <c r="M1483" s="26">
        <v>260</v>
      </c>
      <c r="N1483" s="25">
        <f t="shared" si="79"/>
        <v>260.5</v>
      </c>
      <c r="O1483" s="128"/>
    </row>
    <row r="1484" spans="1:15" x14ac:dyDescent="0.25">
      <c r="A1484" s="128" t="s">
        <v>3268</v>
      </c>
      <c r="B1484" s="129"/>
      <c r="C1484" s="27">
        <v>42384</v>
      </c>
      <c r="D1484" s="27" t="s">
        <v>3269</v>
      </c>
      <c r="E1484" s="29" t="s">
        <v>3271</v>
      </c>
      <c r="F1484" s="22" t="s">
        <v>3272</v>
      </c>
      <c r="G1484" s="22" t="s">
        <v>3273</v>
      </c>
      <c r="H1484" s="22">
        <v>2010</v>
      </c>
      <c r="I1484" s="24">
        <v>1</v>
      </c>
      <c r="J1484" s="24">
        <v>18470</v>
      </c>
      <c r="K1484" s="25">
        <f t="shared" si="78"/>
        <v>52770</v>
      </c>
      <c r="N1484" s="25">
        <f t="shared" si="79"/>
        <v>1</v>
      </c>
      <c r="O1484" s="128"/>
    </row>
    <row r="1485" spans="1:15" s="23" customFormat="1" x14ac:dyDescent="0.25">
      <c r="A1485" s="48"/>
      <c r="B1485" s="49"/>
      <c r="C1485" s="50"/>
      <c r="D1485" s="50" t="s">
        <v>3270</v>
      </c>
      <c r="E1485" s="51">
        <v>0.14000000000000001</v>
      </c>
      <c r="I1485" s="52"/>
      <c r="J1485" s="52"/>
      <c r="K1485" s="53">
        <f t="shared" si="78"/>
        <v>0</v>
      </c>
      <c r="L1485" s="54"/>
      <c r="M1485" s="54"/>
      <c r="N1485" s="53">
        <f t="shared" si="79"/>
        <v>0</v>
      </c>
      <c r="O1485" s="48"/>
    </row>
    <row r="1486" spans="1:15" x14ac:dyDescent="0.25">
      <c r="A1486" s="128"/>
      <c r="B1486" s="129"/>
      <c r="N1486" s="25">
        <f>SUM(N1456:N1485)</f>
        <v>4560.5</v>
      </c>
      <c r="O1486" s="128">
        <v>59645</v>
      </c>
    </row>
    <row r="1487" spans="1:15" x14ac:dyDescent="0.25">
      <c r="A1487" s="128"/>
      <c r="B1487" s="129"/>
      <c r="O1487" s="128"/>
    </row>
    <row r="1488" spans="1:15" x14ac:dyDescent="0.25">
      <c r="A1488" s="128" t="s">
        <v>3274</v>
      </c>
      <c r="B1488" s="129"/>
      <c r="C1488" s="27">
        <v>42566</v>
      </c>
      <c r="D1488" s="27" t="s">
        <v>3277</v>
      </c>
      <c r="E1488" s="29" t="s">
        <v>3278</v>
      </c>
      <c r="F1488" s="22" t="s">
        <v>3279</v>
      </c>
      <c r="G1488" s="22" t="s">
        <v>3281</v>
      </c>
      <c r="H1488" s="22">
        <v>1120</v>
      </c>
      <c r="I1488" s="24">
        <v>0.5</v>
      </c>
      <c r="K1488" s="25">
        <f t="shared" si="78"/>
        <v>0</v>
      </c>
      <c r="N1488" s="25">
        <f t="shared" si="79"/>
        <v>0.5</v>
      </c>
      <c r="O1488" s="128"/>
    </row>
    <row r="1489" spans="1:15" x14ac:dyDescent="0.25">
      <c r="A1489" s="128" t="s">
        <v>3275</v>
      </c>
      <c r="B1489" s="129"/>
      <c r="C1489" s="27">
        <v>42566</v>
      </c>
      <c r="D1489" s="27" t="s">
        <v>3280</v>
      </c>
      <c r="E1489" s="29" t="s">
        <v>3278</v>
      </c>
      <c r="F1489" s="22" t="s">
        <v>3279</v>
      </c>
      <c r="G1489" s="22" t="s">
        <v>3281</v>
      </c>
      <c r="H1489" s="22">
        <v>1190</v>
      </c>
      <c r="I1489" s="24">
        <v>0.5</v>
      </c>
      <c r="K1489" s="25">
        <f t="shared" si="78"/>
        <v>0</v>
      </c>
      <c r="N1489" s="25">
        <f t="shared" si="79"/>
        <v>0.5</v>
      </c>
      <c r="O1489" s="128"/>
    </row>
    <row r="1490" spans="1:15" x14ac:dyDescent="0.25">
      <c r="A1490" s="128" t="s">
        <v>3276</v>
      </c>
      <c r="B1490" s="129"/>
      <c r="C1490" s="27">
        <v>42566</v>
      </c>
      <c r="D1490" s="27" t="s">
        <v>3282</v>
      </c>
      <c r="E1490" s="29" t="s">
        <v>3284</v>
      </c>
      <c r="F1490" s="22" t="s">
        <v>3279</v>
      </c>
      <c r="G1490" s="22" t="s">
        <v>3281</v>
      </c>
      <c r="H1490" s="22">
        <v>1090</v>
      </c>
      <c r="I1490" s="24">
        <v>1</v>
      </c>
      <c r="K1490" s="25">
        <f t="shared" si="78"/>
        <v>0</v>
      </c>
      <c r="N1490" s="25">
        <f t="shared" si="79"/>
        <v>1</v>
      </c>
      <c r="O1490" s="128"/>
    </row>
    <row r="1491" spans="1:15" x14ac:dyDescent="0.25">
      <c r="A1491" s="128"/>
      <c r="B1491" s="129"/>
      <c r="D1491" s="27" t="s">
        <v>3283</v>
      </c>
      <c r="E1491" s="29" t="s">
        <v>3284</v>
      </c>
      <c r="K1491" s="25">
        <f t="shared" si="78"/>
        <v>0</v>
      </c>
      <c r="N1491" s="25">
        <f t="shared" si="79"/>
        <v>0</v>
      </c>
      <c r="O1491" s="128"/>
    </row>
    <row r="1492" spans="1:15" x14ac:dyDescent="0.25">
      <c r="A1492" s="128" t="s">
        <v>3285</v>
      </c>
      <c r="B1492" s="129"/>
      <c r="C1492" s="27">
        <v>42569</v>
      </c>
      <c r="D1492" s="27" t="s">
        <v>3286</v>
      </c>
      <c r="E1492" s="29">
        <v>160</v>
      </c>
      <c r="F1492" s="22" t="s">
        <v>3305</v>
      </c>
      <c r="G1492" s="22" t="s">
        <v>3306</v>
      </c>
      <c r="H1492" s="22" t="s">
        <v>3307</v>
      </c>
      <c r="I1492" s="24">
        <v>10</v>
      </c>
      <c r="J1492" s="24">
        <v>555360</v>
      </c>
      <c r="K1492" s="25">
        <f t="shared" si="78"/>
        <v>1586740</v>
      </c>
      <c r="N1492" s="25">
        <f t="shared" si="79"/>
        <v>10</v>
      </c>
      <c r="O1492" s="128"/>
    </row>
    <row r="1493" spans="1:15" x14ac:dyDescent="0.25">
      <c r="A1493" s="128"/>
      <c r="B1493" s="129"/>
      <c r="D1493" s="27" t="s">
        <v>3287</v>
      </c>
      <c r="E1493" s="29">
        <v>124.126</v>
      </c>
      <c r="K1493" s="25">
        <f t="shared" si="78"/>
        <v>0</v>
      </c>
      <c r="N1493" s="25">
        <f t="shared" si="79"/>
        <v>0</v>
      </c>
      <c r="O1493" s="128"/>
    </row>
    <row r="1494" spans="1:15" x14ac:dyDescent="0.25">
      <c r="A1494" s="128"/>
      <c r="B1494" s="129"/>
      <c r="D1494" s="27" t="s">
        <v>3288</v>
      </c>
      <c r="E1494" s="29" t="s">
        <v>3290</v>
      </c>
      <c r="K1494" s="25">
        <f t="shared" ref="K1494:K1551" si="82">ROUND(J1494/0.35,-1)</f>
        <v>0</v>
      </c>
      <c r="N1494" s="25">
        <f t="shared" ref="N1494:N1551" si="83">SUM(I1494+M1494)</f>
        <v>0</v>
      </c>
      <c r="O1494" s="128"/>
    </row>
    <row r="1495" spans="1:15" x14ac:dyDescent="0.25">
      <c r="A1495" s="128"/>
      <c r="B1495" s="129"/>
      <c r="D1495" s="27" t="s">
        <v>3289</v>
      </c>
      <c r="E1495" s="29" t="s">
        <v>3290</v>
      </c>
      <c r="K1495" s="25">
        <f t="shared" si="82"/>
        <v>0</v>
      </c>
      <c r="N1495" s="25">
        <f t="shared" si="83"/>
        <v>0</v>
      </c>
      <c r="O1495" s="128"/>
    </row>
    <row r="1496" spans="1:15" x14ac:dyDescent="0.25">
      <c r="A1496" s="128"/>
      <c r="B1496" s="129"/>
      <c r="D1496" s="27" t="s">
        <v>3291</v>
      </c>
      <c r="E1496" s="29" t="s">
        <v>3290</v>
      </c>
      <c r="K1496" s="25">
        <f t="shared" si="82"/>
        <v>0</v>
      </c>
      <c r="N1496" s="25">
        <f t="shared" si="83"/>
        <v>0</v>
      </c>
      <c r="O1496" s="128"/>
    </row>
    <row r="1497" spans="1:15" x14ac:dyDescent="0.25">
      <c r="A1497" s="128"/>
      <c r="B1497" s="129"/>
      <c r="D1497" s="27" t="s">
        <v>3292</v>
      </c>
      <c r="E1497" s="29" t="s">
        <v>3290</v>
      </c>
      <c r="K1497" s="25">
        <f t="shared" si="82"/>
        <v>0</v>
      </c>
      <c r="N1497" s="25">
        <f t="shared" si="83"/>
        <v>0</v>
      </c>
      <c r="O1497" s="128"/>
    </row>
    <row r="1498" spans="1:15" x14ac:dyDescent="0.25">
      <c r="A1498" s="128"/>
      <c r="B1498" s="129"/>
      <c r="D1498" s="27" t="s">
        <v>3293</v>
      </c>
      <c r="E1498" s="29" t="s">
        <v>3290</v>
      </c>
      <c r="K1498" s="25">
        <f t="shared" si="82"/>
        <v>0</v>
      </c>
      <c r="N1498" s="25">
        <f t="shared" si="83"/>
        <v>0</v>
      </c>
      <c r="O1498" s="128"/>
    </row>
    <row r="1499" spans="1:15" x14ac:dyDescent="0.25">
      <c r="A1499" s="128"/>
      <c r="B1499" s="129"/>
      <c r="D1499" s="27" t="s">
        <v>3294</v>
      </c>
      <c r="E1499" s="29" t="s">
        <v>3290</v>
      </c>
      <c r="K1499" s="25">
        <f t="shared" si="82"/>
        <v>0</v>
      </c>
      <c r="N1499" s="25">
        <f t="shared" si="83"/>
        <v>0</v>
      </c>
      <c r="O1499" s="128"/>
    </row>
    <row r="1500" spans="1:15" x14ac:dyDescent="0.25">
      <c r="A1500" s="128"/>
      <c r="B1500" s="129"/>
      <c r="D1500" s="27" t="s">
        <v>3295</v>
      </c>
      <c r="E1500" s="29" t="s">
        <v>3290</v>
      </c>
      <c r="K1500" s="25">
        <f t="shared" si="82"/>
        <v>0</v>
      </c>
      <c r="N1500" s="25">
        <f t="shared" si="83"/>
        <v>0</v>
      </c>
      <c r="O1500" s="128"/>
    </row>
    <row r="1501" spans="1:15" x14ac:dyDescent="0.25">
      <c r="A1501" s="128"/>
      <c r="B1501" s="129"/>
      <c r="D1501" s="27" t="s">
        <v>3296</v>
      </c>
      <c r="E1501" s="29" t="s">
        <v>3290</v>
      </c>
      <c r="K1501" s="25">
        <f t="shared" si="82"/>
        <v>0</v>
      </c>
      <c r="N1501" s="25">
        <f t="shared" si="83"/>
        <v>0</v>
      </c>
      <c r="O1501" s="128"/>
    </row>
    <row r="1502" spans="1:15" x14ac:dyDescent="0.25">
      <c r="A1502" s="128"/>
      <c r="B1502" s="129"/>
      <c r="D1502" s="27" t="s">
        <v>3297</v>
      </c>
      <c r="E1502" s="29" t="s">
        <v>3290</v>
      </c>
      <c r="K1502" s="25">
        <f t="shared" si="82"/>
        <v>0</v>
      </c>
      <c r="N1502" s="25">
        <f t="shared" si="83"/>
        <v>0</v>
      </c>
      <c r="O1502" s="128"/>
    </row>
    <row r="1503" spans="1:15" x14ac:dyDescent="0.25">
      <c r="A1503" s="128"/>
      <c r="B1503" s="129"/>
      <c r="D1503" s="27" t="s">
        <v>3298</v>
      </c>
      <c r="E1503" s="29" t="s">
        <v>3290</v>
      </c>
      <c r="K1503" s="25">
        <f t="shared" si="82"/>
        <v>0</v>
      </c>
      <c r="N1503" s="25">
        <f t="shared" si="83"/>
        <v>0</v>
      </c>
      <c r="O1503" s="128"/>
    </row>
    <row r="1504" spans="1:15" x14ac:dyDescent="0.25">
      <c r="A1504" s="128"/>
      <c r="B1504" s="129"/>
      <c r="D1504" s="27" t="s">
        <v>3299</v>
      </c>
      <c r="E1504" s="29" t="s">
        <v>3290</v>
      </c>
      <c r="K1504" s="25">
        <f t="shared" si="82"/>
        <v>0</v>
      </c>
      <c r="N1504" s="25">
        <f t="shared" si="83"/>
        <v>0</v>
      </c>
      <c r="O1504" s="128"/>
    </row>
    <row r="1505" spans="1:15" x14ac:dyDescent="0.25">
      <c r="A1505" s="128"/>
      <c r="B1505" s="129"/>
      <c r="D1505" s="27" t="s">
        <v>3300</v>
      </c>
      <c r="E1505" s="29" t="s">
        <v>3290</v>
      </c>
      <c r="K1505" s="25">
        <f t="shared" si="82"/>
        <v>0</v>
      </c>
      <c r="N1505" s="25">
        <f t="shared" si="83"/>
        <v>0</v>
      </c>
      <c r="O1505" s="128"/>
    </row>
    <row r="1506" spans="1:15" x14ac:dyDescent="0.25">
      <c r="A1506" s="128"/>
      <c r="B1506" s="129"/>
      <c r="D1506" s="27" t="s">
        <v>3301</v>
      </c>
      <c r="E1506" s="29">
        <v>26.151</v>
      </c>
      <c r="K1506" s="25">
        <f t="shared" si="82"/>
        <v>0</v>
      </c>
      <c r="N1506" s="25">
        <f t="shared" si="83"/>
        <v>0</v>
      </c>
      <c r="O1506" s="128"/>
    </row>
    <row r="1507" spans="1:15" x14ac:dyDescent="0.25">
      <c r="A1507" s="128"/>
      <c r="B1507" s="129"/>
      <c r="D1507" s="27" t="s">
        <v>3302</v>
      </c>
      <c r="E1507" s="29">
        <v>1.3041</v>
      </c>
      <c r="K1507" s="25">
        <f t="shared" si="82"/>
        <v>0</v>
      </c>
      <c r="N1507" s="25">
        <f t="shared" si="83"/>
        <v>0</v>
      </c>
      <c r="O1507" s="128"/>
    </row>
    <row r="1508" spans="1:15" x14ac:dyDescent="0.25">
      <c r="A1508" s="128"/>
      <c r="B1508" s="129"/>
      <c r="D1508" s="27" t="s">
        <v>3303</v>
      </c>
      <c r="E1508" s="29">
        <v>90.355999999999995</v>
      </c>
      <c r="K1508" s="25">
        <f t="shared" si="82"/>
        <v>0</v>
      </c>
      <c r="N1508" s="25">
        <f t="shared" si="83"/>
        <v>0</v>
      </c>
      <c r="O1508" s="128"/>
    </row>
    <row r="1509" spans="1:15" x14ac:dyDescent="0.25">
      <c r="A1509" s="128"/>
      <c r="B1509" s="129"/>
      <c r="D1509" s="27" t="s">
        <v>3304</v>
      </c>
      <c r="E1509" s="29">
        <v>0.91</v>
      </c>
      <c r="K1509" s="25">
        <f t="shared" si="82"/>
        <v>0</v>
      </c>
      <c r="N1509" s="25">
        <f t="shared" si="83"/>
        <v>0</v>
      </c>
      <c r="O1509" s="128"/>
    </row>
    <row r="1510" spans="1:15" x14ac:dyDescent="0.25">
      <c r="A1510" s="128" t="s">
        <v>3308</v>
      </c>
      <c r="B1510" s="129"/>
      <c r="C1510" s="27">
        <v>42569</v>
      </c>
      <c r="D1510" s="27" t="s">
        <v>3309</v>
      </c>
      <c r="E1510" s="29">
        <v>0.29799999999999999</v>
      </c>
      <c r="F1510" s="22" t="s">
        <v>3310</v>
      </c>
      <c r="G1510" s="22" t="s">
        <v>3311</v>
      </c>
      <c r="H1510" s="22">
        <v>1080</v>
      </c>
      <c r="I1510" s="24">
        <v>0.5</v>
      </c>
      <c r="J1510" s="24">
        <v>770</v>
      </c>
      <c r="K1510" s="25">
        <f t="shared" si="82"/>
        <v>2200</v>
      </c>
      <c r="N1510" s="25">
        <f t="shared" si="83"/>
        <v>0.5</v>
      </c>
      <c r="O1510" s="128"/>
    </row>
    <row r="1511" spans="1:15" s="23" customFormat="1" x14ac:dyDescent="0.25">
      <c r="A1511" s="48">
        <v>455</v>
      </c>
      <c r="B1511" s="49"/>
      <c r="C1511" s="50">
        <v>42569</v>
      </c>
      <c r="D1511" s="50" t="s">
        <v>3312</v>
      </c>
      <c r="E1511" s="51">
        <v>101.011</v>
      </c>
      <c r="F1511" s="23" t="s">
        <v>3313</v>
      </c>
      <c r="G1511" s="23" t="s">
        <v>3314</v>
      </c>
      <c r="H1511" s="23">
        <v>1140</v>
      </c>
      <c r="I1511" s="52">
        <v>0.5</v>
      </c>
      <c r="J1511" s="52">
        <v>128090</v>
      </c>
      <c r="K1511" s="53">
        <f t="shared" si="82"/>
        <v>365970</v>
      </c>
      <c r="L1511" s="54">
        <v>460000</v>
      </c>
      <c r="M1511" s="54">
        <v>1840</v>
      </c>
      <c r="N1511" s="53">
        <f t="shared" si="83"/>
        <v>1840.5</v>
      </c>
      <c r="O1511" s="48"/>
    </row>
    <row r="1512" spans="1:15" x14ac:dyDescent="0.25">
      <c r="A1512" s="128"/>
      <c r="B1512" s="129"/>
      <c r="N1512" s="25">
        <f>SUM(N1488:N1511)</f>
        <v>1853</v>
      </c>
      <c r="O1512" s="128">
        <v>59670</v>
      </c>
    </row>
    <row r="1513" spans="1:15" x14ac:dyDescent="0.25">
      <c r="A1513" s="128"/>
      <c r="B1513" s="129"/>
      <c r="O1513" s="128"/>
    </row>
    <row r="1514" spans="1:15" x14ac:dyDescent="0.25">
      <c r="A1514" s="128">
        <v>456</v>
      </c>
      <c r="B1514" s="129"/>
      <c r="C1514" s="27">
        <v>42569</v>
      </c>
      <c r="D1514" s="27" t="s">
        <v>3315</v>
      </c>
      <c r="E1514" s="29" t="s">
        <v>3318</v>
      </c>
      <c r="F1514" s="22" t="s">
        <v>3321</v>
      </c>
      <c r="G1514" s="22" t="s">
        <v>3322</v>
      </c>
      <c r="H1514" s="22">
        <v>3010</v>
      </c>
      <c r="I1514" s="24">
        <v>1.5</v>
      </c>
      <c r="J1514" s="24">
        <v>185410</v>
      </c>
      <c r="K1514" s="25">
        <f t="shared" si="82"/>
        <v>529740</v>
      </c>
      <c r="L1514" s="26">
        <v>350000</v>
      </c>
      <c r="M1514" s="26">
        <v>1400</v>
      </c>
      <c r="N1514" s="25">
        <f t="shared" si="83"/>
        <v>1401.5</v>
      </c>
      <c r="O1514" s="128"/>
    </row>
    <row r="1515" spans="1:15" x14ac:dyDescent="0.25">
      <c r="A1515" s="128"/>
      <c r="B1515" s="129"/>
      <c r="D1515" s="27" t="s">
        <v>3316</v>
      </c>
      <c r="E1515" s="29" t="s">
        <v>3319</v>
      </c>
      <c r="K1515" s="25">
        <f t="shared" si="82"/>
        <v>0</v>
      </c>
      <c r="N1515" s="25">
        <f t="shared" si="83"/>
        <v>0</v>
      </c>
      <c r="O1515" s="128"/>
    </row>
    <row r="1516" spans="1:15" x14ac:dyDescent="0.25">
      <c r="A1516" s="128"/>
      <c r="B1516" s="129"/>
      <c r="D1516" s="27" t="s">
        <v>3317</v>
      </c>
      <c r="E1516" s="29" t="s">
        <v>3320</v>
      </c>
      <c r="K1516" s="25">
        <f t="shared" si="82"/>
        <v>0</v>
      </c>
      <c r="N1516" s="25">
        <f t="shared" si="83"/>
        <v>0</v>
      </c>
      <c r="O1516" s="128"/>
    </row>
    <row r="1517" spans="1:15" x14ac:dyDescent="0.25">
      <c r="A1517" s="128">
        <v>457</v>
      </c>
      <c r="B1517" s="129"/>
      <c r="C1517" s="27">
        <v>42569</v>
      </c>
      <c r="D1517" s="27" t="s">
        <v>3323</v>
      </c>
      <c r="E1517" s="29" t="s">
        <v>3324</v>
      </c>
      <c r="F1517" s="22" t="s">
        <v>3325</v>
      </c>
      <c r="G1517" s="22" t="s">
        <v>3326</v>
      </c>
      <c r="H1517" s="22">
        <v>2040</v>
      </c>
      <c r="I1517" s="24">
        <v>0.5</v>
      </c>
      <c r="J1517" s="24">
        <v>18630</v>
      </c>
      <c r="K1517" s="25">
        <f t="shared" si="82"/>
        <v>53230</v>
      </c>
      <c r="L1517" s="26">
        <v>48000</v>
      </c>
      <c r="M1517" s="26">
        <v>192</v>
      </c>
      <c r="N1517" s="25">
        <f t="shared" si="83"/>
        <v>192.5</v>
      </c>
      <c r="O1517" s="128"/>
    </row>
    <row r="1518" spans="1:15" x14ac:dyDescent="0.25">
      <c r="A1518" s="128">
        <v>458</v>
      </c>
      <c r="B1518" s="129"/>
      <c r="C1518" s="27">
        <v>42569</v>
      </c>
      <c r="D1518" s="27" t="s">
        <v>3327</v>
      </c>
      <c r="E1518" s="29">
        <v>0.27600000000000002</v>
      </c>
      <c r="F1518" s="22" t="s">
        <v>3328</v>
      </c>
      <c r="G1518" s="22" t="s">
        <v>3329</v>
      </c>
      <c r="H1518" s="22">
        <v>2040</v>
      </c>
      <c r="I1518" s="24">
        <v>0.5</v>
      </c>
      <c r="J1518" s="24">
        <v>34530</v>
      </c>
      <c r="K1518" s="25">
        <f t="shared" si="82"/>
        <v>98660</v>
      </c>
      <c r="L1518" s="26">
        <v>135000</v>
      </c>
      <c r="M1518" s="26">
        <v>540</v>
      </c>
      <c r="N1518" s="25">
        <f t="shared" si="83"/>
        <v>540.5</v>
      </c>
      <c r="O1518" s="128"/>
    </row>
    <row r="1519" spans="1:15" x14ac:dyDescent="0.25">
      <c r="A1519" s="128" t="s">
        <v>3330</v>
      </c>
      <c r="B1519" s="129"/>
      <c r="C1519" s="27">
        <v>42570</v>
      </c>
      <c r="D1519" s="27" t="s">
        <v>3331</v>
      </c>
      <c r="E1519" s="29">
        <v>0.501</v>
      </c>
      <c r="F1519" s="22" t="s">
        <v>3335</v>
      </c>
      <c r="G1519" s="22" t="s">
        <v>3336</v>
      </c>
      <c r="H1519" s="22">
        <v>1160</v>
      </c>
      <c r="I1519" s="24">
        <v>2</v>
      </c>
      <c r="J1519" s="24">
        <v>70670</v>
      </c>
      <c r="K1519" s="25">
        <f t="shared" si="82"/>
        <v>201910</v>
      </c>
      <c r="N1519" s="25">
        <f t="shared" si="83"/>
        <v>2</v>
      </c>
      <c r="O1519" s="128"/>
    </row>
    <row r="1520" spans="1:15" x14ac:dyDescent="0.25">
      <c r="A1520" s="128"/>
      <c r="B1520" s="129"/>
      <c r="D1520" s="27" t="s">
        <v>3332</v>
      </c>
      <c r="E1520" s="29">
        <v>5.01</v>
      </c>
      <c r="K1520" s="25">
        <f t="shared" si="82"/>
        <v>0</v>
      </c>
      <c r="N1520" s="25">
        <f t="shared" si="83"/>
        <v>0</v>
      </c>
      <c r="O1520" s="128"/>
    </row>
    <row r="1521" spans="1:15" x14ac:dyDescent="0.25">
      <c r="A1521" s="128"/>
      <c r="B1521" s="129"/>
      <c r="D1521" s="27" t="s">
        <v>3333</v>
      </c>
      <c r="E1521" s="29">
        <v>5.01</v>
      </c>
      <c r="K1521" s="25">
        <f t="shared" si="82"/>
        <v>0</v>
      </c>
      <c r="N1521" s="25">
        <f t="shared" si="83"/>
        <v>0</v>
      </c>
      <c r="O1521" s="128"/>
    </row>
    <row r="1522" spans="1:15" x14ac:dyDescent="0.25">
      <c r="A1522" s="128"/>
      <c r="B1522" s="129"/>
      <c r="D1522" s="27" t="s">
        <v>3334</v>
      </c>
      <c r="E1522" s="29">
        <v>2.6829999999999998</v>
      </c>
      <c r="K1522" s="25">
        <f t="shared" si="82"/>
        <v>0</v>
      </c>
      <c r="N1522" s="25">
        <f t="shared" si="83"/>
        <v>0</v>
      </c>
      <c r="O1522" s="128"/>
    </row>
    <row r="1523" spans="1:15" x14ac:dyDescent="0.25">
      <c r="A1523" s="128" t="s">
        <v>3337</v>
      </c>
      <c r="B1523" s="129"/>
      <c r="C1523" s="27">
        <v>42570</v>
      </c>
      <c r="D1523" s="27" t="s">
        <v>3062</v>
      </c>
      <c r="E1523" s="29">
        <v>0.22900000000000001</v>
      </c>
      <c r="F1523" s="22" t="s">
        <v>3338</v>
      </c>
      <c r="G1523" s="22" t="s">
        <v>3339</v>
      </c>
      <c r="H1523" s="22">
        <v>3010</v>
      </c>
      <c r="I1523" s="24">
        <v>1</v>
      </c>
      <c r="J1523" s="24">
        <v>55230</v>
      </c>
      <c r="K1523" s="25">
        <f t="shared" si="82"/>
        <v>157800</v>
      </c>
      <c r="N1523" s="25">
        <f t="shared" si="83"/>
        <v>1</v>
      </c>
      <c r="O1523" s="128"/>
    </row>
    <row r="1524" spans="1:15" x14ac:dyDescent="0.25">
      <c r="A1524" s="128"/>
      <c r="B1524" s="129"/>
      <c r="D1524" s="27" t="s">
        <v>3063</v>
      </c>
      <c r="E1524" s="29">
        <v>0.88190000000000002</v>
      </c>
      <c r="F1524" s="22" t="s">
        <v>90</v>
      </c>
      <c r="G1524" s="22" t="s">
        <v>90</v>
      </c>
      <c r="K1524" s="25">
        <f t="shared" si="82"/>
        <v>0</v>
      </c>
      <c r="N1524" s="25">
        <f t="shared" si="83"/>
        <v>0</v>
      </c>
      <c r="O1524" s="128"/>
    </row>
    <row r="1525" spans="1:15" x14ac:dyDescent="0.25">
      <c r="A1525" s="128">
        <v>460</v>
      </c>
      <c r="B1525" s="129"/>
      <c r="C1525" s="27">
        <v>42570</v>
      </c>
      <c r="D1525" s="27" t="s">
        <v>3344</v>
      </c>
      <c r="E1525" s="29" t="s">
        <v>3345</v>
      </c>
      <c r="F1525" s="22" t="s">
        <v>3346</v>
      </c>
      <c r="G1525" s="22" t="s">
        <v>3347</v>
      </c>
      <c r="H1525" s="22">
        <v>2050</v>
      </c>
      <c r="I1525" s="24">
        <v>0.5</v>
      </c>
      <c r="J1525" s="24">
        <v>30430</v>
      </c>
      <c r="K1525" s="25">
        <f t="shared" si="82"/>
        <v>86940</v>
      </c>
      <c r="L1525" s="26">
        <v>100000</v>
      </c>
      <c r="M1525" s="26">
        <v>400</v>
      </c>
      <c r="N1525" s="25">
        <f t="shared" si="83"/>
        <v>400.5</v>
      </c>
      <c r="O1525" s="128"/>
    </row>
    <row r="1526" spans="1:15" x14ac:dyDescent="0.25">
      <c r="A1526" s="128" t="s">
        <v>3348</v>
      </c>
      <c r="B1526" s="129"/>
      <c r="C1526" s="27">
        <v>42571</v>
      </c>
      <c r="D1526" s="27" t="s">
        <v>556</v>
      </c>
      <c r="E1526" s="29">
        <v>347.72</v>
      </c>
      <c r="F1526" s="22" t="s">
        <v>559</v>
      </c>
      <c r="G1526" s="22" t="s">
        <v>3349</v>
      </c>
      <c r="H1526" s="22">
        <v>1120</v>
      </c>
      <c r="I1526" s="24">
        <v>0.5</v>
      </c>
      <c r="J1526" s="24">
        <v>626250</v>
      </c>
      <c r="K1526" s="25">
        <f t="shared" si="82"/>
        <v>1789290</v>
      </c>
      <c r="N1526" s="25">
        <f t="shared" si="83"/>
        <v>0.5</v>
      </c>
      <c r="O1526" s="128"/>
    </row>
    <row r="1527" spans="1:15" x14ac:dyDescent="0.25">
      <c r="A1527" s="128" t="s">
        <v>3362</v>
      </c>
      <c r="B1527" s="129"/>
      <c r="C1527" s="27">
        <v>42571</v>
      </c>
      <c r="D1527" s="27" t="s">
        <v>3350</v>
      </c>
      <c r="E1527" s="29" t="s">
        <v>3358</v>
      </c>
      <c r="F1527" s="22" t="s">
        <v>3361</v>
      </c>
      <c r="G1527" s="22" t="s">
        <v>3232</v>
      </c>
      <c r="H1527" s="22">
        <v>1050</v>
      </c>
      <c r="I1527" s="24">
        <v>4</v>
      </c>
      <c r="J1527" s="24">
        <v>28790</v>
      </c>
      <c r="K1527" s="25">
        <f t="shared" si="82"/>
        <v>82260</v>
      </c>
      <c r="N1527" s="25">
        <f t="shared" si="83"/>
        <v>4</v>
      </c>
      <c r="O1527" s="128"/>
    </row>
    <row r="1528" spans="1:15" x14ac:dyDescent="0.25">
      <c r="A1528" s="128"/>
      <c r="B1528" s="129"/>
      <c r="D1528" s="27" t="s">
        <v>3351</v>
      </c>
      <c r="E1528" s="29" t="s">
        <v>477</v>
      </c>
      <c r="F1528" s="22" t="s">
        <v>90</v>
      </c>
      <c r="G1528" s="22" t="s">
        <v>90</v>
      </c>
      <c r="K1528" s="25">
        <f t="shared" si="82"/>
        <v>0</v>
      </c>
      <c r="N1528" s="25">
        <f t="shared" si="83"/>
        <v>0</v>
      </c>
      <c r="O1528" s="128"/>
    </row>
    <row r="1529" spans="1:15" x14ac:dyDescent="0.25">
      <c r="A1529" s="128"/>
      <c r="B1529" s="129"/>
      <c r="D1529" s="27" t="s">
        <v>3352</v>
      </c>
      <c r="E1529" s="29" t="s">
        <v>477</v>
      </c>
      <c r="F1529" s="22" t="s">
        <v>90</v>
      </c>
      <c r="G1529" s="22" t="s">
        <v>90</v>
      </c>
      <c r="K1529" s="25">
        <f t="shared" si="82"/>
        <v>0</v>
      </c>
      <c r="N1529" s="25">
        <f t="shared" si="83"/>
        <v>0</v>
      </c>
      <c r="O1529" s="128"/>
    </row>
    <row r="1530" spans="1:15" x14ac:dyDescent="0.25">
      <c r="A1530" s="128"/>
      <c r="B1530" s="129"/>
      <c r="D1530" s="27" t="s">
        <v>3353</v>
      </c>
      <c r="E1530" s="29" t="s">
        <v>3359</v>
      </c>
      <c r="F1530" s="22" t="s">
        <v>90</v>
      </c>
      <c r="G1530" s="22" t="s">
        <v>90</v>
      </c>
      <c r="K1530" s="25">
        <f t="shared" si="82"/>
        <v>0</v>
      </c>
      <c r="N1530" s="25">
        <f t="shared" si="83"/>
        <v>0</v>
      </c>
      <c r="O1530" s="128"/>
    </row>
    <row r="1531" spans="1:15" x14ac:dyDescent="0.25">
      <c r="A1531" s="128"/>
      <c r="B1531" s="129"/>
      <c r="D1531" s="27" t="s">
        <v>3354</v>
      </c>
      <c r="E1531" s="29" t="s">
        <v>3359</v>
      </c>
      <c r="F1531" s="22" t="s">
        <v>90</v>
      </c>
      <c r="G1531" s="22" t="s">
        <v>90</v>
      </c>
      <c r="K1531" s="25">
        <f t="shared" si="82"/>
        <v>0</v>
      </c>
      <c r="N1531" s="25">
        <f t="shared" si="83"/>
        <v>0</v>
      </c>
      <c r="O1531" s="128"/>
    </row>
    <row r="1532" spans="1:15" x14ac:dyDescent="0.25">
      <c r="A1532" s="128"/>
      <c r="B1532" s="129"/>
      <c r="D1532" s="27" t="s">
        <v>3355</v>
      </c>
      <c r="E1532" s="29" t="s">
        <v>477</v>
      </c>
      <c r="F1532" s="22" t="s">
        <v>90</v>
      </c>
      <c r="G1532" s="22" t="s">
        <v>90</v>
      </c>
      <c r="K1532" s="25">
        <f t="shared" si="82"/>
        <v>0</v>
      </c>
      <c r="N1532" s="25">
        <f t="shared" si="83"/>
        <v>0</v>
      </c>
      <c r="O1532" s="128"/>
    </row>
    <row r="1533" spans="1:15" x14ac:dyDescent="0.25">
      <c r="A1533" s="128"/>
      <c r="B1533" s="129"/>
      <c r="D1533" s="27" t="s">
        <v>3356</v>
      </c>
      <c r="E1533" s="29" t="s">
        <v>3359</v>
      </c>
      <c r="F1533" s="22" t="s">
        <v>90</v>
      </c>
      <c r="G1533" s="22" t="s">
        <v>90</v>
      </c>
      <c r="K1533" s="25">
        <f t="shared" si="82"/>
        <v>0</v>
      </c>
      <c r="N1533" s="25">
        <f t="shared" si="83"/>
        <v>0</v>
      </c>
      <c r="O1533" s="128"/>
    </row>
    <row r="1534" spans="1:15" x14ac:dyDescent="0.25">
      <c r="A1534" s="128"/>
      <c r="B1534" s="129"/>
      <c r="D1534" s="27" t="s">
        <v>3357</v>
      </c>
      <c r="E1534" s="29" t="s">
        <v>3360</v>
      </c>
      <c r="F1534" s="22" t="s">
        <v>90</v>
      </c>
      <c r="G1534" s="22" t="s">
        <v>90</v>
      </c>
      <c r="K1534" s="25">
        <f t="shared" si="82"/>
        <v>0</v>
      </c>
      <c r="N1534" s="25">
        <f t="shared" si="83"/>
        <v>0</v>
      </c>
      <c r="O1534" s="128"/>
    </row>
    <row r="1535" spans="1:15" x14ac:dyDescent="0.25">
      <c r="A1535" s="128">
        <v>462</v>
      </c>
      <c r="B1535" s="129"/>
      <c r="C1535" s="27">
        <v>42571</v>
      </c>
      <c r="D1535" s="27" t="s">
        <v>1864</v>
      </c>
      <c r="E1535" s="29" t="s">
        <v>1866</v>
      </c>
      <c r="F1535" s="22" t="s">
        <v>3364</v>
      </c>
      <c r="G1535" s="22" t="s">
        <v>3365</v>
      </c>
      <c r="H1535" s="22">
        <v>3010</v>
      </c>
      <c r="I1535" s="24">
        <v>1</v>
      </c>
      <c r="J1535" s="24">
        <v>38360</v>
      </c>
      <c r="K1535" s="25">
        <f t="shared" si="82"/>
        <v>109600</v>
      </c>
      <c r="L1535" s="26">
        <v>27397.5</v>
      </c>
      <c r="M1535" s="26">
        <v>109.6</v>
      </c>
      <c r="N1535" s="25">
        <f t="shared" si="83"/>
        <v>110.6</v>
      </c>
      <c r="O1535" s="128"/>
    </row>
    <row r="1536" spans="1:15" s="23" customFormat="1" x14ac:dyDescent="0.25">
      <c r="A1536" s="48"/>
      <c r="B1536" s="49"/>
      <c r="C1536" s="50"/>
      <c r="D1536" s="50" t="s">
        <v>1865</v>
      </c>
      <c r="E1536" s="51" t="s">
        <v>3363</v>
      </c>
      <c r="F1536" s="23" t="s">
        <v>90</v>
      </c>
      <c r="G1536" s="23" t="s">
        <v>90</v>
      </c>
      <c r="I1536" s="52"/>
      <c r="J1536" s="52"/>
      <c r="K1536" s="53">
        <f t="shared" si="82"/>
        <v>0</v>
      </c>
      <c r="L1536" s="54"/>
      <c r="M1536" s="54"/>
      <c r="N1536" s="53">
        <f t="shared" si="83"/>
        <v>0</v>
      </c>
      <c r="O1536" s="48"/>
    </row>
    <row r="1537" spans="1:15" x14ac:dyDescent="0.25">
      <c r="A1537" s="128"/>
      <c r="B1537" s="129"/>
      <c r="N1537" s="25">
        <f>SUM(N1514:N1536)</f>
        <v>2653.1</v>
      </c>
      <c r="O1537" s="128"/>
    </row>
    <row r="1538" spans="1:15" x14ac:dyDescent="0.25">
      <c r="A1538" s="128"/>
      <c r="B1538" s="129"/>
      <c r="O1538" s="128"/>
    </row>
    <row r="1539" spans="1:15" x14ac:dyDescent="0.25">
      <c r="A1539" s="128">
        <v>463</v>
      </c>
      <c r="B1539" s="129"/>
      <c r="C1539" s="27">
        <v>42571</v>
      </c>
      <c r="D1539" s="27" t="s">
        <v>3367</v>
      </c>
      <c r="E1539" s="29">
        <v>31.728999999999999</v>
      </c>
      <c r="F1539" s="22" t="s">
        <v>3368</v>
      </c>
      <c r="G1539" s="22" t="s">
        <v>3369</v>
      </c>
      <c r="H1539" s="22">
        <v>1060</v>
      </c>
      <c r="I1539" s="24">
        <v>0.5</v>
      </c>
      <c r="J1539" s="24">
        <v>49040</v>
      </c>
      <c r="K1539" s="25">
        <f t="shared" si="82"/>
        <v>140110</v>
      </c>
      <c r="L1539" s="26">
        <v>108131</v>
      </c>
      <c r="M1539" s="26">
        <v>432.8</v>
      </c>
      <c r="N1539" s="25">
        <f t="shared" si="83"/>
        <v>433.3</v>
      </c>
      <c r="O1539" s="136"/>
    </row>
    <row r="1540" spans="1:15" x14ac:dyDescent="0.25">
      <c r="A1540" s="128" t="s">
        <v>3366</v>
      </c>
      <c r="B1540" s="129"/>
      <c r="C1540" s="27">
        <v>42571</v>
      </c>
      <c r="D1540" s="27" t="s">
        <v>3370</v>
      </c>
      <c r="E1540" s="29" t="s">
        <v>3371</v>
      </c>
      <c r="F1540" s="22" t="s">
        <v>3372</v>
      </c>
      <c r="G1540" s="22" t="s">
        <v>3373</v>
      </c>
      <c r="H1540" s="22">
        <v>3010</v>
      </c>
      <c r="I1540" s="24">
        <v>0.5</v>
      </c>
      <c r="J1540" s="24">
        <v>21760</v>
      </c>
      <c r="K1540" s="25">
        <f t="shared" si="82"/>
        <v>62170</v>
      </c>
      <c r="N1540" s="25">
        <f t="shared" si="83"/>
        <v>0.5</v>
      </c>
      <c r="O1540" s="136"/>
    </row>
    <row r="1541" spans="1:15" x14ac:dyDescent="0.25">
      <c r="A1541" s="128">
        <v>464</v>
      </c>
      <c r="B1541" s="129"/>
      <c r="C1541" s="27">
        <v>42571</v>
      </c>
      <c r="D1541" s="27" t="s">
        <v>162</v>
      </c>
      <c r="E1541" s="29" t="s">
        <v>3375</v>
      </c>
      <c r="F1541" s="22" t="s">
        <v>3377</v>
      </c>
      <c r="G1541" s="22" t="s">
        <v>3378</v>
      </c>
      <c r="H1541" s="22">
        <v>3010</v>
      </c>
      <c r="I1541" s="24">
        <v>1</v>
      </c>
      <c r="J1541" s="24">
        <v>17790</v>
      </c>
      <c r="K1541" s="25">
        <f t="shared" si="82"/>
        <v>50830</v>
      </c>
      <c r="L1541" s="26">
        <v>93400</v>
      </c>
      <c r="M1541" s="26">
        <v>373.6</v>
      </c>
      <c r="N1541" s="25">
        <f t="shared" si="83"/>
        <v>374.6</v>
      </c>
      <c r="O1541" s="128"/>
    </row>
    <row r="1542" spans="1:15" x14ac:dyDescent="0.25">
      <c r="A1542" s="128"/>
      <c r="B1542" s="129"/>
      <c r="D1542" s="27" t="s">
        <v>3374</v>
      </c>
      <c r="E1542" s="29" t="s">
        <v>3376</v>
      </c>
      <c r="F1542" s="22" t="s">
        <v>90</v>
      </c>
      <c r="G1542" s="22" t="s">
        <v>90</v>
      </c>
      <c r="K1542" s="25">
        <f t="shared" si="82"/>
        <v>0</v>
      </c>
      <c r="N1542" s="25">
        <f t="shared" si="83"/>
        <v>0</v>
      </c>
      <c r="O1542" s="128"/>
    </row>
    <row r="1543" spans="1:15" x14ac:dyDescent="0.25">
      <c r="A1543" s="128">
        <v>465</v>
      </c>
      <c r="B1543" s="129"/>
      <c r="C1543" s="27">
        <v>42572</v>
      </c>
      <c r="D1543" s="27" t="s">
        <v>3379</v>
      </c>
      <c r="E1543" s="29">
        <v>6.7709999999999999</v>
      </c>
      <c r="F1543" s="22" t="s">
        <v>3380</v>
      </c>
      <c r="G1543" s="22" t="s">
        <v>3381</v>
      </c>
      <c r="H1543" s="22">
        <v>1070</v>
      </c>
      <c r="I1543" s="24">
        <v>0.5</v>
      </c>
      <c r="J1543" s="24">
        <v>39050</v>
      </c>
      <c r="K1543" s="25">
        <f t="shared" si="82"/>
        <v>111570</v>
      </c>
      <c r="L1543" s="26">
        <v>20000</v>
      </c>
      <c r="M1543" s="26">
        <v>80</v>
      </c>
      <c r="N1543" s="25">
        <f t="shared" si="83"/>
        <v>80.5</v>
      </c>
      <c r="O1543" s="128"/>
    </row>
    <row r="1544" spans="1:15" x14ac:dyDescent="0.25">
      <c r="A1544" s="128">
        <v>466</v>
      </c>
      <c r="B1544" s="129"/>
      <c r="C1544" s="27">
        <v>42573</v>
      </c>
      <c r="D1544" s="27" t="s">
        <v>3382</v>
      </c>
      <c r="E1544" s="29">
        <v>0.26900000000000002</v>
      </c>
      <c r="F1544" s="22" t="s">
        <v>3383</v>
      </c>
      <c r="G1544" s="22" t="s">
        <v>3384</v>
      </c>
      <c r="H1544" s="22">
        <v>1040</v>
      </c>
      <c r="I1544" s="24">
        <v>0.5</v>
      </c>
      <c r="J1544" s="24">
        <v>7620</v>
      </c>
      <c r="K1544" s="25">
        <f t="shared" si="82"/>
        <v>21770</v>
      </c>
      <c r="L1544" s="26">
        <v>5000</v>
      </c>
      <c r="M1544" s="26">
        <v>20</v>
      </c>
      <c r="N1544" s="25">
        <f t="shared" si="83"/>
        <v>20.5</v>
      </c>
      <c r="O1544" s="128"/>
    </row>
    <row r="1545" spans="1:15" x14ac:dyDescent="0.25">
      <c r="A1545" s="128">
        <v>467</v>
      </c>
      <c r="B1545" s="129"/>
      <c r="C1545" s="27">
        <v>42573</v>
      </c>
      <c r="D1545" s="27" t="s">
        <v>3385</v>
      </c>
      <c r="E1545" s="29" t="s">
        <v>3387</v>
      </c>
      <c r="F1545" s="22" t="s">
        <v>3383</v>
      </c>
      <c r="G1545" s="22" t="s">
        <v>3389</v>
      </c>
      <c r="H1545" s="22">
        <v>1040</v>
      </c>
      <c r="I1545" s="24">
        <v>1</v>
      </c>
      <c r="J1545" s="24">
        <v>2470</v>
      </c>
      <c r="K1545" s="25">
        <f t="shared" si="82"/>
        <v>7060</v>
      </c>
      <c r="L1545" s="26">
        <v>3000</v>
      </c>
      <c r="M1545" s="26">
        <v>12</v>
      </c>
      <c r="N1545" s="25">
        <f t="shared" si="83"/>
        <v>13</v>
      </c>
      <c r="O1545" s="128"/>
    </row>
    <row r="1546" spans="1:15" x14ac:dyDescent="0.25">
      <c r="A1546" s="128"/>
      <c r="B1546" s="129"/>
      <c r="D1546" s="27" t="s">
        <v>3386</v>
      </c>
      <c r="E1546" s="29" t="s">
        <v>3388</v>
      </c>
      <c r="K1546" s="25">
        <f t="shared" si="82"/>
        <v>0</v>
      </c>
      <c r="N1546" s="25">
        <f t="shared" si="83"/>
        <v>0</v>
      </c>
      <c r="O1546" s="128"/>
    </row>
    <row r="1547" spans="1:15" s="23" customFormat="1" x14ac:dyDescent="0.25">
      <c r="A1547" s="48">
        <v>468</v>
      </c>
      <c r="B1547" s="49"/>
      <c r="C1547" s="50">
        <v>42573</v>
      </c>
      <c r="D1547" s="50" t="s">
        <v>3390</v>
      </c>
      <c r="E1547" s="51" t="s">
        <v>222</v>
      </c>
      <c r="F1547" s="23" t="s">
        <v>3391</v>
      </c>
      <c r="G1547" s="23" t="s">
        <v>3392</v>
      </c>
      <c r="H1547" s="23">
        <v>3010</v>
      </c>
      <c r="I1547" s="52">
        <v>0.5</v>
      </c>
      <c r="J1547" s="52">
        <v>19200</v>
      </c>
      <c r="K1547" s="53">
        <f t="shared" si="82"/>
        <v>54860</v>
      </c>
      <c r="L1547" s="54">
        <v>38500</v>
      </c>
      <c r="M1547" s="54">
        <v>154</v>
      </c>
      <c r="N1547" s="53">
        <f t="shared" si="83"/>
        <v>154.5</v>
      </c>
      <c r="O1547" s="48"/>
    </row>
    <row r="1548" spans="1:15" x14ac:dyDescent="0.25">
      <c r="A1548" s="128"/>
      <c r="B1548" s="129"/>
      <c r="K1548" s="25">
        <f t="shared" si="82"/>
        <v>0</v>
      </c>
      <c r="N1548" s="25">
        <f>SUM(N1539:N1547)</f>
        <v>1076.9000000000001</v>
      </c>
      <c r="O1548" s="128">
        <v>59740</v>
      </c>
    </row>
    <row r="1549" spans="1:15" x14ac:dyDescent="0.25">
      <c r="A1549" s="128"/>
      <c r="B1549" s="129"/>
      <c r="O1549" s="128"/>
    </row>
    <row r="1550" spans="1:15" x14ac:dyDescent="0.25">
      <c r="A1550" s="137">
        <v>459</v>
      </c>
      <c r="B1550" s="138"/>
      <c r="C1550" s="27">
        <v>42570</v>
      </c>
      <c r="D1550" s="27" t="s">
        <v>3340</v>
      </c>
      <c r="E1550" s="29">
        <v>1</v>
      </c>
      <c r="F1550" s="22" t="s">
        <v>3342</v>
      </c>
      <c r="G1550" s="22" t="s">
        <v>3343</v>
      </c>
      <c r="H1550" s="22">
        <v>1080</v>
      </c>
      <c r="I1550" s="24">
        <v>1</v>
      </c>
      <c r="J1550" s="24">
        <v>47370</v>
      </c>
      <c r="K1550" s="25">
        <f t="shared" si="82"/>
        <v>135340</v>
      </c>
      <c r="L1550" s="26">
        <v>145000</v>
      </c>
      <c r="M1550" s="26">
        <v>580</v>
      </c>
      <c r="N1550" s="25">
        <f t="shared" si="83"/>
        <v>581</v>
      </c>
      <c r="O1550" s="137"/>
    </row>
    <row r="1551" spans="1:15" x14ac:dyDescent="0.25">
      <c r="A1551" s="137"/>
      <c r="B1551" s="138"/>
      <c r="D1551" s="27" t="s">
        <v>3341</v>
      </c>
      <c r="E1551" s="29">
        <v>0.29799999999999999</v>
      </c>
      <c r="F1551" s="22" t="s">
        <v>90</v>
      </c>
      <c r="G1551" s="22" t="s">
        <v>90</v>
      </c>
      <c r="K1551" s="25">
        <f t="shared" si="82"/>
        <v>0</v>
      </c>
      <c r="N1551" s="25">
        <f t="shared" si="83"/>
        <v>0</v>
      </c>
      <c r="O1551" s="137"/>
    </row>
    <row r="1552" spans="1:15" x14ac:dyDescent="0.25">
      <c r="A1552" s="128">
        <v>469</v>
      </c>
      <c r="B1552" s="129"/>
      <c r="C1552" s="27">
        <v>42576</v>
      </c>
      <c r="D1552" s="27" t="s">
        <v>3393</v>
      </c>
      <c r="E1552" s="29">
        <v>2</v>
      </c>
      <c r="F1552" s="22" t="s">
        <v>3395</v>
      </c>
      <c r="G1552" s="22" t="s">
        <v>3396</v>
      </c>
      <c r="H1552" s="22">
        <v>1140</v>
      </c>
      <c r="I1552" s="24">
        <v>1</v>
      </c>
      <c r="J1552" s="24">
        <v>17620</v>
      </c>
      <c r="K1552" s="25">
        <f t="shared" ref="K1552:K1608" si="84">ROUND(J1552/0.35,-1)</f>
        <v>50340</v>
      </c>
      <c r="L1552" s="26">
        <v>75000</v>
      </c>
      <c r="M1552" s="26">
        <v>300</v>
      </c>
      <c r="N1552" s="25">
        <f t="shared" ref="N1552:N1608" si="85">SUM(I1552+M1552)</f>
        <v>301</v>
      </c>
      <c r="O1552" s="128"/>
    </row>
    <row r="1553" spans="1:15" x14ac:dyDescent="0.25">
      <c r="A1553" s="128"/>
      <c r="B1553" s="129"/>
      <c r="D1553" s="27" t="s">
        <v>3394</v>
      </c>
      <c r="E1553" s="29">
        <v>2</v>
      </c>
      <c r="K1553" s="25">
        <f t="shared" si="84"/>
        <v>0</v>
      </c>
      <c r="N1553" s="25">
        <f t="shared" si="85"/>
        <v>0</v>
      </c>
      <c r="O1553" s="128"/>
    </row>
    <row r="1554" spans="1:15" x14ac:dyDescent="0.25">
      <c r="A1554" s="128">
        <v>470</v>
      </c>
      <c r="B1554" s="129"/>
      <c r="C1554" s="27">
        <v>42576</v>
      </c>
      <c r="D1554" s="27" t="s">
        <v>3397</v>
      </c>
      <c r="E1554" s="29">
        <v>0.33200000000000002</v>
      </c>
      <c r="F1554" s="22" t="s">
        <v>3398</v>
      </c>
      <c r="G1554" s="22" t="s">
        <v>3399</v>
      </c>
      <c r="H1554" s="22">
        <v>3010</v>
      </c>
      <c r="I1554" s="24">
        <v>0.5</v>
      </c>
      <c r="J1554" s="24">
        <v>19321</v>
      </c>
      <c r="K1554" s="25">
        <f t="shared" si="84"/>
        <v>55200</v>
      </c>
      <c r="L1554" s="26">
        <v>55000</v>
      </c>
      <c r="M1554" s="26">
        <v>220</v>
      </c>
      <c r="N1554" s="25">
        <f t="shared" si="85"/>
        <v>220.5</v>
      </c>
      <c r="O1554" s="128"/>
    </row>
    <row r="1555" spans="1:15" x14ac:dyDescent="0.25">
      <c r="A1555" s="128" t="s">
        <v>3400</v>
      </c>
      <c r="B1555" s="129"/>
      <c r="C1555" s="27">
        <v>42576</v>
      </c>
      <c r="D1555" s="27" t="s">
        <v>3401</v>
      </c>
      <c r="E1555" s="29">
        <v>2.2410000000000001</v>
      </c>
      <c r="F1555" s="22" t="s">
        <v>3402</v>
      </c>
      <c r="G1555" s="22" t="s">
        <v>3403</v>
      </c>
      <c r="H1555" s="22">
        <v>1030</v>
      </c>
      <c r="I1555" s="24">
        <v>0.5</v>
      </c>
      <c r="J1555" s="24">
        <v>30960</v>
      </c>
      <c r="K1555" s="25">
        <f t="shared" si="84"/>
        <v>88460</v>
      </c>
      <c r="N1555" s="25">
        <f t="shared" si="85"/>
        <v>0.5</v>
      </c>
      <c r="O1555" s="128"/>
    </row>
    <row r="1556" spans="1:15" x14ac:dyDescent="0.25">
      <c r="A1556" s="128" t="s">
        <v>3408</v>
      </c>
      <c r="B1556" s="129"/>
      <c r="C1556" s="27">
        <v>42576</v>
      </c>
      <c r="D1556" s="27" t="s">
        <v>3409</v>
      </c>
      <c r="E1556" s="29">
        <v>160</v>
      </c>
      <c r="F1556" s="22" t="s">
        <v>3410</v>
      </c>
      <c r="G1556" s="22" t="s">
        <v>3411</v>
      </c>
      <c r="H1556" s="22">
        <v>1140</v>
      </c>
      <c r="I1556" s="24">
        <v>0.5</v>
      </c>
      <c r="J1556" s="24">
        <v>187140</v>
      </c>
      <c r="K1556" s="25">
        <f t="shared" si="84"/>
        <v>534690</v>
      </c>
      <c r="N1556" s="25">
        <f t="shared" si="85"/>
        <v>0.5</v>
      </c>
      <c r="O1556" s="128"/>
    </row>
    <row r="1557" spans="1:15" x14ac:dyDescent="0.25">
      <c r="A1557" s="128" t="s">
        <v>3412</v>
      </c>
      <c r="B1557" s="129"/>
      <c r="C1557" s="27">
        <v>42576</v>
      </c>
      <c r="D1557" s="27" t="s">
        <v>3413</v>
      </c>
      <c r="E1557" s="29" t="s">
        <v>3415</v>
      </c>
      <c r="F1557" s="22" t="s">
        <v>3417</v>
      </c>
      <c r="G1557" s="22" t="s">
        <v>3418</v>
      </c>
      <c r="H1557" s="22">
        <v>3010</v>
      </c>
      <c r="I1557" s="24">
        <v>1</v>
      </c>
      <c r="J1557" s="24">
        <v>14890</v>
      </c>
      <c r="K1557" s="25">
        <f t="shared" si="84"/>
        <v>42540</v>
      </c>
      <c r="N1557" s="25">
        <f t="shared" si="85"/>
        <v>1</v>
      </c>
      <c r="O1557" s="128"/>
    </row>
    <row r="1558" spans="1:15" x14ac:dyDescent="0.25">
      <c r="A1558" s="128"/>
      <c r="B1558" s="129"/>
      <c r="D1558" s="27" t="s">
        <v>3414</v>
      </c>
      <c r="E1558" s="29" t="s">
        <v>3416</v>
      </c>
      <c r="F1558" s="22" t="s">
        <v>90</v>
      </c>
      <c r="G1558" s="22" t="s">
        <v>90</v>
      </c>
      <c r="K1558" s="25">
        <f t="shared" si="84"/>
        <v>0</v>
      </c>
      <c r="N1558" s="25">
        <f t="shared" si="85"/>
        <v>0</v>
      </c>
      <c r="O1558" s="128"/>
    </row>
    <row r="1559" spans="1:15" x14ac:dyDescent="0.25">
      <c r="A1559" s="128" t="s">
        <v>3419</v>
      </c>
      <c r="B1559" s="129"/>
      <c r="C1559" s="27">
        <v>42576</v>
      </c>
      <c r="D1559" s="27" t="s">
        <v>3420</v>
      </c>
      <c r="E1559" s="29">
        <v>0.46200000000000002</v>
      </c>
      <c r="F1559" s="22" t="s">
        <v>3422</v>
      </c>
      <c r="G1559" s="22" t="s">
        <v>3423</v>
      </c>
      <c r="H1559" s="22">
        <v>1100</v>
      </c>
      <c r="I1559" s="24">
        <v>1</v>
      </c>
      <c r="J1559" s="24">
        <v>44380</v>
      </c>
      <c r="K1559" s="25">
        <f t="shared" si="84"/>
        <v>126800</v>
      </c>
      <c r="N1559" s="25">
        <f t="shared" si="85"/>
        <v>1</v>
      </c>
      <c r="O1559" s="128"/>
    </row>
    <row r="1560" spans="1:15" x14ac:dyDescent="0.25">
      <c r="A1560" s="128"/>
      <c r="B1560" s="129"/>
      <c r="D1560" s="27" t="s">
        <v>3421</v>
      </c>
      <c r="E1560" s="29">
        <v>0.46</v>
      </c>
      <c r="F1560" s="22" t="s">
        <v>90</v>
      </c>
      <c r="G1560" s="22" t="s">
        <v>90</v>
      </c>
      <c r="K1560" s="25">
        <f t="shared" si="84"/>
        <v>0</v>
      </c>
      <c r="N1560" s="25">
        <f t="shared" si="85"/>
        <v>0</v>
      </c>
      <c r="O1560" s="128"/>
    </row>
    <row r="1561" spans="1:15" x14ac:dyDescent="0.25">
      <c r="A1561" s="128">
        <v>471</v>
      </c>
      <c r="B1561" s="129"/>
      <c r="C1561" s="27">
        <v>42576</v>
      </c>
      <c r="D1561" s="27" t="s">
        <v>3424</v>
      </c>
      <c r="E1561" s="29" t="s">
        <v>1022</v>
      </c>
      <c r="F1561" s="22" t="s">
        <v>3425</v>
      </c>
      <c r="G1561" s="22" t="s">
        <v>215</v>
      </c>
      <c r="H1561" s="22">
        <v>2020</v>
      </c>
      <c r="I1561" s="24">
        <v>0.5</v>
      </c>
      <c r="J1561" s="24">
        <v>18130</v>
      </c>
      <c r="K1561" s="25">
        <f t="shared" si="84"/>
        <v>51800</v>
      </c>
      <c r="L1561" s="26">
        <v>30000</v>
      </c>
      <c r="M1561" s="26">
        <v>120</v>
      </c>
      <c r="N1561" s="25">
        <f t="shared" si="85"/>
        <v>120.5</v>
      </c>
      <c r="O1561" s="128"/>
    </row>
    <row r="1562" spans="1:15" x14ac:dyDescent="0.25">
      <c r="A1562" s="128">
        <v>472</v>
      </c>
      <c r="B1562" s="129"/>
      <c r="C1562" s="27">
        <v>42576</v>
      </c>
      <c r="D1562" s="27" t="s">
        <v>3426</v>
      </c>
      <c r="E1562" s="29">
        <v>0.39600000000000002</v>
      </c>
      <c r="F1562" s="22" t="s">
        <v>3427</v>
      </c>
      <c r="G1562" s="22" t="s">
        <v>3428</v>
      </c>
      <c r="H1562" s="22">
        <v>1190</v>
      </c>
      <c r="I1562" s="24">
        <v>0.5</v>
      </c>
      <c r="J1562" s="24">
        <v>23960</v>
      </c>
      <c r="K1562" s="25">
        <f t="shared" si="84"/>
        <v>68460</v>
      </c>
      <c r="L1562" s="26">
        <v>125500</v>
      </c>
      <c r="M1562" s="26">
        <v>502</v>
      </c>
      <c r="N1562" s="25">
        <f t="shared" si="85"/>
        <v>502.5</v>
      </c>
      <c r="O1562" s="128"/>
    </row>
    <row r="1563" spans="1:15" x14ac:dyDescent="0.25">
      <c r="A1563" s="128">
        <v>473</v>
      </c>
      <c r="B1563" s="129"/>
      <c r="C1563" s="27">
        <v>42576</v>
      </c>
      <c r="D1563" s="27" t="s">
        <v>3429</v>
      </c>
      <c r="E1563" s="29">
        <v>1.5625</v>
      </c>
      <c r="F1563" s="22" t="s">
        <v>3430</v>
      </c>
      <c r="G1563" s="22" t="s">
        <v>3431</v>
      </c>
      <c r="H1563" s="22">
        <v>3010</v>
      </c>
      <c r="I1563" s="24">
        <v>0.5</v>
      </c>
      <c r="J1563" s="24">
        <v>62130</v>
      </c>
      <c r="K1563" s="25">
        <f t="shared" si="84"/>
        <v>177510</v>
      </c>
      <c r="L1563" s="26">
        <v>193500</v>
      </c>
      <c r="M1563" s="26">
        <v>774</v>
      </c>
      <c r="N1563" s="25">
        <f t="shared" si="85"/>
        <v>774.5</v>
      </c>
      <c r="O1563" s="128"/>
    </row>
    <row r="1564" spans="1:15" x14ac:dyDescent="0.25">
      <c r="A1564" s="128">
        <v>474</v>
      </c>
      <c r="B1564" s="129"/>
      <c r="C1564" s="27">
        <v>42576</v>
      </c>
      <c r="D1564" s="27" t="s">
        <v>1063</v>
      </c>
      <c r="E1564" s="29" t="s">
        <v>1064</v>
      </c>
      <c r="F1564" s="22" t="s">
        <v>3432</v>
      </c>
      <c r="G1564" s="22" t="s">
        <v>3433</v>
      </c>
      <c r="H1564" s="22">
        <v>3010</v>
      </c>
      <c r="I1564" s="24">
        <v>0.5</v>
      </c>
      <c r="J1564" s="24">
        <v>53020</v>
      </c>
      <c r="K1564" s="25">
        <f t="shared" si="84"/>
        <v>151490</v>
      </c>
      <c r="L1564" s="26">
        <v>180000</v>
      </c>
      <c r="M1564" s="26">
        <v>720</v>
      </c>
      <c r="N1564" s="25">
        <f t="shared" si="85"/>
        <v>720.5</v>
      </c>
      <c r="O1564" s="128"/>
    </row>
    <row r="1565" spans="1:15" x14ac:dyDescent="0.25">
      <c r="A1565" s="128">
        <v>475</v>
      </c>
      <c r="B1565" s="129"/>
      <c r="C1565" s="27">
        <v>42576</v>
      </c>
      <c r="D1565" s="27" t="s">
        <v>3434</v>
      </c>
      <c r="E1565" s="29" t="s">
        <v>3435</v>
      </c>
      <c r="F1565" s="22" t="s">
        <v>673</v>
      </c>
      <c r="G1565" s="22" t="s">
        <v>3436</v>
      </c>
      <c r="H1565" s="22">
        <v>3010</v>
      </c>
      <c r="I1565" s="24">
        <v>0.5</v>
      </c>
      <c r="J1565" s="24">
        <v>12330</v>
      </c>
      <c r="K1565" s="25">
        <f t="shared" si="84"/>
        <v>35230</v>
      </c>
      <c r="L1565" s="26">
        <v>54900</v>
      </c>
      <c r="M1565" s="26">
        <v>219.6</v>
      </c>
      <c r="N1565" s="25">
        <f t="shared" si="85"/>
        <v>220.1</v>
      </c>
      <c r="O1565" s="128"/>
    </row>
    <row r="1566" spans="1:15" x14ac:dyDescent="0.25">
      <c r="A1566" s="128" t="s">
        <v>3437</v>
      </c>
      <c r="B1566" s="129"/>
      <c r="C1566" s="27">
        <v>42577</v>
      </c>
      <c r="D1566" s="27" t="s">
        <v>3438</v>
      </c>
      <c r="E1566" s="29" t="s">
        <v>275</v>
      </c>
      <c r="F1566" s="22" t="s">
        <v>3439</v>
      </c>
      <c r="G1566" s="22" t="s">
        <v>3440</v>
      </c>
      <c r="H1566" s="22">
        <v>1070</v>
      </c>
      <c r="I1566" s="24">
        <v>0.5</v>
      </c>
      <c r="J1566" s="24">
        <v>1240</v>
      </c>
      <c r="K1566" s="25">
        <f t="shared" si="84"/>
        <v>3540</v>
      </c>
      <c r="N1566" s="25">
        <f t="shared" si="85"/>
        <v>0.5</v>
      </c>
      <c r="O1566" s="128"/>
    </row>
    <row r="1567" spans="1:15" x14ac:dyDescent="0.25">
      <c r="A1567" s="128">
        <v>476</v>
      </c>
      <c r="B1567" s="129"/>
      <c r="C1567" s="27">
        <v>42577</v>
      </c>
      <c r="D1567" s="27" t="s">
        <v>3441</v>
      </c>
      <c r="E1567" s="29" t="s">
        <v>3442</v>
      </c>
      <c r="F1567" s="22" t="s">
        <v>3443</v>
      </c>
      <c r="G1567" s="22" t="s">
        <v>3444</v>
      </c>
      <c r="H1567" s="22">
        <v>3010</v>
      </c>
      <c r="I1567" s="24">
        <v>0.5</v>
      </c>
      <c r="J1567" s="24">
        <v>19940</v>
      </c>
      <c r="K1567" s="25">
        <f t="shared" si="84"/>
        <v>56970</v>
      </c>
      <c r="L1567" s="26">
        <v>52100</v>
      </c>
      <c r="M1567" s="26">
        <v>208.4</v>
      </c>
      <c r="N1567" s="25">
        <f t="shared" si="85"/>
        <v>208.9</v>
      </c>
      <c r="O1567" s="128"/>
    </row>
    <row r="1568" spans="1:15" x14ac:dyDescent="0.25">
      <c r="A1568" s="128">
        <v>477</v>
      </c>
      <c r="B1568" s="129"/>
      <c r="C1568" s="27">
        <v>42577</v>
      </c>
      <c r="D1568" s="27" t="s">
        <v>3451</v>
      </c>
      <c r="E1568" s="29">
        <v>106.08799999999999</v>
      </c>
      <c r="F1568" s="22" t="s">
        <v>3452</v>
      </c>
      <c r="G1568" s="22" t="s">
        <v>3453</v>
      </c>
      <c r="H1568" s="22">
        <v>1040</v>
      </c>
      <c r="I1568" s="24">
        <v>0.5</v>
      </c>
      <c r="J1568" s="24">
        <v>144300</v>
      </c>
      <c r="K1568" s="25">
        <f t="shared" si="84"/>
        <v>412290</v>
      </c>
      <c r="L1568" s="26">
        <v>408438</v>
      </c>
      <c r="M1568" s="26">
        <v>1634</v>
      </c>
      <c r="N1568" s="25">
        <f t="shared" si="85"/>
        <v>1634.5</v>
      </c>
      <c r="O1568" s="128"/>
    </row>
    <row r="1569" spans="1:16" x14ac:dyDescent="0.25">
      <c r="A1569" s="128">
        <v>478</v>
      </c>
      <c r="B1569" s="129"/>
      <c r="C1569" s="27">
        <v>42577</v>
      </c>
      <c r="D1569" s="27" t="s">
        <v>3028</v>
      </c>
      <c r="E1569" s="29" t="s">
        <v>222</v>
      </c>
      <c r="F1569" s="22" t="s">
        <v>3454</v>
      </c>
      <c r="G1569" s="22" t="s">
        <v>3455</v>
      </c>
      <c r="H1569" s="22">
        <v>1190</v>
      </c>
      <c r="I1569" s="24">
        <v>1.5</v>
      </c>
      <c r="J1569" s="24">
        <v>14740</v>
      </c>
      <c r="K1569" s="25">
        <f t="shared" si="84"/>
        <v>42110</v>
      </c>
      <c r="L1569" s="26">
        <v>9300</v>
      </c>
      <c r="M1569" s="26">
        <v>37.200000000000003</v>
      </c>
      <c r="N1569" s="25">
        <f t="shared" si="85"/>
        <v>38.700000000000003</v>
      </c>
      <c r="O1569" s="128"/>
    </row>
    <row r="1570" spans="1:16" x14ac:dyDescent="0.25">
      <c r="A1570" s="128"/>
      <c r="B1570" s="129"/>
      <c r="D1570" s="27" t="s">
        <v>3029</v>
      </c>
      <c r="E1570" s="29" t="s">
        <v>222</v>
      </c>
      <c r="K1570" s="25">
        <f t="shared" si="84"/>
        <v>0</v>
      </c>
      <c r="N1570" s="25">
        <f t="shared" si="85"/>
        <v>0</v>
      </c>
      <c r="O1570" s="128"/>
    </row>
    <row r="1571" spans="1:16" s="23" customFormat="1" x14ac:dyDescent="0.25">
      <c r="A1571" s="48"/>
      <c r="B1571" s="49"/>
      <c r="C1571" s="50"/>
      <c r="D1571" s="50" t="s">
        <v>3030</v>
      </c>
      <c r="E1571" s="51" t="s">
        <v>222</v>
      </c>
      <c r="I1571" s="52"/>
      <c r="J1571" s="52"/>
      <c r="K1571" s="53">
        <f t="shared" si="84"/>
        <v>0</v>
      </c>
      <c r="L1571" s="54"/>
      <c r="M1571" s="54"/>
      <c r="N1571" s="53">
        <f t="shared" si="85"/>
        <v>0</v>
      </c>
      <c r="O1571" s="48"/>
    </row>
    <row r="1572" spans="1:16" x14ac:dyDescent="0.25">
      <c r="A1572" s="128"/>
      <c r="B1572" s="129"/>
      <c r="N1572" s="25">
        <f>SUM(N1550:N1571)</f>
        <v>5326.2</v>
      </c>
      <c r="O1572" s="128">
        <v>59752</v>
      </c>
    </row>
    <row r="1573" spans="1:16" x14ac:dyDescent="0.25">
      <c r="A1573" s="128"/>
      <c r="B1573" s="129"/>
      <c r="O1573" s="128"/>
    </row>
    <row r="1574" spans="1:16" x14ac:dyDescent="0.25">
      <c r="A1574" s="139" t="s">
        <v>3456</v>
      </c>
      <c r="B1574" s="140"/>
      <c r="C1574" s="27">
        <v>42576</v>
      </c>
      <c r="D1574" s="27" t="s">
        <v>3404</v>
      </c>
      <c r="E1574" s="29" t="s">
        <v>3405</v>
      </c>
      <c r="F1574" s="22" t="s">
        <v>3407</v>
      </c>
      <c r="G1574" s="22" t="s">
        <v>3406</v>
      </c>
      <c r="H1574" s="22">
        <v>3010</v>
      </c>
      <c r="I1574" s="24">
        <v>0.5</v>
      </c>
      <c r="J1574" s="24">
        <v>22110</v>
      </c>
      <c r="K1574" s="25">
        <f>ROUND(J1574/0.35,-1)</f>
        <v>63170</v>
      </c>
      <c r="N1574" s="25">
        <f>SUM(I1574+M1574)</f>
        <v>0.5</v>
      </c>
      <c r="O1574" s="139"/>
      <c r="P1574" s="218"/>
    </row>
    <row r="1575" spans="1:16" x14ac:dyDescent="0.25">
      <c r="A1575" s="139">
        <v>461</v>
      </c>
      <c r="B1575" s="140"/>
      <c r="C1575" s="27">
        <v>42570</v>
      </c>
      <c r="D1575" s="27" t="s">
        <v>3493</v>
      </c>
      <c r="E1575" s="29" t="s">
        <v>3495</v>
      </c>
      <c r="F1575" s="22" t="s">
        <v>3496</v>
      </c>
      <c r="G1575" s="22" t="s">
        <v>3497</v>
      </c>
      <c r="H1575" s="22">
        <v>3010</v>
      </c>
      <c r="I1575" s="24">
        <v>1</v>
      </c>
      <c r="J1575" s="24">
        <v>74970</v>
      </c>
      <c r="K1575" s="25">
        <f t="shared" ref="K1575" si="86">ROUND(J1575/0.35,-1)</f>
        <v>214200</v>
      </c>
      <c r="L1575" s="26">
        <v>150000</v>
      </c>
      <c r="M1575" s="26">
        <v>600</v>
      </c>
      <c r="N1575" s="25">
        <f t="shared" ref="N1575" si="87">SUM(I1575+M1575)</f>
        <v>601</v>
      </c>
      <c r="O1575" s="139"/>
      <c r="P1575" s="218"/>
    </row>
    <row r="1576" spans="1:16" x14ac:dyDescent="0.25">
      <c r="A1576" s="139"/>
      <c r="B1576" s="140"/>
      <c r="D1576" s="27" t="s">
        <v>3494</v>
      </c>
      <c r="E1576" s="29" t="s">
        <v>3495</v>
      </c>
      <c r="F1576" s="22" t="s">
        <v>90</v>
      </c>
      <c r="G1576" s="22" t="s">
        <v>90</v>
      </c>
      <c r="O1576" s="139"/>
      <c r="P1576" s="218"/>
    </row>
    <row r="1577" spans="1:16" x14ac:dyDescent="0.25">
      <c r="A1577" s="139" t="s">
        <v>3445</v>
      </c>
      <c r="B1577" s="140"/>
      <c r="C1577" s="27">
        <v>42577</v>
      </c>
      <c r="D1577" s="27" t="s">
        <v>3446</v>
      </c>
      <c r="E1577" s="29">
        <v>0.12</v>
      </c>
      <c r="F1577" s="22" t="s">
        <v>3449</v>
      </c>
      <c r="G1577" s="22" t="s">
        <v>3450</v>
      </c>
      <c r="H1577" s="22">
        <v>1100</v>
      </c>
      <c r="I1577" s="24">
        <v>1.5</v>
      </c>
      <c r="J1577" s="24">
        <v>30830</v>
      </c>
      <c r="K1577" s="25">
        <f>ROUND(J1577/0.35,-1)</f>
        <v>88090</v>
      </c>
      <c r="N1577" s="25">
        <f>SUM(I1577+M1577)</f>
        <v>1.5</v>
      </c>
      <c r="O1577" s="139"/>
      <c r="P1577" s="218"/>
    </row>
    <row r="1578" spans="1:16" x14ac:dyDescent="0.25">
      <c r="A1578" s="139"/>
      <c r="B1578" s="140"/>
      <c r="D1578" s="27" t="s">
        <v>3447</v>
      </c>
      <c r="E1578" s="29">
        <v>1.7230000000000001</v>
      </c>
      <c r="K1578" s="25">
        <f>ROUND(J1578/0.35,-1)</f>
        <v>0</v>
      </c>
      <c r="N1578" s="25">
        <f>SUM(I1578+M1578)</f>
        <v>0</v>
      </c>
      <c r="O1578" s="139"/>
      <c r="P1578" s="218"/>
    </row>
    <row r="1579" spans="1:16" x14ac:dyDescent="0.25">
      <c r="A1579" s="139"/>
      <c r="B1579" s="140"/>
      <c r="D1579" s="27" t="s">
        <v>3448</v>
      </c>
      <c r="E1579" s="29">
        <v>0.92</v>
      </c>
      <c r="K1579" s="25">
        <f>ROUND(J1579/0.35,-1)</f>
        <v>0</v>
      </c>
      <c r="N1579" s="25">
        <f>SUM(I1579+M1579)</f>
        <v>0</v>
      </c>
      <c r="O1579" s="139"/>
      <c r="P1579" s="218"/>
    </row>
    <row r="1580" spans="1:16" x14ac:dyDescent="0.25">
      <c r="A1580" s="128" t="s">
        <v>3457</v>
      </c>
      <c r="B1580" s="129"/>
      <c r="C1580" s="27">
        <v>42578</v>
      </c>
      <c r="D1580" s="27" t="s">
        <v>3458</v>
      </c>
      <c r="E1580" s="29">
        <v>6.3869999999999996</v>
      </c>
      <c r="F1580" s="22" t="s">
        <v>3459</v>
      </c>
      <c r="G1580" s="22" t="s">
        <v>3460</v>
      </c>
      <c r="H1580" s="22">
        <v>1020</v>
      </c>
      <c r="I1580" s="24">
        <v>1</v>
      </c>
      <c r="J1580" s="24">
        <v>17600</v>
      </c>
      <c r="K1580" s="25">
        <f t="shared" si="84"/>
        <v>50290</v>
      </c>
      <c r="N1580" s="25">
        <f t="shared" si="85"/>
        <v>1</v>
      </c>
      <c r="O1580" s="128"/>
    </row>
    <row r="1581" spans="1:16" x14ac:dyDescent="0.25">
      <c r="A1581" s="128"/>
      <c r="B1581" s="129"/>
      <c r="D1581" s="27" t="s">
        <v>2089</v>
      </c>
      <c r="E1581" s="29">
        <v>5.008</v>
      </c>
      <c r="K1581" s="25">
        <f t="shared" si="84"/>
        <v>0</v>
      </c>
      <c r="N1581" s="25">
        <f t="shared" si="85"/>
        <v>0</v>
      </c>
      <c r="O1581" s="128"/>
    </row>
    <row r="1582" spans="1:16" x14ac:dyDescent="0.25">
      <c r="A1582" s="128">
        <v>479</v>
      </c>
      <c r="B1582" s="129"/>
      <c r="C1582" s="27">
        <v>42578</v>
      </c>
      <c r="D1582" s="27" t="s">
        <v>3461</v>
      </c>
      <c r="E1582" s="29" t="s">
        <v>3462</v>
      </c>
      <c r="F1582" s="22" t="s">
        <v>3463</v>
      </c>
      <c r="G1582" s="22" t="s">
        <v>3464</v>
      </c>
      <c r="H1582" s="22">
        <v>1190</v>
      </c>
      <c r="I1582" s="24">
        <v>0.5</v>
      </c>
      <c r="J1582" s="24">
        <v>1760</v>
      </c>
      <c r="K1582" s="25">
        <f t="shared" si="84"/>
        <v>5030</v>
      </c>
      <c r="L1582" s="26">
        <v>9500</v>
      </c>
      <c r="M1582" s="26">
        <v>38</v>
      </c>
      <c r="N1582" s="25">
        <f t="shared" si="85"/>
        <v>38.5</v>
      </c>
      <c r="O1582" s="128"/>
    </row>
    <row r="1583" spans="1:16" x14ac:dyDescent="0.25">
      <c r="A1583" s="128">
        <v>480</v>
      </c>
      <c r="B1583" s="129"/>
      <c r="C1583" s="27">
        <v>42578</v>
      </c>
      <c r="D1583" s="27" t="s">
        <v>3469</v>
      </c>
      <c r="E1583" s="29">
        <v>0.13789999999999999</v>
      </c>
      <c r="F1583" s="22" t="s">
        <v>3470</v>
      </c>
      <c r="G1583" s="22" t="s">
        <v>3471</v>
      </c>
      <c r="H1583" s="22">
        <v>3010</v>
      </c>
      <c r="I1583" s="24">
        <v>0.5</v>
      </c>
      <c r="J1583" s="24">
        <v>10690</v>
      </c>
      <c r="K1583" s="25">
        <f t="shared" si="84"/>
        <v>30540</v>
      </c>
      <c r="L1583" s="26">
        <v>26000</v>
      </c>
      <c r="M1583" s="26">
        <v>104</v>
      </c>
      <c r="N1583" s="25">
        <f t="shared" si="85"/>
        <v>104.5</v>
      </c>
      <c r="O1583" s="128"/>
    </row>
    <row r="1584" spans="1:16" x14ac:dyDescent="0.25">
      <c r="A1584" s="128">
        <v>481</v>
      </c>
      <c r="B1584" s="129"/>
      <c r="C1584" s="27">
        <v>42578</v>
      </c>
      <c r="D1584" s="27" t="s">
        <v>3472</v>
      </c>
      <c r="E1584" s="29">
        <v>0.94</v>
      </c>
      <c r="F1584" s="22" t="s">
        <v>3473</v>
      </c>
      <c r="G1584" s="22" t="s">
        <v>3474</v>
      </c>
      <c r="H1584" s="22">
        <v>1080</v>
      </c>
      <c r="I1584" s="24">
        <v>0.5</v>
      </c>
      <c r="J1584" s="24">
        <v>2630</v>
      </c>
      <c r="K1584" s="25">
        <f t="shared" si="84"/>
        <v>7510</v>
      </c>
      <c r="L1584" s="26">
        <v>2500</v>
      </c>
      <c r="M1584" s="26">
        <v>10</v>
      </c>
      <c r="N1584" s="25">
        <f t="shared" si="85"/>
        <v>10.5</v>
      </c>
      <c r="O1584" s="128"/>
    </row>
    <row r="1585" spans="1:15" x14ac:dyDescent="0.25">
      <c r="A1585" s="128" t="s">
        <v>3475</v>
      </c>
      <c r="B1585" s="129"/>
      <c r="C1585" s="27">
        <v>42578</v>
      </c>
      <c r="D1585" s="27" t="s">
        <v>3476</v>
      </c>
      <c r="E1585" s="29" t="s">
        <v>2580</v>
      </c>
      <c r="F1585" s="22" t="s">
        <v>3478</v>
      </c>
      <c r="G1585" s="22" t="s">
        <v>3479</v>
      </c>
      <c r="H1585" s="22">
        <v>3010</v>
      </c>
      <c r="I1585" s="24">
        <v>1</v>
      </c>
      <c r="J1585" s="24">
        <v>32530</v>
      </c>
      <c r="K1585" s="25">
        <f t="shared" si="84"/>
        <v>92940</v>
      </c>
      <c r="N1585" s="25">
        <f t="shared" si="85"/>
        <v>1</v>
      </c>
      <c r="O1585" s="128"/>
    </row>
    <row r="1586" spans="1:15" x14ac:dyDescent="0.25">
      <c r="A1586" s="128"/>
      <c r="B1586" s="129"/>
      <c r="D1586" s="27" t="s">
        <v>3477</v>
      </c>
      <c r="E1586" s="29" t="s">
        <v>2580</v>
      </c>
      <c r="K1586" s="25">
        <f t="shared" si="84"/>
        <v>0</v>
      </c>
      <c r="N1586" s="25">
        <f t="shared" si="85"/>
        <v>0</v>
      </c>
      <c r="O1586" s="128"/>
    </row>
    <row r="1587" spans="1:15" x14ac:dyDescent="0.25">
      <c r="A1587" s="128">
        <v>482</v>
      </c>
      <c r="B1587" s="129"/>
      <c r="C1587" s="27">
        <v>42578</v>
      </c>
      <c r="D1587" s="27" t="s">
        <v>3480</v>
      </c>
      <c r="E1587" s="29">
        <v>10.0852</v>
      </c>
      <c r="F1587" s="22" t="s">
        <v>3482</v>
      </c>
      <c r="G1587" s="22" t="s">
        <v>3483</v>
      </c>
      <c r="H1587" s="22">
        <v>1110</v>
      </c>
      <c r="I1587" s="24">
        <v>1</v>
      </c>
      <c r="J1587" s="24">
        <v>19410</v>
      </c>
      <c r="K1587" s="25">
        <f t="shared" si="84"/>
        <v>55460</v>
      </c>
      <c r="L1587" s="26">
        <v>82000</v>
      </c>
      <c r="M1587" s="26">
        <v>328</v>
      </c>
      <c r="N1587" s="25">
        <f t="shared" si="85"/>
        <v>329</v>
      </c>
      <c r="O1587" s="128"/>
    </row>
    <row r="1588" spans="1:15" x14ac:dyDescent="0.25">
      <c r="A1588" s="128"/>
      <c r="B1588" s="129"/>
      <c r="D1588" s="27" t="s">
        <v>3481</v>
      </c>
      <c r="E1588" s="29">
        <v>10.045299999999999</v>
      </c>
      <c r="F1588" s="22" t="s">
        <v>90</v>
      </c>
      <c r="G1588" s="22" t="s">
        <v>90</v>
      </c>
      <c r="K1588" s="25">
        <f t="shared" si="84"/>
        <v>0</v>
      </c>
      <c r="N1588" s="25">
        <f t="shared" si="85"/>
        <v>0</v>
      </c>
      <c r="O1588" s="128"/>
    </row>
    <row r="1589" spans="1:15" x14ac:dyDescent="0.25">
      <c r="A1589" s="128" t="s">
        <v>3484</v>
      </c>
      <c r="B1589" s="129"/>
      <c r="C1589" s="27">
        <v>42578</v>
      </c>
      <c r="D1589" s="27" t="s">
        <v>3485</v>
      </c>
      <c r="E1589" s="29">
        <v>1.244</v>
      </c>
      <c r="F1589" s="22" t="s">
        <v>3491</v>
      </c>
      <c r="G1589" s="22" t="s">
        <v>3492</v>
      </c>
      <c r="H1589" s="22">
        <v>1070</v>
      </c>
      <c r="I1589" s="24">
        <v>3</v>
      </c>
      <c r="J1589" s="24">
        <v>41530</v>
      </c>
      <c r="K1589" s="25">
        <f t="shared" si="84"/>
        <v>118660</v>
      </c>
      <c r="N1589" s="25">
        <f t="shared" si="85"/>
        <v>3</v>
      </c>
      <c r="O1589" s="128"/>
    </row>
    <row r="1590" spans="1:15" x14ac:dyDescent="0.25">
      <c r="A1590" s="128"/>
      <c r="B1590" s="129"/>
      <c r="D1590" s="27" t="s">
        <v>3486</v>
      </c>
      <c r="E1590" s="29">
        <v>1</v>
      </c>
      <c r="F1590" s="22" t="s">
        <v>90</v>
      </c>
      <c r="G1590" s="22" t="s">
        <v>90</v>
      </c>
      <c r="K1590" s="25">
        <f t="shared" si="84"/>
        <v>0</v>
      </c>
      <c r="N1590" s="25">
        <f t="shared" si="85"/>
        <v>0</v>
      </c>
      <c r="O1590" s="128"/>
    </row>
    <row r="1591" spans="1:15" x14ac:dyDescent="0.25">
      <c r="A1591" s="128"/>
      <c r="B1591" s="129"/>
      <c r="D1591" s="27" t="s">
        <v>3487</v>
      </c>
      <c r="E1591" s="29">
        <v>1</v>
      </c>
      <c r="F1591" s="22" t="s">
        <v>90</v>
      </c>
      <c r="G1591" s="22" t="s">
        <v>90</v>
      </c>
      <c r="K1591" s="25">
        <f t="shared" si="84"/>
        <v>0</v>
      </c>
      <c r="N1591" s="25">
        <f t="shared" si="85"/>
        <v>0</v>
      </c>
      <c r="O1591" s="128"/>
    </row>
    <row r="1592" spans="1:15" x14ac:dyDescent="0.25">
      <c r="A1592" s="128"/>
      <c r="B1592" s="129"/>
      <c r="D1592" s="27" t="s">
        <v>3488</v>
      </c>
      <c r="E1592" s="29">
        <v>1</v>
      </c>
      <c r="F1592" s="22" t="s">
        <v>90</v>
      </c>
      <c r="G1592" s="22" t="s">
        <v>90</v>
      </c>
      <c r="K1592" s="25">
        <f t="shared" si="84"/>
        <v>0</v>
      </c>
      <c r="N1592" s="25">
        <f t="shared" si="85"/>
        <v>0</v>
      </c>
      <c r="O1592" s="128"/>
    </row>
    <row r="1593" spans="1:15" x14ac:dyDescent="0.25">
      <c r="A1593" s="128"/>
      <c r="B1593" s="129"/>
      <c r="D1593" s="27" t="s">
        <v>3489</v>
      </c>
      <c r="E1593" s="29">
        <v>1</v>
      </c>
      <c r="F1593" s="22" t="s">
        <v>90</v>
      </c>
      <c r="G1593" s="22" t="s">
        <v>90</v>
      </c>
      <c r="K1593" s="25">
        <f t="shared" si="84"/>
        <v>0</v>
      </c>
      <c r="N1593" s="25">
        <f t="shared" si="85"/>
        <v>0</v>
      </c>
      <c r="O1593" s="128"/>
    </row>
    <row r="1594" spans="1:15" s="23" customFormat="1" x14ac:dyDescent="0.25">
      <c r="A1594" s="48"/>
      <c r="B1594" s="49"/>
      <c r="C1594" s="50"/>
      <c r="D1594" s="50" t="s">
        <v>3490</v>
      </c>
      <c r="E1594" s="51">
        <v>1</v>
      </c>
      <c r="F1594" s="23" t="s">
        <v>90</v>
      </c>
      <c r="G1594" s="23" t="s">
        <v>90</v>
      </c>
      <c r="I1594" s="52"/>
      <c r="J1594" s="52"/>
      <c r="K1594" s="53">
        <f t="shared" si="84"/>
        <v>0</v>
      </c>
      <c r="L1594" s="54"/>
      <c r="M1594" s="54"/>
      <c r="N1594" s="53">
        <f t="shared" si="85"/>
        <v>0</v>
      </c>
      <c r="O1594" s="48"/>
    </row>
    <row r="1595" spans="1:15" x14ac:dyDescent="0.25">
      <c r="A1595" s="128"/>
      <c r="B1595" s="129"/>
      <c r="N1595" s="25">
        <f>SUM(N1574:N1594)</f>
        <v>1090.5</v>
      </c>
      <c r="O1595" s="128">
        <v>59810</v>
      </c>
    </row>
    <row r="1596" spans="1:15" x14ac:dyDescent="0.25">
      <c r="A1596" s="128"/>
      <c r="B1596" s="129"/>
      <c r="O1596" s="128"/>
    </row>
    <row r="1597" spans="1:15" x14ac:dyDescent="0.25">
      <c r="A1597" s="128" t="s">
        <v>3465</v>
      </c>
      <c r="B1597" s="129"/>
      <c r="C1597" s="27">
        <v>42578</v>
      </c>
      <c r="D1597" s="27" t="s">
        <v>3466</v>
      </c>
      <c r="E1597" s="29" t="s">
        <v>95</v>
      </c>
      <c r="F1597" s="22" t="s">
        <v>3467</v>
      </c>
      <c r="G1597" s="22" t="s">
        <v>3468</v>
      </c>
      <c r="H1597" s="22">
        <v>3010</v>
      </c>
      <c r="I1597" s="24">
        <v>0.5</v>
      </c>
      <c r="J1597" s="24">
        <v>12770</v>
      </c>
      <c r="K1597" s="25">
        <f>ROUND(J1597/0.35,-1)</f>
        <v>36490</v>
      </c>
      <c r="N1597" s="25">
        <f>SUM(I1597+M1597)</f>
        <v>0.5</v>
      </c>
      <c r="O1597" s="128" t="s">
        <v>3498</v>
      </c>
    </row>
    <row r="1598" spans="1:15" x14ac:dyDescent="0.25">
      <c r="A1598" s="128">
        <v>483</v>
      </c>
      <c r="B1598" s="129"/>
      <c r="C1598" s="27">
        <v>42578</v>
      </c>
      <c r="D1598" s="27" t="s">
        <v>3499</v>
      </c>
      <c r="E1598" s="29">
        <v>10</v>
      </c>
      <c r="F1598" s="22" t="s">
        <v>3500</v>
      </c>
      <c r="G1598" s="22" t="s">
        <v>3501</v>
      </c>
      <c r="H1598" s="22">
        <v>1030</v>
      </c>
      <c r="I1598" s="24">
        <v>0.5</v>
      </c>
      <c r="J1598" s="24">
        <v>64930</v>
      </c>
      <c r="K1598" s="25">
        <f t="shared" si="84"/>
        <v>185510</v>
      </c>
      <c r="L1598" s="26">
        <v>244000</v>
      </c>
      <c r="M1598" s="26">
        <v>976</v>
      </c>
      <c r="N1598" s="25">
        <f t="shared" si="85"/>
        <v>976.5</v>
      </c>
      <c r="O1598" s="128"/>
    </row>
    <row r="1599" spans="1:15" x14ac:dyDescent="0.25">
      <c r="A1599" s="128" t="s">
        <v>3502</v>
      </c>
      <c r="B1599" s="129"/>
      <c r="C1599" s="27">
        <v>42578</v>
      </c>
      <c r="D1599" s="27" t="s">
        <v>3503</v>
      </c>
      <c r="E1599" s="29">
        <v>10.196</v>
      </c>
      <c r="F1599" s="22" t="s">
        <v>3505</v>
      </c>
      <c r="G1599" s="22" t="s">
        <v>3506</v>
      </c>
      <c r="H1599" s="22">
        <v>1010</v>
      </c>
      <c r="I1599" s="24">
        <v>1.5</v>
      </c>
      <c r="J1599" s="24">
        <v>212100</v>
      </c>
      <c r="K1599" s="25">
        <f t="shared" si="84"/>
        <v>606000</v>
      </c>
      <c r="N1599" s="25">
        <f t="shared" si="85"/>
        <v>1.5</v>
      </c>
      <c r="O1599" s="128"/>
    </row>
    <row r="1600" spans="1:15" x14ac:dyDescent="0.25">
      <c r="A1600" s="128"/>
      <c r="B1600" s="129"/>
      <c r="D1600" s="27" t="s">
        <v>3504</v>
      </c>
      <c r="E1600" s="29">
        <v>102.982</v>
      </c>
      <c r="K1600" s="25">
        <f t="shared" si="84"/>
        <v>0</v>
      </c>
      <c r="N1600" s="25">
        <f t="shared" si="85"/>
        <v>0</v>
      </c>
      <c r="O1600" s="128"/>
    </row>
    <row r="1601" spans="1:15" x14ac:dyDescent="0.25">
      <c r="A1601" s="128"/>
      <c r="B1601" s="129"/>
      <c r="D1601" s="27" t="s">
        <v>633</v>
      </c>
      <c r="E1601" s="29">
        <v>0.3</v>
      </c>
      <c r="K1601" s="25">
        <f t="shared" si="84"/>
        <v>0</v>
      </c>
      <c r="N1601" s="25">
        <f t="shared" si="85"/>
        <v>0</v>
      </c>
      <c r="O1601" s="128"/>
    </row>
    <row r="1602" spans="1:15" x14ac:dyDescent="0.25">
      <c r="A1602" s="128" t="s">
        <v>3507</v>
      </c>
      <c r="B1602" s="129"/>
      <c r="C1602" s="27">
        <v>42578</v>
      </c>
      <c r="D1602" s="27" t="s">
        <v>3508</v>
      </c>
      <c r="E1602" s="29" t="s">
        <v>3509</v>
      </c>
      <c r="F1602" s="22" t="s">
        <v>3510</v>
      </c>
      <c r="G1602" s="22" t="s">
        <v>3511</v>
      </c>
      <c r="H1602" s="22">
        <v>3010</v>
      </c>
      <c r="I1602" s="24">
        <v>0.5</v>
      </c>
      <c r="J1602" s="24">
        <v>16420</v>
      </c>
      <c r="K1602" s="25">
        <f t="shared" si="84"/>
        <v>46910</v>
      </c>
      <c r="N1602" s="25">
        <f t="shared" si="85"/>
        <v>0.5</v>
      </c>
      <c r="O1602" s="128"/>
    </row>
    <row r="1603" spans="1:15" x14ac:dyDescent="0.25">
      <c r="A1603" s="128" t="s">
        <v>3512</v>
      </c>
      <c r="B1603" s="129"/>
      <c r="C1603" s="27">
        <v>42578</v>
      </c>
      <c r="D1603" s="27" t="s">
        <v>3513</v>
      </c>
      <c r="E1603" s="29">
        <v>2.4</v>
      </c>
      <c r="F1603" s="22" t="s">
        <v>3514</v>
      </c>
      <c r="G1603" s="22" t="s">
        <v>3515</v>
      </c>
      <c r="H1603" s="22">
        <v>1110</v>
      </c>
      <c r="I1603" s="24">
        <v>0.5</v>
      </c>
      <c r="J1603" s="24">
        <v>14420</v>
      </c>
      <c r="K1603" s="25">
        <f t="shared" si="84"/>
        <v>41200</v>
      </c>
      <c r="N1603" s="25">
        <f t="shared" si="85"/>
        <v>0.5</v>
      </c>
      <c r="O1603" s="128"/>
    </row>
    <row r="1604" spans="1:15" x14ac:dyDescent="0.25">
      <c r="A1604" s="128">
        <v>484</v>
      </c>
      <c r="B1604" s="129"/>
      <c r="C1604" s="27">
        <v>42578</v>
      </c>
      <c r="D1604" s="27" t="s">
        <v>3516</v>
      </c>
      <c r="E1604" s="29">
        <v>0.52</v>
      </c>
      <c r="F1604" s="22" t="s">
        <v>3517</v>
      </c>
      <c r="G1604" s="22" t="s">
        <v>3518</v>
      </c>
      <c r="H1604" s="22">
        <v>3010</v>
      </c>
      <c r="I1604" s="24">
        <v>0.5</v>
      </c>
      <c r="J1604" s="24">
        <v>65200</v>
      </c>
      <c r="K1604" s="25">
        <f t="shared" si="84"/>
        <v>186290</v>
      </c>
      <c r="L1604" s="26">
        <v>174000</v>
      </c>
      <c r="M1604" s="26">
        <v>696</v>
      </c>
      <c r="N1604" s="25">
        <f t="shared" si="85"/>
        <v>696.5</v>
      </c>
      <c r="O1604" s="128"/>
    </row>
    <row r="1605" spans="1:15" x14ac:dyDescent="0.25">
      <c r="A1605" s="128">
        <v>485</v>
      </c>
      <c r="B1605" s="129"/>
      <c r="C1605" s="27">
        <v>42579</v>
      </c>
      <c r="D1605" s="27" t="s">
        <v>3519</v>
      </c>
      <c r="E1605" s="29">
        <v>917</v>
      </c>
      <c r="F1605" s="22" t="s">
        <v>3520</v>
      </c>
      <c r="G1605" s="22" t="s">
        <v>3521</v>
      </c>
      <c r="H1605" s="22">
        <v>3010</v>
      </c>
      <c r="I1605" s="24">
        <v>0.5</v>
      </c>
      <c r="J1605" s="24">
        <v>17140</v>
      </c>
      <c r="K1605" s="25">
        <f t="shared" si="84"/>
        <v>48970</v>
      </c>
      <c r="L1605" s="26">
        <v>36500</v>
      </c>
      <c r="M1605" s="26">
        <v>146</v>
      </c>
      <c r="N1605" s="25">
        <f t="shared" si="85"/>
        <v>146.5</v>
      </c>
      <c r="O1605" s="128"/>
    </row>
    <row r="1606" spans="1:15" x14ac:dyDescent="0.25">
      <c r="A1606" s="128">
        <v>486</v>
      </c>
      <c r="B1606" s="129"/>
      <c r="C1606" s="27">
        <v>42579</v>
      </c>
      <c r="D1606" s="27" t="s">
        <v>3522</v>
      </c>
      <c r="E1606" s="29" t="s">
        <v>3523</v>
      </c>
      <c r="F1606" s="22" t="s">
        <v>3524</v>
      </c>
      <c r="G1606" s="22" t="s">
        <v>3525</v>
      </c>
      <c r="H1606" s="22">
        <v>3010</v>
      </c>
      <c r="I1606" s="24">
        <v>0.5</v>
      </c>
      <c r="J1606" s="24">
        <v>15780</v>
      </c>
      <c r="K1606" s="25">
        <f t="shared" si="84"/>
        <v>45090</v>
      </c>
      <c r="L1606" s="26">
        <v>54900</v>
      </c>
      <c r="M1606" s="26">
        <v>219.6</v>
      </c>
      <c r="N1606" s="25">
        <f t="shared" si="85"/>
        <v>220.1</v>
      </c>
      <c r="O1606" s="128"/>
    </row>
    <row r="1607" spans="1:15" x14ac:dyDescent="0.25">
      <c r="A1607" s="128">
        <v>487</v>
      </c>
      <c r="B1607" s="129"/>
      <c r="C1607" s="27">
        <v>42579</v>
      </c>
      <c r="D1607" s="27" t="s">
        <v>3526</v>
      </c>
      <c r="E1607" s="29" t="s">
        <v>95</v>
      </c>
      <c r="F1607" s="22" t="s">
        <v>3527</v>
      </c>
      <c r="G1607" s="22" t="s">
        <v>3528</v>
      </c>
      <c r="H1607" s="22">
        <v>3010</v>
      </c>
      <c r="I1607" s="24">
        <v>0.5</v>
      </c>
      <c r="J1607" s="24">
        <v>15080</v>
      </c>
      <c r="K1607" s="25">
        <f t="shared" si="84"/>
        <v>43090</v>
      </c>
      <c r="L1607" s="26">
        <v>69300</v>
      </c>
      <c r="M1607" s="26">
        <v>277.2</v>
      </c>
      <c r="N1607" s="25">
        <f t="shared" si="85"/>
        <v>277.7</v>
      </c>
      <c r="O1607" s="128"/>
    </row>
    <row r="1608" spans="1:15" s="23" customFormat="1" x14ac:dyDescent="0.25">
      <c r="A1608" s="48">
        <v>488</v>
      </c>
      <c r="B1608" s="49"/>
      <c r="C1608" s="50">
        <v>42579</v>
      </c>
      <c r="D1608" s="50" t="s">
        <v>3529</v>
      </c>
      <c r="E1608" s="51">
        <v>0.249</v>
      </c>
      <c r="F1608" s="23" t="s">
        <v>3530</v>
      </c>
      <c r="G1608" s="23" t="s">
        <v>3531</v>
      </c>
      <c r="H1608" s="23">
        <v>3010</v>
      </c>
      <c r="I1608" s="52">
        <v>0.5</v>
      </c>
      <c r="J1608" s="52">
        <v>40940</v>
      </c>
      <c r="K1608" s="53">
        <f t="shared" si="84"/>
        <v>116970</v>
      </c>
      <c r="L1608" s="54">
        <v>55000</v>
      </c>
      <c r="M1608" s="54">
        <v>220</v>
      </c>
      <c r="N1608" s="53">
        <f t="shared" si="85"/>
        <v>220.5</v>
      </c>
      <c r="O1608" s="48"/>
    </row>
    <row r="1609" spans="1:15" x14ac:dyDescent="0.25">
      <c r="A1609" s="128"/>
      <c r="B1609" s="129"/>
      <c r="N1609" s="25">
        <f>SUM(N1597:N1608)</f>
        <v>2540.7999999999997</v>
      </c>
      <c r="O1609" s="128">
        <v>59827</v>
      </c>
    </row>
    <row r="1610" spans="1:15" x14ac:dyDescent="0.25">
      <c r="A1610" s="128"/>
      <c r="B1610" s="129"/>
      <c r="O1610" s="128"/>
    </row>
    <row r="1611" spans="1:15" x14ac:dyDescent="0.25">
      <c r="A1611" s="128">
        <v>490</v>
      </c>
      <c r="B1611" s="129"/>
      <c r="C1611" s="27">
        <v>42580</v>
      </c>
      <c r="D1611" s="27" t="s">
        <v>3535</v>
      </c>
      <c r="E1611" s="29">
        <v>4</v>
      </c>
      <c r="F1611" s="22" t="s">
        <v>2607</v>
      </c>
      <c r="G1611" s="22" t="s">
        <v>3536</v>
      </c>
      <c r="H1611" s="22">
        <v>1220</v>
      </c>
      <c r="I1611" s="24">
        <v>0.5</v>
      </c>
      <c r="J1611" s="24">
        <v>43850</v>
      </c>
      <c r="K1611" s="25">
        <f t="shared" ref="K1611:K1646" si="88">ROUND(J1611/0.35,-1)</f>
        <v>125290</v>
      </c>
      <c r="L1611" s="26">
        <v>180000</v>
      </c>
      <c r="M1611" s="26">
        <v>720</v>
      </c>
      <c r="N1611" s="25">
        <f t="shared" ref="N1611:N1646" si="89">SUM(I1611+M1611)</f>
        <v>720.5</v>
      </c>
      <c r="O1611" s="128"/>
    </row>
    <row r="1612" spans="1:15" x14ac:dyDescent="0.25">
      <c r="A1612" s="128" t="s">
        <v>3537</v>
      </c>
      <c r="B1612" s="129"/>
      <c r="C1612" s="27">
        <v>42580</v>
      </c>
      <c r="D1612" s="27" t="s">
        <v>3538</v>
      </c>
      <c r="E1612" s="29" t="s">
        <v>3539</v>
      </c>
      <c r="F1612" s="22" t="s">
        <v>3540</v>
      </c>
      <c r="G1612" s="22" t="s">
        <v>3541</v>
      </c>
      <c r="H1612" s="22">
        <v>3010</v>
      </c>
      <c r="I1612" s="24">
        <v>0.5</v>
      </c>
      <c r="J1612" s="24">
        <v>42580</v>
      </c>
      <c r="K1612" s="25">
        <f t="shared" si="88"/>
        <v>121660</v>
      </c>
      <c r="N1612" s="25">
        <f t="shared" si="89"/>
        <v>0.5</v>
      </c>
      <c r="O1612" s="128"/>
    </row>
    <row r="1613" spans="1:15" x14ac:dyDescent="0.25">
      <c r="A1613" s="128">
        <v>491</v>
      </c>
      <c r="B1613" s="129"/>
      <c r="C1613" s="27">
        <v>42580</v>
      </c>
      <c r="D1613" s="27" t="s">
        <v>3542</v>
      </c>
      <c r="E1613" s="29">
        <v>24.05</v>
      </c>
      <c r="F1613" s="22" t="s">
        <v>3543</v>
      </c>
      <c r="G1613" s="22" t="s">
        <v>3544</v>
      </c>
      <c r="H1613" s="22">
        <v>1070</v>
      </c>
      <c r="I1613" s="24">
        <v>0.5</v>
      </c>
      <c r="J1613" s="24">
        <v>48140</v>
      </c>
      <c r="K1613" s="25">
        <f t="shared" si="88"/>
        <v>137540</v>
      </c>
      <c r="L1613" s="26">
        <v>75000</v>
      </c>
      <c r="M1613" s="26">
        <v>300</v>
      </c>
      <c r="N1613" s="25">
        <f t="shared" si="89"/>
        <v>300.5</v>
      </c>
      <c r="O1613" s="128"/>
    </row>
    <row r="1614" spans="1:15" x14ac:dyDescent="0.25">
      <c r="A1614" s="128">
        <v>492</v>
      </c>
      <c r="B1614" s="129"/>
      <c r="C1614" s="27">
        <v>42580</v>
      </c>
      <c r="D1614" s="27" t="s">
        <v>3545</v>
      </c>
      <c r="E1614" s="29" t="s">
        <v>95</v>
      </c>
      <c r="F1614" s="22" t="s">
        <v>3546</v>
      </c>
      <c r="G1614" s="22" t="s">
        <v>3547</v>
      </c>
      <c r="H1614" s="22">
        <v>3010</v>
      </c>
      <c r="I1614" s="24">
        <v>0.5</v>
      </c>
      <c r="J1614" s="24">
        <v>15240</v>
      </c>
      <c r="K1614" s="25">
        <f t="shared" si="88"/>
        <v>43540</v>
      </c>
      <c r="L1614" s="26">
        <v>28000</v>
      </c>
      <c r="M1614" s="26">
        <v>112</v>
      </c>
      <c r="N1614" s="25">
        <f t="shared" si="89"/>
        <v>112.5</v>
      </c>
      <c r="O1614" s="128"/>
    </row>
    <row r="1615" spans="1:15" x14ac:dyDescent="0.25">
      <c r="A1615" s="128">
        <v>493</v>
      </c>
      <c r="B1615" s="129"/>
      <c r="C1615" s="27">
        <v>42580</v>
      </c>
      <c r="D1615" s="27" t="s">
        <v>2119</v>
      </c>
      <c r="E1615" s="29">
        <v>5.2629000000000001</v>
      </c>
      <c r="F1615" s="22" t="s">
        <v>2122</v>
      </c>
      <c r="G1615" s="22" t="s">
        <v>3548</v>
      </c>
      <c r="H1615" s="22">
        <v>1110</v>
      </c>
      <c r="I1615" s="24">
        <v>0.5</v>
      </c>
      <c r="J1615" s="24">
        <v>3170</v>
      </c>
      <c r="K1615" s="25">
        <f t="shared" si="88"/>
        <v>9060</v>
      </c>
      <c r="L1615" s="26">
        <v>18410</v>
      </c>
      <c r="M1615" s="26">
        <v>73.64</v>
      </c>
      <c r="N1615" s="25">
        <f t="shared" si="89"/>
        <v>74.14</v>
      </c>
      <c r="O1615" s="128"/>
    </row>
    <row r="1616" spans="1:15" x14ac:dyDescent="0.25">
      <c r="A1616" s="128" t="s">
        <v>3549</v>
      </c>
      <c r="B1616" s="129"/>
      <c r="C1616" s="27">
        <v>42580</v>
      </c>
      <c r="D1616" s="27" t="s">
        <v>3550</v>
      </c>
      <c r="E1616" s="29">
        <v>17.093</v>
      </c>
      <c r="F1616" s="22" t="s">
        <v>3551</v>
      </c>
      <c r="G1616" s="22" t="s">
        <v>3552</v>
      </c>
      <c r="H1616" s="22">
        <v>1210</v>
      </c>
      <c r="I1616" s="24">
        <v>0.5</v>
      </c>
      <c r="J1616" s="24">
        <v>16400</v>
      </c>
      <c r="K1616" s="25">
        <f t="shared" si="88"/>
        <v>46860</v>
      </c>
      <c r="N1616" s="25">
        <f t="shared" si="89"/>
        <v>0.5</v>
      </c>
      <c r="O1616" s="128"/>
    </row>
    <row r="1617" spans="1:16" x14ac:dyDescent="0.25">
      <c r="A1617" s="128" t="s">
        <v>3553</v>
      </c>
      <c r="B1617" s="129"/>
      <c r="C1617" s="27">
        <v>42580</v>
      </c>
      <c r="D1617" s="27" t="s">
        <v>3554</v>
      </c>
      <c r="E1617" s="29">
        <v>53.183</v>
      </c>
      <c r="F1617" s="22" t="s">
        <v>2107</v>
      </c>
      <c r="G1617" s="22" t="s">
        <v>3555</v>
      </c>
      <c r="H1617" s="22">
        <v>1210</v>
      </c>
      <c r="I1617" s="24">
        <v>0.5</v>
      </c>
      <c r="J1617" s="24">
        <v>64030</v>
      </c>
      <c r="K1617" s="25">
        <f t="shared" si="88"/>
        <v>182940</v>
      </c>
      <c r="N1617" s="25">
        <f t="shared" si="89"/>
        <v>0.5</v>
      </c>
      <c r="O1617" s="128"/>
    </row>
    <row r="1618" spans="1:16" x14ac:dyDescent="0.25">
      <c r="A1618" s="128" t="s">
        <v>3556</v>
      </c>
      <c r="B1618" s="129"/>
      <c r="C1618" s="27">
        <v>42580</v>
      </c>
      <c r="D1618" s="27" t="s">
        <v>3557</v>
      </c>
      <c r="E1618" s="29">
        <v>98.673000000000002</v>
      </c>
      <c r="F1618" s="22" t="s">
        <v>3551</v>
      </c>
      <c r="G1618" s="22" t="s">
        <v>3558</v>
      </c>
      <c r="H1618" s="22">
        <v>1210</v>
      </c>
      <c r="I1618" s="24">
        <v>0.5</v>
      </c>
      <c r="J1618" s="24">
        <v>99230</v>
      </c>
      <c r="K1618" s="25">
        <f t="shared" si="88"/>
        <v>283510</v>
      </c>
      <c r="N1618" s="25">
        <f t="shared" si="89"/>
        <v>0.5</v>
      </c>
      <c r="O1618" s="128"/>
    </row>
    <row r="1619" spans="1:16" x14ac:dyDescent="0.25">
      <c r="A1619" s="128">
        <v>494</v>
      </c>
      <c r="B1619" s="129"/>
      <c r="C1619" s="27">
        <v>42580</v>
      </c>
      <c r="D1619" s="27" t="s">
        <v>3559</v>
      </c>
      <c r="E1619" s="29">
        <v>1.6679999999999999</v>
      </c>
      <c r="F1619" s="22" t="s">
        <v>837</v>
      </c>
      <c r="G1619" s="22" t="s">
        <v>3560</v>
      </c>
      <c r="H1619" s="22">
        <v>1030</v>
      </c>
      <c r="I1619" s="24">
        <v>0.5</v>
      </c>
      <c r="J1619" s="24">
        <v>26280</v>
      </c>
      <c r="K1619" s="25">
        <f t="shared" si="88"/>
        <v>75090</v>
      </c>
      <c r="L1619" s="26">
        <v>61000</v>
      </c>
      <c r="M1619" s="26">
        <v>244</v>
      </c>
      <c r="N1619" s="25">
        <f t="shared" si="89"/>
        <v>244.5</v>
      </c>
      <c r="O1619" s="128"/>
    </row>
    <row r="1620" spans="1:16" x14ac:dyDescent="0.25">
      <c r="A1620" s="128">
        <v>495</v>
      </c>
      <c r="B1620" s="129"/>
      <c r="C1620" s="27">
        <v>42580</v>
      </c>
      <c r="D1620" s="27" t="s">
        <v>3561</v>
      </c>
      <c r="E1620" s="29" t="s">
        <v>3564</v>
      </c>
      <c r="F1620" s="22" t="s">
        <v>3567</v>
      </c>
      <c r="G1620" s="22" t="s">
        <v>3568</v>
      </c>
      <c r="H1620" s="22">
        <v>1150</v>
      </c>
      <c r="I1620" s="24">
        <v>1.5</v>
      </c>
      <c r="J1620" s="24">
        <v>41740</v>
      </c>
      <c r="K1620" s="25">
        <f t="shared" si="88"/>
        <v>119260</v>
      </c>
      <c r="L1620" s="26">
        <v>122500</v>
      </c>
      <c r="M1620" s="26">
        <v>490</v>
      </c>
      <c r="N1620" s="25">
        <f t="shared" si="89"/>
        <v>491.5</v>
      </c>
      <c r="O1620" s="128"/>
    </row>
    <row r="1621" spans="1:16" x14ac:dyDescent="0.25">
      <c r="A1621" s="128"/>
      <c r="B1621" s="129"/>
      <c r="D1621" s="27" t="s">
        <v>3562</v>
      </c>
      <c r="E1621" s="29" t="s">
        <v>3565</v>
      </c>
      <c r="F1621" s="22" t="s">
        <v>90</v>
      </c>
      <c r="G1621" s="22" t="s">
        <v>90</v>
      </c>
      <c r="K1621" s="25">
        <f t="shared" si="88"/>
        <v>0</v>
      </c>
      <c r="N1621" s="25">
        <f t="shared" si="89"/>
        <v>0</v>
      </c>
      <c r="O1621" s="128"/>
    </row>
    <row r="1622" spans="1:16" x14ac:dyDescent="0.25">
      <c r="A1622" s="128"/>
      <c r="B1622" s="129"/>
      <c r="D1622" s="27" t="s">
        <v>3563</v>
      </c>
      <c r="E1622" s="29" t="s">
        <v>3566</v>
      </c>
      <c r="F1622" s="22" t="s">
        <v>90</v>
      </c>
      <c r="G1622" s="22" t="s">
        <v>90</v>
      </c>
      <c r="K1622" s="25">
        <f t="shared" si="88"/>
        <v>0</v>
      </c>
      <c r="N1622" s="25">
        <f t="shared" si="89"/>
        <v>0</v>
      </c>
      <c r="O1622" s="128"/>
    </row>
    <row r="1623" spans="1:16" x14ac:dyDescent="0.25">
      <c r="A1623" s="128" t="s">
        <v>3569</v>
      </c>
      <c r="B1623" s="129"/>
      <c r="C1623" s="27">
        <v>42580</v>
      </c>
      <c r="D1623" s="27" t="s">
        <v>3570</v>
      </c>
      <c r="E1623" s="29">
        <v>1</v>
      </c>
      <c r="F1623" s="22" t="s">
        <v>3571</v>
      </c>
      <c r="G1623" s="22" t="s">
        <v>3572</v>
      </c>
      <c r="H1623" s="22">
        <v>1070</v>
      </c>
      <c r="I1623" s="24">
        <v>0.5</v>
      </c>
      <c r="J1623" s="24">
        <v>39540</v>
      </c>
      <c r="K1623" s="25">
        <f t="shared" si="88"/>
        <v>112970</v>
      </c>
      <c r="N1623" s="25">
        <f t="shared" si="89"/>
        <v>0.5</v>
      </c>
      <c r="O1623" s="128"/>
    </row>
    <row r="1624" spans="1:16" x14ac:dyDescent="0.25">
      <c r="A1624" s="128">
        <v>496</v>
      </c>
      <c r="B1624" s="129"/>
      <c r="C1624" s="27">
        <v>42580</v>
      </c>
      <c r="D1624" s="27" t="s">
        <v>2120</v>
      </c>
      <c r="E1624" s="29">
        <v>28.514600000000002</v>
      </c>
      <c r="F1624" s="22" t="s">
        <v>2122</v>
      </c>
      <c r="G1624" s="22" t="s">
        <v>3573</v>
      </c>
      <c r="H1624" s="22">
        <v>1110</v>
      </c>
      <c r="I1624" s="24">
        <v>0.5</v>
      </c>
      <c r="J1624" s="24">
        <v>27580</v>
      </c>
      <c r="K1624" s="25">
        <f t="shared" si="88"/>
        <v>78800</v>
      </c>
      <c r="L1624" s="26">
        <v>77000</v>
      </c>
      <c r="M1624" s="26">
        <v>308</v>
      </c>
      <c r="N1624" s="25">
        <f t="shared" si="89"/>
        <v>308.5</v>
      </c>
      <c r="O1624" s="128"/>
    </row>
    <row r="1625" spans="1:16" x14ac:dyDescent="0.25">
      <c r="A1625" s="128">
        <v>497</v>
      </c>
      <c r="B1625" s="129"/>
      <c r="C1625" s="27">
        <v>42580</v>
      </c>
      <c r="D1625" s="27" t="s">
        <v>2118</v>
      </c>
      <c r="E1625" s="29">
        <v>13.004300000000001</v>
      </c>
      <c r="F1625" s="22" t="s">
        <v>2122</v>
      </c>
      <c r="G1625" s="22" t="s">
        <v>3574</v>
      </c>
      <c r="H1625" s="22">
        <v>1200</v>
      </c>
      <c r="I1625" s="24">
        <v>0.5</v>
      </c>
      <c r="J1625" s="24">
        <v>13660</v>
      </c>
      <c r="K1625" s="25">
        <f t="shared" si="88"/>
        <v>39030</v>
      </c>
      <c r="L1625" s="26">
        <v>15600</v>
      </c>
      <c r="M1625" s="26">
        <v>62.4</v>
      </c>
      <c r="N1625" s="25">
        <f t="shared" si="89"/>
        <v>62.9</v>
      </c>
      <c r="O1625" s="128"/>
    </row>
    <row r="1626" spans="1:16" x14ac:dyDescent="0.25">
      <c r="A1626" s="128" t="s">
        <v>3575</v>
      </c>
      <c r="B1626" s="129"/>
      <c r="C1626" s="27">
        <v>42580</v>
      </c>
      <c r="D1626" s="27" t="s">
        <v>3576</v>
      </c>
      <c r="E1626" s="29">
        <v>2.0954999999999999</v>
      </c>
      <c r="F1626" s="22" t="s">
        <v>3577</v>
      </c>
      <c r="G1626" s="22" t="s">
        <v>3578</v>
      </c>
      <c r="H1626" s="22">
        <v>1220</v>
      </c>
      <c r="I1626" s="24">
        <v>0.5</v>
      </c>
      <c r="J1626" s="24">
        <v>2990</v>
      </c>
      <c r="K1626" s="25">
        <f t="shared" si="88"/>
        <v>8540</v>
      </c>
      <c r="N1626" s="25">
        <f t="shared" si="89"/>
        <v>0.5</v>
      </c>
      <c r="O1626" s="128"/>
    </row>
    <row r="1627" spans="1:16" x14ac:dyDescent="0.25">
      <c r="A1627" s="128" t="s">
        <v>3579</v>
      </c>
      <c r="B1627" s="129"/>
      <c r="C1627" s="27">
        <v>42580</v>
      </c>
      <c r="D1627" s="27" t="s">
        <v>3580</v>
      </c>
      <c r="E1627" s="29">
        <v>18.474399999999999</v>
      </c>
      <c r="F1627" s="22" t="s">
        <v>90</v>
      </c>
      <c r="G1627" s="22" t="s">
        <v>90</v>
      </c>
      <c r="H1627" s="22">
        <v>1220</v>
      </c>
      <c r="I1627" s="24">
        <v>0.5</v>
      </c>
      <c r="J1627" s="24">
        <v>26350</v>
      </c>
      <c r="K1627" s="25">
        <f t="shared" si="88"/>
        <v>75290</v>
      </c>
      <c r="N1627" s="25">
        <f t="shared" si="89"/>
        <v>0.5</v>
      </c>
      <c r="O1627" s="128"/>
    </row>
    <row r="1628" spans="1:16" x14ac:dyDescent="0.25">
      <c r="A1628" s="128" t="s">
        <v>3581</v>
      </c>
      <c r="B1628" s="129"/>
      <c r="C1628" s="27">
        <v>42580</v>
      </c>
      <c r="D1628" s="27" t="s">
        <v>3582</v>
      </c>
      <c r="E1628" s="29">
        <v>20.569700000000001</v>
      </c>
      <c r="F1628" s="22" t="s">
        <v>90</v>
      </c>
      <c r="G1628" s="22" t="s">
        <v>90</v>
      </c>
      <c r="H1628" s="22">
        <v>1220</v>
      </c>
      <c r="I1628" s="24">
        <v>0.5</v>
      </c>
      <c r="J1628" s="24">
        <v>34870</v>
      </c>
      <c r="K1628" s="25">
        <f t="shared" si="88"/>
        <v>99630</v>
      </c>
      <c r="N1628" s="25">
        <f t="shared" si="89"/>
        <v>0.5</v>
      </c>
      <c r="O1628" s="128"/>
    </row>
    <row r="1629" spans="1:16" x14ac:dyDescent="0.25">
      <c r="A1629" s="128" t="s">
        <v>3583</v>
      </c>
      <c r="B1629" s="129"/>
      <c r="C1629" s="27">
        <v>42583</v>
      </c>
      <c r="D1629" s="27" t="s">
        <v>3584</v>
      </c>
      <c r="E1629" s="29">
        <v>0.66200000000000003</v>
      </c>
      <c r="F1629" s="22" t="s">
        <v>3586</v>
      </c>
      <c r="G1629" s="22" t="s">
        <v>3587</v>
      </c>
      <c r="H1629" s="22">
        <v>1070</v>
      </c>
      <c r="I1629" s="24">
        <v>1</v>
      </c>
      <c r="J1629" s="24">
        <v>7100</v>
      </c>
      <c r="K1629" s="25">
        <f t="shared" si="88"/>
        <v>20290</v>
      </c>
      <c r="N1629" s="25">
        <f t="shared" si="89"/>
        <v>1</v>
      </c>
      <c r="O1629" s="128"/>
    </row>
    <row r="1630" spans="1:16" x14ac:dyDescent="0.25">
      <c r="A1630" s="128"/>
      <c r="B1630" s="129"/>
      <c r="D1630" s="27" t="s">
        <v>3585</v>
      </c>
      <c r="E1630" s="29">
        <v>2.3E-2</v>
      </c>
      <c r="F1630" s="22" t="s">
        <v>90</v>
      </c>
      <c r="G1630" s="22" t="s">
        <v>90</v>
      </c>
      <c r="K1630" s="25">
        <f t="shared" si="88"/>
        <v>0</v>
      </c>
      <c r="N1630" s="25">
        <f t="shared" si="89"/>
        <v>0</v>
      </c>
      <c r="O1630" s="128"/>
      <c r="P1630" s="22">
        <v>45</v>
      </c>
    </row>
    <row r="1631" spans="1:16" x14ac:dyDescent="0.25">
      <c r="A1631" s="128" t="s">
        <v>3588</v>
      </c>
      <c r="B1631" s="129"/>
      <c r="C1631" s="27">
        <v>42583</v>
      </c>
      <c r="D1631" s="27" t="s">
        <v>3589</v>
      </c>
      <c r="E1631" s="29" t="s">
        <v>222</v>
      </c>
      <c r="F1631" s="22" t="s">
        <v>3591</v>
      </c>
      <c r="G1631" s="22" t="s">
        <v>3592</v>
      </c>
      <c r="H1631" s="22">
        <v>1190</v>
      </c>
      <c r="I1631" s="24">
        <v>1</v>
      </c>
      <c r="J1631" s="24">
        <v>3300</v>
      </c>
      <c r="K1631" s="25">
        <f t="shared" si="88"/>
        <v>9430</v>
      </c>
      <c r="N1631" s="25">
        <f t="shared" si="89"/>
        <v>1</v>
      </c>
      <c r="O1631" s="128"/>
    </row>
    <row r="1632" spans="1:16" x14ac:dyDescent="0.25">
      <c r="A1632" s="128"/>
      <c r="B1632" s="129"/>
      <c r="D1632" s="27" t="s">
        <v>3590</v>
      </c>
      <c r="E1632" s="29" t="s">
        <v>222</v>
      </c>
      <c r="F1632" s="22" t="s">
        <v>90</v>
      </c>
      <c r="G1632" s="22" t="s">
        <v>90</v>
      </c>
      <c r="K1632" s="25">
        <f t="shared" si="88"/>
        <v>0</v>
      </c>
      <c r="N1632" s="25">
        <f t="shared" si="89"/>
        <v>0</v>
      </c>
      <c r="O1632" s="128"/>
    </row>
    <row r="1633" spans="1:16" x14ac:dyDescent="0.25">
      <c r="A1633" s="128">
        <v>498</v>
      </c>
      <c r="B1633" s="129"/>
      <c r="C1633" s="27">
        <v>42583</v>
      </c>
      <c r="D1633" s="27" t="s">
        <v>3593</v>
      </c>
      <c r="E1633" s="29" t="s">
        <v>3594</v>
      </c>
      <c r="F1633" s="22" t="s">
        <v>3595</v>
      </c>
      <c r="G1633" s="22" t="s">
        <v>3596</v>
      </c>
      <c r="H1633" s="22">
        <v>2010</v>
      </c>
      <c r="I1633" s="24">
        <v>0.5</v>
      </c>
      <c r="J1633" s="24">
        <v>17040</v>
      </c>
      <c r="K1633" s="25">
        <f t="shared" si="88"/>
        <v>48690</v>
      </c>
      <c r="L1633" s="26">
        <v>43000</v>
      </c>
      <c r="M1633" s="26">
        <v>172</v>
      </c>
      <c r="N1633" s="25">
        <f t="shared" si="89"/>
        <v>172.5</v>
      </c>
      <c r="O1633" s="128"/>
    </row>
    <row r="1634" spans="1:16" x14ac:dyDescent="0.25">
      <c r="A1634" s="128">
        <v>499</v>
      </c>
      <c r="B1634" s="129"/>
      <c r="C1634" s="27">
        <v>42583</v>
      </c>
      <c r="D1634" s="27" t="s">
        <v>3597</v>
      </c>
      <c r="E1634" s="29" t="s">
        <v>3598</v>
      </c>
      <c r="F1634" s="22" t="s">
        <v>3599</v>
      </c>
      <c r="G1634" s="22" t="s">
        <v>3600</v>
      </c>
      <c r="H1634" s="22">
        <v>2050</v>
      </c>
      <c r="I1634" s="24">
        <v>0.5</v>
      </c>
      <c r="J1634" s="24">
        <v>17460</v>
      </c>
      <c r="K1634" s="25">
        <f t="shared" si="88"/>
        <v>49890</v>
      </c>
      <c r="L1634" s="26">
        <v>65000</v>
      </c>
      <c r="M1634" s="26">
        <v>260</v>
      </c>
      <c r="N1634" s="25">
        <f t="shared" si="89"/>
        <v>260.5</v>
      </c>
      <c r="O1634" s="128"/>
    </row>
    <row r="1635" spans="1:16" x14ac:dyDescent="0.25">
      <c r="A1635" s="128">
        <v>500</v>
      </c>
      <c r="B1635" s="129"/>
      <c r="C1635" s="27">
        <v>42583</v>
      </c>
      <c r="D1635" s="27" t="s">
        <v>3601</v>
      </c>
      <c r="E1635" s="29" t="s">
        <v>95</v>
      </c>
      <c r="F1635" s="22" t="s">
        <v>3604</v>
      </c>
      <c r="G1635" s="22" t="s">
        <v>3605</v>
      </c>
      <c r="H1635" s="22">
        <v>2050</v>
      </c>
      <c r="I1635" s="24">
        <v>1</v>
      </c>
      <c r="J1635" s="24">
        <v>18830</v>
      </c>
      <c r="K1635" s="25">
        <f t="shared" si="88"/>
        <v>53800</v>
      </c>
      <c r="L1635" s="26">
        <v>57000</v>
      </c>
      <c r="M1635" s="26">
        <v>228</v>
      </c>
      <c r="N1635" s="25">
        <f t="shared" si="89"/>
        <v>229</v>
      </c>
      <c r="O1635" s="128"/>
    </row>
    <row r="1636" spans="1:16" s="23" customFormat="1" x14ac:dyDescent="0.25">
      <c r="A1636" s="48"/>
      <c r="B1636" s="49"/>
      <c r="C1636" s="50"/>
      <c r="D1636" s="50" t="s">
        <v>3602</v>
      </c>
      <c r="E1636" s="51" t="s">
        <v>3603</v>
      </c>
      <c r="F1636" s="23" t="s">
        <v>90</v>
      </c>
      <c r="G1636" s="23" t="s">
        <v>90</v>
      </c>
      <c r="I1636" s="52"/>
      <c r="J1636" s="52"/>
      <c r="K1636" s="53">
        <f t="shared" si="88"/>
        <v>0</v>
      </c>
      <c r="L1636" s="54"/>
      <c r="M1636" s="54"/>
      <c r="N1636" s="53">
        <f t="shared" si="89"/>
        <v>0</v>
      </c>
      <c r="O1636" s="48"/>
    </row>
    <row r="1637" spans="1:16" x14ac:dyDescent="0.25">
      <c r="A1637" s="128"/>
      <c r="B1637" s="129"/>
      <c r="N1637" s="25">
        <f>SUM(N1611:N1636)</f>
        <v>2983.0400000000004</v>
      </c>
      <c r="O1637" s="128"/>
    </row>
    <row r="1638" spans="1:16" x14ac:dyDescent="0.25">
      <c r="A1638" s="128"/>
      <c r="B1638" s="129"/>
      <c r="O1638" s="128"/>
    </row>
    <row r="1639" spans="1:16" x14ac:dyDescent="0.25">
      <c r="A1639" s="128">
        <v>489</v>
      </c>
      <c r="B1639" s="129"/>
      <c r="C1639" s="27">
        <v>42580</v>
      </c>
      <c r="D1639" s="27" t="s">
        <v>3532</v>
      </c>
      <c r="E1639" s="29">
        <v>1.7367999999999999</v>
      </c>
      <c r="F1639" s="22" t="s">
        <v>3533</v>
      </c>
      <c r="G1639" s="22" t="s">
        <v>3534</v>
      </c>
      <c r="H1639" s="22">
        <v>1090</v>
      </c>
      <c r="I1639" s="24">
        <v>1</v>
      </c>
      <c r="J1639" s="24">
        <v>13190</v>
      </c>
      <c r="K1639" s="25">
        <f>ROUND(J1639/0.35,-1)</f>
        <v>37690</v>
      </c>
      <c r="L1639" s="26">
        <v>40742</v>
      </c>
      <c r="M1639" s="26">
        <v>162.97</v>
      </c>
      <c r="N1639" s="25">
        <f>SUM(I1639+M1639)</f>
        <v>163.97</v>
      </c>
      <c r="O1639" s="141"/>
      <c r="P1639" s="142"/>
    </row>
    <row r="1640" spans="1:16" x14ac:dyDescent="0.25">
      <c r="A1640" s="128">
        <v>501</v>
      </c>
      <c r="B1640" s="129"/>
      <c r="C1640" s="27">
        <v>42583</v>
      </c>
      <c r="D1640" s="27" t="s">
        <v>3606</v>
      </c>
      <c r="E1640" s="29">
        <v>29.655000000000001</v>
      </c>
      <c r="F1640" s="22" t="s">
        <v>3439</v>
      </c>
      <c r="G1640" s="22" t="s">
        <v>3607</v>
      </c>
      <c r="H1640" s="22">
        <v>1070</v>
      </c>
      <c r="I1640" s="24">
        <v>0.5</v>
      </c>
      <c r="J1640" s="24">
        <v>33620</v>
      </c>
      <c r="K1640" s="25">
        <f t="shared" si="88"/>
        <v>96060</v>
      </c>
      <c r="L1640" s="26">
        <v>86454</v>
      </c>
      <c r="M1640" s="26">
        <v>345.82</v>
      </c>
      <c r="N1640" s="25">
        <f t="shared" si="89"/>
        <v>346.32</v>
      </c>
      <c r="O1640" s="128"/>
    </row>
    <row r="1641" spans="1:16" x14ac:dyDescent="0.25">
      <c r="A1641" s="128" t="s">
        <v>3608</v>
      </c>
      <c r="B1641" s="129"/>
      <c r="C1641" s="27">
        <v>42584</v>
      </c>
      <c r="D1641" s="27" t="s">
        <v>3609</v>
      </c>
      <c r="E1641" s="29" t="s">
        <v>3610</v>
      </c>
      <c r="F1641" s="22" t="s">
        <v>3611</v>
      </c>
      <c r="G1641" s="22" t="s">
        <v>3612</v>
      </c>
      <c r="H1641" s="22">
        <v>3010</v>
      </c>
      <c r="I1641" s="24">
        <v>0.5</v>
      </c>
      <c r="J1641" s="24">
        <v>25540</v>
      </c>
      <c r="K1641" s="25">
        <f t="shared" si="88"/>
        <v>72970</v>
      </c>
      <c r="N1641" s="25">
        <f t="shared" si="89"/>
        <v>0.5</v>
      </c>
      <c r="O1641" s="128"/>
    </row>
    <row r="1642" spans="1:16" x14ac:dyDescent="0.25">
      <c r="A1642" s="128">
        <v>502</v>
      </c>
      <c r="B1642" s="129"/>
      <c r="C1642" s="27">
        <v>42584</v>
      </c>
      <c r="D1642" s="27" t="s">
        <v>3613</v>
      </c>
      <c r="E1642" s="29" t="s">
        <v>3614</v>
      </c>
      <c r="F1642" s="22" t="s">
        <v>3615</v>
      </c>
      <c r="G1642" s="22" t="s">
        <v>3616</v>
      </c>
      <c r="H1642" s="22">
        <v>3010</v>
      </c>
      <c r="I1642" s="24">
        <v>0.5</v>
      </c>
      <c r="J1642" s="24">
        <v>26140</v>
      </c>
      <c r="K1642" s="25">
        <f t="shared" si="88"/>
        <v>74690</v>
      </c>
      <c r="L1642" s="26">
        <v>85000</v>
      </c>
      <c r="M1642" s="26">
        <v>340</v>
      </c>
      <c r="N1642" s="25">
        <f t="shared" si="89"/>
        <v>340.5</v>
      </c>
      <c r="O1642" s="128"/>
    </row>
    <row r="1643" spans="1:16" x14ac:dyDescent="0.25">
      <c r="A1643" s="128" t="s">
        <v>3624</v>
      </c>
      <c r="B1643" s="129"/>
      <c r="C1643" s="27">
        <v>42584</v>
      </c>
      <c r="D1643" s="27" t="s">
        <v>3625</v>
      </c>
      <c r="E1643" s="29">
        <v>0.497</v>
      </c>
      <c r="F1643" s="22" t="s">
        <v>3626</v>
      </c>
      <c r="G1643" s="22" t="s">
        <v>3627</v>
      </c>
      <c r="H1643" s="22">
        <v>1090</v>
      </c>
      <c r="I1643" s="24">
        <v>0.5</v>
      </c>
      <c r="J1643" s="24">
        <v>3890</v>
      </c>
      <c r="K1643" s="25">
        <f t="shared" si="88"/>
        <v>11110</v>
      </c>
      <c r="N1643" s="25">
        <f t="shared" si="89"/>
        <v>0.5</v>
      </c>
      <c r="O1643" s="128"/>
    </row>
    <row r="1644" spans="1:16" x14ac:dyDescent="0.25">
      <c r="A1644" s="128">
        <v>504</v>
      </c>
      <c r="B1644" s="129"/>
      <c r="C1644" s="27">
        <v>42584</v>
      </c>
      <c r="D1644" s="27" t="s">
        <v>3628</v>
      </c>
      <c r="E1644" s="29" t="s">
        <v>3630</v>
      </c>
      <c r="F1644" s="22" t="s">
        <v>3631</v>
      </c>
      <c r="G1644" s="22" t="s">
        <v>3632</v>
      </c>
      <c r="H1644" s="22">
        <v>3010</v>
      </c>
      <c r="I1644" s="24">
        <v>1</v>
      </c>
      <c r="J1644" s="24">
        <v>49090</v>
      </c>
      <c r="K1644" s="25">
        <f t="shared" si="88"/>
        <v>140260</v>
      </c>
      <c r="L1644" s="26">
        <v>138500</v>
      </c>
      <c r="M1644" s="26">
        <v>554</v>
      </c>
      <c r="N1644" s="25">
        <f t="shared" si="89"/>
        <v>555</v>
      </c>
      <c r="O1644" s="128"/>
    </row>
    <row r="1645" spans="1:16" x14ac:dyDescent="0.25">
      <c r="A1645" s="128"/>
      <c r="B1645" s="129"/>
      <c r="D1645" s="27" t="s">
        <v>3629</v>
      </c>
      <c r="E1645" s="29">
        <v>0.218</v>
      </c>
      <c r="K1645" s="25">
        <f t="shared" si="88"/>
        <v>0</v>
      </c>
      <c r="N1645" s="25">
        <f t="shared" si="89"/>
        <v>0</v>
      </c>
      <c r="O1645" s="128"/>
    </row>
    <row r="1646" spans="1:16" x14ac:dyDescent="0.25">
      <c r="A1646" s="143">
        <v>505</v>
      </c>
      <c r="B1646" s="144"/>
      <c r="C1646" s="27">
        <v>42584</v>
      </c>
      <c r="D1646" s="27" t="s">
        <v>3633</v>
      </c>
      <c r="E1646" s="29" t="s">
        <v>3634</v>
      </c>
      <c r="F1646" s="22" t="s">
        <v>3635</v>
      </c>
      <c r="G1646" s="22" t="s">
        <v>3636</v>
      </c>
      <c r="H1646" s="22">
        <v>2050</v>
      </c>
      <c r="I1646" s="24">
        <v>0.5</v>
      </c>
      <c r="J1646" s="24">
        <v>22120</v>
      </c>
      <c r="K1646" s="25">
        <f t="shared" si="88"/>
        <v>63200</v>
      </c>
      <c r="L1646" s="26">
        <v>86900</v>
      </c>
      <c r="M1646" s="26">
        <v>347.6</v>
      </c>
      <c r="N1646" s="25">
        <f t="shared" si="89"/>
        <v>348.1</v>
      </c>
      <c r="O1646" s="143"/>
    </row>
    <row r="1647" spans="1:16" x14ac:dyDescent="0.25">
      <c r="A1647" s="128">
        <v>503</v>
      </c>
      <c r="B1647" s="129"/>
      <c r="C1647" s="27">
        <v>42584</v>
      </c>
      <c r="D1647" s="27" t="s">
        <v>3620</v>
      </c>
      <c r="E1647" s="29">
        <v>2.093</v>
      </c>
      <c r="F1647" s="22" t="s">
        <v>3622</v>
      </c>
      <c r="G1647" s="22" t="s">
        <v>3623</v>
      </c>
      <c r="H1647" s="22">
        <v>1110</v>
      </c>
      <c r="I1647" s="24">
        <v>1</v>
      </c>
      <c r="J1647" s="24">
        <v>38480</v>
      </c>
      <c r="K1647" s="25">
        <f>ROUND(J1647/0.35,-1)</f>
        <v>109940</v>
      </c>
      <c r="L1647" s="26">
        <v>161000</v>
      </c>
      <c r="M1647" s="26">
        <v>644</v>
      </c>
      <c r="N1647" s="25">
        <f>SUM(I1647+M1647)</f>
        <v>645</v>
      </c>
      <c r="O1647" s="128"/>
    </row>
    <row r="1648" spans="1:16" s="23" customFormat="1" x14ac:dyDescent="0.25">
      <c r="A1648" s="48"/>
      <c r="B1648" s="49"/>
      <c r="C1648" s="50"/>
      <c r="D1648" s="50" t="s">
        <v>3621</v>
      </c>
      <c r="E1648" s="51">
        <v>1</v>
      </c>
      <c r="F1648" s="23" t="s">
        <v>90</v>
      </c>
      <c r="G1648" s="23" t="s">
        <v>90</v>
      </c>
      <c r="I1648" s="52"/>
      <c r="J1648" s="52"/>
      <c r="K1648" s="53">
        <f>ROUND(J1648/0.35,-1)</f>
        <v>0</v>
      </c>
      <c r="L1648" s="54"/>
      <c r="M1648" s="54"/>
      <c r="N1648" s="53">
        <f>SUM(I1648+M1648)</f>
        <v>0</v>
      </c>
      <c r="O1648" s="48"/>
    </row>
    <row r="1649" spans="1:15" x14ac:dyDescent="0.25">
      <c r="A1649" s="143"/>
      <c r="B1649" s="144"/>
      <c r="N1649" s="25">
        <f>SUM(N1639:N1648)</f>
        <v>2399.89</v>
      </c>
      <c r="O1649" s="143">
        <v>59882</v>
      </c>
    </row>
    <row r="1650" spans="1:15" x14ac:dyDescent="0.25">
      <c r="A1650" s="143"/>
      <c r="B1650" s="144"/>
      <c r="O1650" s="143"/>
    </row>
    <row r="1651" spans="1:15" x14ac:dyDescent="0.25">
      <c r="A1651" s="128" t="s">
        <v>3617</v>
      </c>
      <c r="B1651" s="129"/>
      <c r="C1651" s="27">
        <v>42584</v>
      </c>
      <c r="D1651" s="27" t="s">
        <v>3287</v>
      </c>
      <c r="E1651" s="29">
        <v>124.126</v>
      </c>
      <c r="F1651" s="22" t="s">
        <v>3618</v>
      </c>
      <c r="G1651" s="22" t="s">
        <v>3618</v>
      </c>
      <c r="H1651" s="22" t="s">
        <v>3619</v>
      </c>
      <c r="I1651" s="24">
        <v>8.5</v>
      </c>
      <c r="J1651" s="24">
        <v>372680</v>
      </c>
      <c r="K1651" s="25">
        <f t="shared" ref="K1651:K1667" si="90">ROUND(J1651/0.35,-1)</f>
        <v>1064800</v>
      </c>
      <c r="N1651" s="25">
        <f t="shared" ref="N1651:N1667" si="91">SUM(I1651+M1651)</f>
        <v>8.5</v>
      </c>
      <c r="O1651" s="128"/>
    </row>
    <row r="1652" spans="1:15" x14ac:dyDescent="0.25">
      <c r="A1652" s="128"/>
      <c r="B1652" s="129"/>
      <c r="D1652" s="27" t="s">
        <v>3288</v>
      </c>
      <c r="E1652" s="29" t="s">
        <v>3290</v>
      </c>
      <c r="K1652" s="25">
        <f t="shared" si="90"/>
        <v>0</v>
      </c>
      <c r="N1652" s="25">
        <f t="shared" si="91"/>
        <v>0</v>
      </c>
      <c r="O1652" s="128"/>
    </row>
    <row r="1653" spans="1:15" x14ac:dyDescent="0.25">
      <c r="A1653" s="128"/>
      <c r="B1653" s="129"/>
      <c r="D1653" s="27" t="s">
        <v>3289</v>
      </c>
      <c r="E1653" s="29" t="s">
        <v>3290</v>
      </c>
      <c r="K1653" s="25">
        <f t="shared" si="90"/>
        <v>0</v>
      </c>
      <c r="N1653" s="25">
        <f t="shared" si="91"/>
        <v>0</v>
      </c>
      <c r="O1653" s="128"/>
    </row>
    <row r="1654" spans="1:15" x14ac:dyDescent="0.25">
      <c r="A1654" s="128"/>
      <c r="B1654" s="129"/>
      <c r="D1654" s="27" t="s">
        <v>3291</v>
      </c>
      <c r="E1654" s="29" t="s">
        <v>3290</v>
      </c>
      <c r="K1654" s="25">
        <f t="shared" si="90"/>
        <v>0</v>
      </c>
      <c r="N1654" s="25">
        <f t="shared" si="91"/>
        <v>0</v>
      </c>
      <c r="O1654" s="128"/>
    </row>
    <row r="1655" spans="1:15" x14ac:dyDescent="0.25">
      <c r="A1655" s="128"/>
      <c r="B1655" s="129"/>
      <c r="D1655" s="27" t="s">
        <v>3292</v>
      </c>
      <c r="E1655" s="29" t="s">
        <v>3290</v>
      </c>
      <c r="K1655" s="25">
        <f t="shared" si="90"/>
        <v>0</v>
      </c>
      <c r="N1655" s="25">
        <f t="shared" si="91"/>
        <v>0</v>
      </c>
      <c r="O1655" s="128"/>
    </row>
    <row r="1656" spans="1:15" x14ac:dyDescent="0.25">
      <c r="A1656" s="128"/>
      <c r="B1656" s="129"/>
      <c r="D1656" s="27" t="s">
        <v>3293</v>
      </c>
      <c r="E1656" s="29" t="s">
        <v>3290</v>
      </c>
      <c r="K1656" s="25">
        <f t="shared" si="90"/>
        <v>0</v>
      </c>
      <c r="N1656" s="25">
        <f t="shared" si="91"/>
        <v>0</v>
      </c>
      <c r="O1656" s="128"/>
    </row>
    <row r="1657" spans="1:15" x14ac:dyDescent="0.25">
      <c r="A1657" s="128"/>
      <c r="B1657" s="129"/>
      <c r="D1657" s="27" t="s">
        <v>3294</v>
      </c>
      <c r="E1657" s="29" t="s">
        <v>3290</v>
      </c>
      <c r="K1657" s="25">
        <f t="shared" si="90"/>
        <v>0</v>
      </c>
      <c r="N1657" s="25">
        <f t="shared" si="91"/>
        <v>0</v>
      </c>
      <c r="O1657" s="128"/>
    </row>
    <row r="1658" spans="1:15" x14ac:dyDescent="0.25">
      <c r="A1658" s="128"/>
      <c r="B1658" s="129"/>
      <c r="D1658" s="27" t="s">
        <v>3295</v>
      </c>
      <c r="E1658" s="29" t="s">
        <v>3290</v>
      </c>
      <c r="K1658" s="25">
        <f t="shared" si="90"/>
        <v>0</v>
      </c>
      <c r="N1658" s="25">
        <f t="shared" si="91"/>
        <v>0</v>
      </c>
      <c r="O1658" s="128"/>
    </row>
    <row r="1659" spans="1:15" x14ac:dyDescent="0.25">
      <c r="A1659" s="128"/>
      <c r="B1659" s="129"/>
      <c r="D1659" s="27" t="s">
        <v>3296</v>
      </c>
      <c r="E1659" s="29" t="s">
        <v>3290</v>
      </c>
      <c r="K1659" s="25">
        <f t="shared" si="90"/>
        <v>0</v>
      </c>
      <c r="N1659" s="25">
        <f t="shared" si="91"/>
        <v>0</v>
      </c>
      <c r="O1659" s="128"/>
    </row>
    <row r="1660" spans="1:15" x14ac:dyDescent="0.25">
      <c r="A1660" s="128"/>
      <c r="B1660" s="129"/>
      <c r="D1660" s="27" t="s">
        <v>3297</v>
      </c>
      <c r="E1660" s="29" t="s">
        <v>3290</v>
      </c>
      <c r="K1660" s="25">
        <f t="shared" si="90"/>
        <v>0</v>
      </c>
      <c r="N1660" s="25">
        <f t="shared" si="91"/>
        <v>0</v>
      </c>
      <c r="O1660" s="128"/>
    </row>
    <row r="1661" spans="1:15" x14ac:dyDescent="0.25">
      <c r="A1661" s="128"/>
      <c r="B1661" s="129"/>
      <c r="D1661" s="27" t="s">
        <v>3298</v>
      </c>
      <c r="E1661" s="29" t="s">
        <v>3290</v>
      </c>
      <c r="K1661" s="25">
        <f t="shared" si="90"/>
        <v>0</v>
      </c>
      <c r="N1661" s="25">
        <f t="shared" si="91"/>
        <v>0</v>
      </c>
      <c r="O1661" s="128"/>
    </row>
    <row r="1662" spans="1:15" x14ac:dyDescent="0.25">
      <c r="A1662" s="128"/>
      <c r="B1662" s="129"/>
      <c r="D1662" s="27" t="s">
        <v>3299</v>
      </c>
      <c r="E1662" s="29" t="s">
        <v>3290</v>
      </c>
      <c r="K1662" s="25">
        <f t="shared" si="90"/>
        <v>0</v>
      </c>
      <c r="N1662" s="25">
        <f t="shared" si="91"/>
        <v>0</v>
      </c>
      <c r="O1662" s="128"/>
    </row>
    <row r="1663" spans="1:15" x14ac:dyDescent="0.25">
      <c r="A1663" s="128"/>
      <c r="B1663" s="129"/>
      <c r="D1663" s="27" t="s">
        <v>3300</v>
      </c>
      <c r="E1663" s="29" t="s">
        <v>3290</v>
      </c>
      <c r="K1663" s="25">
        <f t="shared" si="90"/>
        <v>0</v>
      </c>
      <c r="N1663" s="25">
        <f t="shared" si="91"/>
        <v>0</v>
      </c>
      <c r="O1663" s="128"/>
    </row>
    <row r="1664" spans="1:15" x14ac:dyDescent="0.25">
      <c r="A1664" s="128"/>
      <c r="B1664" s="129"/>
      <c r="D1664" s="27" t="s">
        <v>3301</v>
      </c>
      <c r="E1664" s="29">
        <v>26.151</v>
      </c>
      <c r="K1664" s="25">
        <f t="shared" si="90"/>
        <v>0</v>
      </c>
      <c r="N1664" s="25">
        <f t="shared" si="91"/>
        <v>0</v>
      </c>
      <c r="O1664" s="128"/>
    </row>
    <row r="1665" spans="1:15" x14ac:dyDescent="0.25">
      <c r="A1665" s="128"/>
      <c r="B1665" s="129"/>
      <c r="D1665" s="27" t="s">
        <v>3302</v>
      </c>
      <c r="E1665" s="29">
        <v>1.3041</v>
      </c>
      <c r="K1665" s="25">
        <f t="shared" si="90"/>
        <v>0</v>
      </c>
      <c r="N1665" s="25">
        <f t="shared" si="91"/>
        <v>0</v>
      </c>
      <c r="O1665" s="128"/>
    </row>
    <row r="1666" spans="1:15" x14ac:dyDescent="0.25">
      <c r="A1666" s="128"/>
      <c r="B1666" s="129"/>
      <c r="D1666" s="27" t="s">
        <v>3303</v>
      </c>
      <c r="E1666" s="29">
        <v>90.355999999999995</v>
      </c>
      <c r="K1666" s="25">
        <f t="shared" si="90"/>
        <v>0</v>
      </c>
      <c r="N1666" s="25">
        <f t="shared" si="91"/>
        <v>0</v>
      </c>
      <c r="O1666" s="128"/>
    </row>
    <row r="1667" spans="1:15" x14ac:dyDescent="0.25">
      <c r="A1667" s="128"/>
      <c r="B1667" s="129"/>
      <c r="D1667" s="27" t="s">
        <v>3304</v>
      </c>
      <c r="E1667" s="29">
        <v>0.91</v>
      </c>
      <c r="K1667" s="25">
        <f t="shared" si="90"/>
        <v>0</v>
      </c>
      <c r="N1667" s="25">
        <f t="shared" si="91"/>
        <v>0</v>
      </c>
      <c r="O1667" s="128"/>
    </row>
    <row r="1668" spans="1:15" x14ac:dyDescent="0.25">
      <c r="A1668" s="128" t="s">
        <v>3637</v>
      </c>
      <c r="B1668" s="129"/>
      <c r="C1668" s="27">
        <v>42584</v>
      </c>
      <c r="D1668" s="27" t="s">
        <v>3638</v>
      </c>
      <c r="E1668" s="29">
        <v>146.143</v>
      </c>
      <c r="F1668" s="22" t="s">
        <v>3643</v>
      </c>
      <c r="G1668" s="22" t="s">
        <v>3644</v>
      </c>
      <c r="H1668" s="22">
        <v>1050</v>
      </c>
      <c r="I1668" s="24">
        <v>2.5</v>
      </c>
      <c r="J1668" s="24">
        <v>540150</v>
      </c>
      <c r="K1668" s="25">
        <f t="shared" ref="K1668:K1694" si="92">ROUND(J1668/0.35,-1)</f>
        <v>1543290</v>
      </c>
      <c r="N1668" s="25">
        <f t="shared" ref="N1668:N1694" si="93">SUM(I1668+M1668)</f>
        <v>2.5</v>
      </c>
      <c r="O1668" s="128"/>
    </row>
    <row r="1669" spans="1:15" x14ac:dyDescent="0.25">
      <c r="A1669" s="128"/>
      <c r="B1669" s="129"/>
      <c r="D1669" s="27" t="s">
        <v>3639</v>
      </c>
      <c r="E1669" s="29">
        <v>20</v>
      </c>
      <c r="K1669" s="25">
        <f t="shared" si="92"/>
        <v>0</v>
      </c>
      <c r="N1669" s="25">
        <f t="shared" si="93"/>
        <v>0</v>
      </c>
      <c r="O1669" s="128"/>
    </row>
    <row r="1670" spans="1:15" x14ac:dyDescent="0.25">
      <c r="A1670" s="128"/>
      <c r="B1670" s="129"/>
      <c r="D1670" s="27" t="s">
        <v>3640</v>
      </c>
      <c r="E1670" s="29">
        <v>75.311999999999998</v>
      </c>
      <c r="K1670" s="25">
        <f t="shared" si="92"/>
        <v>0</v>
      </c>
      <c r="N1670" s="25">
        <f t="shared" si="93"/>
        <v>0</v>
      </c>
      <c r="O1670" s="128"/>
    </row>
    <row r="1671" spans="1:15" x14ac:dyDescent="0.25">
      <c r="A1671" s="128"/>
      <c r="B1671" s="129"/>
      <c r="D1671" s="27" t="s">
        <v>3641</v>
      </c>
      <c r="E1671" s="29">
        <v>80</v>
      </c>
      <c r="K1671" s="25">
        <f t="shared" si="92"/>
        <v>0</v>
      </c>
      <c r="N1671" s="25">
        <f t="shared" si="93"/>
        <v>0</v>
      </c>
      <c r="O1671" s="128"/>
    </row>
    <row r="1672" spans="1:15" x14ac:dyDescent="0.25">
      <c r="A1672" s="128"/>
      <c r="B1672" s="129"/>
      <c r="D1672" s="27" t="s">
        <v>3642</v>
      </c>
      <c r="E1672" s="29">
        <v>10</v>
      </c>
      <c r="K1672" s="25">
        <f t="shared" si="92"/>
        <v>0</v>
      </c>
      <c r="N1672" s="25">
        <f t="shared" si="93"/>
        <v>0</v>
      </c>
      <c r="O1672" s="128"/>
    </row>
    <row r="1673" spans="1:15" x14ac:dyDescent="0.25">
      <c r="A1673" s="128" t="s">
        <v>3648</v>
      </c>
      <c r="B1673" s="129"/>
      <c r="C1673" s="27">
        <v>42584</v>
      </c>
      <c r="D1673" s="27" t="s">
        <v>3645</v>
      </c>
      <c r="E1673" s="29">
        <v>5.9546000000000001</v>
      </c>
      <c r="F1673" s="22" t="s">
        <v>3646</v>
      </c>
      <c r="G1673" s="22" t="s">
        <v>3647</v>
      </c>
      <c r="H1673" s="22">
        <v>1010</v>
      </c>
      <c r="I1673" s="24">
        <v>0.5</v>
      </c>
      <c r="J1673" s="24">
        <v>16910</v>
      </c>
      <c r="K1673" s="25">
        <f t="shared" si="92"/>
        <v>48310</v>
      </c>
      <c r="N1673" s="25">
        <f t="shared" si="93"/>
        <v>0.5</v>
      </c>
      <c r="O1673" s="128"/>
    </row>
    <row r="1674" spans="1:15" x14ac:dyDescent="0.25">
      <c r="A1674" s="128">
        <v>506</v>
      </c>
      <c r="B1674" s="129"/>
      <c r="C1674" s="27">
        <v>42585</v>
      </c>
      <c r="D1674" s="27" t="s">
        <v>3589</v>
      </c>
      <c r="E1674" s="29" t="s">
        <v>222</v>
      </c>
      <c r="F1674" s="22" t="s">
        <v>3592</v>
      </c>
      <c r="G1674" s="22" t="s">
        <v>1775</v>
      </c>
      <c r="H1674" s="22">
        <v>1190</v>
      </c>
      <c r="I1674" s="24">
        <v>0.5</v>
      </c>
      <c r="J1674" s="24">
        <v>1640</v>
      </c>
      <c r="K1674" s="25">
        <f t="shared" si="92"/>
        <v>4690</v>
      </c>
      <c r="L1674" s="26">
        <v>5000</v>
      </c>
      <c r="M1674" s="26">
        <v>20</v>
      </c>
      <c r="N1674" s="25">
        <f t="shared" si="93"/>
        <v>20.5</v>
      </c>
      <c r="O1674" s="128"/>
    </row>
    <row r="1675" spans="1:15" x14ac:dyDescent="0.25">
      <c r="A1675" s="128" t="s">
        <v>3649</v>
      </c>
      <c r="B1675" s="129"/>
      <c r="C1675" s="27">
        <v>42585</v>
      </c>
      <c r="D1675" s="27" t="s">
        <v>3650</v>
      </c>
      <c r="E1675" s="29">
        <v>36.491</v>
      </c>
      <c r="F1675" s="22" t="s">
        <v>3651</v>
      </c>
      <c r="G1675" s="22" t="s">
        <v>3652</v>
      </c>
      <c r="H1675" s="22">
        <v>1070</v>
      </c>
      <c r="I1675" s="24">
        <v>0.5</v>
      </c>
      <c r="J1675" s="24">
        <v>43650</v>
      </c>
      <c r="K1675" s="25">
        <f t="shared" si="92"/>
        <v>124710</v>
      </c>
      <c r="N1675" s="25">
        <f t="shared" si="93"/>
        <v>0.5</v>
      </c>
      <c r="O1675" s="128"/>
    </row>
    <row r="1676" spans="1:15" x14ac:dyDescent="0.25">
      <c r="A1676" s="128">
        <v>507</v>
      </c>
      <c r="B1676" s="129"/>
      <c r="C1676" s="27">
        <v>42585</v>
      </c>
      <c r="D1676" s="27" t="s">
        <v>3653</v>
      </c>
      <c r="E1676" s="29" t="s">
        <v>3654</v>
      </c>
      <c r="F1676" s="22" t="s">
        <v>3655</v>
      </c>
      <c r="G1676" s="22" t="s">
        <v>3656</v>
      </c>
      <c r="H1676" s="22">
        <v>2050</v>
      </c>
      <c r="I1676" s="24">
        <v>0.5</v>
      </c>
      <c r="J1676" s="24">
        <v>14530</v>
      </c>
      <c r="K1676" s="25">
        <v>0</v>
      </c>
      <c r="L1676" s="26">
        <v>118000</v>
      </c>
      <c r="M1676" s="26">
        <v>472</v>
      </c>
      <c r="N1676" s="25">
        <f t="shared" si="93"/>
        <v>472.5</v>
      </c>
      <c r="O1676" s="128"/>
    </row>
    <row r="1677" spans="1:15" x14ac:dyDescent="0.25">
      <c r="A1677" s="128" t="s">
        <v>3657</v>
      </c>
      <c r="B1677" s="129"/>
      <c r="C1677" s="27">
        <v>42585</v>
      </c>
      <c r="D1677" s="27" t="s">
        <v>3658</v>
      </c>
      <c r="E1677" s="29">
        <v>4.1130000000000004</v>
      </c>
      <c r="F1677" s="22" t="s">
        <v>223</v>
      </c>
      <c r="G1677" s="22" t="s">
        <v>3659</v>
      </c>
      <c r="H1677" s="22">
        <v>1150</v>
      </c>
      <c r="I1677" s="24">
        <v>0.5</v>
      </c>
      <c r="J1677" s="24">
        <v>24440</v>
      </c>
      <c r="K1677" s="25">
        <f t="shared" si="92"/>
        <v>69830</v>
      </c>
      <c r="N1677" s="25">
        <f t="shared" si="93"/>
        <v>0.5</v>
      </c>
      <c r="O1677" s="128"/>
    </row>
    <row r="1678" spans="1:15" x14ac:dyDescent="0.25">
      <c r="A1678" s="128">
        <v>509</v>
      </c>
      <c r="B1678" s="129"/>
      <c r="C1678" s="27">
        <v>42586</v>
      </c>
      <c r="D1678" s="27" t="s">
        <v>3660</v>
      </c>
      <c r="E1678" s="29">
        <v>0.61199999999999999</v>
      </c>
      <c r="F1678" s="22" t="s">
        <v>3663</v>
      </c>
      <c r="G1678" s="22" t="s">
        <v>3664</v>
      </c>
      <c r="H1678" s="22">
        <v>1070</v>
      </c>
      <c r="I1678" s="24">
        <v>1.5</v>
      </c>
      <c r="J1678" s="24">
        <v>75550</v>
      </c>
      <c r="K1678" s="25">
        <f t="shared" si="92"/>
        <v>215860</v>
      </c>
      <c r="L1678" s="26">
        <v>177000</v>
      </c>
      <c r="M1678" s="26">
        <v>708</v>
      </c>
      <c r="N1678" s="25">
        <f t="shared" si="93"/>
        <v>709.5</v>
      </c>
      <c r="O1678" s="128"/>
    </row>
    <row r="1679" spans="1:15" x14ac:dyDescent="0.25">
      <c r="A1679" s="128"/>
      <c r="B1679" s="129"/>
      <c r="D1679" s="27" t="s">
        <v>3661</v>
      </c>
      <c r="E1679" s="29">
        <v>0.28199999999999997</v>
      </c>
      <c r="F1679" s="22" t="s">
        <v>90</v>
      </c>
      <c r="G1679" s="22" t="s">
        <v>90</v>
      </c>
      <c r="K1679" s="25">
        <f t="shared" si="92"/>
        <v>0</v>
      </c>
      <c r="N1679" s="25">
        <f t="shared" si="93"/>
        <v>0</v>
      </c>
      <c r="O1679" s="128"/>
    </row>
    <row r="1680" spans="1:15" x14ac:dyDescent="0.25">
      <c r="A1680" s="128"/>
      <c r="B1680" s="129"/>
      <c r="D1680" s="27" t="s">
        <v>3662</v>
      </c>
      <c r="E1680" s="29">
        <v>0.01</v>
      </c>
      <c r="F1680" s="22" t="s">
        <v>90</v>
      </c>
      <c r="G1680" s="22" t="s">
        <v>90</v>
      </c>
      <c r="K1680" s="25">
        <f t="shared" si="92"/>
        <v>0</v>
      </c>
      <c r="N1680" s="25">
        <f t="shared" si="93"/>
        <v>0</v>
      </c>
      <c r="O1680" s="128"/>
    </row>
    <row r="1681" spans="1:15" x14ac:dyDescent="0.25">
      <c r="A1681" s="128" t="s">
        <v>3665</v>
      </c>
      <c r="B1681" s="129"/>
      <c r="C1681" s="27">
        <v>42586</v>
      </c>
      <c r="D1681" s="27" t="s">
        <v>3666</v>
      </c>
      <c r="E1681" s="29">
        <v>100</v>
      </c>
      <c r="F1681" s="22" t="s">
        <v>3667</v>
      </c>
      <c r="G1681" s="22" t="s">
        <v>3667</v>
      </c>
      <c r="H1681" s="22">
        <v>1050</v>
      </c>
      <c r="I1681" s="24">
        <v>0.5</v>
      </c>
      <c r="J1681" s="24">
        <v>153740</v>
      </c>
      <c r="K1681" s="25">
        <f t="shared" si="92"/>
        <v>439260</v>
      </c>
      <c r="N1681" s="25">
        <f t="shared" si="93"/>
        <v>0.5</v>
      </c>
      <c r="O1681" s="128"/>
    </row>
    <row r="1682" spans="1:15" x14ac:dyDescent="0.25">
      <c r="A1682" s="128" t="s">
        <v>3668</v>
      </c>
      <c r="B1682" s="129"/>
      <c r="C1682" s="27">
        <v>42586</v>
      </c>
      <c r="D1682" s="27" t="s">
        <v>3666</v>
      </c>
      <c r="E1682" s="29">
        <v>100</v>
      </c>
      <c r="F1682" s="22" t="s">
        <v>3669</v>
      </c>
      <c r="G1682" s="22" t="s">
        <v>3670</v>
      </c>
      <c r="H1682" s="22">
        <v>1050</v>
      </c>
      <c r="I1682" s="24">
        <v>0.5</v>
      </c>
      <c r="J1682" s="24">
        <v>153740</v>
      </c>
      <c r="K1682" s="25">
        <f t="shared" si="92"/>
        <v>439260</v>
      </c>
      <c r="N1682" s="25">
        <f t="shared" si="93"/>
        <v>0.5</v>
      </c>
      <c r="O1682" s="128"/>
    </row>
    <row r="1683" spans="1:15" x14ac:dyDescent="0.25">
      <c r="A1683" s="128" t="s">
        <v>3675</v>
      </c>
      <c r="B1683" s="129"/>
      <c r="C1683" s="27">
        <v>42586</v>
      </c>
      <c r="D1683" s="27" t="s">
        <v>3676</v>
      </c>
      <c r="E1683" s="29">
        <v>1.6345000000000001</v>
      </c>
      <c r="F1683" s="22" t="s">
        <v>3677</v>
      </c>
      <c r="G1683" s="22" t="s">
        <v>1895</v>
      </c>
      <c r="H1683" s="22">
        <v>1060</v>
      </c>
      <c r="I1683" s="24">
        <v>0.5</v>
      </c>
      <c r="J1683" s="24">
        <v>7800</v>
      </c>
      <c r="K1683" s="25">
        <f t="shared" si="92"/>
        <v>22290</v>
      </c>
      <c r="N1683" s="25">
        <f t="shared" si="93"/>
        <v>0.5</v>
      </c>
      <c r="O1683" s="128"/>
    </row>
    <row r="1684" spans="1:15" x14ac:dyDescent="0.25">
      <c r="A1684" s="128">
        <v>511</v>
      </c>
      <c r="B1684" s="129"/>
      <c r="C1684" s="27">
        <v>42586</v>
      </c>
      <c r="D1684" s="27" t="s">
        <v>3678</v>
      </c>
      <c r="E1684" s="29">
        <v>55.454999999999998</v>
      </c>
      <c r="F1684" s="22" t="s">
        <v>3681</v>
      </c>
      <c r="G1684" s="22" t="s">
        <v>3682</v>
      </c>
      <c r="H1684" s="22">
        <v>1180</v>
      </c>
      <c r="I1684" s="24">
        <v>1.5</v>
      </c>
      <c r="J1684" s="24">
        <v>138400</v>
      </c>
      <c r="K1684" s="25">
        <f t="shared" si="92"/>
        <v>395430</v>
      </c>
      <c r="L1684" s="26">
        <v>491000</v>
      </c>
      <c r="M1684" s="26">
        <v>1964</v>
      </c>
      <c r="N1684" s="25">
        <f t="shared" si="93"/>
        <v>1965.5</v>
      </c>
      <c r="O1684" s="128"/>
    </row>
    <row r="1685" spans="1:15" x14ac:dyDescent="0.25">
      <c r="A1685" s="128"/>
      <c r="B1685" s="129"/>
      <c r="D1685" s="27" t="s">
        <v>3679</v>
      </c>
      <c r="E1685" s="29">
        <v>68.197999999999993</v>
      </c>
      <c r="F1685" s="22" t="s">
        <v>90</v>
      </c>
      <c r="G1685" s="22" t="s">
        <v>90</v>
      </c>
      <c r="K1685" s="25">
        <f t="shared" si="92"/>
        <v>0</v>
      </c>
      <c r="N1685" s="25">
        <f t="shared" si="93"/>
        <v>0</v>
      </c>
      <c r="O1685" s="128"/>
    </row>
    <row r="1686" spans="1:15" x14ac:dyDescent="0.25">
      <c r="A1686" s="128"/>
      <c r="B1686" s="129"/>
      <c r="D1686" s="27" t="s">
        <v>3680</v>
      </c>
      <c r="E1686" s="29">
        <v>12.788</v>
      </c>
      <c r="F1686" s="22" t="s">
        <v>90</v>
      </c>
      <c r="G1686" s="22" t="s">
        <v>90</v>
      </c>
      <c r="K1686" s="25">
        <f t="shared" si="92"/>
        <v>0</v>
      </c>
      <c r="N1686" s="25">
        <f t="shared" si="93"/>
        <v>0</v>
      </c>
      <c r="O1686" s="128"/>
    </row>
    <row r="1687" spans="1:15" x14ac:dyDescent="0.25">
      <c r="A1687" s="128">
        <v>512</v>
      </c>
      <c r="B1687" s="129"/>
      <c r="C1687" s="27">
        <v>42586</v>
      </c>
      <c r="D1687" s="27" t="s">
        <v>3683</v>
      </c>
      <c r="E1687" s="29">
        <v>0.85199999999999998</v>
      </c>
      <c r="F1687" s="22" t="s">
        <v>3684</v>
      </c>
      <c r="G1687" s="22" t="s">
        <v>3685</v>
      </c>
      <c r="H1687" s="22">
        <v>1080</v>
      </c>
      <c r="I1687" s="24">
        <v>0.5</v>
      </c>
      <c r="J1687" s="24">
        <v>10550</v>
      </c>
      <c r="K1687" s="25">
        <f t="shared" si="92"/>
        <v>30140</v>
      </c>
      <c r="L1687" s="26">
        <v>74000</v>
      </c>
      <c r="M1687" s="26">
        <v>296</v>
      </c>
      <c r="N1687" s="25">
        <f t="shared" si="93"/>
        <v>296.5</v>
      </c>
      <c r="O1687" s="128"/>
    </row>
    <row r="1688" spans="1:15" s="23" customFormat="1" x14ac:dyDescent="0.25">
      <c r="A1688" s="48">
        <v>513</v>
      </c>
      <c r="B1688" s="49"/>
      <c r="C1688" s="50">
        <v>42587</v>
      </c>
      <c r="D1688" s="50" t="s">
        <v>3686</v>
      </c>
      <c r="E1688" s="51">
        <v>42.314</v>
      </c>
      <c r="F1688" s="23" t="s">
        <v>3687</v>
      </c>
      <c r="G1688" s="23" t="s">
        <v>3688</v>
      </c>
      <c r="H1688" s="23">
        <v>1010</v>
      </c>
      <c r="I1688" s="52">
        <v>0.5</v>
      </c>
      <c r="J1688" s="52">
        <v>66080</v>
      </c>
      <c r="K1688" s="53">
        <f t="shared" si="92"/>
        <v>188800</v>
      </c>
      <c r="L1688" s="54">
        <v>206497.2</v>
      </c>
      <c r="M1688" s="54">
        <v>826</v>
      </c>
      <c r="N1688" s="53">
        <f t="shared" si="93"/>
        <v>826.5</v>
      </c>
      <c r="O1688" s="48"/>
    </row>
    <row r="1689" spans="1:15" x14ac:dyDescent="0.25">
      <c r="A1689" s="128"/>
      <c r="B1689" s="129"/>
      <c r="N1689" s="25">
        <f>SUM(N1651:N1688)</f>
        <v>4305</v>
      </c>
      <c r="O1689" s="128">
        <v>59915</v>
      </c>
    </row>
    <row r="1690" spans="1:15" x14ac:dyDescent="0.25">
      <c r="A1690" s="128"/>
      <c r="B1690" s="129"/>
      <c r="O1690" s="128"/>
    </row>
    <row r="1691" spans="1:15" x14ac:dyDescent="0.25">
      <c r="A1691" s="128" t="s">
        <v>3689</v>
      </c>
      <c r="B1691" s="129"/>
      <c r="C1691" s="27">
        <v>42587</v>
      </c>
      <c r="D1691" s="27" t="s">
        <v>3690</v>
      </c>
      <c r="E1691" s="29" t="s">
        <v>1384</v>
      </c>
      <c r="F1691" s="22" t="s">
        <v>3691</v>
      </c>
      <c r="G1691" s="22" t="s">
        <v>3692</v>
      </c>
      <c r="H1691" s="22">
        <v>1100</v>
      </c>
      <c r="I1691" s="24">
        <v>0.5</v>
      </c>
      <c r="J1691" s="24">
        <v>29230</v>
      </c>
      <c r="K1691" s="25">
        <f t="shared" si="92"/>
        <v>83510</v>
      </c>
      <c r="N1691" s="25">
        <f t="shared" si="93"/>
        <v>0.5</v>
      </c>
      <c r="O1691" s="128"/>
    </row>
    <row r="1692" spans="1:15" x14ac:dyDescent="0.25">
      <c r="A1692" s="128">
        <v>514</v>
      </c>
      <c r="B1692" s="129"/>
      <c r="C1692" s="27">
        <v>42590</v>
      </c>
      <c r="D1692" s="27" t="s">
        <v>3693</v>
      </c>
      <c r="E1692" s="29">
        <v>1.538</v>
      </c>
      <c r="F1692" s="22" t="s">
        <v>3694</v>
      </c>
      <c r="G1692" s="22" t="s">
        <v>3695</v>
      </c>
      <c r="H1692" s="22">
        <v>1030</v>
      </c>
      <c r="I1692" s="24">
        <v>0.5</v>
      </c>
      <c r="J1692" s="24">
        <v>32280</v>
      </c>
      <c r="K1692" s="25">
        <f t="shared" si="92"/>
        <v>92230</v>
      </c>
      <c r="L1692" s="26">
        <v>112500</v>
      </c>
      <c r="M1692" s="26">
        <v>450</v>
      </c>
      <c r="N1692" s="25">
        <f t="shared" si="93"/>
        <v>450.5</v>
      </c>
      <c r="O1692" s="128"/>
    </row>
    <row r="1693" spans="1:15" x14ac:dyDescent="0.25">
      <c r="A1693" s="128">
        <v>508</v>
      </c>
      <c r="B1693" s="129"/>
      <c r="C1693" s="27">
        <v>42584</v>
      </c>
      <c r="D1693" s="27" t="s">
        <v>3696</v>
      </c>
      <c r="E1693" s="29">
        <v>40</v>
      </c>
      <c r="F1693" s="22" t="s">
        <v>3697</v>
      </c>
      <c r="G1693" s="22" t="s">
        <v>3698</v>
      </c>
      <c r="H1693" s="22">
        <v>1100</v>
      </c>
      <c r="I1693" s="24">
        <v>0.5</v>
      </c>
      <c r="J1693" s="24">
        <v>72700</v>
      </c>
      <c r="K1693" s="25">
        <f t="shared" si="92"/>
        <v>207710</v>
      </c>
      <c r="L1693" s="26">
        <v>110000</v>
      </c>
      <c r="M1693" s="26">
        <v>440</v>
      </c>
      <c r="N1693" s="25">
        <f t="shared" si="93"/>
        <v>440.5</v>
      </c>
      <c r="O1693" s="128"/>
    </row>
    <row r="1694" spans="1:15" s="23" customFormat="1" x14ac:dyDescent="0.25">
      <c r="A1694" s="48" t="s">
        <v>3699</v>
      </c>
      <c r="B1694" s="49"/>
      <c r="C1694" s="50">
        <v>42592</v>
      </c>
      <c r="D1694" s="50" t="s">
        <v>3409</v>
      </c>
      <c r="E1694" s="51">
        <v>160</v>
      </c>
      <c r="F1694" s="23" t="s">
        <v>3411</v>
      </c>
      <c r="G1694" s="23" t="s">
        <v>3700</v>
      </c>
      <c r="H1694" s="23">
        <v>1140</v>
      </c>
      <c r="I1694" s="52">
        <v>0.5</v>
      </c>
      <c r="J1694" s="52">
        <v>187140</v>
      </c>
      <c r="K1694" s="53">
        <f t="shared" si="92"/>
        <v>534690</v>
      </c>
      <c r="L1694" s="54"/>
      <c r="M1694" s="54"/>
      <c r="N1694" s="53">
        <f t="shared" si="93"/>
        <v>0.5</v>
      </c>
      <c r="O1694" s="48"/>
    </row>
    <row r="1695" spans="1:15" x14ac:dyDescent="0.25">
      <c r="A1695" s="128"/>
      <c r="B1695" s="129"/>
      <c r="N1695" s="25">
        <f>SUM(N1691:N1694)</f>
        <v>892</v>
      </c>
      <c r="O1695" s="128">
        <v>59959</v>
      </c>
    </row>
    <row r="1696" spans="1:15" x14ac:dyDescent="0.25">
      <c r="A1696" s="128"/>
      <c r="B1696" s="129"/>
      <c r="O1696" s="128"/>
    </row>
    <row r="1697" spans="1:15" x14ac:dyDescent="0.25">
      <c r="A1697" s="128" t="s">
        <v>3701</v>
      </c>
      <c r="B1697" s="129"/>
      <c r="C1697" s="27">
        <v>42592</v>
      </c>
      <c r="D1697" s="27" t="s">
        <v>3702</v>
      </c>
      <c r="E1697" s="29" t="s">
        <v>3705</v>
      </c>
      <c r="F1697" s="22" t="s">
        <v>3707</v>
      </c>
      <c r="G1697" s="22" t="s">
        <v>3708</v>
      </c>
      <c r="H1697" s="22">
        <v>2050</v>
      </c>
      <c r="I1697" s="24">
        <v>1.5</v>
      </c>
      <c r="J1697" s="24">
        <v>22450</v>
      </c>
      <c r="K1697" s="25">
        <f>ROUND(J1697/0.35,-1)</f>
        <v>64140</v>
      </c>
      <c r="N1697" s="25">
        <f>SUM(I1697+M1697)</f>
        <v>1.5</v>
      </c>
      <c r="O1697" s="128"/>
    </row>
    <row r="1698" spans="1:15" x14ac:dyDescent="0.25">
      <c r="A1698" s="128"/>
      <c r="B1698" s="129"/>
      <c r="D1698" s="27" t="s">
        <v>3703</v>
      </c>
      <c r="E1698" s="29" t="s">
        <v>3706</v>
      </c>
      <c r="K1698" s="25">
        <f>ROUND(J1698/0.35,-1)</f>
        <v>0</v>
      </c>
      <c r="N1698" s="25">
        <f>SUM(I1698+M1698)</f>
        <v>0</v>
      </c>
      <c r="O1698" s="128"/>
    </row>
    <row r="1699" spans="1:15" x14ac:dyDescent="0.25">
      <c r="A1699" s="145"/>
      <c r="B1699" s="146"/>
      <c r="D1699" s="27" t="s">
        <v>3704</v>
      </c>
      <c r="E1699" s="29" t="s">
        <v>3706</v>
      </c>
      <c r="K1699" s="25">
        <f>ROUND(J1699/0.35,-1)</f>
        <v>0</v>
      </c>
      <c r="N1699" s="25">
        <f>SUM(I1699+M1699)</f>
        <v>0</v>
      </c>
      <c r="O1699" s="145"/>
    </row>
    <row r="1700" spans="1:15" x14ac:dyDescent="0.25">
      <c r="A1700" s="147" t="s">
        <v>3709</v>
      </c>
      <c r="B1700" s="148"/>
      <c r="C1700" s="27">
        <v>42592</v>
      </c>
      <c r="D1700" s="27" t="s">
        <v>3710</v>
      </c>
      <c r="E1700" s="29">
        <v>81.25</v>
      </c>
      <c r="F1700" s="22" t="s">
        <v>3713</v>
      </c>
      <c r="G1700" s="22" t="s">
        <v>3712</v>
      </c>
      <c r="H1700" s="22">
        <v>1010</v>
      </c>
      <c r="I1700" s="24">
        <v>1</v>
      </c>
      <c r="J1700" s="24">
        <v>175960</v>
      </c>
      <c r="K1700" s="25">
        <f t="shared" ref="K1700:K1742" si="94">ROUND(J1700/0.35,-1)</f>
        <v>502740</v>
      </c>
      <c r="N1700" s="25">
        <f t="shared" ref="N1700:N1742" si="95">SUM(I1700+M1700)</f>
        <v>1</v>
      </c>
      <c r="O1700" s="128"/>
    </row>
    <row r="1701" spans="1:15" x14ac:dyDescent="0.25">
      <c r="A1701" s="147"/>
      <c r="B1701" s="148"/>
      <c r="D1701" s="27" t="s">
        <v>3711</v>
      </c>
      <c r="E1701" s="29">
        <v>20.56</v>
      </c>
      <c r="K1701" s="25">
        <f t="shared" si="94"/>
        <v>0</v>
      </c>
      <c r="N1701" s="25">
        <f t="shared" si="95"/>
        <v>0</v>
      </c>
      <c r="O1701" s="128"/>
    </row>
    <row r="1702" spans="1:15" x14ac:dyDescent="0.25">
      <c r="A1702" s="147" t="s">
        <v>3714</v>
      </c>
      <c r="B1702" s="148"/>
      <c r="C1702" s="27">
        <v>42592</v>
      </c>
      <c r="D1702" s="27" t="s">
        <v>3710</v>
      </c>
      <c r="E1702" s="29">
        <v>81.25</v>
      </c>
      <c r="F1702" s="22" t="s">
        <v>3713</v>
      </c>
      <c r="G1702" s="22" t="s">
        <v>3712</v>
      </c>
      <c r="H1702" s="22">
        <v>1010</v>
      </c>
      <c r="I1702" s="24">
        <v>1</v>
      </c>
      <c r="J1702" s="24">
        <v>175960</v>
      </c>
      <c r="K1702" s="25">
        <f t="shared" si="94"/>
        <v>502740</v>
      </c>
      <c r="N1702" s="25">
        <f t="shared" si="95"/>
        <v>1</v>
      </c>
      <c r="O1702" s="128"/>
    </row>
    <row r="1703" spans="1:15" x14ac:dyDescent="0.25">
      <c r="A1703" s="147"/>
      <c r="B1703" s="148"/>
      <c r="D1703" s="27" t="s">
        <v>3711</v>
      </c>
      <c r="E1703" s="29">
        <v>20.56</v>
      </c>
      <c r="K1703" s="25">
        <f t="shared" si="94"/>
        <v>0</v>
      </c>
      <c r="N1703" s="25">
        <f t="shared" si="95"/>
        <v>0</v>
      </c>
      <c r="O1703" s="128"/>
    </row>
    <row r="1704" spans="1:15" x14ac:dyDescent="0.25">
      <c r="A1704" s="147" t="s">
        <v>3715</v>
      </c>
      <c r="B1704" s="148"/>
      <c r="C1704" s="27">
        <v>42593</v>
      </c>
      <c r="D1704" s="27" t="s">
        <v>945</v>
      </c>
      <c r="E1704" s="29">
        <v>0.90610000000000002</v>
      </c>
      <c r="F1704" s="22" t="s">
        <v>3716</v>
      </c>
      <c r="G1704" s="22" t="s">
        <v>3717</v>
      </c>
      <c r="H1704" s="22">
        <v>1030</v>
      </c>
      <c r="I1704" s="24">
        <v>1</v>
      </c>
      <c r="J1704" s="24">
        <v>34100</v>
      </c>
      <c r="K1704" s="25">
        <f t="shared" si="94"/>
        <v>97430</v>
      </c>
      <c r="N1704" s="25">
        <f t="shared" si="95"/>
        <v>1</v>
      </c>
      <c r="O1704" s="128"/>
    </row>
    <row r="1705" spans="1:15" x14ac:dyDescent="0.25">
      <c r="A1705" s="147"/>
      <c r="B1705" s="148"/>
      <c r="D1705" s="27" t="s">
        <v>944</v>
      </c>
      <c r="E1705" s="29">
        <v>0.38600000000000001</v>
      </c>
      <c r="K1705" s="25">
        <f t="shared" si="94"/>
        <v>0</v>
      </c>
      <c r="N1705" s="25">
        <f t="shared" si="95"/>
        <v>0</v>
      </c>
      <c r="O1705" s="128"/>
    </row>
    <row r="1706" spans="1:15" x14ac:dyDescent="0.25">
      <c r="A1706" s="147">
        <v>515</v>
      </c>
      <c r="B1706" s="148"/>
      <c r="C1706" s="27">
        <v>42593</v>
      </c>
      <c r="D1706" s="27" t="s">
        <v>3718</v>
      </c>
      <c r="E1706" s="29">
        <v>2.5099999999999998</v>
      </c>
      <c r="F1706" s="22" t="s">
        <v>3719</v>
      </c>
      <c r="G1706" s="22" t="s">
        <v>3720</v>
      </c>
      <c r="H1706" s="22">
        <v>1010</v>
      </c>
      <c r="I1706" s="24">
        <v>0.5</v>
      </c>
      <c r="J1706" s="24">
        <v>5200</v>
      </c>
      <c r="K1706" s="25">
        <f t="shared" si="94"/>
        <v>14860</v>
      </c>
      <c r="L1706" s="26">
        <v>18000</v>
      </c>
      <c r="M1706" s="26">
        <v>72</v>
      </c>
      <c r="N1706" s="25">
        <f t="shared" si="95"/>
        <v>72.5</v>
      </c>
      <c r="O1706" s="128"/>
    </row>
    <row r="1707" spans="1:15" x14ac:dyDescent="0.25">
      <c r="A1707" s="147" t="s">
        <v>3721</v>
      </c>
      <c r="B1707" s="148"/>
      <c r="C1707" s="27">
        <v>42593</v>
      </c>
      <c r="D1707" s="27" t="s">
        <v>3722</v>
      </c>
      <c r="E1707" s="29" t="s">
        <v>3724</v>
      </c>
      <c r="F1707" s="22" t="s">
        <v>3726</v>
      </c>
      <c r="G1707" s="22" t="s">
        <v>3727</v>
      </c>
      <c r="H1707" s="22">
        <v>3010</v>
      </c>
      <c r="I1707" s="24">
        <v>1</v>
      </c>
      <c r="J1707" s="24">
        <v>21400</v>
      </c>
      <c r="K1707" s="25">
        <f t="shared" si="94"/>
        <v>61140</v>
      </c>
      <c r="N1707" s="25">
        <f t="shared" si="95"/>
        <v>1</v>
      </c>
      <c r="O1707" s="128"/>
    </row>
    <row r="1708" spans="1:15" x14ac:dyDescent="0.25">
      <c r="A1708" s="147"/>
      <c r="B1708" s="148"/>
      <c r="D1708" s="27" t="s">
        <v>3723</v>
      </c>
      <c r="E1708" s="29" t="s">
        <v>3725</v>
      </c>
      <c r="K1708" s="25">
        <f t="shared" ref="K1708" si="96">ROUND(J1708/0.35,-1)</f>
        <v>0</v>
      </c>
      <c r="N1708" s="25">
        <f t="shared" ref="N1708" si="97">SUM(I1708+M1708)</f>
        <v>0</v>
      </c>
      <c r="O1708" s="128"/>
    </row>
    <row r="1709" spans="1:15" x14ac:dyDescent="0.25">
      <c r="A1709" s="128" t="s">
        <v>3745</v>
      </c>
      <c r="B1709" s="129"/>
      <c r="C1709" s="27">
        <v>42593</v>
      </c>
      <c r="D1709" s="27" t="s">
        <v>3746</v>
      </c>
      <c r="E1709" s="29" t="s">
        <v>3748</v>
      </c>
      <c r="F1709" s="22" t="s">
        <v>3750</v>
      </c>
      <c r="G1709" s="22" t="s">
        <v>3751</v>
      </c>
      <c r="H1709" s="22">
        <v>3010</v>
      </c>
      <c r="I1709" s="24">
        <v>1</v>
      </c>
      <c r="J1709" s="24">
        <v>46610</v>
      </c>
      <c r="K1709" s="25">
        <f t="shared" ref="K1709:K1718" si="98">ROUND(J1709/0.35,-1)</f>
        <v>133170</v>
      </c>
      <c r="N1709" s="25">
        <f t="shared" ref="N1709:N1718" si="99">SUM(I1709+M1709)</f>
        <v>1</v>
      </c>
      <c r="O1709" s="147"/>
    </row>
    <row r="1710" spans="1:15" x14ac:dyDescent="0.25">
      <c r="A1710" s="128"/>
      <c r="B1710" s="129"/>
      <c r="D1710" s="27" t="s">
        <v>3747</v>
      </c>
      <c r="E1710" s="29" t="s">
        <v>3749</v>
      </c>
      <c r="F1710" s="22" t="s">
        <v>90</v>
      </c>
      <c r="G1710" s="22" t="s">
        <v>90</v>
      </c>
      <c r="K1710" s="25">
        <f t="shared" si="98"/>
        <v>0</v>
      </c>
      <c r="N1710" s="25">
        <f t="shared" si="99"/>
        <v>0</v>
      </c>
      <c r="O1710" s="147"/>
    </row>
    <row r="1711" spans="1:15" x14ac:dyDescent="0.25">
      <c r="A1711" s="128">
        <v>516</v>
      </c>
      <c r="B1711" s="129" t="s">
        <v>130</v>
      </c>
      <c r="C1711" s="27">
        <v>42593</v>
      </c>
      <c r="D1711" s="27" t="s">
        <v>3732</v>
      </c>
      <c r="E1711" s="29">
        <v>1.0919000000000001</v>
      </c>
      <c r="F1711" s="22" t="s">
        <v>3733</v>
      </c>
      <c r="G1711" s="22" t="s">
        <v>3734</v>
      </c>
      <c r="H1711" s="22">
        <v>1170</v>
      </c>
      <c r="I1711" s="24">
        <v>0.5</v>
      </c>
      <c r="J1711" s="24">
        <v>2740</v>
      </c>
      <c r="K1711" s="25">
        <f t="shared" si="98"/>
        <v>7830</v>
      </c>
      <c r="L1711" s="26">
        <v>1900.46</v>
      </c>
      <c r="M1711" s="26">
        <v>7.6</v>
      </c>
      <c r="N1711" s="25">
        <f t="shared" si="99"/>
        <v>8.1</v>
      </c>
      <c r="O1711" s="128"/>
    </row>
    <row r="1712" spans="1:15" x14ac:dyDescent="0.25">
      <c r="A1712" s="128">
        <v>517</v>
      </c>
      <c r="B1712" s="129" t="s">
        <v>130</v>
      </c>
      <c r="C1712" s="27">
        <v>42593</v>
      </c>
      <c r="D1712" s="27" t="s">
        <v>3735</v>
      </c>
      <c r="E1712" s="29" t="s">
        <v>222</v>
      </c>
      <c r="F1712" s="22" t="s">
        <v>3736</v>
      </c>
      <c r="G1712" s="22" t="s">
        <v>3737</v>
      </c>
      <c r="H1712" s="22">
        <v>3010</v>
      </c>
      <c r="I1712" s="24">
        <v>0.5</v>
      </c>
      <c r="J1712" s="24">
        <v>16410</v>
      </c>
      <c r="K1712" s="25">
        <f t="shared" si="98"/>
        <v>46890</v>
      </c>
      <c r="L1712" s="26">
        <v>30000</v>
      </c>
      <c r="M1712" s="26">
        <v>120</v>
      </c>
      <c r="N1712" s="25">
        <f t="shared" si="99"/>
        <v>120.5</v>
      </c>
      <c r="O1712" s="128"/>
    </row>
    <row r="1713" spans="1:15" x14ac:dyDescent="0.25">
      <c r="A1713" s="128" t="s">
        <v>3738</v>
      </c>
      <c r="B1713" s="129"/>
      <c r="C1713" s="27">
        <v>42593</v>
      </c>
      <c r="D1713" s="27" t="s">
        <v>3739</v>
      </c>
      <c r="E1713" s="29">
        <v>3.37</v>
      </c>
      <c r="F1713" s="22" t="s">
        <v>3743</v>
      </c>
      <c r="G1713" s="22" t="s">
        <v>3744</v>
      </c>
      <c r="H1713" s="22">
        <v>1200</v>
      </c>
      <c r="I1713" s="24">
        <v>2</v>
      </c>
      <c r="J1713" s="24">
        <v>98270</v>
      </c>
      <c r="K1713" s="25">
        <f t="shared" si="98"/>
        <v>280770</v>
      </c>
      <c r="N1713" s="25">
        <f t="shared" si="99"/>
        <v>2</v>
      </c>
      <c r="O1713" s="128"/>
    </row>
    <row r="1714" spans="1:15" x14ac:dyDescent="0.25">
      <c r="A1714" s="128"/>
      <c r="B1714" s="129"/>
      <c r="D1714" s="27" t="s">
        <v>3740</v>
      </c>
      <c r="E1714" s="29">
        <v>44.843000000000004</v>
      </c>
      <c r="F1714" s="22" t="s">
        <v>90</v>
      </c>
      <c r="G1714" s="22" t="s">
        <v>90</v>
      </c>
      <c r="K1714" s="25">
        <f t="shared" si="98"/>
        <v>0</v>
      </c>
      <c r="N1714" s="25">
        <f t="shared" si="99"/>
        <v>0</v>
      </c>
      <c r="O1714" s="128"/>
    </row>
    <row r="1715" spans="1:15" x14ac:dyDescent="0.25">
      <c r="A1715" s="128"/>
      <c r="B1715" s="129"/>
      <c r="D1715" s="27" t="s">
        <v>3741</v>
      </c>
      <c r="E1715" s="29">
        <v>20.387</v>
      </c>
      <c r="F1715" s="22" t="s">
        <v>90</v>
      </c>
      <c r="G1715" s="22" t="s">
        <v>90</v>
      </c>
      <c r="K1715" s="25">
        <f t="shared" si="98"/>
        <v>0</v>
      </c>
      <c r="N1715" s="25">
        <f t="shared" si="99"/>
        <v>0</v>
      </c>
      <c r="O1715" s="128"/>
    </row>
    <row r="1716" spans="1:15" x14ac:dyDescent="0.25">
      <c r="A1716" s="128"/>
      <c r="B1716" s="129"/>
      <c r="D1716" s="27" t="s">
        <v>3742</v>
      </c>
      <c r="E1716" s="29">
        <v>1.36</v>
      </c>
      <c r="F1716" s="22" t="s">
        <v>90</v>
      </c>
      <c r="G1716" s="22" t="s">
        <v>90</v>
      </c>
      <c r="K1716" s="25">
        <f t="shared" si="98"/>
        <v>0</v>
      </c>
      <c r="N1716" s="25">
        <f t="shared" si="99"/>
        <v>0</v>
      </c>
      <c r="O1716" s="128"/>
    </row>
    <row r="1717" spans="1:15" x14ac:dyDescent="0.25">
      <c r="A1717" s="128">
        <v>518</v>
      </c>
      <c r="B1717" s="129"/>
      <c r="C1717" s="27">
        <v>42593</v>
      </c>
      <c r="D1717" s="27" t="s">
        <v>3752</v>
      </c>
      <c r="E1717" s="29">
        <v>3.2919999999999998</v>
      </c>
      <c r="F1717" s="101" t="s">
        <v>3753</v>
      </c>
      <c r="G1717" s="22" t="s">
        <v>3754</v>
      </c>
      <c r="H1717" s="22">
        <v>1020</v>
      </c>
      <c r="I1717" s="24">
        <v>0.5</v>
      </c>
      <c r="J1717" s="24">
        <v>24900</v>
      </c>
      <c r="K1717" s="25">
        <f t="shared" si="98"/>
        <v>71140</v>
      </c>
      <c r="L1717" s="26">
        <v>70000</v>
      </c>
      <c r="M1717" s="26">
        <v>280</v>
      </c>
      <c r="N1717" s="25">
        <f t="shared" si="99"/>
        <v>280.5</v>
      </c>
      <c r="O1717" s="128"/>
    </row>
    <row r="1718" spans="1:15" s="23" customFormat="1" x14ac:dyDescent="0.25">
      <c r="A1718" s="48" t="s">
        <v>3728</v>
      </c>
      <c r="B1718" s="49"/>
      <c r="C1718" s="50">
        <v>42593</v>
      </c>
      <c r="D1718" s="50" t="s">
        <v>3729</v>
      </c>
      <c r="E1718" s="51">
        <v>29.613</v>
      </c>
      <c r="F1718" s="23" t="s">
        <v>3730</v>
      </c>
      <c r="G1718" s="23" t="s">
        <v>3731</v>
      </c>
      <c r="H1718" s="23">
        <v>1100</v>
      </c>
      <c r="I1718" s="52">
        <v>0.5</v>
      </c>
      <c r="J1718" s="52">
        <v>96480</v>
      </c>
      <c r="K1718" s="53">
        <f t="shared" si="98"/>
        <v>275660</v>
      </c>
      <c r="L1718" s="54"/>
      <c r="M1718" s="54"/>
      <c r="N1718" s="53">
        <f t="shared" si="99"/>
        <v>0.5</v>
      </c>
      <c r="O1718" s="48"/>
    </row>
    <row r="1719" spans="1:15" x14ac:dyDescent="0.25">
      <c r="A1719" s="128"/>
      <c r="B1719" s="129"/>
      <c r="N1719" s="25">
        <f>SUM(N1697:N1718)</f>
        <v>490.6</v>
      </c>
      <c r="O1719" s="128">
        <v>59981</v>
      </c>
    </row>
    <row r="1720" spans="1:15" x14ac:dyDescent="0.25">
      <c r="A1720" s="128"/>
      <c r="B1720" s="129"/>
      <c r="O1720" s="128"/>
    </row>
    <row r="1721" spans="1:15" x14ac:dyDescent="0.25">
      <c r="A1721" s="128" t="s">
        <v>3755</v>
      </c>
      <c r="B1721" s="129"/>
      <c r="C1721" s="27">
        <v>42593</v>
      </c>
      <c r="D1721" s="27" t="s">
        <v>3756</v>
      </c>
      <c r="E1721" s="29" t="s">
        <v>3594</v>
      </c>
      <c r="F1721" s="22" t="s">
        <v>3757</v>
      </c>
      <c r="G1721" s="22" t="s">
        <v>3758</v>
      </c>
      <c r="H1721" s="22">
        <v>2010</v>
      </c>
      <c r="I1721" s="24">
        <v>0.5</v>
      </c>
      <c r="J1721" s="24">
        <v>19700</v>
      </c>
      <c r="K1721" s="25">
        <f t="shared" si="94"/>
        <v>56290</v>
      </c>
      <c r="N1721" s="25">
        <f t="shared" si="95"/>
        <v>0.5</v>
      </c>
      <c r="O1721" s="128"/>
    </row>
    <row r="1722" spans="1:15" x14ac:dyDescent="0.25">
      <c r="A1722" s="128" t="s">
        <v>3759</v>
      </c>
      <c r="B1722" s="129"/>
      <c r="C1722" s="27">
        <v>42593</v>
      </c>
      <c r="D1722" s="27" t="s">
        <v>3760</v>
      </c>
      <c r="E1722" s="29" t="s">
        <v>3762</v>
      </c>
      <c r="F1722" s="22" t="s">
        <v>3763</v>
      </c>
      <c r="G1722" s="22" t="s">
        <v>3764</v>
      </c>
      <c r="H1722" s="22">
        <v>3010</v>
      </c>
      <c r="I1722" s="24">
        <v>1</v>
      </c>
      <c r="J1722" s="24">
        <v>4120</v>
      </c>
      <c r="K1722" s="25">
        <f t="shared" si="94"/>
        <v>11770</v>
      </c>
      <c r="N1722" s="25">
        <f t="shared" si="95"/>
        <v>1</v>
      </c>
      <c r="O1722" s="128"/>
    </row>
    <row r="1723" spans="1:15" x14ac:dyDescent="0.25">
      <c r="A1723" s="128"/>
      <c r="B1723" s="129"/>
      <c r="D1723" s="27" t="s">
        <v>3761</v>
      </c>
      <c r="E1723" s="29" t="s">
        <v>3762</v>
      </c>
      <c r="F1723" s="22" t="s">
        <v>90</v>
      </c>
      <c r="G1723" s="22" t="s">
        <v>90</v>
      </c>
      <c r="K1723" s="25">
        <f t="shared" si="94"/>
        <v>0</v>
      </c>
      <c r="N1723" s="25">
        <f t="shared" si="95"/>
        <v>0</v>
      </c>
      <c r="O1723" s="128"/>
    </row>
    <row r="1724" spans="1:15" x14ac:dyDescent="0.25">
      <c r="A1724" s="128">
        <v>519</v>
      </c>
      <c r="B1724" s="129"/>
      <c r="C1724" s="27">
        <v>42593</v>
      </c>
      <c r="D1724" s="27" t="s">
        <v>3765</v>
      </c>
      <c r="E1724" s="29">
        <v>2.6070000000000002</v>
      </c>
      <c r="F1724" s="22" t="s">
        <v>3766</v>
      </c>
      <c r="G1724" s="22" t="s">
        <v>3767</v>
      </c>
      <c r="H1724" s="22">
        <v>1100</v>
      </c>
      <c r="I1724" s="24">
        <v>0.5</v>
      </c>
      <c r="J1724" s="24">
        <v>29270</v>
      </c>
      <c r="K1724" s="25">
        <f t="shared" si="94"/>
        <v>83630</v>
      </c>
      <c r="L1724" s="26">
        <v>115000</v>
      </c>
      <c r="M1724" s="26">
        <v>460</v>
      </c>
      <c r="N1724" s="25">
        <f t="shared" si="95"/>
        <v>460.5</v>
      </c>
      <c r="O1724" s="128"/>
    </row>
    <row r="1725" spans="1:15" x14ac:dyDescent="0.25">
      <c r="A1725" s="128" t="s">
        <v>3768</v>
      </c>
      <c r="B1725" s="129"/>
      <c r="C1725" s="27">
        <v>42593</v>
      </c>
      <c r="D1725" s="27" t="s">
        <v>3769</v>
      </c>
      <c r="E1725" s="29">
        <v>1.9059999999999999</v>
      </c>
      <c r="F1725" s="22" t="s">
        <v>3771</v>
      </c>
      <c r="G1725" s="22" t="s">
        <v>3772</v>
      </c>
      <c r="H1725" s="22">
        <v>3010</v>
      </c>
      <c r="I1725" s="24">
        <v>1</v>
      </c>
      <c r="J1725" s="24">
        <v>29850</v>
      </c>
      <c r="K1725" s="25">
        <f t="shared" si="94"/>
        <v>85290</v>
      </c>
      <c r="N1725" s="25">
        <f t="shared" si="95"/>
        <v>1</v>
      </c>
      <c r="O1725" s="128"/>
    </row>
    <row r="1726" spans="1:15" x14ac:dyDescent="0.25">
      <c r="A1726" s="128"/>
      <c r="B1726" s="129"/>
      <c r="D1726" s="27" t="s">
        <v>3770</v>
      </c>
      <c r="E1726" s="29">
        <v>1.4999999999999999E-2</v>
      </c>
      <c r="F1726" s="22" t="s">
        <v>90</v>
      </c>
      <c r="G1726" s="22" t="s">
        <v>90</v>
      </c>
      <c r="K1726" s="25">
        <f t="shared" si="94"/>
        <v>0</v>
      </c>
      <c r="N1726" s="25">
        <f t="shared" si="95"/>
        <v>0</v>
      </c>
      <c r="O1726" s="128"/>
    </row>
    <row r="1727" spans="1:15" x14ac:dyDescent="0.25">
      <c r="A1727" s="128">
        <v>520</v>
      </c>
      <c r="B1727" s="129"/>
      <c r="C1727" s="27">
        <v>42594</v>
      </c>
      <c r="D1727" s="27" t="s">
        <v>3773</v>
      </c>
      <c r="E1727" s="29" t="s">
        <v>2359</v>
      </c>
      <c r="F1727" s="22" t="s">
        <v>3775</v>
      </c>
      <c r="G1727" s="22" t="s">
        <v>3776</v>
      </c>
      <c r="H1727" s="22">
        <v>3010</v>
      </c>
      <c r="I1727" s="24">
        <v>1</v>
      </c>
      <c r="J1727" s="24">
        <v>11400</v>
      </c>
      <c r="K1727" s="25">
        <f t="shared" si="94"/>
        <v>32570</v>
      </c>
      <c r="L1727" s="26">
        <v>50000</v>
      </c>
      <c r="M1727" s="26">
        <v>200</v>
      </c>
      <c r="N1727" s="25">
        <f t="shared" si="95"/>
        <v>201</v>
      </c>
      <c r="O1727" s="128"/>
    </row>
    <row r="1728" spans="1:15" x14ac:dyDescent="0.25">
      <c r="A1728" s="128"/>
      <c r="B1728" s="129"/>
      <c r="D1728" s="27" t="s">
        <v>3774</v>
      </c>
      <c r="E1728" s="29" t="s">
        <v>2359</v>
      </c>
      <c r="K1728" s="25">
        <f t="shared" si="94"/>
        <v>0</v>
      </c>
      <c r="N1728" s="25">
        <f t="shared" si="95"/>
        <v>0</v>
      </c>
      <c r="O1728" s="128"/>
    </row>
    <row r="1729" spans="1:15" x14ac:dyDescent="0.25">
      <c r="A1729" s="128">
        <v>521</v>
      </c>
      <c r="B1729" s="129"/>
      <c r="C1729" s="27">
        <v>42594</v>
      </c>
      <c r="D1729" s="27" t="s">
        <v>3777</v>
      </c>
      <c r="E1729" s="29">
        <v>55.088000000000001</v>
      </c>
      <c r="F1729" s="22" t="s">
        <v>3778</v>
      </c>
      <c r="G1729" s="22" t="s">
        <v>3779</v>
      </c>
      <c r="H1729" s="22">
        <v>1020</v>
      </c>
      <c r="I1729" s="24">
        <v>0.5</v>
      </c>
      <c r="J1729" s="24">
        <v>72220</v>
      </c>
      <c r="K1729" s="25">
        <f t="shared" si="94"/>
        <v>206340</v>
      </c>
      <c r="L1729" s="26">
        <v>280000</v>
      </c>
      <c r="M1729" s="26">
        <v>1120</v>
      </c>
      <c r="N1729" s="25">
        <f t="shared" si="95"/>
        <v>1120.5</v>
      </c>
      <c r="O1729" s="128"/>
    </row>
    <row r="1730" spans="1:15" x14ac:dyDescent="0.25">
      <c r="A1730" s="128" t="s">
        <v>3780</v>
      </c>
      <c r="B1730" s="129"/>
      <c r="C1730" s="27">
        <v>42594</v>
      </c>
      <c r="D1730" s="27" t="s">
        <v>1585</v>
      </c>
      <c r="E1730" s="29" t="s">
        <v>974</v>
      </c>
      <c r="F1730" s="22" t="s">
        <v>1589</v>
      </c>
      <c r="G1730" s="22" t="s">
        <v>3781</v>
      </c>
      <c r="H1730" s="22">
        <v>2050</v>
      </c>
      <c r="I1730" s="24">
        <v>1</v>
      </c>
      <c r="J1730" s="24">
        <v>28520</v>
      </c>
      <c r="K1730" s="25">
        <f t="shared" si="94"/>
        <v>81490</v>
      </c>
      <c r="N1730" s="25">
        <f t="shared" si="95"/>
        <v>1</v>
      </c>
      <c r="O1730" s="128"/>
    </row>
    <row r="1731" spans="1:15" x14ac:dyDescent="0.25">
      <c r="A1731" s="128"/>
      <c r="B1731" s="129"/>
      <c r="D1731" s="27" t="s">
        <v>1586</v>
      </c>
      <c r="E1731" s="29" t="s">
        <v>1587</v>
      </c>
      <c r="K1731" s="25">
        <f t="shared" si="94"/>
        <v>0</v>
      </c>
      <c r="N1731" s="25">
        <f t="shared" si="95"/>
        <v>0</v>
      </c>
      <c r="O1731" s="128"/>
    </row>
    <row r="1732" spans="1:15" x14ac:dyDescent="0.25">
      <c r="A1732" s="128" t="s">
        <v>3782</v>
      </c>
      <c r="B1732" s="129"/>
      <c r="C1732" s="27">
        <v>42594</v>
      </c>
      <c r="D1732" s="27" t="s">
        <v>3710</v>
      </c>
      <c r="E1732" s="29">
        <v>81.25</v>
      </c>
      <c r="F1732" s="22" t="s">
        <v>3783</v>
      </c>
      <c r="G1732" s="22" t="s">
        <v>3784</v>
      </c>
      <c r="H1732" s="22">
        <v>1010</v>
      </c>
      <c r="I1732" s="24">
        <v>1</v>
      </c>
      <c r="J1732" s="24">
        <v>175960</v>
      </c>
      <c r="K1732" s="25">
        <f t="shared" si="94"/>
        <v>502740</v>
      </c>
      <c r="N1732" s="25">
        <f t="shared" si="95"/>
        <v>1</v>
      </c>
      <c r="O1732" s="128"/>
    </row>
    <row r="1733" spans="1:15" x14ac:dyDescent="0.25">
      <c r="A1733" s="128"/>
      <c r="B1733" s="129"/>
      <c r="D1733" s="27" t="s">
        <v>3711</v>
      </c>
      <c r="E1733" s="29">
        <v>20.56</v>
      </c>
      <c r="K1733" s="25">
        <f t="shared" si="94"/>
        <v>0</v>
      </c>
      <c r="N1733" s="25">
        <f t="shared" si="95"/>
        <v>0</v>
      </c>
      <c r="O1733" s="128"/>
    </row>
    <row r="1734" spans="1:15" x14ac:dyDescent="0.25">
      <c r="A1734" s="128" t="s">
        <v>3785</v>
      </c>
      <c r="B1734" s="129"/>
      <c r="C1734" s="27">
        <v>42597</v>
      </c>
      <c r="D1734" s="27" t="s">
        <v>3786</v>
      </c>
      <c r="E1734" s="29">
        <v>2.4453999999999998</v>
      </c>
      <c r="F1734" s="22" t="s">
        <v>3787</v>
      </c>
      <c r="G1734" s="22" t="s">
        <v>3788</v>
      </c>
      <c r="H1734" s="22">
        <v>1060</v>
      </c>
      <c r="I1734" s="24">
        <v>0.5</v>
      </c>
      <c r="J1734" s="24">
        <v>10940</v>
      </c>
      <c r="K1734" s="25">
        <f t="shared" si="94"/>
        <v>31260</v>
      </c>
      <c r="N1734" s="25">
        <f t="shared" si="95"/>
        <v>0.5</v>
      </c>
      <c r="O1734" s="128"/>
    </row>
    <row r="1735" spans="1:15" x14ac:dyDescent="0.25">
      <c r="A1735" s="128" t="s">
        <v>3789</v>
      </c>
      <c r="B1735" s="129"/>
      <c r="C1735" s="27">
        <v>42594</v>
      </c>
      <c r="D1735" s="27" t="s">
        <v>3790</v>
      </c>
      <c r="E1735" s="29" t="s">
        <v>3791</v>
      </c>
      <c r="F1735" s="22" t="s">
        <v>3792</v>
      </c>
      <c r="G1735" s="22" t="s">
        <v>3793</v>
      </c>
      <c r="H1735" s="22">
        <v>1100</v>
      </c>
      <c r="I1735" s="24">
        <v>0.5</v>
      </c>
      <c r="J1735" s="24">
        <v>49230</v>
      </c>
      <c r="K1735" s="25">
        <f t="shared" si="94"/>
        <v>140660</v>
      </c>
      <c r="N1735" s="25">
        <f t="shared" si="95"/>
        <v>0.5</v>
      </c>
      <c r="O1735" s="128"/>
    </row>
    <row r="1736" spans="1:15" x14ac:dyDescent="0.25">
      <c r="A1736" s="128" t="s">
        <v>3794</v>
      </c>
      <c r="B1736" s="129"/>
      <c r="C1736" s="27">
        <v>42594</v>
      </c>
      <c r="D1736" s="27" t="s">
        <v>3790</v>
      </c>
      <c r="E1736" s="29" t="s">
        <v>3791</v>
      </c>
      <c r="F1736" s="22" t="s">
        <v>3795</v>
      </c>
      <c r="G1736" s="22" t="s">
        <v>3793</v>
      </c>
      <c r="H1736" s="22">
        <v>1100</v>
      </c>
      <c r="I1736" s="24">
        <v>0.5</v>
      </c>
      <c r="J1736" s="24">
        <v>49230</v>
      </c>
      <c r="K1736" s="25">
        <f t="shared" si="94"/>
        <v>140660</v>
      </c>
      <c r="N1736" s="25">
        <f t="shared" si="95"/>
        <v>0.5</v>
      </c>
      <c r="O1736" s="128"/>
    </row>
    <row r="1737" spans="1:15" x14ac:dyDescent="0.25">
      <c r="A1737" s="128" t="s">
        <v>3796</v>
      </c>
      <c r="B1737" s="129"/>
      <c r="C1737" s="27">
        <v>42594</v>
      </c>
      <c r="D1737" s="27" t="s">
        <v>3797</v>
      </c>
      <c r="E1737" s="29">
        <v>2.81</v>
      </c>
      <c r="F1737" s="22" t="s">
        <v>3798</v>
      </c>
      <c r="G1737" s="22" t="s">
        <v>3799</v>
      </c>
      <c r="H1737" s="22">
        <v>1050</v>
      </c>
      <c r="I1737" s="24">
        <v>0.5</v>
      </c>
      <c r="J1737" s="24">
        <v>47960</v>
      </c>
      <c r="K1737" s="25">
        <f t="shared" si="94"/>
        <v>137030</v>
      </c>
      <c r="N1737" s="25">
        <f t="shared" si="95"/>
        <v>0.5</v>
      </c>
      <c r="O1737" s="128"/>
    </row>
    <row r="1738" spans="1:15" x14ac:dyDescent="0.25">
      <c r="A1738" s="128">
        <v>522</v>
      </c>
      <c r="B1738" s="129"/>
      <c r="C1738" s="27">
        <v>42594</v>
      </c>
      <c r="D1738" s="27" t="s">
        <v>3800</v>
      </c>
      <c r="E1738" s="29">
        <v>42.314999999999998</v>
      </c>
      <c r="F1738" s="22" t="s">
        <v>3687</v>
      </c>
      <c r="G1738" s="22" t="s">
        <v>3801</v>
      </c>
      <c r="H1738" s="22">
        <v>1010</v>
      </c>
      <c r="I1738" s="24">
        <v>0.5</v>
      </c>
      <c r="J1738" s="24">
        <v>66080</v>
      </c>
      <c r="K1738" s="25">
        <f t="shared" si="94"/>
        <v>188800</v>
      </c>
      <c r="L1738" s="26">
        <v>172641.12</v>
      </c>
      <c r="M1738" s="26">
        <v>690.8</v>
      </c>
      <c r="N1738" s="25">
        <f t="shared" si="95"/>
        <v>691.3</v>
      </c>
      <c r="O1738" s="128"/>
    </row>
    <row r="1739" spans="1:15" x14ac:dyDescent="0.25">
      <c r="A1739" s="128" t="s">
        <v>3802</v>
      </c>
      <c r="B1739" s="129"/>
      <c r="C1739" s="27">
        <v>42597</v>
      </c>
      <c r="D1739" s="27" t="s">
        <v>3803</v>
      </c>
      <c r="E1739" s="29">
        <v>2.1800000000000002</v>
      </c>
      <c r="F1739" s="22" t="s">
        <v>3804</v>
      </c>
      <c r="G1739" s="22" t="s">
        <v>3805</v>
      </c>
      <c r="H1739" s="22">
        <v>1090</v>
      </c>
      <c r="I1739" s="24">
        <v>0.5</v>
      </c>
      <c r="J1739" s="24">
        <v>41880</v>
      </c>
      <c r="K1739" s="25">
        <f t="shared" si="94"/>
        <v>119660</v>
      </c>
      <c r="N1739" s="25">
        <f t="shared" si="95"/>
        <v>0.5</v>
      </c>
      <c r="O1739" s="128"/>
    </row>
    <row r="1740" spans="1:15" x14ac:dyDescent="0.25">
      <c r="A1740" s="128" t="s">
        <v>3806</v>
      </c>
      <c r="B1740" s="129"/>
      <c r="C1740" s="27">
        <v>42597</v>
      </c>
      <c r="D1740" s="27" t="s">
        <v>3807</v>
      </c>
      <c r="E1740" s="29" t="s">
        <v>2567</v>
      </c>
      <c r="F1740" s="22" t="s">
        <v>3809</v>
      </c>
      <c r="G1740" s="22" t="s">
        <v>3810</v>
      </c>
      <c r="H1740" s="22" t="s">
        <v>3811</v>
      </c>
      <c r="I1740" s="24">
        <v>1</v>
      </c>
      <c r="J1740" s="24">
        <v>49070</v>
      </c>
      <c r="K1740" s="25">
        <f t="shared" si="94"/>
        <v>140200</v>
      </c>
      <c r="N1740" s="25">
        <f t="shared" si="95"/>
        <v>1</v>
      </c>
      <c r="O1740" s="128"/>
    </row>
    <row r="1741" spans="1:15" x14ac:dyDescent="0.25">
      <c r="A1741" s="128"/>
      <c r="B1741" s="129"/>
      <c r="D1741" s="27" t="s">
        <v>3808</v>
      </c>
      <c r="E1741" s="29">
        <v>0.80700000000000005</v>
      </c>
      <c r="K1741" s="25">
        <f t="shared" si="94"/>
        <v>0</v>
      </c>
      <c r="N1741" s="25">
        <f t="shared" si="95"/>
        <v>0</v>
      </c>
      <c r="O1741" s="128"/>
    </row>
    <row r="1742" spans="1:15" s="23" customFormat="1" x14ac:dyDescent="0.25">
      <c r="A1742" s="48">
        <v>524</v>
      </c>
      <c r="B1742" s="49"/>
      <c r="C1742" s="50">
        <v>42597</v>
      </c>
      <c r="D1742" s="50" t="s">
        <v>3812</v>
      </c>
      <c r="E1742" s="51">
        <v>6.3639999999999999</v>
      </c>
      <c r="F1742" s="23" t="s">
        <v>3813</v>
      </c>
      <c r="G1742" s="23" t="s">
        <v>3814</v>
      </c>
      <c r="H1742" s="23">
        <v>1220</v>
      </c>
      <c r="I1742" s="52">
        <v>1</v>
      </c>
      <c r="J1742" s="52">
        <v>27710</v>
      </c>
      <c r="K1742" s="53">
        <f t="shared" si="94"/>
        <v>79170</v>
      </c>
      <c r="L1742" s="54">
        <v>160000</v>
      </c>
      <c r="M1742" s="54">
        <v>640</v>
      </c>
      <c r="N1742" s="53">
        <f t="shared" si="95"/>
        <v>641</v>
      </c>
      <c r="O1742" s="48"/>
    </row>
    <row r="1743" spans="1:15" x14ac:dyDescent="0.25">
      <c r="A1743" s="128"/>
      <c r="B1743" s="129"/>
      <c r="N1743" s="25">
        <f>SUM(N1721:N1742)</f>
        <v>3122.3</v>
      </c>
      <c r="O1743" s="128">
        <v>60023</v>
      </c>
    </row>
    <row r="1744" spans="1:15" x14ac:dyDescent="0.25">
      <c r="A1744" s="128"/>
      <c r="B1744" s="129"/>
      <c r="N1744" s="25" t="s">
        <v>1325</v>
      </c>
      <c r="O1744" s="128"/>
    </row>
    <row r="1745" spans="1:15" x14ac:dyDescent="0.25">
      <c r="A1745" s="128">
        <v>525</v>
      </c>
      <c r="B1745" s="129"/>
      <c r="C1745" s="27">
        <v>42597</v>
      </c>
      <c r="D1745" s="27" t="s">
        <v>3815</v>
      </c>
      <c r="E1745" s="29">
        <v>6.8070000000000004</v>
      </c>
      <c r="F1745" s="22" t="s">
        <v>3816</v>
      </c>
      <c r="G1745" s="22" t="s">
        <v>3817</v>
      </c>
      <c r="H1745" s="22">
        <v>1050</v>
      </c>
      <c r="I1745" s="24">
        <v>1</v>
      </c>
      <c r="J1745" s="24">
        <v>49530</v>
      </c>
      <c r="K1745" s="25">
        <f t="shared" ref="K1745:K1791" si="100">ROUND(J1745/0.35,-1)</f>
        <v>141510</v>
      </c>
      <c r="L1745" s="26">
        <v>245000</v>
      </c>
      <c r="M1745" s="26">
        <v>980</v>
      </c>
      <c r="N1745" s="25">
        <f t="shared" ref="N1745:N1791" si="101">SUM(I1745+M1745)</f>
        <v>981</v>
      </c>
      <c r="O1745" s="128"/>
    </row>
    <row r="1746" spans="1:15" x14ac:dyDescent="0.25">
      <c r="A1746" s="128" t="s">
        <v>3818</v>
      </c>
      <c r="B1746" s="129"/>
      <c r="C1746" s="27">
        <v>42598</v>
      </c>
      <c r="D1746" s="27" t="s">
        <v>3819</v>
      </c>
      <c r="E1746" s="29">
        <v>0.96</v>
      </c>
      <c r="F1746" s="22" t="s">
        <v>3820</v>
      </c>
      <c r="G1746" s="22" t="s">
        <v>3821</v>
      </c>
      <c r="H1746" s="22">
        <v>1150</v>
      </c>
      <c r="I1746" s="24">
        <v>0.5</v>
      </c>
      <c r="J1746" s="24">
        <v>21590</v>
      </c>
      <c r="K1746" s="25">
        <f t="shared" si="100"/>
        <v>61690</v>
      </c>
      <c r="N1746" s="25">
        <f t="shared" si="101"/>
        <v>0.5</v>
      </c>
      <c r="O1746" s="128"/>
    </row>
    <row r="1747" spans="1:15" x14ac:dyDescent="0.25">
      <c r="A1747" s="128" t="s">
        <v>3822</v>
      </c>
      <c r="B1747" s="129"/>
      <c r="C1747" s="27">
        <v>42598</v>
      </c>
      <c r="D1747" s="27" t="s">
        <v>3823</v>
      </c>
      <c r="E1747" s="29">
        <v>5.0030000000000001</v>
      </c>
      <c r="F1747" s="22" t="s">
        <v>3824</v>
      </c>
      <c r="G1747" s="22" t="s">
        <v>3825</v>
      </c>
      <c r="H1747" s="22">
        <v>1200</v>
      </c>
      <c r="I1747" s="24">
        <v>0.5</v>
      </c>
      <c r="J1747" s="24">
        <v>7140</v>
      </c>
      <c r="K1747" s="25">
        <f t="shared" si="100"/>
        <v>20400</v>
      </c>
      <c r="N1747" s="25">
        <f t="shared" si="101"/>
        <v>0.5</v>
      </c>
      <c r="O1747" s="128"/>
    </row>
    <row r="1748" spans="1:15" x14ac:dyDescent="0.25">
      <c r="A1748" s="128">
        <v>526</v>
      </c>
      <c r="B1748" s="129"/>
      <c r="C1748" s="27">
        <v>42599</v>
      </c>
      <c r="D1748" s="27" t="s">
        <v>3826</v>
      </c>
      <c r="E1748" s="29">
        <v>3</v>
      </c>
      <c r="F1748" s="22" t="s">
        <v>3827</v>
      </c>
      <c r="G1748" s="22" t="s">
        <v>3828</v>
      </c>
      <c r="H1748" s="22">
        <v>1120</v>
      </c>
      <c r="I1748" s="24">
        <v>0.5</v>
      </c>
      <c r="J1748" s="24">
        <v>4730</v>
      </c>
      <c r="K1748" s="25">
        <f t="shared" si="100"/>
        <v>13510</v>
      </c>
      <c r="L1748" s="26">
        <v>18000</v>
      </c>
      <c r="M1748" s="26">
        <v>72</v>
      </c>
      <c r="N1748" s="25">
        <f t="shared" si="101"/>
        <v>72.5</v>
      </c>
      <c r="O1748" s="128"/>
    </row>
    <row r="1749" spans="1:15" x14ac:dyDescent="0.25">
      <c r="A1749" s="128">
        <v>528</v>
      </c>
      <c r="B1749" s="129"/>
      <c r="C1749" s="27">
        <v>42599</v>
      </c>
      <c r="D1749" s="27" t="s">
        <v>3829</v>
      </c>
      <c r="E1749" s="29" t="s">
        <v>3831</v>
      </c>
      <c r="F1749" s="22" t="s">
        <v>3833</v>
      </c>
      <c r="G1749" s="22" t="s">
        <v>3834</v>
      </c>
      <c r="H1749" s="22">
        <v>3010</v>
      </c>
      <c r="I1749" s="24">
        <v>1</v>
      </c>
      <c r="J1749" s="24">
        <v>29990</v>
      </c>
      <c r="K1749" s="25">
        <f t="shared" si="100"/>
        <v>85690</v>
      </c>
      <c r="L1749" s="26">
        <v>98000</v>
      </c>
      <c r="M1749" s="26">
        <v>392</v>
      </c>
      <c r="N1749" s="25">
        <f t="shared" si="101"/>
        <v>393</v>
      </c>
      <c r="O1749" s="128"/>
    </row>
    <row r="1750" spans="1:15" x14ac:dyDescent="0.25">
      <c r="A1750" s="128"/>
      <c r="B1750" s="129"/>
      <c r="D1750" s="27" t="s">
        <v>3830</v>
      </c>
      <c r="E1750" s="29" t="s">
        <v>3832</v>
      </c>
      <c r="F1750" s="22" t="s">
        <v>90</v>
      </c>
      <c r="K1750" s="25">
        <f t="shared" si="100"/>
        <v>0</v>
      </c>
      <c r="N1750" s="25">
        <f t="shared" si="101"/>
        <v>0</v>
      </c>
      <c r="O1750" s="128"/>
    </row>
    <row r="1751" spans="1:15" x14ac:dyDescent="0.25">
      <c r="A1751" s="128">
        <v>529</v>
      </c>
      <c r="B1751" s="129"/>
      <c r="C1751" s="27">
        <v>42599</v>
      </c>
      <c r="D1751" s="27" t="s">
        <v>3835</v>
      </c>
      <c r="E1751" s="29">
        <v>0.27500000000000002</v>
      </c>
      <c r="F1751" s="22" t="s">
        <v>3836</v>
      </c>
      <c r="G1751" s="22" t="s">
        <v>3837</v>
      </c>
      <c r="H1751" s="22">
        <v>1150</v>
      </c>
      <c r="I1751" s="24">
        <v>0.5</v>
      </c>
      <c r="J1751" s="24">
        <v>2540</v>
      </c>
      <c r="K1751" s="25">
        <f t="shared" si="100"/>
        <v>7260</v>
      </c>
      <c r="L1751" s="26">
        <v>18500</v>
      </c>
      <c r="M1751" s="26">
        <v>74</v>
      </c>
      <c r="N1751" s="25">
        <f t="shared" si="101"/>
        <v>74.5</v>
      </c>
      <c r="O1751" s="128"/>
    </row>
    <row r="1752" spans="1:15" x14ac:dyDescent="0.25">
      <c r="A1752" s="128" t="s">
        <v>3838</v>
      </c>
      <c r="B1752" s="129"/>
      <c r="C1752" s="27">
        <v>42599</v>
      </c>
      <c r="D1752" s="27" t="s">
        <v>3839</v>
      </c>
      <c r="E1752" s="29">
        <v>11.089</v>
      </c>
      <c r="F1752" s="22" t="s">
        <v>3842</v>
      </c>
      <c r="G1752" s="22" t="s">
        <v>3843</v>
      </c>
      <c r="H1752" s="22">
        <v>1220</v>
      </c>
      <c r="I1752" s="24">
        <v>1.5</v>
      </c>
      <c r="J1752" s="24">
        <v>43370</v>
      </c>
      <c r="K1752" s="25">
        <f t="shared" si="100"/>
        <v>123910</v>
      </c>
      <c r="N1752" s="25">
        <f t="shared" si="101"/>
        <v>1.5</v>
      </c>
      <c r="O1752" s="128"/>
    </row>
    <row r="1753" spans="1:15" x14ac:dyDescent="0.25">
      <c r="A1753" s="128"/>
      <c r="B1753" s="129"/>
      <c r="D1753" s="27" t="s">
        <v>3840</v>
      </c>
      <c r="E1753" s="29">
        <v>8.5139999999999993</v>
      </c>
      <c r="F1753" s="22" t="s">
        <v>90</v>
      </c>
      <c r="K1753" s="25">
        <f t="shared" si="100"/>
        <v>0</v>
      </c>
      <c r="N1753" s="25">
        <f t="shared" si="101"/>
        <v>0</v>
      </c>
      <c r="O1753" s="128"/>
    </row>
    <row r="1754" spans="1:15" x14ac:dyDescent="0.25">
      <c r="A1754" s="128"/>
      <c r="B1754" s="129"/>
      <c r="D1754" s="27" t="s">
        <v>3841</v>
      </c>
      <c r="E1754" s="29">
        <v>5.6349999999999998</v>
      </c>
      <c r="F1754" s="22" t="s">
        <v>90</v>
      </c>
      <c r="K1754" s="25">
        <f t="shared" si="100"/>
        <v>0</v>
      </c>
      <c r="N1754" s="25">
        <f t="shared" si="101"/>
        <v>0</v>
      </c>
      <c r="O1754" s="128"/>
    </row>
    <row r="1755" spans="1:15" x14ac:dyDescent="0.25">
      <c r="A1755" s="128" t="s">
        <v>3844</v>
      </c>
      <c r="B1755" s="129"/>
      <c r="C1755" s="27">
        <v>42599</v>
      </c>
      <c r="D1755" s="27" t="s">
        <v>3845</v>
      </c>
      <c r="E1755" s="29" t="s">
        <v>95</v>
      </c>
      <c r="F1755" s="22" t="s">
        <v>3846</v>
      </c>
      <c r="G1755" s="22" t="s">
        <v>3847</v>
      </c>
      <c r="H1755" s="22">
        <v>3010</v>
      </c>
      <c r="I1755" s="24">
        <v>0.5</v>
      </c>
      <c r="J1755" s="24">
        <v>16850</v>
      </c>
      <c r="K1755" s="25">
        <f t="shared" si="100"/>
        <v>48140</v>
      </c>
      <c r="N1755" s="25">
        <f t="shared" si="101"/>
        <v>0.5</v>
      </c>
      <c r="O1755" s="128"/>
    </row>
    <row r="1756" spans="1:15" s="23" customFormat="1" x14ac:dyDescent="0.25">
      <c r="A1756" s="48">
        <v>530</v>
      </c>
      <c r="B1756" s="49"/>
      <c r="C1756" s="50">
        <v>42599</v>
      </c>
      <c r="D1756" s="50" t="s">
        <v>3848</v>
      </c>
      <c r="E1756" s="51">
        <v>1.5401</v>
      </c>
      <c r="F1756" s="23" t="s">
        <v>3849</v>
      </c>
      <c r="G1756" s="23" t="s">
        <v>3850</v>
      </c>
      <c r="H1756" s="23">
        <v>1030</v>
      </c>
      <c r="I1756" s="52">
        <v>0.5</v>
      </c>
      <c r="J1756" s="52">
        <v>4660</v>
      </c>
      <c r="K1756" s="53">
        <f t="shared" si="100"/>
        <v>13310</v>
      </c>
      <c r="L1756" s="54">
        <v>12500</v>
      </c>
      <c r="M1756" s="54">
        <v>50</v>
      </c>
      <c r="N1756" s="53">
        <f t="shared" si="101"/>
        <v>50.5</v>
      </c>
      <c r="O1756" s="48"/>
    </row>
    <row r="1757" spans="1:15" x14ac:dyDescent="0.25">
      <c r="A1757" s="149"/>
      <c r="B1757" s="150"/>
      <c r="N1757" s="25">
        <f>SUM(N1745:N1756)</f>
        <v>1574.5</v>
      </c>
      <c r="O1757" s="149">
        <v>60047</v>
      </c>
    </row>
    <row r="1758" spans="1:15" x14ac:dyDescent="0.25">
      <c r="A1758" s="128"/>
      <c r="B1758" s="129"/>
      <c r="O1758" s="128"/>
    </row>
    <row r="1759" spans="1:15" x14ac:dyDescent="0.25">
      <c r="A1759" s="151">
        <v>527</v>
      </c>
      <c r="B1759" s="152"/>
      <c r="C1759" s="27">
        <v>42599</v>
      </c>
      <c r="D1759" s="27" t="s">
        <v>3851</v>
      </c>
      <c r="E1759" s="29">
        <v>8.9990000000000006</v>
      </c>
      <c r="F1759" s="22" t="s">
        <v>3827</v>
      </c>
      <c r="G1759" s="22" t="s">
        <v>3852</v>
      </c>
      <c r="H1759" s="22">
        <v>1120</v>
      </c>
      <c r="I1759" s="24">
        <v>0.5</v>
      </c>
      <c r="J1759" s="24">
        <v>13700</v>
      </c>
      <c r="K1759" s="25">
        <f t="shared" si="100"/>
        <v>39140</v>
      </c>
      <c r="L1759" s="26">
        <v>70000</v>
      </c>
      <c r="M1759" s="26">
        <v>280</v>
      </c>
      <c r="N1759" s="25">
        <f t="shared" si="101"/>
        <v>280.5</v>
      </c>
      <c r="O1759" s="151"/>
    </row>
    <row r="1760" spans="1:15" x14ac:dyDescent="0.25">
      <c r="A1760" s="128" t="s">
        <v>3853</v>
      </c>
      <c r="B1760" s="129"/>
      <c r="C1760" s="27">
        <v>42600</v>
      </c>
      <c r="D1760" s="27" t="s">
        <v>3854</v>
      </c>
      <c r="E1760" s="29">
        <v>5.0339999999999998</v>
      </c>
      <c r="F1760" s="22" t="s">
        <v>3855</v>
      </c>
      <c r="G1760" s="22" t="s">
        <v>3855</v>
      </c>
      <c r="H1760" s="22">
        <v>1140</v>
      </c>
      <c r="I1760" s="24">
        <v>0.5</v>
      </c>
      <c r="J1760" s="24">
        <v>6510</v>
      </c>
      <c r="K1760" s="25">
        <f t="shared" si="100"/>
        <v>18600</v>
      </c>
      <c r="N1760" s="25">
        <f t="shared" si="101"/>
        <v>0.5</v>
      </c>
      <c r="O1760" s="128"/>
    </row>
    <row r="1761" spans="1:18" x14ac:dyDescent="0.25">
      <c r="A1761" s="128">
        <v>531</v>
      </c>
      <c r="B1761" s="129"/>
      <c r="C1761" s="27">
        <v>42600</v>
      </c>
      <c r="D1761" s="27" t="s">
        <v>3331</v>
      </c>
      <c r="E1761" s="29">
        <v>5.01</v>
      </c>
      <c r="F1761" s="22" t="s">
        <v>3336</v>
      </c>
      <c r="G1761" s="22" t="s">
        <v>3856</v>
      </c>
      <c r="H1761" s="22">
        <v>1160</v>
      </c>
      <c r="I1761" s="24">
        <v>1.5</v>
      </c>
      <c r="J1761" s="24">
        <v>67640</v>
      </c>
      <c r="K1761" s="25">
        <f t="shared" si="100"/>
        <v>193260</v>
      </c>
      <c r="L1761" s="26">
        <v>145000</v>
      </c>
      <c r="M1761" s="26">
        <v>580</v>
      </c>
      <c r="N1761" s="25">
        <f t="shared" si="101"/>
        <v>581.5</v>
      </c>
      <c r="O1761" s="128"/>
    </row>
    <row r="1762" spans="1:18" x14ac:dyDescent="0.25">
      <c r="A1762" s="128"/>
      <c r="B1762" s="129"/>
      <c r="D1762" s="27" t="s">
        <v>3332</v>
      </c>
      <c r="E1762" s="29">
        <v>5.01</v>
      </c>
      <c r="F1762" s="22" t="s">
        <v>90</v>
      </c>
      <c r="G1762" s="22" t="s">
        <v>90</v>
      </c>
      <c r="K1762" s="25">
        <f t="shared" si="100"/>
        <v>0</v>
      </c>
      <c r="N1762" s="25">
        <f t="shared" si="101"/>
        <v>0</v>
      </c>
      <c r="O1762" s="128"/>
    </row>
    <row r="1763" spans="1:18" x14ac:dyDescent="0.25">
      <c r="A1763" s="128"/>
      <c r="B1763" s="129"/>
      <c r="D1763" s="27" t="s">
        <v>3333</v>
      </c>
      <c r="E1763" s="29">
        <v>5.01</v>
      </c>
      <c r="F1763" s="22" t="s">
        <v>90</v>
      </c>
      <c r="G1763" s="22" t="s">
        <v>90</v>
      </c>
      <c r="K1763" s="25">
        <f t="shared" si="100"/>
        <v>0</v>
      </c>
      <c r="N1763" s="25">
        <f t="shared" si="101"/>
        <v>0</v>
      </c>
      <c r="O1763" s="128"/>
    </row>
    <row r="1764" spans="1:18" x14ac:dyDescent="0.25">
      <c r="A1764" s="128" t="s">
        <v>3857</v>
      </c>
      <c r="B1764" s="129"/>
      <c r="C1764" s="27">
        <v>42600</v>
      </c>
      <c r="D1764" s="27" t="s">
        <v>3858</v>
      </c>
      <c r="E1764" s="29" t="s">
        <v>3859</v>
      </c>
      <c r="F1764" s="22" t="s">
        <v>2737</v>
      </c>
      <c r="G1764" s="22" t="s">
        <v>3860</v>
      </c>
      <c r="H1764" s="22">
        <v>3010</v>
      </c>
      <c r="I1764" s="24">
        <v>0.5</v>
      </c>
      <c r="J1764" s="24">
        <v>14170</v>
      </c>
      <c r="K1764" s="25">
        <f t="shared" si="100"/>
        <v>40490</v>
      </c>
      <c r="N1764" s="25">
        <f t="shared" si="101"/>
        <v>0.5</v>
      </c>
      <c r="O1764" s="128"/>
    </row>
    <row r="1765" spans="1:18" x14ac:dyDescent="0.25">
      <c r="A1765" s="48" t="s">
        <v>3861</v>
      </c>
      <c r="B1765" s="49"/>
      <c r="C1765" s="50">
        <v>42600</v>
      </c>
      <c r="D1765" s="50" t="s">
        <v>3862</v>
      </c>
      <c r="E1765" s="51">
        <v>0.2</v>
      </c>
      <c r="F1765" s="23" t="s">
        <v>3863</v>
      </c>
      <c r="G1765" s="23" t="s">
        <v>3864</v>
      </c>
      <c r="H1765" s="23">
        <v>3010</v>
      </c>
      <c r="I1765" s="52">
        <v>0.5</v>
      </c>
      <c r="J1765" s="52">
        <v>36810</v>
      </c>
      <c r="K1765" s="53">
        <f t="shared" si="100"/>
        <v>105170</v>
      </c>
      <c r="L1765" s="54"/>
      <c r="M1765" s="54"/>
      <c r="N1765" s="53">
        <f t="shared" si="101"/>
        <v>0.5</v>
      </c>
      <c r="O1765" s="48"/>
      <c r="P1765" s="23"/>
    </row>
    <row r="1766" spans="1:18" x14ac:dyDescent="0.25">
      <c r="A1766" s="128"/>
      <c r="B1766" s="129"/>
      <c r="N1766" s="25">
        <f>SUM(N1759:N1765)</f>
        <v>863.5</v>
      </c>
      <c r="O1766" s="128">
        <v>60060</v>
      </c>
    </row>
    <row r="1767" spans="1:18" x14ac:dyDescent="0.25">
      <c r="A1767" s="128"/>
      <c r="B1767" s="129"/>
      <c r="O1767" s="128"/>
      <c r="Q1767" s="23"/>
      <c r="R1767" s="23"/>
    </row>
    <row r="1768" spans="1:18" x14ac:dyDescent="0.25">
      <c r="A1768" s="153">
        <v>510</v>
      </c>
      <c r="B1768" s="154"/>
      <c r="C1768" s="27">
        <v>42586</v>
      </c>
      <c r="D1768" s="27" t="s">
        <v>3671</v>
      </c>
      <c r="E1768" s="29">
        <v>0.33900000000000002</v>
      </c>
      <c r="F1768" s="22" t="s">
        <v>3673</v>
      </c>
      <c r="G1768" s="22" t="s">
        <v>3674</v>
      </c>
      <c r="H1768" s="22">
        <v>3010</v>
      </c>
      <c r="I1768" s="24">
        <v>1</v>
      </c>
      <c r="J1768" s="24">
        <v>52940</v>
      </c>
      <c r="K1768" s="25">
        <f>ROUND(J1768/0.35,-1)</f>
        <v>151260</v>
      </c>
      <c r="L1768" s="26">
        <v>182000</v>
      </c>
      <c r="M1768" s="26">
        <v>728</v>
      </c>
      <c r="N1768" s="25">
        <f>SUM(I1768+M1768)</f>
        <v>729</v>
      </c>
      <c r="O1768" s="153"/>
    </row>
    <row r="1769" spans="1:18" x14ac:dyDescent="0.25">
      <c r="A1769" s="153"/>
      <c r="B1769" s="154"/>
      <c r="D1769" s="27" t="s">
        <v>3672</v>
      </c>
      <c r="E1769" s="29">
        <v>0.49640000000000001</v>
      </c>
      <c r="F1769" s="22" t="s">
        <v>90</v>
      </c>
      <c r="G1769" s="22" t="s">
        <v>90</v>
      </c>
      <c r="K1769" s="25">
        <f>ROUND(J1769/0.35,-1)</f>
        <v>0</v>
      </c>
      <c r="N1769" s="25">
        <f>SUM(I1769+M1769)</f>
        <v>0</v>
      </c>
      <c r="O1769" s="153"/>
    </row>
    <row r="1770" spans="1:18" x14ac:dyDescent="0.25">
      <c r="A1770" s="128" t="s">
        <v>3865</v>
      </c>
      <c r="B1770" s="129"/>
      <c r="C1770" s="27">
        <v>42600</v>
      </c>
      <c r="D1770" s="27" t="s">
        <v>3866</v>
      </c>
      <c r="E1770" s="29" t="s">
        <v>222</v>
      </c>
      <c r="F1770" s="22" t="s">
        <v>3867</v>
      </c>
      <c r="G1770" s="22" t="s">
        <v>3868</v>
      </c>
      <c r="H1770" s="22">
        <v>3010</v>
      </c>
      <c r="I1770" s="24">
        <v>0.5</v>
      </c>
      <c r="J1770" s="24">
        <v>22160</v>
      </c>
      <c r="K1770" s="25">
        <f t="shared" si="100"/>
        <v>63310</v>
      </c>
      <c r="N1770" s="25">
        <f t="shared" si="101"/>
        <v>0.5</v>
      </c>
      <c r="O1770" s="128"/>
    </row>
    <row r="1771" spans="1:18" x14ac:dyDescent="0.25">
      <c r="A1771" s="128">
        <v>533</v>
      </c>
      <c r="B1771" s="129"/>
      <c r="C1771" s="27">
        <v>42601</v>
      </c>
      <c r="D1771" s="27" t="s">
        <v>3869</v>
      </c>
      <c r="E1771" s="29" t="s">
        <v>3870</v>
      </c>
      <c r="F1771" s="22" t="s">
        <v>3871</v>
      </c>
      <c r="G1771" s="22" t="s">
        <v>3872</v>
      </c>
      <c r="H1771" s="22">
        <v>3010</v>
      </c>
      <c r="I1771" s="24">
        <v>0.5</v>
      </c>
      <c r="J1771" s="24">
        <v>35870</v>
      </c>
      <c r="K1771" s="25">
        <f t="shared" si="100"/>
        <v>102490</v>
      </c>
      <c r="L1771" s="26">
        <v>100000</v>
      </c>
      <c r="M1771" s="26">
        <v>400</v>
      </c>
      <c r="N1771" s="25">
        <f t="shared" si="101"/>
        <v>400.5</v>
      </c>
      <c r="O1771" s="128"/>
    </row>
    <row r="1772" spans="1:18" x14ac:dyDescent="0.25">
      <c r="A1772" s="128">
        <v>534</v>
      </c>
      <c r="B1772" s="129"/>
      <c r="C1772" s="27">
        <v>42601</v>
      </c>
      <c r="D1772" s="27" t="s">
        <v>3873</v>
      </c>
      <c r="E1772" s="29">
        <v>101.26</v>
      </c>
      <c r="F1772" s="22" t="s">
        <v>3874</v>
      </c>
      <c r="G1772" s="22" t="s">
        <v>3875</v>
      </c>
      <c r="H1772" s="22">
        <v>1140</v>
      </c>
      <c r="I1772" s="24">
        <v>0.5</v>
      </c>
      <c r="J1772" s="24">
        <v>161140</v>
      </c>
      <c r="K1772" s="25">
        <f t="shared" si="100"/>
        <v>460400</v>
      </c>
      <c r="L1772" s="26">
        <v>373000</v>
      </c>
      <c r="M1772" s="26">
        <v>1492</v>
      </c>
      <c r="N1772" s="25">
        <f t="shared" si="101"/>
        <v>1492.5</v>
      </c>
      <c r="O1772" s="128"/>
    </row>
    <row r="1773" spans="1:18" x14ac:dyDescent="0.25">
      <c r="A1773" s="128">
        <v>535</v>
      </c>
      <c r="B1773" s="129"/>
      <c r="C1773" s="27">
        <v>42601</v>
      </c>
      <c r="D1773" s="27" t="s">
        <v>3876</v>
      </c>
      <c r="E1773" s="29">
        <v>5.0270000000000001</v>
      </c>
      <c r="F1773" s="22" t="s">
        <v>3877</v>
      </c>
      <c r="G1773" s="22" t="s">
        <v>3878</v>
      </c>
      <c r="H1773" s="22">
        <v>1160</v>
      </c>
      <c r="I1773" s="24">
        <v>0.5</v>
      </c>
      <c r="J1773" s="24">
        <v>6870</v>
      </c>
      <c r="K1773" s="25">
        <f t="shared" si="100"/>
        <v>19630</v>
      </c>
      <c r="L1773" s="26">
        <v>16000</v>
      </c>
      <c r="M1773" s="26">
        <v>64</v>
      </c>
      <c r="N1773" s="25">
        <f t="shared" si="101"/>
        <v>64.5</v>
      </c>
      <c r="O1773" s="128"/>
    </row>
    <row r="1774" spans="1:18" x14ac:dyDescent="0.25">
      <c r="A1774" s="128" t="s">
        <v>3879</v>
      </c>
      <c r="B1774" s="129"/>
      <c r="C1774" s="27">
        <v>42601</v>
      </c>
      <c r="D1774" s="27" t="s">
        <v>3880</v>
      </c>
      <c r="E1774" s="29">
        <v>11.625</v>
      </c>
      <c r="F1774" s="22" t="s">
        <v>3881</v>
      </c>
      <c r="G1774" s="22" t="s">
        <v>3882</v>
      </c>
      <c r="H1774" s="22">
        <v>1050</v>
      </c>
      <c r="I1774" s="24">
        <v>0.5</v>
      </c>
      <c r="J1774" s="24">
        <v>18010</v>
      </c>
      <c r="K1774" s="25">
        <f t="shared" si="100"/>
        <v>51460</v>
      </c>
      <c r="N1774" s="25">
        <f t="shared" si="101"/>
        <v>0.5</v>
      </c>
      <c r="O1774" s="128"/>
    </row>
    <row r="1775" spans="1:18" x14ac:dyDescent="0.25">
      <c r="A1775" s="128" t="s">
        <v>3883</v>
      </c>
      <c r="B1775" s="129"/>
      <c r="C1775" s="27">
        <v>42601</v>
      </c>
      <c r="D1775" s="27" t="s">
        <v>3658</v>
      </c>
      <c r="E1775" s="29">
        <v>4.1130000000000004</v>
      </c>
      <c r="F1775" s="22" t="s">
        <v>3884</v>
      </c>
      <c r="G1775" s="22" t="s">
        <v>3885</v>
      </c>
      <c r="H1775" s="22">
        <v>1150</v>
      </c>
      <c r="I1775" s="24">
        <v>0.5</v>
      </c>
      <c r="J1775" s="24">
        <v>24430</v>
      </c>
      <c r="K1775" s="25">
        <f t="shared" si="100"/>
        <v>69800</v>
      </c>
      <c r="N1775" s="25">
        <f t="shared" si="101"/>
        <v>0.5</v>
      </c>
      <c r="O1775" s="128"/>
    </row>
    <row r="1776" spans="1:18" x14ac:dyDescent="0.25">
      <c r="A1776" s="128">
        <v>537</v>
      </c>
      <c r="B1776" s="129"/>
      <c r="C1776" s="27">
        <v>42604</v>
      </c>
      <c r="D1776" s="27" t="s">
        <v>3886</v>
      </c>
      <c r="E1776" s="29">
        <v>0.45910000000000001</v>
      </c>
      <c r="F1776" s="22" t="s">
        <v>3887</v>
      </c>
      <c r="G1776" s="22" t="s">
        <v>3888</v>
      </c>
      <c r="H1776" s="22">
        <v>3010</v>
      </c>
      <c r="I1776" s="24">
        <v>0.5</v>
      </c>
      <c r="J1776" s="24">
        <v>35290</v>
      </c>
      <c r="K1776" s="25">
        <f t="shared" si="100"/>
        <v>100830</v>
      </c>
      <c r="L1776" s="26">
        <v>77629</v>
      </c>
      <c r="M1776" s="26">
        <v>310.8</v>
      </c>
      <c r="N1776" s="25">
        <f t="shared" si="101"/>
        <v>311.3</v>
      </c>
      <c r="O1776" s="128"/>
    </row>
    <row r="1777" spans="1:15" x14ac:dyDescent="0.25">
      <c r="A1777" s="128" t="s">
        <v>3889</v>
      </c>
      <c r="B1777" s="129"/>
      <c r="C1777" s="27">
        <v>42604</v>
      </c>
      <c r="D1777" s="27" t="s">
        <v>3597</v>
      </c>
      <c r="E1777" s="29" t="s">
        <v>3598</v>
      </c>
      <c r="F1777" s="22" t="s">
        <v>3600</v>
      </c>
      <c r="G1777" s="22" t="s">
        <v>3890</v>
      </c>
      <c r="H1777" s="22">
        <v>2050</v>
      </c>
      <c r="I1777" s="24">
        <v>0.5</v>
      </c>
      <c r="J1777" s="24">
        <v>17460</v>
      </c>
      <c r="K1777" s="25">
        <f t="shared" si="100"/>
        <v>49890</v>
      </c>
      <c r="N1777" s="25">
        <f t="shared" si="101"/>
        <v>0.5</v>
      </c>
      <c r="O1777" s="128"/>
    </row>
    <row r="1778" spans="1:15" x14ac:dyDescent="0.25">
      <c r="A1778" s="128">
        <v>538</v>
      </c>
      <c r="B1778" s="129"/>
      <c r="C1778" s="27">
        <v>42604</v>
      </c>
      <c r="D1778" s="27" t="s">
        <v>3891</v>
      </c>
      <c r="E1778" s="29" t="s">
        <v>3892</v>
      </c>
      <c r="F1778" s="22" t="s">
        <v>3893</v>
      </c>
      <c r="G1778" s="22" t="s">
        <v>3894</v>
      </c>
      <c r="H1778" s="22">
        <v>3010</v>
      </c>
      <c r="I1778" s="24">
        <v>0.5</v>
      </c>
      <c r="J1778" s="24">
        <v>7290</v>
      </c>
      <c r="K1778" s="25">
        <f t="shared" si="100"/>
        <v>20830</v>
      </c>
      <c r="L1778" s="26">
        <v>25000</v>
      </c>
      <c r="M1778" s="26">
        <v>100</v>
      </c>
      <c r="N1778" s="25">
        <f t="shared" si="101"/>
        <v>100.5</v>
      </c>
      <c r="O1778" s="128"/>
    </row>
    <row r="1779" spans="1:15" x14ac:dyDescent="0.25">
      <c r="A1779" s="128">
        <v>539</v>
      </c>
      <c r="B1779" s="129"/>
      <c r="C1779" s="27">
        <v>42604</v>
      </c>
      <c r="D1779" s="27" t="s">
        <v>3895</v>
      </c>
      <c r="E1779" s="29" t="s">
        <v>789</v>
      </c>
      <c r="F1779" s="22" t="s">
        <v>3896</v>
      </c>
      <c r="G1779" s="22" t="s">
        <v>3897</v>
      </c>
      <c r="H1779" s="22">
        <v>3010</v>
      </c>
      <c r="I1779" s="24">
        <v>0.5</v>
      </c>
      <c r="J1779" s="24">
        <v>20280</v>
      </c>
      <c r="K1779" s="25">
        <f t="shared" si="100"/>
        <v>57940</v>
      </c>
      <c r="L1779" s="26">
        <v>99900</v>
      </c>
      <c r="M1779" s="26">
        <v>399.6</v>
      </c>
      <c r="N1779" s="25">
        <f t="shared" si="101"/>
        <v>400.1</v>
      </c>
      <c r="O1779" s="128"/>
    </row>
    <row r="1780" spans="1:15" x14ac:dyDescent="0.25">
      <c r="A1780" s="128">
        <v>536</v>
      </c>
      <c r="B1780" s="129"/>
      <c r="C1780" s="27">
        <v>42601</v>
      </c>
      <c r="D1780" s="27" t="s">
        <v>3898</v>
      </c>
      <c r="E1780" s="29" t="s">
        <v>3899</v>
      </c>
      <c r="F1780" s="22" t="s">
        <v>3900</v>
      </c>
      <c r="G1780" s="22" t="s">
        <v>3901</v>
      </c>
      <c r="H1780" s="22">
        <v>3010</v>
      </c>
      <c r="I1780" s="24">
        <v>0.5</v>
      </c>
      <c r="J1780" s="24">
        <v>25220</v>
      </c>
      <c r="K1780" s="25">
        <f t="shared" si="100"/>
        <v>72060</v>
      </c>
      <c r="L1780" s="26">
        <v>127000</v>
      </c>
      <c r="M1780" s="26">
        <v>508</v>
      </c>
      <c r="N1780" s="25">
        <f t="shared" si="101"/>
        <v>508.5</v>
      </c>
      <c r="O1780" s="128"/>
    </row>
    <row r="1781" spans="1:15" x14ac:dyDescent="0.25">
      <c r="A1781" s="128">
        <v>540</v>
      </c>
      <c r="B1781" s="129"/>
      <c r="C1781" s="27">
        <v>42604</v>
      </c>
      <c r="D1781" s="27" t="s">
        <v>1669</v>
      </c>
      <c r="E1781" s="29" t="s">
        <v>1670</v>
      </c>
      <c r="F1781" s="22" t="s">
        <v>3902</v>
      </c>
      <c r="G1781" s="22" t="s">
        <v>3903</v>
      </c>
      <c r="H1781" s="22">
        <v>3010</v>
      </c>
      <c r="I1781" s="24">
        <v>0.5</v>
      </c>
      <c r="J1781" s="24">
        <v>13740</v>
      </c>
      <c r="K1781" s="25">
        <f t="shared" si="100"/>
        <v>39260</v>
      </c>
      <c r="L1781" s="26">
        <v>8000</v>
      </c>
      <c r="M1781" s="26">
        <v>32</v>
      </c>
      <c r="N1781" s="25">
        <f t="shared" si="101"/>
        <v>32.5</v>
      </c>
      <c r="O1781" s="128"/>
    </row>
    <row r="1782" spans="1:15" x14ac:dyDescent="0.25">
      <c r="A1782" s="128">
        <v>541</v>
      </c>
      <c r="B1782" s="129"/>
      <c r="C1782" s="27">
        <v>42604</v>
      </c>
      <c r="D1782" s="27" t="s">
        <v>3904</v>
      </c>
      <c r="E1782" s="29">
        <v>11.600899999999999</v>
      </c>
      <c r="F1782" s="22" t="s">
        <v>3905</v>
      </c>
      <c r="G1782" s="22" t="s">
        <v>3906</v>
      </c>
      <c r="H1782" s="22">
        <v>1110</v>
      </c>
      <c r="I1782" s="24">
        <v>0.5</v>
      </c>
      <c r="J1782" s="24">
        <v>6420</v>
      </c>
      <c r="K1782" s="25">
        <f t="shared" si="100"/>
        <v>18340</v>
      </c>
      <c r="L1782" s="26">
        <v>24000</v>
      </c>
      <c r="M1782" s="26">
        <v>96</v>
      </c>
      <c r="N1782" s="25">
        <f t="shared" si="101"/>
        <v>96.5</v>
      </c>
      <c r="O1782" s="128"/>
    </row>
    <row r="1783" spans="1:15" x14ac:dyDescent="0.25">
      <c r="A1783" s="128">
        <v>542</v>
      </c>
      <c r="B1783" s="129"/>
      <c r="C1783" s="27">
        <v>42604</v>
      </c>
      <c r="D1783" s="27" t="s">
        <v>3907</v>
      </c>
      <c r="E1783" s="29">
        <v>122.983</v>
      </c>
      <c r="F1783" s="22" t="s">
        <v>3911</v>
      </c>
      <c r="G1783" s="22" t="s">
        <v>3912</v>
      </c>
      <c r="H1783" s="22">
        <v>1050</v>
      </c>
      <c r="I1783" s="24">
        <v>3</v>
      </c>
      <c r="J1783" s="24">
        <v>297990</v>
      </c>
      <c r="K1783" s="25">
        <f t="shared" si="100"/>
        <v>851400</v>
      </c>
      <c r="L1783" s="26">
        <v>275000</v>
      </c>
      <c r="M1783" s="26">
        <v>1100</v>
      </c>
      <c r="N1783" s="25">
        <f t="shared" si="101"/>
        <v>1103</v>
      </c>
      <c r="O1783" s="128"/>
    </row>
    <row r="1784" spans="1:15" x14ac:dyDescent="0.25">
      <c r="A1784" s="128"/>
      <c r="B1784" s="129"/>
      <c r="D1784" s="27" t="s">
        <v>3908</v>
      </c>
      <c r="E1784" s="29">
        <v>43.116999999999997</v>
      </c>
      <c r="F1784" s="22" t="s">
        <v>90</v>
      </c>
      <c r="G1784" s="22" t="s">
        <v>90</v>
      </c>
      <c r="K1784" s="25">
        <f t="shared" si="100"/>
        <v>0</v>
      </c>
      <c r="N1784" s="25">
        <f t="shared" si="101"/>
        <v>0</v>
      </c>
      <c r="O1784" s="128"/>
    </row>
    <row r="1785" spans="1:15" x14ac:dyDescent="0.25">
      <c r="A1785" s="128"/>
      <c r="B1785" s="129"/>
      <c r="D1785" s="27" t="s">
        <v>3909</v>
      </c>
      <c r="E1785" s="29">
        <v>0.19700000000000001</v>
      </c>
      <c r="F1785" s="22" t="s">
        <v>90</v>
      </c>
      <c r="G1785" s="22" t="s">
        <v>90</v>
      </c>
      <c r="K1785" s="25">
        <f t="shared" si="100"/>
        <v>0</v>
      </c>
      <c r="N1785" s="25">
        <f t="shared" si="101"/>
        <v>0</v>
      </c>
      <c r="O1785" s="128"/>
    </row>
    <row r="1786" spans="1:15" s="23" customFormat="1" x14ac:dyDescent="0.25">
      <c r="A1786" s="48"/>
      <c r="B1786" s="49"/>
      <c r="C1786" s="50"/>
      <c r="D1786" s="50" t="s">
        <v>3910</v>
      </c>
      <c r="E1786" s="51">
        <v>0.30299999999999999</v>
      </c>
      <c r="F1786" s="23" t="s">
        <v>90</v>
      </c>
      <c r="G1786" s="23" t="s">
        <v>90</v>
      </c>
      <c r="I1786" s="52"/>
      <c r="J1786" s="52"/>
      <c r="K1786" s="53">
        <f t="shared" si="100"/>
        <v>0</v>
      </c>
      <c r="L1786" s="54"/>
      <c r="M1786" s="54"/>
      <c r="N1786" s="53">
        <f t="shared" si="101"/>
        <v>0</v>
      </c>
      <c r="O1786" s="48"/>
    </row>
    <row r="1787" spans="1:15" x14ac:dyDescent="0.25">
      <c r="A1787" s="128"/>
      <c r="B1787" s="129"/>
      <c r="N1787" s="25">
        <f>SUM(N1768:N1786)</f>
        <v>5240.8999999999996</v>
      </c>
      <c r="O1787" s="128">
        <v>60099</v>
      </c>
    </row>
    <row r="1788" spans="1:15" x14ac:dyDescent="0.25">
      <c r="A1788" s="128"/>
      <c r="B1788" s="129"/>
      <c r="N1788" s="25" t="s">
        <v>1325</v>
      </c>
      <c r="O1788" s="128"/>
    </row>
    <row r="1789" spans="1:15" x14ac:dyDescent="0.25">
      <c r="A1789" s="128">
        <v>532</v>
      </c>
      <c r="B1789" s="129"/>
      <c r="C1789" s="27">
        <v>42600</v>
      </c>
      <c r="D1789" s="27" t="s">
        <v>3940</v>
      </c>
      <c r="E1789" s="22" t="s">
        <v>3944</v>
      </c>
      <c r="F1789" s="29" t="s">
        <v>3942</v>
      </c>
      <c r="G1789" s="22" t="s">
        <v>3943</v>
      </c>
      <c r="H1789" s="22">
        <v>3010</v>
      </c>
      <c r="I1789" s="24">
        <v>1</v>
      </c>
      <c r="J1789" s="24">
        <v>51310</v>
      </c>
      <c r="K1789" s="25">
        <f t="shared" si="100"/>
        <v>146600</v>
      </c>
      <c r="L1789" s="26">
        <v>152000</v>
      </c>
      <c r="M1789" s="26">
        <v>608</v>
      </c>
      <c r="N1789" s="25">
        <f t="shared" si="101"/>
        <v>609</v>
      </c>
      <c r="O1789" s="128"/>
    </row>
    <row r="1790" spans="1:15" x14ac:dyDescent="0.25">
      <c r="A1790" s="155"/>
      <c r="B1790" s="156"/>
      <c r="D1790" s="27" t="s">
        <v>3941</v>
      </c>
      <c r="E1790" s="29" t="s">
        <v>3945</v>
      </c>
      <c r="O1790" s="155"/>
    </row>
    <row r="1791" spans="1:15" x14ac:dyDescent="0.25">
      <c r="A1791" s="128">
        <v>543</v>
      </c>
      <c r="B1791" s="129"/>
      <c r="C1791" s="27">
        <v>42605</v>
      </c>
      <c r="D1791" s="27" t="s">
        <v>3946</v>
      </c>
      <c r="E1791" s="29">
        <v>5.0179999999999998</v>
      </c>
      <c r="F1791" s="22" t="s">
        <v>3947</v>
      </c>
      <c r="G1791" s="22" t="s">
        <v>3948</v>
      </c>
      <c r="H1791" s="22">
        <v>1130</v>
      </c>
      <c r="I1791" s="24">
        <v>0.5</v>
      </c>
      <c r="J1791" s="24">
        <v>48920</v>
      </c>
      <c r="K1791" s="25">
        <f t="shared" si="100"/>
        <v>139770</v>
      </c>
      <c r="L1791" s="26">
        <v>185000</v>
      </c>
      <c r="M1791" s="26">
        <v>740</v>
      </c>
      <c r="N1791" s="25">
        <f t="shared" si="101"/>
        <v>740.5</v>
      </c>
      <c r="O1791" s="128"/>
    </row>
    <row r="1792" spans="1:15" x14ac:dyDescent="0.25">
      <c r="A1792" s="128">
        <v>544</v>
      </c>
      <c r="B1792" s="129"/>
      <c r="C1792" s="27">
        <v>42605</v>
      </c>
      <c r="D1792" s="27" t="s">
        <v>3949</v>
      </c>
      <c r="E1792" s="29">
        <v>39</v>
      </c>
      <c r="F1792" s="22" t="s">
        <v>3950</v>
      </c>
      <c r="G1792" s="22" t="s">
        <v>3951</v>
      </c>
      <c r="H1792" s="22">
        <v>1180</v>
      </c>
      <c r="I1792" s="24">
        <v>0.5</v>
      </c>
      <c r="J1792" s="24">
        <v>40410</v>
      </c>
      <c r="K1792" s="25">
        <f t="shared" ref="K1792:K1850" si="102">ROUND(J1792/0.35,-1)</f>
        <v>115460</v>
      </c>
      <c r="L1792" s="26">
        <v>120474</v>
      </c>
      <c r="M1792" s="26">
        <v>482</v>
      </c>
      <c r="N1792" s="25">
        <f t="shared" ref="N1792:N1850" si="103">SUM(I1792+M1792)</f>
        <v>482.5</v>
      </c>
      <c r="O1792" s="128"/>
    </row>
    <row r="1793" spans="1:16" x14ac:dyDescent="0.25">
      <c r="A1793" s="128">
        <v>545</v>
      </c>
      <c r="B1793" s="129" t="s">
        <v>130</v>
      </c>
      <c r="C1793" s="27">
        <v>42605</v>
      </c>
      <c r="D1793" s="27" t="s">
        <v>3952</v>
      </c>
      <c r="E1793" s="29" t="s">
        <v>3953</v>
      </c>
      <c r="F1793" s="22" t="s">
        <v>3954</v>
      </c>
      <c r="G1793" s="22" t="s">
        <v>3955</v>
      </c>
      <c r="H1793" s="22">
        <v>1030</v>
      </c>
      <c r="I1793" s="24">
        <v>0.5</v>
      </c>
      <c r="J1793" s="24">
        <v>20000</v>
      </c>
      <c r="K1793" s="25">
        <f t="shared" si="102"/>
        <v>57140</v>
      </c>
      <c r="L1793" s="26">
        <v>41800</v>
      </c>
      <c r="M1793" s="26">
        <v>167.2</v>
      </c>
      <c r="N1793" s="25">
        <f t="shared" si="103"/>
        <v>167.7</v>
      </c>
      <c r="O1793" s="128"/>
    </row>
    <row r="1794" spans="1:16" x14ac:dyDescent="0.25">
      <c r="A1794" s="48">
        <v>546</v>
      </c>
      <c r="B1794" s="49"/>
      <c r="C1794" s="50">
        <v>42605</v>
      </c>
      <c r="D1794" s="50" t="s">
        <v>3956</v>
      </c>
      <c r="E1794" s="51">
        <v>5.05</v>
      </c>
      <c r="F1794" s="23" t="s">
        <v>3957</v>
      </c>
      <c r="G1794" s="23" t="s">
        <v>3958</v>
      </c>
      <c r="H1794" s="23">
        <v>1170</v>
      </c>
      <c r="I1794" s="52">
        <v>0.5</v>
      </c>
      <c r="J1794" s="52">
        <v>7680</v>
      </c>
      <c r="K1794" s="53">
        <f t="shared" si="102"/>
        <v>21940</v>
      </c>
      <c r="L1794" s="54">
        <v>25000</v>
      </c>
      <c r="M1794" s="54">
        <v>100</v>
      </c>
      <c r="N1794" s="53">
        <f t="shared" si="103"/>
        <v>100.5</v>
      </c>
      <c r="O1794" s="48"/>
      <c r="P1794" s="23"/>
    </row>
    <row r="1795" spans="1:16" x14ac:dyDescent="0.25">
      <c r="A1795" s="128"/>
      <c r="B1795" s="129"/>
      <c r="N1795" s="25">
        <f>SUM(N1789:N1794)</f>
        <v>2100.1999999999998</v>
      </c>
      <c r="O1795" s="128">
        <v>60121</v>
      </c>
    </row>
    <row r="1796" spans="1:16" x14ac:dyDescent="0.25">
      <c r="A1796" s="128"/>
      <c r="B1796" s="129"/>
      <c r="O1796" s="128"/>
    </row>
    <row r="1797" spans="1:16" x14ac:dyDescent="0.25">
      <c r="A1797" s="128">
        <v>547</v>
      </c>
      <c r="B1797" s="129"/>
      <c r="C1797" s="27">
        <v>42606</v>
      </c>
      <c r="D1797" s="27" t="s">
        <v>3334</v>
      </c>
      <c r="E1797" s="29">
        <v>2.6829999999999998</v>
      </c>
      <c r="F1797" s="22" t="s">
        <v>3336</v>
      </c>
      <c r="G1797" s="22" t="s">
        <v>3959</v>
      </c>
      <c r="H1797" s="22">
        <v>1160</v>
      </c>
      <c r="I1797" s="24">
        <v>0.5</v>
      </c>
      <c r="J1797" s="24">
        <v>3030</v>
      </c>
      <c r="K1797" s="25">
        <f t="shared" si="102"/>
        <v>8660</v>
      </c>
      <c r="L1797" s="26">
        <v>9927</v>
      </c>
      <c r="M1797" s="26">
        <v>40</v>
      </c>
      <c r="N1797" s="25">
        <f t="shared" si="103"/>
        <v>40.5</v>
      </c>
      <c r="O1797" s="128"/>
    </row>
    <row r="1798" spans="1:16" x14ac:dyDescent="0.25">
      <c r="A1798" s="128">
        <v>548</v>
      </c>
      <c r="B1798" s="129"/>
      <c r="C1798" s="27">
        <v>42606</v>
      </c>
      <c r="D1798" s="27" t="s">
        <v>3960</v>
      </c>
      <c r="E1798" s="29">
        <v>10.002000000000001</v>
      </c>
      <c r="F1798" s="22" t="s">
        <v>3961</v>
      </c>
      <c r="G1798" s="22" t="s">
        <v>3962</v>
      </c>
      <c r="H1798" s="22">
        <v>1180</v>
      </c>
      <c r="I1798" s="24">
        <v>0.5</v>
      </c>
      <c r="J1798" s="24">
        <v>88095</v>
      </c>
      <c r="K1798" s="25">
        <f t="shared" si="102"/>
        <v>251700</v>
      </c>
      <c r="L1798" s="26">
        <v>250000</v>
      </c>
      <c r="M1798" s="26">
        <v>1000</v>
      </c>
      <c r="N1798" s="25">
        <f t="shared" si="103"/>
        <v>1000.5</v>
      </c>
      <c r="O1798" s="128"/>
    </row>
    <row r="1799" spans="1:16" x14ac:dyDescent="0.25">
      <c r="A1799" s="128">
        <v>549</v>
      </c>
      <c r="B1799" s="129"/>
      <c r="C1799" s="27">
        <v>42606</v>
      </c>
      <c r="D1799" s="27" t="s">
        <v>3963</v>
      </c>
      <c r="E1799" s="29">
        <v>3.5550000000000002</v>
      </c>
      <c r="F1799" s="22" t="s">
        <v>3964</v>
      </c>
      <c r="G1799" s="22" t="s">
        <v>3965</v>
      </c>
      <c r="H1799" s="22">
        <v>1130</v>
      </c>
      <c r="I1799" s="24">
        <v>0.5</v>
      </c>
      <c r="J1799" s="24">
        <v>29770</v>
      </c>
      <c r="K1799" s="25">
        <f t="shared" si="102"/>
        <v>85060</v>
      </c>
      <c r="L1799" s="26">
        <v>100000</v>
      </c>
      <c r="M1799" s="26">
        <v>400</v>
      </c>
      <c r="N1799" s="25">
        <f t="shared" si="103"/>
        <v>400.5</v>
      </c>
      <c r="O1799" s="128"/>
    </row>
    <row r="1800" spans="1:16" x14ac:dyDescent="0.25">
      <c r="A1800" s="128" t="s">
        <v>3966</v>
      </c>
      <c r="B1800" s="129"/>
      <c r="C1800" s="27">
        <v>42606</v>
      </c>
      <c r="D1800" s="27" t="s">
        <v>3967</v>
      </c>
      <c r="E1800" s="29">
        <v>1.7549999999999999</v>
      </c>
      <c r="F1800" s="22" t="s">
        <v>3964</v>
      </c>
      <c r="G1800" s="22" t="s">
        <v>3964</v>
      </c>
      <c r="H1800" s="22">
        <v>1130</v>
      </c>
      <c r="I1800" s="24">
        <v>1</v>
      </c>
      <c r="J1800" s="24">
        <v>1750</v>
      </c>
      <c r="K1800" s="25">
        <f t="shared" si="102"/>
        <v>5000</v>
      </c>
      <c r="N1800" s="25">
        <f t="shared" si="103"/>
        <v>1</v>
      </c>
      <c r="O1800" s="128"/>
    </row>
    <row r="1801" spans="1:16" x14ac:dyDescent="0.25">
      <c r="A1801" s="128">
        <v>550</v>
      </c>
      <c r="B1801" s="129"/>
      <c r="C1801" s="27">
        <v>42606</v>
      </c>
      <c r="D1801" s="27" t="s">
        <v>3968</v>
      </c>
      <c r="E1801" s="29" t="s">
        <v>3969</v>
      </c>
      <c r="F1801" s="22" t="s">
        <v>3970</v>
      </c>
      <c r="G1801" s="22" t="s">
        <v>3971</v>
      </c>
      <c r="H1801" s="22">
        <v>3010</v>
      </c>
      <c r="I1801" s="24">
        <v>0.5</v>
      </c>
      <c r="J1801" s="24">
        <v>15520</v>
      </c>
      <c r="K1801" s="25">
        <f t="shared" si="102"/>
        <v>44340</v>
      </c>
      <c r="L1801" s="26">
        <v>60000</v>
      </c>
      <c r="M1801" s="26">
        <v>240</v>
      </c>
      <c r="N1801" s="25">
        <f t="shared" si="103"/>
        <v>240.5</v>
      </c>
      <c r="O1801" s="128"/>
    </row>
    <row r="1802" spans="1:16" x14ac:dyDescent="0.25">
      <c r="A1802" s="128">
        <v>551</v>
      </c>
      <c r="B1802" s="129"/>
      <c r="C1802" s="27">
        <v>42606</v>
      </c>
      <c r="D1802" s="27" t="s">
        <v>3972</v>
      </c>
      <c r="E1802" s="29">
        <v>1.1214999999999999</v>
      </c>
      <c r="F1802" s="22" t="s">
        <v>3974</v>
      </c>
      <c r="G1802" s="22" t="s">
        <v>3975</v>
      </c>
      <c r="H1802" s="22">
        <v>1150</v>
      </c>
      <c r="I1802" s="24">
        <v>1</v>
      </c>
      <c r="J1802" s="24">
        <v>34750</v>
      </c>
      <c r="K1802" s="25">
        <f t="shared" si="102"/>
        <v>99290</v>
      </c>
      <c r="L1802" s="26">
        <v>190000</v>
      </c>
      <c r="M1802" s="26">
        <v>760</v>
      </c>
      <c r="N1802" s="25">
        <f t="shared" si="103"/>
        <v>761</v>
      </c>
      <c r="O1802" s="128"/>
    </row>
    <row r="1803" spans="1:16" x14ac:dyDescent="0.25">
      <c r="A1803" s="128"/>
      <c r="B1803" s="129"/>
      <c r="D1803" s="27" t="s">
        <v>3973</v>
      </c>
      <c r="E1803" s="29">
        <v>2.1629999999999998</v>
      </c>
      <c r="F1803" s="22" t="s">
        <v>90</v>
      </c>
      <c r="G1803" s="22" t="s">
        <v>90</v>
      </c>
      <c r="K1803" s="25">
        <f t="shared" si="102"/>
        <v>0</v>
      </c>
      <c r="N1803" s="25">
        <f t="shared" si="103"/>
        <v>0</v>
      </c>
      <c r="O1803" s="128"/>
    </row>
    <row r="1804" spans="1:16" x14ac:dyDescent="0.25">
      <c r="A1804" s="128">
        <v>552</v>
      </c>
      <c r="B1804" s="129"/>
      <c r="C1804" s="27">
        <v>42606</v>
      </c>
      <c r="D1804" s="27" t="s">
        <v>3658</v>
      </c>
      <c r="E1804" s="29">
        <v>4.1130000000000004</v>
      </c>
      <c r="F1804" s="22" t="s">
        <v>3885</v>
      </c>
      <c r="G1804" s="22" t="s">
        <v>3976</v>
      </c>
      <c r="H1804" s="22">
        <v>1150</v>
      </c>
      <c r="I1804" s="24">
        <v>0.5</v>
      </c>
      <c r="J1804" s="24">
        <v>24430</v>
      </c>
      <c r="K1804" s="25">
        <f t="shared" si="102"/>
        <v>69800</v>
      </c>
      <c r="L1804" s="26">
        <v>129000</v>
      </c>
      <c r="M1804" s="26">
        <v>516</v>
      </c>
      <c r="N1804" s="66">
        <f t="shared" si="103"/>
        <v>516.5</v>
      </c>
      <c r="O1804" s="128"/>
    </row>
    <row r="1805" spans="1:16" s="23" customFormat="1" x14ac:dyDescent="0.25">
      <c r="A1805" s="48">
        <v>553</v>
      </c>
      <c r="B1805" s="49"/>
      <c r="C1805" s="50">
        <v>42606</v>
      </c>
      <c r="D1805" s="50" t="s">
        <v>3977</v>
      </c>
      <c r="E1805" s="51" t="s">
        <v>3978</v>
      </c>
      <c r="F1805" s="23" t="s">
        <v>3979</v>
      </c>
      <c r="G1805" s="23" t="s">
        <v>3980</v>
      </c>
      <c r="H1805" s="23">
        <v>1070</v>
      </c>
      <c r="I1805" s="52">
        <v>0.5</v>
      </c>
      <c r="J1805" s="52">
        <v>24810</v>
      </c>
      <c r="K1805" s="53">
        <f t="shared" si="102"/>
        <v>70890</v>
      </c>
      <c r="L1805" s="54">
        <v>65000</v>
      </c>
      <c r="M1805" s="54">
        <v>260</v>
      </c>
      <c r="N1805" s="53">
        <f t="shared" si="103"/>
        <v>260.5</v>
      </c>
      <c r="O1805" s="48"/>
    </row>
    <row r="1806" spans="1:16" x14ac:dyDescent="0.25">
      <c r="A1806" s="128"/>
      <c r="B1806" s="129"/>
      <c r="N1806" s="25">
        <f>SUM(N1797:N1805)</f>
        <v>3221</v>
      </c>
      <c r="O1806" s="128">
        <v>60141</v>
      </c>
    </row>
    <row r="1807" spans="1:16" x14ac:dyDescent="0.25">
      <c r="A1807" s="128"/>
      <c r="B1807" s="129"/>
      <c r="O1807" s="128"/>
    </row>
    <row r="1808" spans="1:16" x14ac:dyDescent="0.25">
      <c r="A1808" s="128" t="s">
        <v>3913</v>
      </c>
      <c r="B1808" s="129"/>
      <c r="C1808" s="27">
        <v>42604</v>
      </c>
      <c r="D1808" s="27" t="s">
        <v>3914</v>
      </c>
      <c r="E1808" s="29" t="s">
        <v>3916</v>
      </c>
      <c r="F1808" s="22" t="s">
        <v>3918</v>
      </c>
      <c r="G1808" s="22" t="s">
        <v>3919</v>
      </c>
      <c r="H1808" s="22">
        <v>3010</v>
      </c>
      <c r="I1808" s="24">
        <v>1</v>
      </c>
      <c r="J1808" s="24">
        <v>146170</v>
      </c>
      <c r="K1808" s="25">
        <f t="shared" ref="K1808:K1819" si="104">ROUND(J1808/0.35,-1)</f>
        <v>417630</v>
      </c>
      <c r="N1808" s="25">
        <f t="shared" ref="N1808:N1819" si="105">SUM(I1808+M1808)</f>
        <v>1</v>
      </c>
      <c r="O1808" s="216"/>
      <c r="P1808" s="216"/>
    </row>
    <row r="1809" spans="1:15" x14ac:dyDescent="0.25">
      <c r="A1809" s="128"/>
      <c r="B1809" s="129"/>
      <c r="D1809" s="27" t="s">
        <v>3915</v>
      </c>
      <c r="E1809" s="29" t="s">
        <v>3917</v>
      </c>
      <c r="F1809" s="22" t="s">
        <v>90</v>
      </c>
      <c r="G1809" s="22" t="s">
        <v>90</v>
      </c>
      <c r="K1809" s="25">
        <f t="shared" si="104"/>
        <v>0</v>
      </c>
      <c r="N1809" s="25">
        <f t="shared" si="105"/>
        <v>0</v>
      </c>
      <c r="O1809" s="158"/>
    </row>
    <row r="1810" spans="1:15" x14ac:dyDescent="0.25">
      <c r="A1810" s="128" t="s">
        <v>3920</v>
      </c>
      <c r="B1810" s="129"/>
      <c r="C1810" s="27">
        <v>42604</v>
      </c>
      <c r="D1810" s="27" t="s">
        <v>3921</v>
      </c>
      <c r="E1810" s="29" t="s">
        <v>3931</v>
      </c>
      <c r="F1810" s="22" t="s">
        <v>3339</v>
      </c>
      <c r="G1810" s="22" t="s">
        <v>3919</v>
      </c>
      <c r="H1810" s="22">
        <v>3010</v>
      </c>
      <c r="I1810" s="24">
        <v>5</v>
      </c>
      <c r="J1810" s="24">
        <v>144900</v>
      </c>
      <c r="K1810" s="25">
        <f t="shared" si="104"/>
        <v>414000</v>
      </c>
      <c r="N1810" s="25">
        <f t="shared" si="105"/>
        <v>5</v>
      </c>
      <c r="O1810" s="158"/>
    </row>
    <row r="1811" spans="1:15" x14ac:dyDescent="0.25">
      <c r="A1811" s="128"/>
      <c r="B1811" s="129"/>
      <c r="D1811" s="27" t="s">
        <v>3922</v>
      </c>
      <c r="E1811" s="29" t="s">
        <v>3931</v>
      </c>
      <c r="F1811" s="22" t="s">
        <v>90</v>
      </c>
      <c r="G1811" s="22" t="s">
        <v>90</v>
      </c>
      <c r="K1811" s="25">
        <f t="shared" si="104"/>
        <v>0</v>
      </c>
      <c r="N1811" s="25">
        <f t="shared" si="105"/>
        <v>0</v>
      </c>
      <c r="O1811" s="158"/>
    </row>
    <row r="1812" spans="1:15" x14ac:dyDescent="0.25">
      <c r="A1812" s="128"/>
      <c r="B1812" s="129"/>
      <c r="D1812" s="27" t="s">
        <v>3923</v>
      </c>
      <c r="E1812" s="29" t="s">
        <v>3932</v>
      </c>
      <c r="F1812" s="22" t="s">
        <v>90</v>
      </c>
      <c r="G1812" s="22" t="s">
        <v>90</v>
      </c>
      <c r="K1812" s="25">
        <f t="shared" si="104"/>
        <v>0</v>
      </c>
      <c r="N1812" s="25">
        <f t="shared" si="105"/>
        <v>0</v>
      </c>
      <c r="O1812" s="128"/>
    </row>
    <row r="1813" spans="1:15" x14ac:dyDescent="0.25">
      <c r="A1813" s="128"/>
      <c r="B1813" s="129"/>
      <c r="D1813" s="27" t="s">
        <v>3924</v>
      </c>
      <c r="E1813" s="29" t="s">
        <v>3933</v>
      </c>
      <c r="F1813" s="22" t="s">
        <v>90</v>
      </c>
      <c r="G1813" s="22" t="s">
        <v>90</v>
      </c>
      <c r="K1813" s="25">
        <f t="shared" si="104"/>
        <v>0</v>
      </c>
      <c r="N1813" s="25">
        <f t="shared" si="105"/>
        <v>0</v>
      </c>
      <c r="O1813" s="128"/>
    </row>
    <row r="1814" spans="1:15" x14ac:dyDescent="0.25">
      <c r="A1814" s="128"/>
      <c r="B1814" s="129"/>
      <c r="D1814" s="27" t="s">
        <v>3925</v>
      </c>
      <c r="E1814" s="29" t="s">
        <v>3934</v>
      </c>
      <c r="F1814" s="22" t="s">
        <v>90</v>
      </c>
      <c r="G1814" s="22" t="s">
        <v>90</v>
      </c>
      <c r="K1814" s="25">
        <f t="shared" si="104"/>
        <v>0</v>
      </c>
      <c r="N1814" s="25">
        <f t="shared" si="105"/>
        <v>0</v>
      </c>
      <c r="O1814" s="128"/>
    </row>
    <row r="1815" spans="1:15" x14ac:dyDescent="0.25">
      <c r="A1815" s="128"/>
      <c r="B1815" s="129"/>
      <c r="D1815" s="27" t="s">
        <v>3926</v>
      </c>
      <c r="E1815" s="29" t="s">
        <v>3935</v>
      </c>
      <c r="F1815" s="22" t="s">
        <v>90</v>
      </c>
      <c r="G1815" s="22" t="s">
        <v>90</v>
      </c>
      <c r="K1815" s="25">
        <f t="shared" si="104"/>
        <v>0</v>
      </c>
      <c r="N1815" s="25">
        <f t="shared" si="105"/>
        <v>0</v>
      </c>
      <c r="O1815" s="128"/>
    </row>
    <row r="1816" spans="1:15" x14ac:dyDescent="0.25">
      <c r="A1816" s="128"/>
      <c r="B1816" s="129"/>
      <c r="D1816" s="27" t="s">
        <v>3927</v>
      </c>
      <c r="E1816" s="29" t="s">
        <v>3936</v>
      </c>
      <c r="F1816" s="22" t="s">
        <v>90</v>
      </c>
      <c r="G1816" s="22" t="s">
        <v>90</v>
      </c>
      <c r="K1816" s="25">
        <f t="shared" si="104"/>
        <v>0</v>
      </c>
      <c r="N1816" s="25">
        <f t="shared" si="105"/>
        <v>0</v>
      </c>
      <c r="O1816" s="128"/>
    </row>
    <row r="1817" spans="1:15" x14ac:dyDescent="0.25">
      <c r="A1817" s="128"/>
      <c r="B1817" s="129"/>
      <c r="D1817" s="27" t="s">
        <v>3928</v>
      </c>
      <c r="E1817" s="29" t="s">
        <v>3937</v>
      </c>
      <c r="F1817" s="22" t="s">
        <v>90</v>
      </c>
      <c r="G1817" s="22" t="s">
        <v>90</v>
      </c>
      <c r="K1817" s="25">
        <f t="shared" si="104"/>
        <v>0</v>
      </c>
      <c r="N1817" s="25">
        <f t="shared" si="105"/>
        <v>0</v>
      </c>
      <c r="O1817" s="128"/>
    </row>
    <row r="1818" spans="1:15" x14ac:dyDescent="0.25">
      <c r="A1818" s="128"/>
      <c r="B1818" s="129"/>
      <c r="D1818" s="27" t="s">
        <v>3929</v>
      </c>
      <c r="E1818" s="29" t="s">
        <v>3938</v>
      </c>
      <c r="F1818" s="22" t="s">
        <v>90</v>
      </c>
      <c r="G1818" s="22" t="s">
        <v>90</v>
      </c>
      <c r="K1818" s="25">
        <f t="shared" si="104"/>
        <v>0</v>
      </c>
      <c r="N1818" s="25">
        <f t="shared" si="105"/>
        <v>0</v>
      </c>
      <c r="O1818" s="128"/>
    </row>
    <row r="1819" spans="1:15" x14ac:dyDescent="0.25">
      <c r="A1819" s="128"/>
      <c r="B1819" s="129"/>
      <c r="D1819" s="27" t="s">
        <v>3930</v>
      </c>
      <c r="E1819" s="29" t="s">
        <v>3939</v>
      </c>
      <c r="F1819" s="22" t="s">
        <v>90</v>
      </c>
      <c r="G1819" s="22" t="s">
        <v>90</v>
      </c>
      <c r="K1819" s="25">
        <f t="shared" si="104"/>
        <v>0</v>
      </c>
      <c r="N1819" s="25">
        <f t="shared" si="105"/>
        <v>0</v>
      </c>
      <c r="O1819" s="128"/>
    </row>
    <row r="1820" spans="1:15" x14ac:dyDescent="0.25">
      <c r="A1820" s="128">
        <v>554</v>
      </c>
      <c r="B1820" s="129"/>
      <c r="C1820" s="27">
        <v>42606</v>
      </c>
      <c r="D1820" s="27" t="s">
        <v>3981</v>
      </c>
      <c r="E1820" s="29" t="s">
        <v>3982</v>
      </c>
      <c r="F1820" s="22" t="s">
        <v>3983</v>
      </c>
      <c r="G1820" s="22" t="s">
        <v>3984</v>
      </c>
      <c r="H1820" s="22">
        <v>3010</v>
      </c>
      <c r="I1820" s="24">
        <v>0.5</v>
      </c>
      <c r="J1820" s="24">
        <v>32470</v>
      </c>
      <c r="K1820" s="25">
        <f t="shared" si="102"/>
        <v>92770</v>
      </c>
      <c r="L1820" s="26">
        <v>132900</v>
      </c>
      <c r="M1820" s="26">
        <v>531.6</v>
      </c>
      <c r="N1820" s="25">
        <f t="shared" si="103"/>
        <v>532.1</v>
      </c>
      <c r="O1820" s="128"/>
    </row>
    <row r="1821" spans="1:15" x14ac:dyDescent="0.25">
      <c r="A1821" s="128" t="s">
        <v>3989</v>
      </c>
      <c r="B1821" s="129"/>
      <c r="C1821" s="27">
        <v>42607</v>
      </c>
      <c r="D1821" s="27" t="s">
        <v>3990</v>
      </c>
      <c r="E1821" s="29" t="s">
        <v>1773</v>
      </c>
      <c r="F1821" s="22" t="s">
        <v>3991</v>
      </c>
      <c r="G1821" s="22" t="s">
        <v>3992</v>
      </c>
      <c r="H1821" s="22">
        <v>3010</v>
      </c>
      <c r="I1821" s="24">
        <v>0.5</v>
      </c>
      <c r="J1821" s="24">
        <v>7280</v>
      </c>
      <c r="K1821" s="25">
        <f t="shared" si="102"/>
        <v>20800</v>
      </c>
      <c r="N1821" s="25">
        <f t="shared" si="103"/>
        <v>0.5</v>
      </c>
      <c r="O1821" s="128"/>
    </row>
    <row r="1822" spans="1:15" x14ac:dyDescent="0.25">
      <c r="A1822" s="128">
        <v>555</v>
      </c>
      <c r="B1822" s="157"/>
      <c r="C1822" s="27">
        <v>42607</v>
      </c>
      <c r="D1822" s="27" t="s">
        <v>3993</v>
      </c>
      <c r="E1822" s="29" t="s">
        <v>222</v>
      </c>
      <c r="F1822" s="22" t="s">
        <v>3994</v>
      </c>
      <c r="G1822" s="22" t="s">
        <v>3995</v>
      </c>
      <c r="H1822" s="22">
        <v>1190</v>
      </c>
      <c r="I1822" s="24">
        <v>0.5</v>
      </c>
      <c r="J1822" s="24">
        <v>1240</v>
      </c>
      <c r="K1822" s="25">
        <f t="shared" si="102"/>
        <v>3540</v>
      </c>
      <c r="L1822" s="26">
        <v>25000</v>
      </c>
      <c r="M1822" s="26">
        <v>100</v>
      </c>
      <c r="N1822" s="25">
        <f t="shared" si="103"/>
        <v>100.5</v>
      </c>
      <c r="O1822" s="128"/>
    </row>
    <row r="1823" spans="1:15" x14ac:dyDescent="0.25">
      <c r="A1823" s="128">
        <v>556</v>
      </c>
      <c r="B1823" s="129"/>
      <c r="C1823" s="27">
        <v>42607</v>
      </c>
      <c r="D1823" s="27" t="s">
        <v>3996</v>
      </c>
      <c r="E1823" s="29">
        <v>1.96</v>
      </c>
      <c r="F1823" s="22" t="s">
        <v>3997</v>
      </c>
      <c r="G1823" s="22" t="s">
        <v>3998</v>
      </c>
      <c r="H1823" s="22">
        <v>1120</v>
      </c>
      <c r="I1823" s="24">
        <v>0.5</v>
      </c>
      <c r="J1823" s="24">
        <v>4570</v>
      </c>
      <c r="K1823" s="25">
        <f t="shared" si="102"/>
        <v>13060</v>
      </c>
      <c r="L1823" s="26">
        <v>18500</v>
      </c>
      <c r="M1823" s="26">
        <v>74</v>
      </c>
      <c r="N1823" s="25">
        <f t="shared" si="103"/>
        <v>74.5</v>
      </c>
      <c r="O1823" s="128"/>
    </row>
    <row r="1824" spans="1:15" x14ac:dyDescent="0.25">
      <c r="A1824" s="128" t="s">
        <v>3999</v>
      </c>
      <c r="B1824" s="129"/>
      <c r="C1824" s="27">
        <v>42607</v>
      </c>
      <c r="D1824" s="27" t="s">
        <v>4000</v>
      </c>
      <c r="E1824" s="29">
        <v>0.54</v>
      </c>
      <c r="F1824" s="22" t="s">
        <v>4002</v>
      </c>
      <c r="G1824" s="22" t="s">
        <v>4003</v>
      </c>
      <c r="H1824" s="22">
        <v>1090</v>
      </c>
      <c r="I1824" s="24">
        <v>1</v>
      </c>
      <c r="J1824" s="24">
        <v>25150</v>
      </c>
      <c r="K1824" s="25">
        <f t="shared" si="102"/>
        <v>71860</v>
      </c>
      <c r="N1824" s="25">
        <f t="shared" si="103"/>
        <v>1</v>
      </c>
      <c r="O1824" s="128"/>
    </row>
    <row r="1825" spans="1:15" x14ac:dyDescent="0.25">
      <c r="A1825" s="128"/>
      <c r="B1825" s="129"/>
      <c r="D1825" s="27" t="s">
        <v>4001</v>
      </c>
      <c r="E1825" s="29">
        <v>0.26</v>
      </c>
      <c r="F1825" s="22" t="s">
        <v>90</v>
      </c>
      <c r="G1825" s="22" t="s">
        <v>90</v>
      </c>
      <c r="K1825" s="25">
        <f t="shared" si="102"/>
        <v>0</v>
      </c>
      <c r="N1825" s="25">
        <f t="shared" si="103"/>
        <v>0</v>
      </c>
      <c r="O1825" s="128"/>
    </row>
    <row r="1826" spans="1:15" x14ac:dyDescent="0.25">
      <c r="A1826" s="128" t="s">
        <v>4004</v>
      </c>
      <c r="B1826" s="129"/>
      <c r="C1826" s="27">
        <v>42607</v>
      </c>
      <c r="D1826" s="27" t="s">
        <v>4005</v>
      </c>
      <c r="E1826" s="29">
        <v>5.4839000000000002</v>
      </c>
      <c r="F1826" s="22" t="s">
        <v>4006</v>
      </c>
      <c r="G1826" s="22" t="s">
        <v>4007</v>
      </c>
      <c r="H1826" s="22">
        <v>1070</v>
      </c>
      <c r="I1826" s="24">
        <v>1</v>
      </c>
      <c r="J1826" s="24">
        <v>25570</v>
      </c>
      <c r="K1826" s="25">
        <f t="shared" si="102"/>
        <v>73060</v>
      </c>
      <c r="N1826" s="25">
        <f t="shared" si="103"/>
        <v>1</v>
      </c>
      <c r="O1826" s="128"/>
    </row>
    <row r="1827" spans="1:15" x14ac:dyDescent="0.25">
      <c r="A1827" s="128" t="s">
        <v>4008</v>
      </c>
      <c r="B1827" s="129"/>
      <c r="C1827" s="27">
        <v>42607</v>
      </c>
      <c r="D1827" s="27" t="s">
        <v>4009</v>
      </c>
      <c r="E1827" s="29">
        <v>11.2613</v>
      </c>
      <c r="F1827" s="22" t="s">
        <v>4006</v>
      </c>
      <c r="G1827" s="22" t="s">
        <v>4007</v>
      </c>
      <c r="H1827" s="22">
        <v>1070</v>
      </c>
      <c r="I1827" s="24">
        <v>1.5</v>
      </c>
      <c r="J1827" s="24">
        <v>24800</v>
      </c>
      <c r="K1827" s="25">
        <f t="shared" si="102"/>
        <v>70860</v>
      </c>
      <c r="N1827" s="25">
        <f t="shared" si="103"/>
        <v>1.5</v>
      </c>
      <c r="O1827" s="128"/>
    </row>
    <row r="1828" spans="1:15" x14ac:dyDescent="0.25">
      <c r="A1828" s="128">
        <v>557</v>
      </c>
      <c r="B1828" s="129"/>
      <c r="C1828" s="27">
        <v>42607</v>
      </c>
      <c r="D1828" s="27" t="s">
        <v>4010</v>
      </c>
      <c r="E1828" s="29">
        <v>13.632</v>
      </c>
      <c r="F1828" s="22" t="s">
        <v>4011</v>
      </c>
      <c r="G1828" s="22" t="s">
        <v>4012</v>
      </c>
      <c r="H1828" s="22">
        <v>1160</v>
      </c>
      <c r="I1828" s="24">
        <v>0.5</v>
      </c>
      <c r="J1828" s="24">
        <v>59130</v>
      </c>
      <c r="K1828" s="25">
        <f t="shared" si="102"/>
        <v>168940</v>
      </c>
      <c r="L1828" s="26">
        <v>150000</v>
      </c>
      <c r="M1828" s="26">
        <v>600</v>
      </c>
      <c r="N1828" s="25">
        <f t="shared" si="103"/>
        <v>600.5</v>
      </c>
      <c r="O1828" s="128"/>
    </row>
    <row r="1829" spans="1:15" x14ac:dyDescent="0.25">
      <c r="A1829" s="128">
        <v>558</v>
      </c>
      <c r="B1829" s="129"/>
      <c r="C1829" s="27">
        <v>42607</v>
      </c>
      <c r="D1829" s="27" t="s">
        <v>4013</v>
      </c>
      <c r="E1829" s="29">
        <v>0.16719999999999999</v>
      </c>
      <c r="F1829" s="22" t="s">
        <v>4016</v>
      </c>
      <c r="G1829" s="22" t="s">
        <v>4017</v>
      </c>
      <c r="H1829" s="22">
        <v>2040</v>
      </c>
      <c r="I1829" s="24">
        <v>1.5</v>
      </c>
      <c r="J1829" s="24">
        <v>52230</v>
      </c>
      <c r="K1829" s="25">
        <f t="shared" si="102"/>
        <v>149230</v>
      </c>
      <c r="L1829" s="26">
        <v>185000</v>
      </c>
      <c r="M1829" s="26">
        <v>740</v>
      </c>
      <c r="N1829" s="25">
        <f t="shared" si="103"/>
        <v>741.5</v>
      </c>
      <c r="O1829" s="128"/>
    </row>
    <row r="1830" spans="1:15" x14ac:dyDescent="0.25">
      <c r="A1830" s="128"/>
      <c r="B1830" s="129"/>
      <c r="D1830" s="27" t="s">
        <v>4014</v>
      </c>
      <c r="E1830" s="29">
        <v>0.20050000000000001</v>
      </c>
      <c r="F1830" s="22" t="s">
        <v>90</v>
      </c>
      <c r="G1830" s="22" t="s">
        <v>90</v>
      </c>
      <c r="K1830" s="25">
        <f t="shared" si="102"/>
        <v>0</v>
      </c>
      <c r="N1830" s="25">
        <f t="shared" si="103"/>
        <v>0</v>
      </c>
      <c r="O1830" s="128"/>
    </row>
    <row r="1831" spans="1:15" x14ac:dyDescent="0.25">
      <c r="A1831" s="128"/>
      <c r="B1831" s="129"/>
      <c r="D1831" s="27" t="s">
        <v>4015</v>
      </c>
      <c r="E1831" s="29">
        <v>0.2</v>
      </c>
      <c r="F1831" s="22" t="s">
        <v>90</v>
      </c>
      <c r="G1831" s="22" t="s">
        <v>90</v>
      </c>
      <c r="K1831" s="25">
        <f t="shared" si="102"/>
        <v>0</v>
      </c>
      <c r="N1831" s="25">
        <f t="shared" si="103"/>
        <v>0</v>
      </c>
      <c r="O1831" s="128"/>
    </row>
    <row r="1832" spans="1:15" s="23" customFormat="1" x14ac:dyDescent="0.25">
      <c r="A1832" s="48">
        <v>559</v>
      </c>
      <c r="B1832" s="49"/>
      <c r="C1832" s="50">
        <v>42607</v>
      </c>
      <c r="D1832" s="50" t="s">
        <v>4018</v>
      </c>
      <c r="E1832" s="51">
        <v>4.7201000000000004</v>
      </c>
      <c r="F1832" s="23" t="s">
        <v>4006</v>
      </c>
      <c r="G1832" s="23" t="s">
        <v>4019</v>
      </c>
      <c r="H1832" s="23">
        <v>1070</v>
      </c>
      <c r="I1832" s="52">
        <v>1</v>
      </c>
      <c r="J1832" s="52">
        <v>13450</v>
      </c>
      <c r="K1832" s="53">
        <f t="shared" si="102"/>
        <v>38430</v>
      </c>
      <c r="L1832" s="54">
        <v>18000</v>
      </c>
      <c r="M1832" s="54">
        <v>72</v>
      </c>
      <c r="N1832" s="53">
        <f t="shared" si="103"/>
        <v>73</v>
      </c>
      <c r="O1832" s="48"/>
    </row>
    <row r="1833" spans="1:15" x14ac:dyDescent="0.25">
      <c r="A1833" s="128"/>
      <c r="B1833" s="129"/>
      <c r="N1833" s="25">
        <f>SUM(N1808:N1832)</f>
        <v>2132.1</v>
      </c>
      <c r="O1833" s="128">
        <v>60153</v>
      </c>
    </row>
    <row r="1834" spans="1:15" x14ac:dyDescent="0.25">
      <c r="A1834" s="128"/>
      <c r="B1834" s="129"/>
      <c r="O1834" s="128"/>
    </row>
    <row r="1835" spans="1:15" x14ac:dyDescent="0.25">
      <c r="A1835" s="128" t="s">
        <v>4020</v>
      </c>
      <c r="B1835" s="129"/>
      <c r="C1835" s="27">
        <v>42607</v>
      </c>
      <c r="D1835" s="27" t="s">
        <v>4021</v>
      </c>
      <c r="E1835" s="29" t="s">
        <v>4025</v>
      </c>
      <c r="F1835" s="22" t="s">
        <v>4028</v>
      </c>
      <c r="G1835" s="22" t="s">
        <v>4029</v>
      </c>
      <c r="H1835" s="22">
        <v>1150</v>
      </c>
      <c r="I1835" s="24">
        <v>2</v>
      </c>
      <c r="J1835" s="24">
        <v>49070</v>
      </c>
      <c r="K1835" s="25">
        <f t="shared" si="102"/>
        <v>140200</v>
      </c>
      <c r="N1835" s="25">
        <f t="shared" si="103"/>
        <v>2</v>
      </c>
      <c r="O1835" s="128"/>
    </row>
    <row r="1836" spans="1:15" x14ac:dyDescent="0.25">
      <c r="A1836" s="128"/>
      <c r="B1836" s="129"/>
      <c r="D1836" s="27" t="s">
        <v>4022</v>
      </c>
      <c r="E1836" s="29" t="s">
        <v>4026</v>
      </c>
      <c r="F1836" s="22" t="s">
        <v>90</v>
      </c>
      <c r="G1836" s="22" t="s">
        <v>90</v>
      </c>
      <c r="K1836" s="25">
        <f t="shared" si="102"/>
        <v>0</v>
      </c>
      <c r="N1836" s="25">
        <f t="shared" si="103"/>
        <v>0</v>
      </c>
      <c r="O1836" s="128"/>
    </row>
    <row r="1837" spans="1:15" x14ac:dyDescent="0.25">
      <c r="A1837" s="128"/>
      <c r="B1837" s="129"/>
      <c r="D1837" s="27" t="s">
        <v>4023</v>
      </c>
      <c r="E1837" s="29" t="s">
        <v>4027</v>
      </c>
      <c r="F1837" s="22" t="s">
        <v>90</v>
      </c>
      <c r="G1837" s="22" t="s">
        <v>90</v>
      </c>
      <c r="K1837" s="25">
        <f t="shared" si="102"/>
        <v>0</v>
      </c>
      <c r="N1837" s="25">
        <f t="shared" si="103"/>
        <v>0</v>
      </c>
      <c r="O1837" s="128"/>
    </row>
    <row r="1838" spans="1:15" x14ac:dyDescent="0.25">
      <c r="A1838" s="128"/>
      <c r="B1838" s="129"/>
      <c r="D1838" s="27" t="s">
        <v>4024</v>
      </c>
      <c r="E1838" s="29" t="s">
        <v>1385</v>
      </c>
      <c r="F1838" s="22" t="s">
        <v>90</v>
      </c>
      <c r="G1838" s="22" t="s">
        <v>90</v>
      </c>
      <c r="K1838" s="25">
        <f t="shared" si="102"/>
        <v>0</v>
      </c>
      <c r="N1838" s="25">
        <f t="shared" si="103"/>
        <v>0</v>
      </c>
      <c r="O1838" s="128"/>
    </row>
    <row r="1839" spans="1:15" x14ac:dyDescent="0.25">
      <c r="A1839" s="128" t="s">
        <v>4030</v>
      </c>
      <c r="B1839" s="129"/>
      <c r="C1839" s="27">
        <v>42607</v>
      </c>
      <c r="D1839" s="27" t="s">
        <v>2834</v>
      </c>
      <c r="E1839" s="29">
        <v>17.638999999999999</v>
      </c>
      <c r="F1839" s="22" t="s">
        <v>4032</v>
      </c>
      <c r="G1839" s="22" t="s">
        <v>2737</v>
      </c>
      <c r="H1839" s="22">
        <v>1160</v>
      </c>
      <c r="I1839" s="24">
        <v>1</v>
      </c>
      <c r="J1839" s="24">
        <v>52570</v>
      </c>
      <c r="K1839" s="25">
        <f t="shared" si="102"/>
        <v>150200</v>
      </c>
      <c r="N1839" s="25">
        <f t="shared" si="103"/>
        <v>1</v>
      </c>
      <c r="O1839" s="128"/>
    </row>
    <row r="1840" spans="1:15" x14ac:dyDescent="0.25">
      <c r="A1840" s="128"/>
      <c r="B1840" s="129"/>
      <c r="D1840" s="27" t="s">
        <v>4031</v>
      </c>
      <c r="E1840" s="29">
        <v>1.099</v>
      </c>
      <c r="F1840" s="22" t="s">
        <v>90</v>
      </c>
      <c r="G1840" s="22" t="s">
        <v>90</v>
      </c>
      <c r="K1840" s="25">
        <f t="shared" si="102"/>
        <v>0</v>
      </c>
      <c r="N1840" s="25">
        <f t="shared" si="103"/>
        <v>0</v>
      </c>
      <c r="O1840" s="128"/>
    </row>
    <row r="1841" spans="1:15" x14ac:dyDescent="0.25">
      <c r="A1841" s="128">
        <v>560</v>
      </c>
      <c r="B1841" s="129"/>
      <c r="C1841" s="27">
        <v>42607</v>
      </c>
      <c r="D1841" s="27" t="s">
        <v>4033</v>
      </c>
      <c r="E1841" s="29">
        <v>0.46</v>
      </c>
      <c r="F1841" s="22" t="s">
        <v>4034</v>
      </c>
      <c r="G1841" s="22" t="s">
        <v>2021</v>
      </c>
      <c r="H1841" s="22">
        <v>1150</v>
      </c>
      <c r="I1841" s="24">
        <v>0.5</v>
      </c>
      <c r="J1841" s="24">
        <v>37430</v>
      </c>
      <c r="K1841" s="25">
        <f t="shared" si="102"/>
        <v>106940</v>
      </c>
      <c r="L1841" s="26">
        <v>117000</v>
      </c>
      <c r="M1841" s="26">
        <v>468</v>
      </c>
      <c r="N1841" s="25">
        <f t="shared" si="103"/>
        <v>468.5</v>
      </c>
      <c r="O1841" s="128"/>
    </row>
    <row r="1842" spans="1:15" x14ac:dyDescent="0.25">
      <c r="A1842" s="128" t="s">
        <v>4035</v>
      </c>
      <c r="B1842" s="129"/>
      <c r="C1842" s="27">
        <v>42608</v>
      </c>
      <c r="D1842" s="27" t="s">
        <v>4036</v>
      </c>
      <c r="E1842" s="29" t="s">
        <v>4037</v>
      </c>
      <c r="F1842" s="22" t="s">
        <v>4038</v>
      </c>
      <c r="G1842" s="22" t="s">
        <v>4039</v>
      </c>
      <c r="H1842" s="22">
        <v>3010</v>
      </c>
      <c r="I1842" s="24">
        <v>0.5</v>
      </c>
      <c r="J1842" s="24">
        <v>41750</v>
      </c>
      <c r="K1842" s="25">
        <f t="shared" si="102"/>
        <v>119290</v>
      </c>
      <c r="N1842" s="25">
        <f t="shared" si="103"/>
        <v>0.5</v>
      </c>
      <c r="O1842" s="128"/>
    </row>
    <row r="1843" spans="1:15" x14ac:dyDescent="0.25">
      <c r="A1843" s="128" t="s">
        <v>4040</v>
      </c>
      <c r="B1843" s="129"/>
      <c r="C1843" s="27">
        <v>42611</v>
      </c>
      <c r="D1843" s="27" t="s">
        <v>4041</v>
      </c>
      <c r="E1843" s="29">
        <v>0.49</v>
      </c>
      <c r="F1843" s="22" t="s">
        <v>4043</v>
      </c>
      <c r="G1843" s="22" t="s">
        <v>4044</v>
      </c>
      <c r="H1843" s="22">
        <v>3010</v>
      </c>
      <c r="I1843" s="24">
        <v>1</v>
      </c>
      <c r="J1843" s="24">
        <v>30650</v>
      </c>
      <c r="K1843" s="25">
        <f t="shared" si="102"/>
        <v>87570</v>
      </c>
      <c r="N1843" s="25">
        <f t="shared" si="103"/>
        <v>1</v>
      </c>
      <c r="O1843" s="128"/>
    </row>
    <row r="1844" spans="1:15" x14ac:dyDescent="0.25">
      <c r="A1844" s="128"/>
      <c r="B1844" s="129"/>
      <c r="D1844" s="27" t="s">
        <v>4042</v>
      </c>
      <c r="E1844" s="29">
        <v>1.216</v>
      </c>
      <c r="F1844" s="22" t="s">
        <v>90</v>
      </c>
      <c r="K1844" s="25">
        <f t="shared" si="102"/>
        <v>0</v>
      </c>
      <c r="N1844" s="25">
        <f t="shared" si="103"/>
        <v>0</v>
      </c>
      <c r="O1844" s="128"/>
    </row>
    <row r="1845" spans="1:15" x14ac:dyDescent="0.25">
      <c r="A1845" s="128">
        <v>562</v>
      </c>
      <c r="B1845" s="129"/>
      <c r="C1845" s="27">
        <v>42611</v>
      </c>
      <c r="D1845" s="27" t="s">
        <v>4045</v>
      </c>
      <c r="E1845" s="29">
        <v>147.999</v>
      </c>
      <c r="F1845" s="22" t="s">
        <v>4047</v>
      </c>
      <c r="G1845" s="22" t="s">
        <v>4048</v>
      </c>
      <c r="H1845" s="22">
        <v>1170</v>
      </c>
      <c r="I1845" s="24">
        <v>5.5</v>
      </c>
      <c r="J1845" s="24">
        <v>457720</v>
      </c>
      <c r="K1845" s="25">
        <f t="shared" si="102"/>
        <v>1307770</v>
      </c>
      <c r="L1845" s="26">
        <v>1046859</v>
      </c>
      <c r="M1845" s="26">
        <v>4188.1000000000004</v>
      </c>
      <c r="N1845" s="25">
        <f t="shared" si="103"/>
        <v>4193.6000000000004</v>
      </c>
      <c r="O1845" s="128"/>
    </row>
    <row r="1846" spans="1:15" x14ac:dyDescent="0.25">
      <c r="A1846" s="128"/>
      <c r="B1846" s="129"/>
      <c r="D1846" s="27" t="s">
        <v>4046</v>
      </c>
      <c r="E1846" s="29">
        <v>254.63900000000001</v>
      </c>
      <c r="K1846" s="25">
        <f t="shared" si="102"/>
        <v>0</v>
      </c>
      <c r="N1846" s="25">
        <f t="shared" si="103"/>
        <v>0</v>
      </c>
      <c r="O1846" s="128"/>
    </row>
    <row r="1847" spans="1:15" x14ac:dyDescent="0.25">
      <c r="A1847" s="128">
        <v>563</v>
      </c>
      <c r="B1847" s="129"/>
      <c r="C1847" s="27">
        <v>42611</v>
      </c>
      <c r="D1847" s="27" t="s">
        <v>4049</v>
      </c>
      <c r="E1847" s="29">
        <v>20.763000000000002</v>
      </c>
      <c r="F1847" s="22" t="s">
        <v>4050</v>
      </c>
      <c r="G1847" s="22" t="s">
        <v>4051</v>
      </c>
      <c r="H1847" s="22">
        <v>1160</v>
      </c>
      <c r="I1847" s="24">
        <v>0.5</v>
      </c>
      <c r="J1847" s="24">
        <v>87240</v>
      </c>
      <c r="K1847" s="25">
        <f t="shared" si="102"/>
        <v>249260</v>
      </c>
      <c r="L1847" s="26">
        <v>70221.62</v>
      </c>
      <c r="M1847" s="26">
        <v>280.89</v>
      </c>
      <c r="N1847" s="25">
        <f t="shared" si="103"/>
        <v>281.39</v>
      </c>
      <c r="O1847" s="128"/>
    </row>
    <row r="1848" spans="1:15" x14ac:dyDescent="0.25">
      <c r="A1848" s="128" t="s">
        <v>4052</v>
      </c>
      <c r="B1848" s="129"/>
      <c r="C1848" s="27">
        <v>42611</v>
      </c>
      <c r="D1848" s="27" t="s">
        <v>4053</v>
      </c>
      <c r="E1848" s="29" t="s">
        <v>4054</v>
      </c>
      <c r="F1848" s="22" t="s">
        <v>4055</v>
      </c>
      <c r="G1848" s="22" t="s">
        <v>4056</v>
      </c>
      <c r="H1848" s="22">
        <v>2050</v>
      </c>
      <c r="I1848" s="24">
        <v>0.5</v>
      </c>
      <c r="J1848" s="24">
        <v>18080</v>
      </c>
      <c r="K1848" s="25">
        <f t="shared" si="102"/>
        <v>51660</v>
      </c>
      <c r="N1848" s="25">
        <f t="shared" si="103"/>
        <v>0.5</v>
      </c>
      <c r="O1848" s="128"/>
    </row>
    <row r="1849" spans="1:15" x14ac:dyDescent="0.25">
      <c r="A1849" s="128" t="s">
        <v>4057</v>
      </c>
      <c r="B1849" s="129"/>
      <c r="C1849" s="27">
        <v>42611</v>
      </c>
      <c r="D1849" s="27" t="s">
        <v>4058</v>
      </c>
      <c r="E1849" s="29">
        <v>0.3196</v>
      </c>
      <c r="F1849" s="22" t="s">
        <v>4059</v>
      </c>
      <c r="G1849" s="22" t="s">
        <v>4060</v>
      </c>
      <c r="H1849" s="22">
        <v>3010</v>
      </c>
      <c r="I1849" s="24">
        <v>0.5</v>
      </c>
      <c r="J1849" s="24">
        <v>32150</v>
      </c>
      <c r="K1849" s="25">
        <f t="shared" si="102"/>
        <v>91860</v>
      </c>
      <c r="N1849" s="25">
        <f t="shared" si="103"/>
        <v>0.5</v>
      </c>
      <c r="O1849" s="128"/>
    </row>
    <row r="1850" spans="1:15" s="23" customFormat="1" x14ac:dyDescent="0.25">
      <c r="A1850" s="48">
        <v>564</v>
      </c>
      <c r="B1850" s="49"/>
      <c r="C1850" s="50">
        <v>42611</v>
      </c>
      <c r="D1850" s="50" t="s">
        <v>4061</v>
      </c>
      <c r="E1850" s="51">
        <v>59.271000000000001</v>
      </c>
      <c r="F1850" s="23" t="s">
        <v>4062</v>
      </c>
      <c r="G1850" s="23" t="s">
        <v>4063</v>
      </c>
      <c r="H1850" s="23">
        <v>1120</v>
      </c>
      <c r="I1850" s="52">
        <v>0.5</v>
      </c>
      <c r="J1850" s="52">
        <v>136350</v>
      </c>
      <c r="K1850" s="53">
        <f t="shared" si="102"/>
        <v>389570</v>
      </c>
      <c r="L1850" s="54">
        <v>360000</v>
      </c>
      <c r="M1850" s="54">
        <v>1440</v>
      </c>
      <c r="N1850" s="53">
        <f t="shared" si="103"/>
        <v>1440.5</v>
      </c>
      <c r="O1850" s="48"/>
    </row>
    <row r="1851" spans="1:15" x14ac:dyDescent="0.25">
      <c r="A1851" s="128"/>
      <c r="B1851" s="129"/>
      <c r="N1851" s="25">
        <f>SUM(N1835:N1850)</f>
        <v>6389.4900000000007</v>
      </c>
      <c r="O1851" s="128">
        <v>60175</v>
      </c>
    </row>
    <row r="1852" spans="1:15" x14ac:dyDescent="0.25">
      <c r="A1852" s="128"/>
      <c r="B1852" s="129"/>
      <c r="O1852" s="128"/>
    </row>
    <row r="1853" spans="1:15" x14ac:dyDescent="0.25">
      <c r="A1853" s="159">
        <v>561</v>
      </c>
      <c r="B1853" s="160"/>
      <c r="C1853" s="27">
        <v>42608</v>
      </c>
      <c r="D1853" s="27" t="s">
        <v>3841</v>
      </c>
      <c r="E1853" s="29">
        <v>5.6349999999999998</v>
      </c>
      <c r="F1853" s="22" t="s">
        <v>4064</v>
      </c>
      <c r="G1853" s="22" t="s">
        <v>4065</v>
      </c>
      <c r="H1853" s="22">
        <v>1220</v>
      </c>
      <c r="I1853" s="24">
        <v>1.5</v>
      </c>
      <c r="J1853" s="24">
        <v>43370</v>
      </c>
      <c r="L1853" s="26">
        <v>60000</v>
      </c>
      <c r="M1853" s="26">
        <v>240</v>
      </c>
      <c r="N1853" s="25">
        <v>241.5</v>
      </c>
      <c r="O1853" s="159"/>
    </row>
    <row r="1854" spans="1:15" x14ac:dyDescent="0.25">
      <c r="A1854" s="159"/>
      <c r="B1854" s="160"/>
      <c r="D1854" s="27" t="s">
        <v>3839</v>
      </c>
      <c r="E1854" s="29">
        <v>11.089</v>
      </c>
      <c r="F1854" s="22" t="s">
        <v>90</v>
      </c>
      <c r="G1854" s="22" t="s">
        <v>90</v>
      </c>
      <c r="O1854" s="159"/>
    </row>
    <row r="1855" spans="1:15" x14ac:dyDescent="0.25">
      <c r="A1855" s="128"/>
      <c r="B1855" s="129"/>
      <c r="D1855" s="27" t="s">
        <v>3840</v>
      </c>
      <c r="E1855" s="29">
        <v>8.5139999999999993</v>
      </c>
      <c r="F1855" s="22" t="s">
        <v>90</v>
      </c>
      <c r="G1855" s="22" t="s">
        <v>90</v>
      </c>
      <c r="O1855" s="128"/>
    </row>
    <row r="1856" spans="1:15" x14ac:dyDescent="0.25">
      <c r="A1856" s="128" t="s">
        <v>3985</v>
      </c>
      <c r="B1856" s="129"/>
      <c r="C1856" s="27">
        <v>42606</v>
      </c>
      <c r="D1856" s="27" t="s">
        <v>3986</v>
      </c>
      <c r="E1856" s="29" t="s">
        <v>562</v>
      </c>
      <c r="F1856" s="22" t="s">
        <v>3987</v>
      </c>
      <c r="G1856" s="22" t="s">
        <v>3988</v>
      </c>
      <c r="H1856" s="22">
        <v>3010</v>
      </c>
      <c r="I1856" s="24">
        <v>1</v>
      </c>
      <c r="J1856" s="24">
        <v>16460</v>
      </c>
      <c r="K1856" s="25">
        <f>ROUND(J1856/0.35,-1)</f>
        <v>47030</v>
      </c>
      <c r="N1856" s="25">
        <f>SUM(I1856+M1856)</f>
        <v>1</v>
      </c>
      <c r="O1856" s="128"/>
    </row>
    <row r="1857" spans="1:15" x14ac:dyDescent="0.25">
      <c r="A1857" s="128" t="s">
        <v>4066</v>
      </c>
      <c r="B1857" s="129"/>
      <c r="C1857" s="27">
        <v>42611</v>
      </c>
      <c r="D1857" s="27" t="s">
        <v>4067</v>
      </c>
      <c r="E1857" s="29">
        <v>16.164100000000001</v>
      </c>
      <c r="F1857" s="22" t="s">
        <v>4069</v>
      </c>
      <c r="G1857" s="22" t="s">
        <v>4070</v>
      </c>
      <c r="H1857" s="22">
        <v>1110</v>
      </c>
      <c r="I1857" s="24">
        <v>1</v>
      </c>
      <c r="J1857" s="24">
        <v>25160</v>
      </c>
      <c r="K1857" s="25">
        <f t="shared" ref="K1857:K1922" si="106">ROUND(J1857/0.35,-1)</f>
        <v>71890</v>
      </c>
      <c r="N1857" s="25">
        <f t="shared" ref="N1857:N1922" si="107">SUM(I1857+M1857)</f>
        <v>1</v>
      </c>
      <c r="O1857" s="128"/>
    </row>
    <row r="1858" spans="1:15" x14ac:dyDescent="0.25">
      <c r="A1858" s="128"/>
      <c r="B1858" s="129"/>
      <c r="D1858" s="27" t="s">
        <v>4068</v>
      </c>
      <c r="E1858" s="29">
        <v>9.5076000000000001</v>
      </c>
      <c r="F1858" s="22" t="s">
        <v>90</v>
      </c>
      <c r="G1858" s="22" t="s">
        <v>90</v>
      </c>
      <c r="K1858" s="25">
        <f t="shared" si="106"/>
        <v>0</v>
      </c>
      <c r="N1858" s="25">
        <f t="shared" si="107"/>
        <v>0</v>
      </c>
      <c r="O1858" s="128"/>
    </row>
    <row r="1859" spans="1:15" x14ac:dyDescent="0.25">
      <c r="A1859" s="128">
        <v>565</v>
      </c>
      <c r="B1859" s="129"/>
      <c r="C1859" s="27">
        <v>42611</v>
      </c>
      <c r="D1859" s="27" t="s">
        <v>640</v>
      </c>
      <c r="E1859" s="29">
        <v>13.814</v>
      </c>
      <c r="F1859" s="22" t="s">
        <v>642</v>
      </c>
      <c r="G1859" s="22" t="s">
        <v>4071</v>
      </c>
      <c r="H1859" s="22">
        <v>1110</v>
      </c>
      <c r="I1859" s="24">
        <v>0.5</v>
      </c>
      <c r="J1859" s="24">
        <v>39260</v>
      </c>
      <c r="K1859" s="25">
        <f t="shared" si="106"/>
        <v>112170</v>
      </c>
      <c r="L1859" s="26">
        <v>132500</v>
      </c>
      <c r="M1859" s="26">
        <v>530</v>
      </c>
      <c r="N1859" s="25">
        <f t="shared" si="107"/>
        <v>530.5</v>
      </c>
      <c r="O1859" s="128"/>
    </row>
    <row r="1860" spans="1:15" x14ac:dyDescent="0.25">
      <c r="A1860" s="128">
        <v>566</v>
      </c>
      <c r="B1860" s="129"/>
      <c r="C1860" s="27">
        <v>42612</v>
      </c>
      <c r="D1860" s="27" t="s">
        <v>4072</v>
      </c>
      <c r="E1860" s="29" t="s">
        <v>95</v>
      </c>
      <c r="F1860" s="22" t="s">
        <v>4073</v>
      </c>
      <c r="G1860" s="22" t="s">
        <v>4074</v>
      </c>
      <c r="H1860" s="22">
        <v>2050</v>
      </c>
      <c r="I1860" s="24">
        <v>0.5</v>
      </c>
      <c r="J1860" s="24">
        <v>10560</v>
      </c>
      <c r="K1860" s="25">
        <f t="shared" si="106"/>
        <v>30170</v>
      </c>
      <c r="L1860" s="26">
        <v>22000</v>
      </c>
      <c r="M1860" s="26">
        <v>88</v>
      </c>
      <c r="N1860" s="25">
        <f t="shared" si="107"/>
        <v>88.5</v>
      </c>
      <c r="O1860" s="128"/>
    </row>
    <row r="1861" spans="1:15" x14ac:dyDescent="0.25">
      <c r="A1861" s="128">
        <v>567</v>
      </c>
      <c r="B1861" s="129"/>
      <c r="C1861" s="27">
        <v>42612</v>
      </c>
      <c r="D1861" s="27" t="s">
        <v>4075</v>
      </c>
      <c r="E1861" s="29">
        <v>2.0019999999999998</v>
      </c>
      <c r="F1861" s="22" t="s">
        <v>4076</v>
      </c>
      <c r="G1861" s="22" t="s">
        <v>4077</v>
      </c>
      <c r="H1861" s="22">
        <v>1030</v>
      </c>
      <c r="I1861" s="24">
        <v>0.5</v>
      </c>
      <c r="J1861" s="24">
        <v>7700</v>
      </c>
      <c r="K1861" s="25">
        <f t="shared" si="106"/>
        <v>22000</v>
      </c>
      <c r="L1861" s="26">
        <v>8425</v>
      </c>
      <c r="M1861" s="26">
        <v>33.6</v>
      </c>
      <c r="N1861" s="25">
        <f t="shared" si="107"/>
        <v>34.1</v>
      </c>
      <c r="O1861" s="128"/>
    </row>
    <row r="1862" spans="1:15" x14ac:dyDescent="0.25">
      <c r="A1862" s="128">
        <v>568</v>
      </c>
      <c r="B1862" s="129"/>
      <c r="C1862" s="27">
        <v>42612</v>
      </c>
      <c r="D1862" s="27" t="s">
        <v>4078</v>
      </c>
      <c r="E1862" s="29">
        <v>5.01</v>
      </c>
      <c r="F1862" s="22" t="s">
        <v>4079</v>
      </c>
      <c r="G1862" s="22" t="s">
        <v>1835</v>
      </c>
      <c r="H1862" s="22">
        <v>1210</v>
      </c>
      <c r="I1862" s="24">
        <v>0.5</v>
      </c>
      <c r="J1862" s="24">
        <v>25390</v>
      </c>
      <c r="K1862" s="25">
        <f t="shared" si="106"/>
        <v>72540</v>
      </c>
      <c r="L1862" s="26">
        <v>61965</v>
      </c>
      <c r="M1862" s="26">
        <v>248</v>
      </c>
      <c r="N1862" s="25">
        <f t="shared" si="107"/>
        <v>248.5</v>
      </c>
      <c r="O1862" s="128"/>
    </row>
    <row r="1863" spans="1:15" x14ac:dyDescent="0.25">
      <c r="A1863" s="128">
        <v>569</v>
      </c>
      <c r="B1863" s="129"/>
      <c r="C1863" s="27">
        <v>42612</v>
      </c>
      <c r="D1863" s="27" t="s">
        <v>4080</v>
      </c>
      <c r="E1863" s="29">
        <v>0.14929999999999999</v>
      </c>
      <c r="F1863" s="22" t="s">
        <v>4081</v>
      </c>
      <c r="G1863" s="22" t="s">
        <v>4082</v>
      </c>
      <c r="H1863" s="22">
        <v>3010</v>
      </c>
      <c r="I1863" s="24">
        <v>0.5</v>
      </c>
      <c r="J1863" s="24">
        <v>3920</v>
      </c>
      <c r="K1863" s="25">
        <f t="shared" si="106"/>
        <v>11200</v>
      </c>
      <c r="L1863" s="26">
        <v>149999</v>
      </c>
      <c r="M1863" s="26">
        <v>600</v>
      </c>
      <c r="N1863" s="25">
        <f t="shared" si="107"/>
        <v>600.5</v>
      </c>
      <c r="O1863" s="128"/>
    </row>
    <row r="1864" spans="1:15" x14ac:dyDescent="0.25">
      <c r="A1864" s="128" t="s">
        <v>4083</v>
      </c>
      <c r="B1864" s="129"/>
      <c r="C1864" s="27">
        <v>42612</v>
      </c>
      <c r="D1864" s="27" t="s">
        <v>4084</v>
      </c>
      <c r="E1864" s="29">
        <v>5.65</v>
      </c>
      <c r="F1864" s="22" t="s">
        <v>4086</v>
      </c>
      <c r="G1864" s="22" t="s">
        <v>4087</v>
      </c>
      <c r="H1864" s="22">
        <v>1210</v>
      </c>
      <c r="I1864" s="24">
        <v>1</v>
      </c>
      <c r="J1864" s="24">
        <v>11610</v>
      </c>
      <c r="K1864" s="25">
        <f t="shared" si="106"/>
        <v>33170</v>
      </c>
      <c r="N1864" s="25">
        <f t="shared" si="107"/>
        <v>1</v>
      </c>
      <c r="O1864" s="128"/>
    </row>
    <row r="1865" spans="1:15" x14ac:dyDescent="0.25">
      <c r="A1865" s="128"/>
      <c r="B1865" s="129"/>
      <c r="D1865" s="27" t="s">
        <v>4085</v>
      </c>
      <c r="E1865" s="29">
        <v>5.0060000000000002</v>
      </c>
      <c r="F1865" s="22" t="s">
        <v>90</v>
      </c>
      <c r="K1865" s="25">
        <f t="shared" si="106"/>
        <v>0</v>
      </c>
      <c r="N1865" s="25">
        <f t="shared" si="107"/>
        <v>0</v>
      </c>
      <c r="O1865" s="128"/>
    </row>
    <row r="1866" spans="1:15" x14ac:dyDescent="0.25">
      <c r="A1866" s="128">
        <v>570</v>
      </c>
      <c r="B1866" s="129"/>
      <c r="C1866" s="27">
        <v>42612</v>
      </c>
      <c r="D1866" s="27" t="s">
        <v>4088</v>
      </c>
      <c r="E1866" s="29">
        <v>1</v>
      </c>
      <c r="F1866" s="22" t="s">
        <v>4089</v>
      </c>
      <c r="G1866" s="22" t="s">
        <v>4090</v>
      </c>
      <c r="H1866" s="22">
        <v>3010</v>
      </c>
      <c r="I1866" s="24">
        <v>0.5</v>
      </c>
      <c r="J1866" s="24">
        <v>29360</v>
      </c>
      <c r="K1866" s="25">
        <f t="shared" si="106"/>
        <v>83890</v>
      </c>
      <c r="L1866" s="26">
        <v>95000</v>
      </c>
      <c r="M1866" s="26">
        <v>380</v>
      </c>
      <c r="N1866" s="25">
        <f t="shared" si="107"/>
        <v>380.5</v>
      </c>
      <c r="O1866" s="128"/>
    </row>
    <row r="1867" spans="1:15" x14ac:dyDescent="0.25">
      <c r="A1867" s="128">
        <v>571</v>
      </c>
      <c r="B1867" s="129"/>
      <c r="C1867" s="27">
        <v>42612</v>
      </c>
      <c r="D1867" s="27" t="s">
        <v>4091</v>
      </c>
      <c r="E1867" s="29">
        <v>5.9550000000000001</v>
      </c>
      <c r="F1867" s="22" t="s">
        <v>4092</v>
      </c>
      <c r="G1867" s="22" t="s">
        <v>4093</v>
      </c>
      <c r="H1867" s="22">
        <v>1130</v>
      </c>
      <c r="I1867" s="24">
        <v>0.5</v>
      </c>
      <c r="J1867" s="24">
        <v>29980</v>
      </c>
      <c r="K1867" s="25">
        <f t="shared" si="106"/>
        <v>85660</v>
      </c>
      <c r="L1867" s="26">
        <v>170000</v>
      </c>
      <c r="M1867" s="26">
        <v>680</v>
      </c>
      <c r="N1867" s="25">
        <f t="shared" si="107"/>
        <v>680.5</v>
      </c>
      <c r="O1867" s="128"/>
    </row>
    <row r="1868" spans="1:15" x14ac:dyDescent="0.25">
      <c r="A1868" s="128" t="s">
        <v>4094</v>
      </c>
      <c r="B1868" s="129"/>
      <c r="C1868" s="27">
        <v>42613</v>
      </c>
      <c r="D1868" s="27" t="s">
        <v>4095</v>
      </c>
      <c r="E1868" s="29" t="s">
        <v>4100</v>
      </c>
      <c r="F1868" s="22" t="s">
        <v>4101</v>
      </c>
      <c r="G1868" s="22" t="s">
        <v>4102</v>
      </c>
      <c r="H1868" s="22" t="s">
        <v>3811</v>
      </c>
      <c r="I1868" s="24">
        <v>2</v>
      </c>
      <c r="J1868" s="24">
        <v>23930</v>
      </c>
      <c r="K1868" s="25">
        <f t="shared" si="106"/>
        <v>68370</v>
      </c>
      <c r="N1868" s="25">
        <f t="shared" si="107"/>
        <v>2</v>
      </c>
      <c r="O1868" s="128"/>
    </row>
    <row r="1869" spans="1:15" x14ac:dyDescent="0.25">
      <c r="A1869" s="128"/>
      <c r="B1869" s="129"/>
      <c r="D1869" s="27" t="s">
        <v>4096</v>
      </c>
      <c r="E1869" s="29">
        <v>7.3999999999999996E-2</v>
      </c>
      <c r="K1869" s="25">
        <f t="shared" si="106"/>
        <v>0</v>
      </c>
      <c r="N1869" s="25">
        <f t="shared" si="107"/>
        <v>0</v>
      </c>
      <c r="O1869" s="128"/>
    </row>
    <row r="1870" spans="1:15" x14ac:dyDescent="0.25">
      <c r="A1870" s="128"/>
      <c r="B1870" s="129"/>
      <c r="D1870" s="27" t="s">
        <v>4097</v>
      </c>
      <c r="E1870" s="29" t="s">
        <v>4099</v>
      </c>
      <c r="K1870" s="25">
        <f t="shared" si="106"/>
        <v>0</v>
      </c>
      <c r="N1870" s="25">
        <f t="shared" si="107"/>
        <v>0</v>
      </c>
      <c r="O1870" s="128"/>
    </row>
    <row r="1871" spans="1:15" x14ac:dyDescent="0.25">
      <c r="A1871" s="128"/>
      <c r="B1871" s="129"/>
      <c r="D1871" s="27" t="s">
        <v>4098</v>
      </c>
      <c r="E1871" s="29">
        <v>0.22</v>
      </c>
      <c r="K1871" s="25">
        <f t="shared" si="106"/>
        <v>0</v>
      </c>
      <c r="N1871" s="25">
        <f t="shared" si="107"/>
        <v>0</v>
      </c>
      <c r="O1871" s="128"/>
    </row>
    <row r="1872" spans="1:15" x14ac:dyDescent="0.25">
      <c r="A1872" s="128" t="s">
        <v>4103</v>
      </c>
      <c r="B1872" s="129"/>
      <c r="C1872" s="27">
        <v>42613</v>
      </c>
      <c r="D1872" s="27" t="s">
        <v>4104</v>
      </c>
      <c r="E1872" s="29" t="s">
        <v>4105</v>
      </c>
      <c r="F1872" s="22" t="s">
        <v>4106</v>
      </c>
      <c r="G1872" s="22" t="s">
        <v>4107</v>
      </c>
      <c r="H1872" s="22">
        <v>3010</v>
      </c>
      <c r="I1872" s="24">
        <v>0.5</v>
      </c>
      <c r="J1872" s="24">
        <v>21810</v>
      </c>
      <c r="K1872" s="25">
        <f t="shared" si="106"/>
        <v>62310</v>
      </c>
      <c r="N1872" s="25">
        <f t="shared" si="107"/>
        <v>0.5</v>
      </c>
      <c r="O1872" s="128"/>
    </row>
    <row r="1873" spans="1:15" x14ac:dyDescent="0.25">
      <c r="A1873" s="128">
        <v>572</v>
      </c>
      <c r="B1873" s="129"/>
      <c r="C1873" s="27">
        <v>42613</v>
      </c>
      <c r="D1873" s="27" t="s">
        <v>3990</v>
      </c>
      <c r="E1873" s="29" t="s">
        <v>1773</v>
      </c>
      <c r="F1873" s="22" t="s">
        <v>4108</v>
      </c>
      <c r="G1873" s="22" t="s">
        <v>4109</v>
      </c>
      <c r="H1873" s="22">
        <v>3010</v>
      </c>
      <c r="I1873" s="24">
        <v>0.5</v>
      </c>
      <c r="J1873" s="24">
        <v>7280</v>
      </c>
      <c r="K1873" s="25">
        <f t="shared" si="106"/>
        <v>20800</v>
      </c>
      <c r="L1873" s="26">
        <v>7625</v>
      </c>
      <c r="M1873" s="26">
        <v>30.5</v>
      </c>
      <c r="N1873" s="25">
        <f t="shared" si="107"/>
        <v>31</v>
      </c>
      <c r="O1873" s="128"/>
    </row>
    <row r="1874" spans="1:15" x14ac:dyDescent="0.25">
      <c r="A1874" s="128">
        <v>573</v>
      </c>
      <c r="B1874" s="129"/>
      <c r="C1874" s="27">
        <v>42613</v>
      </c>
      <c r="D1874" s="27" t="s">
        <v>4110</v>
      </c>
      <c r="E1874" s="29">
        <v>1.1259999999999999</v>
      </c>
      <c r="F1874" s="22" t="s">
        <v>4111</v>
      </c>
      <c r="G1874" s="22" t="s">
        <v>4112</v>
      </c>
      <c r="H1874" s="22">
        <v>1190</v>
      </c>
      <c r="I1874" s="24">
        <v>0.5</v>
      </c>
      <c r="J1874" s="24">
        <v>70150</v>
      </c>
      <c r="K1874" s="25">
        <f t="shared" si="106"/>
        <v>200430</v>
      </c>
      <c r="L1874" s="26">
        <v>240000</v>
      </c>
      <c r="M1874" s="26">
        <v>960</v>
      </c>
      <c r="N1874" s="25">
        <f t="shared" si="107"/>
        <v>960.5</v>
      </c>
      <c r="O1874" s="128"/>
    </row>
    <row r="1875" spans="1:15" s="23" customFormat="1" x14ac:dyDescent="0.25">
      <c r="A1875" s="48">
        <v>574</v>
      </c>
      <c r="B1875" s="49"/>
      <c r="C1875" s="50">
        <v>42613</v>
      </c>
      <c r="D1875" s="50" t="s">
        <v>4113</v>
      </c>
      <c r="E1875" s="51" t="s">
        <v>4114</v>
      </c>
      <c r="F1875" s="23" t="s">
        <v>4115</v>
      </c>
      <c r="G1875" s="23" t="s">
        <v>4116</v>
      </c>
      <c r="H1875" s="23">
        <v>3010</v>
      </c>
      <c r="I1875" s="52">
        <v>0.5</v>
      </c>
      <c r="J1875" s="52">
        <v>11320</v>
      </c>
      <c r="K1875" s="53">
        <f t="shared" si="106"/>
        <v>32340</v>
      </c>
      <c r="L1875" s="54">
        <v>38000</v>
      </c>
      <c r="M1875" s="54">
        <v>152</v>
      </c>
      <c r="N1875" s="53">
        <f t="shared" si="107"/>
        <v>152.5</v>
      </c>
      <c r="O1875" s="48"/>
    </row>
    <row r="1876" spans="1:15" x14ac:dyDescent="0.25">
      <c r="A1876" s="128"/>
      <c r="B1876" s="129"/>
      <c r="N1876" s="25">
        <f>SUM(N1853:N1875)</f>
        <v>3954.1</v>
      </c>
      <c r="O1876" s="128">
        <v>60204</v>
      </c>
    </row>
    <row r="1877" spans="1:15" x14ac:dyDescent="0.25">
      <c r="A1877" s="128"/>
      <c r="B1877" s="129"/>
      <c r="O1877" s="128"/>
    </row>
    <row r="1878" spans="1:15" x14ac:dyDescent="0.25">
      <c r="A1878" s="128">
        <v>575</v>
      </c>
      <c r="B1878" s="129"/>
      <c r="C1878" s="27">
        <v>42613</v>
      </c>
      <c r="D1878" s="27" t="s">
        <v>4118</v>
      </c>
      <c r="E1878" s="29">
        <v>23.23</v>
      </c>
      <c r="F1878" s="22" t="s">
        <v>4121</v>
      </c>
      <c r="G1878" s="22" t="s">
        <v>4122</v>
      </c>
      <c r="H1878" s="22">
        <v>1190</v>
      </c>
      <c r="I1878" s="24">
        <v>0.5</v>
      </c>
      <c r="J1878" s="24">
        <v>90780</v>
      </c>
      <c r="K1878" s="25">
        <f t="shared" si="106"/>
        <v>259370</v>
      </c>
      <c r="L1878" s="26">
        <v>305000</v>
      </c>
      <c r="M1878" s="26">
        <v>1220</v>
      </c>
      <c r="N1878" s="25">
        <f t="shared" si="107"/>
        <v>1220.5</v>
      </c>
      <c r="O1878" s="128"/>
    </row>
    <row r="1879" spans="1:15" x14ac:dyDescent="0.25">
      <c r="A1879" s="128"/>
      <c r="B1879" s="129"/>
      <c r="D1879" s="27" t="s">
        <v>4119</v>
      </c>
      <c r="E1879" s="29">
        <v>45.268999999999998</v>
      </c>
      <c r="F1879" s="22" t="s">
        <v>90</v>
      </c>
      <c r="G1879" s="22" t="s">
        <v>90</v>
      </c>
      <c r="K1879" s="25">
        <f t="shared" si="106"/>
        <v>0</v>
      </c>
      <c r="N1879" s="25">
        <f t="shared" si="107"/>
        <v>0</v>
      </c>
      <c r="O1879" s="128"/>
    </row>
    <row r="1880" spans="1:15" x14ac:dyDescent="0.25">
      <c r="A1880" s="128"/>
      <c r="B1880" s="129"/>
      <c r="D1880" s="27" t="s">
        <v>4120</v>
      </c>
      <c r="E1880" s="29">
        <v>2.3260000000000001</v>
      </c>
      <c r="F1880" s="22" t="s">
        <v>90</v>
      </c>
      <c r="G1880" s="22" t="s">
        <v>90</v>
      </c>
      <c r="K1880" s="25">
        <f t="shared" si="106"/>
        <v>0</v>
      </c>
      <c r="N1880" s="25">
        <f t="shared" si="107"/>
        <v>0</v>
      </c>
      <c r="O1880" s="128"/>
    </row>
    <row r="1881" spans="1:15" x14ac:dyDescent="0.25">
      <c r="A1881" s="128">
        <v>576</v>
      </c>
      <c r="B1881" s="129"/>
      <c r="C1881" s="27">
        <v>42614</v>
      </c>
      <c r="D1881" s="27" t="s">
        <v>4123</v>
      </c>
      <c r="E1881" s="29">
        <v>0.22</v>
      </c>
      <c r="F1881" s="22" t="s">
        <v>4124</v>
      </c>
      <c r="G1881" s="22" t="s">
        <v>4125</v>
      </c>
      <c r="H1881" s="22">
        <v>3010</v>
      </c>
      <c r="I1881" s="24">
        <v>0.5</v>
      </c>
      <c r="J1881" s="24">
        <v>18810</v>
      </c>
      <c r="K1881" s="25">
        <f t="shared" si="106"/>
        <v>53740</v>
      </c>
      <c r="L1881" s="26">
        <v>78000</v>
      </c>
      <c r="M1881" s="26">
        <v>312</v>
      </c>
      <c r="N1881" s="25">
        <f t="shared" si="107"/>
        <v>312.5</v>
      </c>
      <c r="O1881" s="128"/>
    </row>
    <row r="1882" spans="1:15" x14ac:dyDescent="0.25">
      <c r="A1882" s="128" t="s">
        <v>4126</v>
      </c>
      <c r="B1882" s="129"/>
      <c r="C1882" s="27">
        <v>42614</v>
      </c>
      <c r="D1882" s="27" t="s">
        <v>4127</v>
      </c>
      <c r="E1882" s="29">
        <v>62.991999999999997</v>
      </c>
      <c r="F1882" s="22" t="s">
        <v>4128</v>
      </c>
      <c r="G1882" s="22" t="s">
        <v>4129</v>
      </c>
      <c r="H1882" s="22">
        <v>1040</v>
      </c>
      <c r="I1882" s="24">
        <v>0.5</v>
      </c>
      <c r="J1882" s="24">
        <v>107210</v>
      </c>
      <c r="K1882" s="25">
        <f t="shared" si="106"/>
        <v>306310</v>
      </c>
      <c r="N1882" s="25">
        <f t="shared" si="107"/>
        <v>0.5</v>
      </c>
      <c r="O1882" s="128"/>
    </row>
    <row r="1883" spans="1:15" s="23" customFormat="1" x14ac:dyDescent="0.25">
      <c r="A1883" s="48" t="s">
        <v>4130</v>
      </c>
      <c r="B1883" s="49"/>
      <c r="C1883" s="50">
        <v>42614</v>
      </c>
      <c r="D1883" s="50" t="s">
        <v>4131</v>
      </c>
      <c r="E1883" s="51">
        <v>0.26219999999999999</v>
      </c>
      <c r="F1883" s="23" t="s">
        <v>4132</v>
      </c>
      <c r="G1883" s="23" t="s">
        <v>4133</v>
      </c>
      <c r="H1883" s="23">
        <v>1150</v>
      </c>
      <c r="I1883" s="52">
        <v>0.5</v>
      </c>
      <c r="J1883" s="52">
        <v>680</v>
      </c>
      <c r="K1883" s="53">
        <f t="shared" si="106"/>
        <v>1940</v>
      </c>
      <c r="L1883" s="54"/>
      <c r="M1883" s="54"/>
      <c r="N1883" s="53">
        <f t="shared" si="107"/>
        <v>0.5</v>
      </c>
      <c r="O1883" s="48"/>
    </row>
    <row r="1884" spans="1:15" x14ac:dyDescent="0.25">
      <c r="A1884" s="128"/>
      <c r="B1884" s="129"/>
      <c r="N1884" s="25">
        <f>SUM(N1878:N1883)</f>
        <v>1534</v>
      </c>
      <c r="O1884" s="128">
        <v>60212</v>
      </c>
    </row>
    <row r="1885" spans="1:15" x14ac:dyDescent="0.25">
      <c r="A1885" s="128"/>
      <c r="B1885" s="129"/>
      <c r="O1885" s="128"/>
    </row>
    <row r="1886" spans="1:15" x14ac:dyDescent="0.25">
      <c r="A1886" s="128" t="s">
        <v>4216</v>
      </c>
      <c r="B1886" s="129"/>
      <c r="C1886" s="27">
        <v>42615</v>
      </c>
      <c r="D1886" s="27" t="s">
        <v>4217</v>
      </c>
      <c r="E1886" s="29" t="s">
        <v>4223</v>
      </c>
      <c r="F1886" s="22" t="s">
        <v>4230</v>
      </c>
      <c r="G1886" s="22" t="s">
        <v>4229</v>
      </c>
      <c r="H1886" s="22">
        <v>3010</v>
      </c>
      <c r="I1886" s="24" t="s">
        <v>4231</v>
      </c>
      <c r="N1886" s="167" t="s">
        <v>4232</v>
      </c>
      <c r="O1886" s="22"/>
    </row>
    <row r="1887" spans="1:15" x14ac:dyDescent="0.25">
      <c r="A1887" s="161"/>
      <c r="B1887" s="162"/>
      <c r="D1887" s="27" t="s">
        <v>4218</v>
      </c>
      <c r="E1887" s="29" t="s">
        <v>4224</v>
      </c>
      <c r="N1887" s="25">
        <v>0</v>
      </c>
      <c r="O1887" s="161"/>
    </row>
    <row r="1888" spans="1:15" x14ac:dyDescent="0.25">
      <c r="A1888" s="161"/>
      <c r="B1888" s="162"/>
      <c r="D1888" s="27" t="s">
        <v>4219</v>
      </c>
      <c r="E1888" s="29" t="s">
        <v>4225</v>
      </c>
      <c r="N1888" s="25">
        <v>0</v>
      </c>
      <c r="O1888" s="161"/>
    </row>
    <row r="1889" spans="1:15" x14ac:dyDescent="0.25">
      <c r="A1889" s="161"/>
      <c r="B1889" s="162"/>
      <c r="D1889" s="27" t="s">
        <v>4220</v>
      </c>
      <c r="E1889" s="29" t="s">
        <v>4226</v>
      </c>
      <c r="N1889" s="25">
        <v>0</v>
      </c>
      <c r="O1889" s="161"/>
    </row>
    <row r="1890" spans="1:15" x14ac:dyDescent="0.25">
      <c r="A1890" s="161"/>
      <c r="B1890" s="162"/>
      <c r="D1890" s="27" t="s">
        <v>4221</v>
      </c>
      <c r="E1890" s="29" t="s">
        <v>4227</v>
      </c>
      <c r="N1890" s="25">
        <v>0</v>
      </c>
      <c r="O1890" s="161"/>
    </row>
    <row r="1891" spans="1:15" x14ac:dyDescent="0.25">
      <c r="A1891" s="161"/>
      <c r="B1891" s="162"/>
      <c r="D1891" s="27" t="s">
        <v>4222</v>
      </c>
      <c r="E1891" s="29" t="s">
        <v>4228</v>
      </c>
      <c r="N1891" s="25">
        <v>0</v>
      </c>
      <c r="O1891" s="161"/>
    </row>
    <row r="1892" spans="1:15" x14ac:dyDescent="0.25">
      <c r="A1892" s="128" t="s">
        <v>4117</v>
      </c>
      <c r="B1892" s="129"/>
      <c r="C1892" s="27">
        <v>42612</v>
      </c>
      <c r="D1892" s="27" t="s">
        <v>4251</v>
      </c>
      <c r="E1892" s="29">
        <v>2.4700000000000002</v>
      </c>
      <c r="F1892" s="22" t="s">
        <v>4254</v>
      </c>
      <c r="G1892" s="22" t="s">
        <v>4255</v>
      </c>
      <c r="H1892" s="22">
        <v>1030</v>
      </c>
      <c r="I1892" s="24">
        <v>1.5</v>
      </c>
      <c r="J1892" s="24">
        <v>50940</v>
      </c>
      <c r="K1892" s="25">
        <f>ROUND(J1892/0.35,-1)</f>
        <v>145540</v>
      </c>
      <c r="N1892" s="25">
        <f>SUM(I1892+M1892)</f>
        <v>1.5</v>
      </c>
      <c r="O1892" s="128"/>
    </row>
    <row r="1893" spans="1:15" x14ac:dyDescent="0.25">
      <c r="A1893" s="163"/>
      <c r="B1893" s="164"/>
      <c r="D1893" s="27" t="s">
        <v>4252</v>
      </c>
      <c r="E1893" s="29">
        <v>1.47</v>
      </c>
      <c r="N1893" s="25">
        <v>0</v>
      </c>
      <c r="O1893" s="163"/>
    </row>
    <row r="1894" spans="1:15" x14ac:dyDescent="0.25">
      <c r="A1894" s="163"/>
      <c r="B1894" s="164"/>
      <c r="D1894" s="27" t="s">
        <v>4253</v>
      </c>
      <c r="E1894" s="29">
        <v>0.16220000000000001</v>
      </c>
      <c r="N1894" s="25">
        <v>0</v>
      </c>
      <c r="O1894" s="163"/>
    </row>
    <row r="1895" spans="1:15" x14ac:dyDescent="0.25">
      <c r="A1895" s="128">
        <v>577</v>
      </c>
      <c r="B1895" s="129"/>
      <c r="C1895" s="27">
        <v>42614</v>
      </c>
      <c r="D1895" s="27" t="s">
        <v>4134</v>
      </c>
      <c r="E1895" s="29">
        <v>5</v>
      </c>
      <c r="F1895" s="22" t="s">
        <v>4135</v>
      </c>
      <c r="G1895" s="22" t="s">
        <v>4136</v>
      </c>
      <c r="H1895" s="22">
        <v>1090</v>
      </c>
      <c r="I1895" s="24">
        <v>0.5</v>
      </c>
      <c r="J1895" s="24">
        <v>46960</v>
      </c>
      <c r="K1895" s="25">
        <f t="shared" si="106"/>
        <v>134170</v>
      </c>
      <c r="L1895" s="26">
        <v>150000</v>
      </c>
      <c r="M1895" s="26">
        <v>600</v>
      </c>
      <c r="N1895" s="25">
        <f t="shared" si="107"/>
        <v>600.5</v>
      </c>
      <c r="O1895" s="128"/>
    </row>
    <row r="1896" spans="1:15" x14ac:dyDescent="0.25">
      <c r="A1896" s="128" t="s">
        <v>4137</v>
      </c>
      <c r="B1896" s="129"/>
      <c r="C1896" s="27">
        <v>42614</v>
      </c>
      <c r="D1896" s="27" t="s">
        <v>4138</v>
      </c>
      <c r="E1896" s="29">
        <v>2.97</v>
      </c>
      <c r="F1896" s="22" t="s">
        <v>4143</v>
      </c>
      <c r="G1896" s="22" t="s">
        <v>4144</v>
      </c>
      <c r="H1896" s="22">
        <v>1150</v>
      </c>
      <c r="I1896" s="24">
        <v>2</v>
      </c>
      <c r="J1896" s="24">
        <v>12480</v>
      </c>
      <c r="K1896" s="25">
        <f t="shared" si="106"/>
        <v>35660</v>
      </c>
      <c r="N1896" s="25">
        <f t="shared" si="107"/>
        <v>2</v>
      </c>
      <c r="O1896" s="128"/>
    </row>
    <row r="1897" spans="1:15" x14ac:dyDescent="0.25">
      <c r="A1897" s="128"/>
      <c r="B1897" s="129"/>
      <c r="D1897" s="27" t="s">
        <v>4139</v>
      </c>
      <c r="E1897" s="29" t="s">
        <v>4142</v>
      </c>
      <c r="F1897" s="22" t="s">
        <v>90</v>
      </c>
      <c r="G1897" s="22" t="s">
        <v>90</v>
      </c>
      <c r="K1897" s="25">
        <f t="shared" si="106"/>
        <v>0</v>
      </c>
      <c r="N1897" s="25">
        <f t="shared" si="107"/>
        <v>0</v>
      </c>
      <c r="O1897" s="128"/>
    </row>
    <row r="1898" spans="1:15" x14ac:dyDescent="0.25">
      <c r="A1898" s="128"/>
      <c r="B1898" s="129"/>
      <c r="D1898" s="27" t="s">
        <v>4140</v>
      </c>
      <c r="E1898" s="29" t="s">
        <v>4142</v>
      </c>
      <c r="F1898" s="22" t="s">
        <v>90</v>
      </c>
      <c r="G1898" s="22" t="s">
        <v>90</v>
      </c>
      <c r="K1898" s="25">
        <f t="shared" si="106"/>
        <v>0</v>
      </c>
      <c r="N1898" s="25">
        <f t="shared" si="107"/>
        <v>0</v>
      </c>
      <c r="O1898" s="128"/>
    </row>
    <row r="1899" spans="1:15" x14ac:dyDescent="0.25">
      <c r="A1899" s="128"/>
      <c r="B1899" s="129"/>
      <c r="D1899" s="27" t="s">
        <v>4141</v>
      </c>
      <c r="E1899" s="29">
        <v>0.21</v>
      </c>
      <c r="F1899" s="22" t="s">
        <v>90</v>
      </c>
      <c r="G1899" s="22" t="s">
        <v>90</v>
      </c>
      <c r="K1899" s="25">
        <f t="shared" si="106"/>
        <v>0</v>
      </c>
      <c r="N1899" s="25">
        <f t="shared" si="107"/>
        <v>0</v>
      </c>
      <c r="O1899" s="128"/>
    </row>
    <row r="1900" spans="1:15" x14ac:dyDescent="0.25">
      <c r="A1900" s="128" t="s">
        <v>4145</v>
      </c>
      <c r="B1900" s="129"/>
      <c r="C1900" s="27">
        <v>42614</v>
      </c>
      <c r="D1900" s="27" t="s">
        <v>4146</v>
      </c>
      <c r="E1900" s="29">
        <v>21.068999999999999</v>
      </c>
      <c r="F1900" s="22" t="s">
        <v>4147</v>
      </c>
      <c r="G1900" s="22" t="s">
        <v>4148</v>
      </c>
      <c r="H1900" s="22">
        <v>1180</v>
      </c>
      <c r="I1900" s="24">
        <v>0.5</v>
      </c>
      <c r="J1900" s="24">
        <v>17060</v>
      </c>
      <c r="K1900" s="25">
        <f t="shared" si="106"/>
        <v>48740</v>
      </c>
      <c r="N1900" s="25">
        <f t="shared" si="107"/>
        <v>0.5</v>
      </c>
      <c r="O1900" s="128"/>
    </row>
    <row r="1901" spans="1:15" x14ac:dyDescent="0.25">
      <c r="A1901" s="128" t="s">
        <v>4149</v>
      </c>
      <c r="B1901" s="129"/>
      <c r="C1901" s="27">
        <v>42614</v>
      </c>
      <c r="D1901" s="27" t="s">
        <v>4150</v>
      </c>
      <c r="E1901" s="29" t="s">
        <v>4152</v>
      </c>
      <c r="F1901" s="22" t="s">
        <v>4153</v>
      </c>
      <c r="G1901" s="22" t="s">
        <v>4154</v>
      </c>
      <c r="H1901" s="22">
        <v>2050</v>
      </c>
      <c r="I1901" s="24">
        <v>1</v>
      </c>
      <c r="J1901" s="24">
        <v>27520</v>
      </c>
      <c r="K1901" s="25">
        <f t="shared" si="106"/>
        <v>78630</v>
      </c>
      <c r="N1901" s="25">
        <f t="shared" si="107"/>
        <v>1</v>
      </c>
      <c r="O1901" s="128"/>
    </row>
    <row r="1902" spans="1:15" x14ac:dyDescent="0.25">
      <c r="A1902" s="128"/>
      <c r="B1902" s="129"/>
      <c r="D1902" s="27" t="s">
        <v>4151</v>
      </c>
      <c r="E1902" s="29" t="s">
        <v>4152</v>
      </c>
      <c r="K1902" s="25">
        <f t="shared" si="106"/>
        <v>0</v>
      </c>
      <c r="N1902" s="25">
        <f t="shared" si="107"/>
        <v>0</v>
      </c>
      <c r="O1902" s="128"/>
    </row>
    <row r="1903" spans="1:15" x14ac:dyDescent="0.25">
      <c r="A1903" s="128">
        <v>578</v>
      </c>
      <c r="B1903" s="129"/>
      <c r="C1903" s="27">
        <v>42614</v>
      </c>
      <c r="D1903" s="27" t="s">
        <v>4155</v>
      </c>
      <c r="E1903" s="29">
        <v>4.4269999999999996</v>
      </c>
      <c r="F1903" s="22" t="s">
        <v>4156</v>
      </c>
      <c r="G1903" s="22" t="s">
        <v>4157</v>
      </c>
      <c r="H1903" s="22">
        <v>1030</v>
      </c>
      <c r="I1903" s="24">
        <v>0.5</v>
      </c>
      <c r="J1903" s="24">
        <v>14820</v>
      </c>
      <c r="K1903" s="25">
        <f t="shared" si="106"/>
        <v>42340</v>
      </c>
      <c r="L1903" s="26">
        <v>52500</v>
      </c>
      <c r="M1903" s="26">
        <v>210</v>
      </c>
      <c r="N1903" s="25">
        <f t="shared" si="107"/>
        <v>210.5</v>
      </c>
      <c r="O1903" s="128"/>
    </row>
    <row r="1904" spans="1:15" x14ac:dyDescent="0.25">
      <c r="A1904" s="128">
        <v>580</v>
      </c>
      <c r="B1904" s="129"/>
      <c r="C1904" s="27">
        <v>42615</v>
      </c>
      <c r="D1904" s="27" t="s">
        <v>4158</v>
      </c>
      <c r="E1904" s="29">
        <v>5.1000000000000004E-3</v>
      </c>
      <c r="F1904" s="22" t="s">
        <v>4159</v>
      </c>
      <c r="G1904" s="22" t="s">
        <v>4160</v>
      </c>
      <c r="H1904" s="22">
        <v>3010</v>
      </c>
      <c r="I1904" s="24">
        <v>0.5</v>
      </c>
      <c r="J1904" s="24">
        <v>20120</v>
      </c>
      <c r="K1904" s="25">
        <f t="shared" si="106"/>
        <v>57490</v>
      </c>
      <c r="L1904" s="26">
        <v>94000</v>
      </c>
      <c r="M1904" s="26">
        <v>376</v>
      </c>
      <c r="N1904" s="25">
        <f t="shared" si="107"/>
        <v>376.5</v>
      </c>
      <c r="O1904" s="128"/>
    </row>
    <row r="1905" spans="1:15" x14ac:dyDescent="0.25">
      <c r="A1905" s="128">
        <v>579</v>
      </c>
      <c r="B1905" s="129"/>
      <c r="C1905" s="27">
        <v>42615</v>
      </c>
      <c r="D1905" s="27" t="s">
        <v>4161</v>
      </c>
      <c r="E1905" s="29">
        <v>29.757999999999999</v>
      </c>
      <c r="F1905" s="22" t="s">
        <v>4162</v>
      </c>
      <c r="G1905" s="22" t="s">
        <v>4163</v>
      </c>
      <c r="H1905" s="22">
        <v>1120</v>
      </c>
      <c r="I1905" s="24">
        <v>0.5</v>
      </c>
      <c r="J1905" s="24">
        <v>45650</v>
      </c>
      <c r="K1905" s="25">
        <f t="shared" si="106"/>
        <v>130430</v>
      </c>
      <c r="L1905" s="26">
        <v>193427</v>
      </c>
      <c r="M1905" s="26">
        <v>774</v>
      </c>
      <c r="N1905" s="25">
        <f t="shared" si="107"/>
        <v>774.5</v>
      </c>
      <c r="O1905" s="128"/>
    </row>
    <row r="1906" spans="1:15" x14ac:dyDescent="0.25">
      <c r="A1906" s="128" t="s">
        <v>4164</v>
      </c>
      <c r="B1906" s="129"/>
      <c r="C1906" s="27">
        <v>42615</v>
      </c>
      <c r="D1906" s="27" t="s">
        <v>4165</v>
      </c>
      <c r="E1906" s="29">
        <v>8</v>
      </c>
      <c r="F1906" s="22" t="s">
        <v>4162</v>
      </c>
      <c r="G1906" s="22" t="s">
        <v>4166</v>
      </c>
      <c r="H1906" s="22">
        <v>1120</v>
      </c>
      <c r="I1906" s="24">
        <v>0.5</v>
      </c>
      <c r="J1906" s="24">
        <v>51570</v>
      </c>
      <c r="K1906" s="25">
        <f t="shared" si="106"/>
        <v>147340</v>
      </c>
      <c r="N1906" s="25">
        <f t="shared" si="107"/>
        <v>0.5</v>
      </c>
      <c r="O1906" s="128"/>
    </row>
    <row r="1907" spans="1:15" x14ac:dyDescent="0.25">
      <c r="A1907" s="128">
        <v>583</v>
      </c>
      <c r="B1907" s="129"/>
      <c r="C1907" s="27">
        <v>42615</v>
      </c>
      <c r="D1907" s="27" t="s">
        <v>4167</v>
      </c>
      <c r="E1907" s="29">
        <v>48.906999999999996</v>
      </c>
      <c r="F1907" s="22" t="s">
        <v>4168</v>
      </c>
      <c r="G1907" s="22" t="s">
        <v>4169</v>
      </c>
      <c r="H1907" s="22">
        <v>1090</v>
      </c>
      <c r="I1907" s="24">
        <v>1</v>
      </c>
      <c r="J1907" s="24">
        <v>76170</v>
      </c>
      <c r="K1907" s="25">
        <f t="shared" si="106"/>
        <v>217630</v>
      </c>
      <c r="L1907" s="26">
        <v>220000</v>
      </c>
      <c r="M1907" s="26">
        <v>880</v>
      </c>
      <c r="N1907" s="25">
        <f t="shared" si="107"/>
        <v>881</v>
      </c>
      <c r="O1907" s="128"/>
    </row>
    <row r="1908" spans="1:15" x14ac:dyDescent="0.25">
      <c r="A1908" s="128">
        <v>581</v>
      </c>
      <c r="B1908" s="129"/>
      <c r="C1908" s="27">
        <v>42615</v>
      </c>
      <c r="D1908" s="27" t="s">
        <v>1809</v>
      </c>
      <c r="E1908" s="29" t="s">
        <v>4170</v>
      </c>
      <c r="F1908" s="22" t="s">
        <v>4171</v>
      </c>
      <c r="G1908" s="22" t="s">
        <v>4172</v>
      </c>
      <c r="H1908" s="22">
        <v>3010</v>
      </c>
      <c r="I1908" s="24">
        <v>0.5</v>
      </c>
      <c r="J1908" s="24">
        <v>24060</v>
      </c>
      <c r="K1908" s="25">
        <f t="shared" si="106"/>
        <v>68740</v>
      </c>
      <c r="L1908" s="26">
        <v>95200</v>
      </c>
      <c r="M1908" s="26">
        <v>380.8</v>
      </c>
      <c r="N1908" s="25">
        <f t="shared" si="107"/>
        <v>381.3</v>
      </c>
      <c r="O1908" s="128"/>
    </row>
    <row r="1909" spans="1:15" x14ac:dyDescent="0.25">
      <c r="A1909" s="128">
        <v>582</v>
      </c>
      <c r="B1909" s="129"/>
      <c r="C1909" s="27">
        <v>42615</v>
      </c>
      <c r="D1909" s="27" t="s">
        <v>4173</v>
      </c>
      <c r="E1909" s="29" t="s">
        <v>4175</v>
      </c>
      <c r="F1909" s="22" t="s">
        <v>4177</v>
      </c>
      <c r="G1909" s="22" t="s">
        <v>4178</v>
      </c>
      <c r="H1909" s="22">
        <v>2050</v>
      </c>
      <c r="I1909" s="24">
        <v>1</v>
      </c>
      <c r="J1909" s="24">
        <v>13370</v>
      </c>
      <c r="K1909" s="25">
        <f t="shared" si="106"/>
        <v>38200</v>
      </c>
      <c r="L1909" s="26">
        <v>40000</v>
      </c>
      <c r="M1909" s="26">
        <v>160</v>
      </c>
      <c r="N1909" s="25">
        <f t="shared" si="107"/>
        <v>161</v>
      </c>
      <c r="O1909" s="128"/>
    </row>
    <row r="1910" spans="1:15" x14ac:dyDescent="0.25">
      <c r="A1910" s="128"/>
      <c r="B1910" s="129"/>
      <c r="D1910" s="27" t="s">
        <v>4174</v>
      </c>
      <c r="E1910" s="29" t="s">
        <v>4176</v>
      </c>
      <c r="F1910" s="22" t="s">
        <v>90</v>
      </c>
      <c r="G1910" s="22" t="s">
        <v>90</v>
      </c>
      <c r="K1910" s="25">
        <f t="shared" si="106"/>
        <v>0</v>
      </c>
      <c r="N1910" s="25">
        <f t="shared" si="107"/>
        <v>0</v>
      </c>
      <c r="O1910" s="128"/>
    </row>
    <row r="1911" spans="1:15" x14ac:dyDescent="0.25">
      <c r="A1911" s="128" t="s">
        <v>4179</v>
      </c>
      <c r="B1911" s="129"/>
      <c r="C1911" s="27">
        <v>42615</v>
      </c>
      <c r="D1911" s="27" t="s">
        <v>4180</v>
      </c>
      <c r="E1911" s="29" t="s">
        <v>4182</v>
      </c>
      <c r="F1911" s="22" t="s">
        <v>4184</v>
      </c>
      <c r="G1911" s="22" t="s">
        <v>4185</v>
      </c>
      <c r="H1911" s="22">
        <v>1150</v>
      </c>
      <c r="I1911" s="24">
        <v>1</v>
      </c>
      <c r="J1911" s="24">
        <v>22750</v>
      </c>
      <c r="K1911" s="25">
        <f t="shared" si="106"/>
        <v>65000</v>
      </c>
      <c r="N1911" s="25">
        <f t="shared" si="107"/>
        <v>1</v>
      </c>
      <c r="O1911" s="128"/>
    </row>
    <row r="1912" spans="1:15" x14ac:dyDescent="0.25">
      <c r="A1912" s="128"/>
      <c r="B1912" s="129"/>
      <c r="D1912" s="27" t="s">
        <v>4181</v>
      </c>
      <c r="E1912" s="29" t="s">
        <v>4183</v>
      </c>
      <c r="F1912" s="22" t="s">
        <v>90</v>
      </c>
      <c r="K1912" s="25">
        <f t="shared" si="106"/>
        <v>0</v>
      </c>
      <c r="N1912" s="25">
        <f t="shared" si="107"/>
        <v>0</v>
      </c>
      <c r="O1912" s="128"/>
    </row>
    <row r="1913" spans="1:15" x14ac:dyDescent="0.25">
      <c r="A1913" s="128" t="s">
        <v>4186</v>
      </c>
      <c r="B1913" s="129"/>
      <c r="C1913" s="27">
        <v>42615</v>
      </c>
      <c r="D1913" s="27" t="s">
        <v>4187</v>
      </c>
      <c r="E1913" s="29">
        <v>160</v>
      </c>
      <c r="F1913" s="22" t="s">
        <v>4189</v>
      </c>
      <c r="G1913" s="22" t="s">
        <v>4190</v>
      </c>
      <c r="H1913" s="22">
        <v>1010</v>
      </c>
      <c r="I1913" s="24">
        <v>1</v>
      </c>
      <c r="J1913" s="24">
        <v>269390</v>
      </c>
      <c r="K1913" s="25">
        <f t="shared" si="106"/>
        <v>769690</v>
      </c>
      <c r="N1913" s="25">
        <f t="shared" si="107"/>
        <v>1</v>
      </c>
      <c r="O1913" s="128"/>
    </row>
    <row r="1914" spans="1:15" x14ac:dyDescent="0.25">
      <c r="A1914" s="128"/>
      <c r="B1914" s="129"/>
      <c r="D1914" s="27" t="s">
        <v>4188</v>
      </c>
      <c r="E1914" s="29">
        <v>35.46</v>
      </c>
      <c r="F1914" s="22" t="s">
        <v>90</v>
      </c>
      <c r="G1914" s="22" t="s">
        <v>90</v>
      </c>
      <c r="H1914" s="22">
        <v>1220</v>
      </c>
      <c r="J1914" s="24">
        <v>52500</v>
      </c>
      <c r="K1914" s="25">
        <f t="shared" si="106"/>
        <v>150000</v>
      </c>
      <c r="N1914" s="25">
        <f t="shared" si="107"/>
        <v>0</v>
      </c>
      <c r="O1914" s="128"/>
    </row>
    <row r="1915" spans="1:15" x14ac:dyDescent="0.25">
      <c r="A1915" s="128" t="s">
        <v>4191</v>
      </c>
      <c r="B1915" s="129"/>
      <c r="C1915" s="27">
        <v>42615</v>
      </c>
      <c r="D1915" s="27" t="s">
        <v>4192</v>
      </c>
      <c r="E1915" s="29">
        <v>21.088000000000001</v>
      </c>
      <c r="F1915" s="22" t="s">
        <v>4193</v>
      </c>
      <c r="G1915" s="22" t="s">
        <v>4194</v>
      </c>
      <c r="H1915" s="22">
        <v>1130</v>
      </c>
      <c r="I1915" s="24">
        <v>0.5</v>
      </c>
      <c r="J1915" s="24">
        <v>23990</v>
      </c>
      <c r="K1915" s="25">
        <f t="shared" si="106"/>
        <v>68540</v>
      </c>
      <c r="N1915" s="25">
        <f t="shared" si="107"/>
        <v>0.5</v>
      </c>
      <c r="O1915" s="128"/>
    </row>
    <row r="1916" spans="1:15" x14ac:dyDescent="0.25">
      <c r="A1916" s="128">
        <v>584</v>
      </c>
      <c r="B1916" s="129"/>
      <c r="C1916" s="27">
        <v>42615</v>
      </c>
      <c r="D1916" s="27" t="s">
        <v>4195</v>
      </c>
      <c r="E1916" s="29" t="s">
        <v>4197</v>
      </c>
      <c r="F1916" s="22" t="s">
        <v>4199</v>
      </c>
      <c r="G1916" s="22" t="s">
        <v>4200</v>
      </c>
      <c r="H1916" s="22">
        <v>3010</v>
      </c>
      <c r="I1916" s="24">
        <v>1</v>
      </c>
      <c r="J1916" s="24">
        <v>8040</v>
      </c>
      <c r="K1916" s="25">
        <f t="shared" si="106"/>
        <v>22970</v>
      </c>
      <c r="L1916" s="26">
        <v>13500</v>
      </c>
      <c r="M1916" s="26">
        <v>54</v>
      </c>
      <c r="N1916" s="25">
        <f t="shared" si="107"/>
        <v>55</v>
      </c>
      <c r="O1916" s="128"/>
    </row>
    <row r="1917" spans="1:15" x14ac:dyDescent="0.25">
      <c r="A1917" s="128"/>
      <c r="B1917" s="129"/>
      <c r="D1917" s="27" t="s">
        <v>4196</v>
      </c>
      <c r="E1917" s="29" t="s">
        <v>4198</v>
      </c>
      <c r="F1917" s="22" t="s">
        <v>90</v>
      </c>
      <c r="G1917" s="22" t="s">
        <v>90</v>
      </c>
      <c r="K1917" s="25">
        <f t="shared" si="106"/>
        <v>0</v>
      </c>
      <c r="N1917" s="25">
        <f t="shared" si="107"/>
        <v>0</v>
      </c>
      <c r="O1917" s="128"/>
    </row>
    <row r="1918" spans="1:15" x14ac:dyDescent="0.25">
      <c r="A1918" s="128">
        <v>585</v>
      </c>
      <c r="B1918" s="129"/>
      <c r="C1918" s="27">
        <v>42615</v>
      </c>
      <c r="D1918" s="27" t="s">
        <v>4201</v>
      </c>
      <c r="E1918" s="29">
        <v>0.33700000000000002</v>
      </c>
      <c r="F1918" s="22" t="s">
        <v>4202</v>
      </c>
      <c r="G1918" s="22" t="s">
        <v>4203</v>
      </c>
      <c r="H1918" s="22">
        <v>3010</v>
      </c>
      <c r="I1918" s="24">
        <v>0.5</v>
      </c>
      <c r="J1918" s="24">
        <v>80150</v>
      </c>
      <c r="K1918" s="25">
        <f t="shared" si="106"/>
        <v>229000</v>
      </c>
      <c r="L1918" s="26">
        <v>250000</v>
      </c>
      <c r="M1918" s="26">
        <v>1000</v>
      </c>
      <c r="N1918" s="25">
        <f t="shared" si="107"/>
        <v>1000.5</v>
      </c>
      <c r="O1918" s="128"/>
    </row>
    <row r="1919" spans="1:15" x14ac:dyDescent="0.25">
      <c r="A1919" s="128" t="s">
        <v>4204</v>
      </c>
      <c r="B1919" s="129"/>
      <c r="C1919" s="27">
        <v>42619</v>
      </c>
      <c r="D1919" s="27" t="s">
        <v>4205</v>
      </c>
      <c r="E1919" s="29">
        <v>38</v>
      </c>
      <c r="F1919" s="22" t="s">
        <v>4207</v>
      </c>
      <c r="G1919" s="22" t="s">
        <v>4209</v>
      </c>
      <c r="H1919" s="22">
        <v>1130</v>
      </c>
      <c r="I1919" s="24">
        <v>1</v>
      </c>
      <c r="J1919" s="24">
        <v>48490</v>
      </c>
      <c r="K1919" s="25">
        <f t="shared" si="106"/>
        <v>138540</v>
      </c>
      <c r="N1919" s="25">
        <f t="shared" si="107"/>
        <v>1</v>
      </c>
      <c r="O1919" s="128"/>
    </row>
    <row r="1920" spans="1:15" x14ac:dyDescent="0.25">
      <c r="A1920" s="128"/>
      <c r="B1920" s="129"/>
      <c r="D1920" s="27" t="s">
        <v>4206</v>
      </c>
      <c r="E1920" s="29">
        <v>1.4</v>
      </c>
      <c r="F1920" s="22" t="s">
        <v>4208</v>
      </c>
      <c r="G1920" s="22" t="s">
        <v>90</v>
      </c>
      <c r="H1920" s="22">
        <v>2040</v>
      </c>
      <c r="K1920" s="25">
        <f t="shared" si="106"/>
        <v>0</v>
      </c>
      <c r="N1920" s="25">
        <f t="shared" si="107"/>
        <v>0</v>
      </c>
      <c r="O1920" s="128"/>
    </row>
    <row r="1921" spans="1:15" x14ac:dyDescent="0.25">
      <c r="A1921" s="128">
        <v>586</v>
      </c>
      <c r="B1921" s="129"/>
      <c r="C1921" s="27">
        <v>42619</v>
      </c>
      <c r="D1921" s="27" t="s">
        <v>4210</v>
      </c>
      <c r="E1921" s="29" t="s">
        <v>4212</v>
      </c>
      <c r="F1921" s="22" t="s">
        <v>4214</v>
      </c>
      <c r="G1921" s="22" t="s">
        <v>4215</v>
      </c>
      <c r="H1921" s="22">
        <v>3010</v>
      </c>
      <c r="I1921" s="24">
        <v>1</v>
      </c>
      <c r="J1921" s="24">
        <v>56520</v>
      </c>
      <c r="K1921" s="25">
        <f t="shared" si="106"/>
        <v>161490</v>
      </c>
      <c r="L1921" s="26">
        <v>169700</v>
      </c>
      <c r="M1921" s="26">
        <v>678.8</v>
      </c>
      <c r="N1921" s="25">
        <f t="shared" si="107"/>
        <v>679.8</v>
      </c>
      <c r="O1921" s="128"/>
    </row>
    <row r="1922" spans="1:15" x14ac:dyDescent="0.25">
      <c r="A1922" s="128"/>
      <c r="B1922" s="129"/>
      <c r="D1922" s="27" t="s">
        <v>4211</v>
      </c>
      <c r="E1922" s="29" t="s">
        <v>4213</v>
      </c>
      <c r="F1922" s="22" t="s">
        <v>90</v>
      </c>
      <c r="G1922" s="22" t="s">
        <v>90</v>
      </c>
      <c r="K1922" s="25">
        <f t="shared" si="106"/>
        <v>0</v>
      </c>
      <c r="N1922" s="25">
        <f t="shared" si="107"/>
        <v>0</v>
      </c>
      <c r="O1922" s="128"/>
    </row>
    <row r="1923" spans="1:15" x14ac:dyDescent="0.25">
      <c r="A1923" s="128" t="s">
        <v>4233</v>
      </c>
      <c r="B1923" s="129"/>
      <c r="C1923" s="27">
        <v>42620</v>
      </c>
      <c r="D1923" s="27" t="s">
        <v>4234</v>
      </c>
      <c r="E1923" s="29" t="s">
        <v>2996</v>
      </c>
      <c r="F1923" s="22" t="s">
        <v>4235</v>
      </c>
      <c r="G1923" s="22" t="s">
        <v>4236</v>
      </c>
      <c r="H1923" s="22">
        <v>1190</v>
      </c>
      <c r="I1923" s="24">
        <v>0.5</v>
      </c>
      <c r="J1923" s="24">
        <v>11670</v>
      </c>
      <c r="K1923" s="25">
        <f t="shared" ref="K1923:K1967" si="108">ROUND(J1923/0.35,-1)</f>
        <v>33340</v>
      </c>
      <c r="N1923" s="25">
        <f t="shared" ref="N1923:N1967" si="109">SUM(I1923+M1923)</f>
        <v>0.5</v>
      </c>
      <c r="O1923" s="128"/>
    </row>
    <row r="1924" spans="1:15" x14ac:dyDescent="0.25">
      <c r="A1924" s="128" t="s">
        <v>4237</v>
      </c>
      <c r="B1924" s="129"/>
      <c r="C1924" s="27">
        <v>42620</v>
      </c>
      <c r="D1924" s="27" t="s">
        <v>4238</v>
      </c>
      <c r="E1924" s="29" t="s">
        <v>4239</v>
      </c>
      <c r="F1924" s="22" t="s">
        <v>4240</v>
      </c>
      <c r="G1924" s="22" t="s">
        <v>4241</v>
      </c>
      <c r="H1924" s="22">
        <v>3010</v>
      </c>
      <c r="I1924" s="24">
        <v>0.5</v>
      </c>
      <c r="J1924" s="24">
        <v>21090</v>
      </c>
      <c r="K1924" s="25">
        <f t="shared" si="108"/>
        <v>60260</v>
      </c>
      <c r="N1924" s="25">
        <f t="shared" si="109"/>
        <v>0.5</v>
      </c>
      <c r="O1924" s="128"/>
    </row>
    <row r="1925" spans="1:15" x14ac:dyDescent="0.25">
      <c r="A1925" s="128" t="s">
        <v>4242</v>
      </c>
      <c r="B1925" s="129"/>
      <c r="C1925" s="27">
        <v>42620</v>
      </c>
      <c r="D1925" s="27" t="s">
        <v>4243</v>
      </c>
      <c r="E1925" s="29" t="s">
        <v>4247</v>
      </c>
      <c r="F1925" s="22" t="s">
        <v>4248</v>
      </c>
      <c r="G1925" s="22" t="s">
        <v>4249</v>
      </c>
      <c r="H1925" s="22" t="s">
        <v>4250</v>
      </c>
      <c r="I1925" s="24">
        <v>2</v>
      </c>
      <c r="J1925" s="24">
        <v>56160</v>
      </c>
      <c r="K1925" s="25">
        <f t="shared" si="108"/>
        <v>160460</v>
      </c>
      <c r="N1925" s="25">
        <f t="shared" si="109"/>
        <v>2</v>
      </c>
      <c r="O1925" s="128"/>
    </row>
    <row r="1926" spans="1:15" x14ac:dyDescent="0.25">
      <c r="A1926" s="128"/>
      <c r="B1926" s="129"/>
      <c r="D1926" s="27" t="s">
        <v>4244</v>
      </c>
      <c r="E1926" s="29">
        <v>0.48</v>
      </c>
      <c r="K1926" s="25">
        <f t="shared" si="108"/>
        <v>0</v>
      </c>
      <c r="N1926" s="25">
        <f t="shared" si="109"/>
        <v>0</v>
      </c>
      <c r="O1926" s="128"/>
    </row>
    <row r="1927" spans="1:15" x14ac:dyDescent="0.25">
      <c r="A1927" s="128"/>
      <c r="B1927" s="129"/>
      <c r="D1927" s="27" t="s">
        <v>4245</v>
      </c>
      <c r="E1927" s="29">
        <v>0.23</v>
      </c>
      <c r="K1927" s="25">
        <f t="shared" si="108"/>
        <v>0</v>
      </c>
      <c r="N1927" s="25">
        <f t="shared" si="109"/>
        <v>0</v>
      </c>
      <c r="O1927" s="128"/>
    </row>
    <row r="1928" spans="1:15" s="23" customFormat="1" x14ac:dyDescent="0.25">
      <c r="A1928" s="48"/>
      <c r="B1928" s="49"/>
      <c r="C1928" s="50"/>
      <c r="D1928" s="50" t="s">
        <v>4246</v>
      </c>
      <c r="E1928" s="51">
        <v>0.23</v>
      </c>
      <c r="I1928" s="52"/>
      <c r="J1928" s="52"/>
      <c r="K1928" s="53">
        <f t="shared" si="108"/>
        <v>0</v>
      </c>
      <c r="L1928" s="54"/>
      <c r="M1928" s="54"/>
      <c r="N1928" s="53">
        <f t="shared" si="109"/>
        <v>0</v>
      </c>
      <c r="O1928" s="48"/>
    </row>
    <row r="1929" spans="1:15" x14ac:dyDescent="0.25">
      <c r="A1929" s="128"/>
      <c r="B1929" s="129"/>
      <c r="N1929" s="25">
        <f>SUM(N1886:N1928)</f>
        <v>5132.6000000000004</v>
      </c>
      <c r="O1929" s="128">
        <v>60251</v>
      </c>
    </row>
    <row r="1930" spans="1:15" x14ac:dyDescent="0.25">
      <c r="A1930" s="128"/>
      <c r="B1930" s="129"/>
      <c r="O1930" s="128"/>
    </row>
    <row r="1931" spans="1:15" x14ac:dyDescent="0.25">
      <c r="A1931" s="128" t="s">
        <v>4256</v>
      </c>
      <c r="B1931" s="129"/>
      <c r="C1931" s="27">
        <v>42612</v>
      </c>
      <c r="D1931" s="27" t="s">
        <v>4257</v>
      </c>
      <c r="E1931" s="29">
        <v>1.018</v>
      </c>
      <c r="F1931" s="22" t="s">
        <v>4258</v>
      </c>
      <c r="G1931" s="22" t="s">
        <v>4259</v>
      </c>
      <c r="H1931" s="22">
        <v>1220</v>
      </c>
      <c r="I1931" s="24">
        <v>0.5</v>
      </c>
      <c r="J1931" s="24">
        <v>7350</v>
      </c>
      <c r="K1931" s="25">
        <f t="shared" si="108"/>
        <v>21000</v>
      </c>
      <c r="N1931" s="25">
        <f t="shared" si="109"/>
        <v>0.5</v>
      </c>
      <c r="O1931" s="128"/>
    </row>
    <row r="1932" spans="1:15" x14ac:dyDescent="0.25">
      <c r="A1932" s="128">
        <v>587</v>
      </c>
      <c r="B1932" s="129"/>
      <c r="C1932" s="27">
        <v>42620</v>
      </c>
      <c r="D1932" s="27" t="s">
        <v>4260</v>
      </c>
      <c r="E1932" s="29">
        <v>14.077</v>
      </c>
      <c r="F1932" s="22" t="s">
        <v>4261</v>
      </c>
      <c r="G1932" s="22" t="s">
        <v>4262</v>
      </c>
      <c r="H1932" s="22">
        <v>1180</v>
      </c>
      <c r="I1932" s="24">
        <v>0.5</v>
      </c>
      <c r="J1932" s="24">
        <v>10810</v>
      </c>
      <c r="K1932" s="25">
        <f t="shared" si="108"/>
        <v>30890</v>
      </c>
      <c r="L1932" s="26">
        <v>28000</v>
      </c>
      <c r="M1932" s="26">
        <v>112</v>
      </c>
      <c r="N1932" s="25">
        <f t="shared" si="109"/>
        <v>112.5</v>
      </c>
      <c r="O1932" s="128"/>
    </row>
    <row r="1933" spans="1:15" x14ac:dyDescent="0.25">
      <c r="A1933" s="128" t="s">
        <v>4263</v>
      </c>
      <c r="B1933" s="129"/>
      <c r="C1933" s="27">
        <v>42621</v>
      </c>
      <c r="D1933" s="27" t="s">
        <v>4266</v>
      </c>
      <c r="E1933" s="29">
        <v>0.23</v>
      </c>
      <c r="F1933" s="22" t="s">
        <v>4264</v>
      </c>
      <c r="G1933" s="22" t="s">
        <v>4265</v>
      </c>
      <c r="H1933" s="22">
        <v>1030</v>
      </c>
      <c r="I1933" s="24">
        <v>0.5</v>
      </c>
      <c r="J1933" s="24">
        <v>1440</v>
      </c>
      <c r="K1933" s="25">
        <f t="shared" si="108"/>
        <v>4110</v>
      </c>
      <c r="N1933" s="25">
        <f t="shared" si="109"/>
        <v>0.5</v>
      </c>
      <c r="O1933" s="128"/>
    </row>
    <row r="1934" spans="1:15" x14ac:dyDescent="0.25">
      <c r="A1934" s="128">
        <v>588</v>
      </c>
      <c r="B1934" s="129"/>
      <c r="C1934" s="27">
        <v>42621</v>
      </c>
      <c r="D1934" s="27" t="s">
        <v>4267</v>
      </c>
      <c r="E1934" s="29">
        <v>0.754</v>
      </c>
      <c r="F1934" s="22" t="s">
        <v>4269</v>
      </c>
      <c r="G1934" s="22" t="s">
        <v>4270</v>
      </c>
      <c r="K1934" s="25">
        <f t="shared" si="108"/>
        <v>0</v>
      </c>
      <c r="N1934" s="25">
        <f t="shared" si="109"/>
        <v>0</v>
      </c>
      <c r="O1934" s="128"/>
    </row>
    <row r="1935" spans="1:15" x14ac:dyDescent="0.25">
      <c r="A1935" s="128"/>
      <c r="B1935" s="129"/>
      <c r="D1935" s="27" t="s">
        <v>4268</v>
      </c>
      <c r="E1935" s="29">
        <v>0.498</v>
      </c>
      <c r="F1935" s="22" t="s">
        <v>4271</v>
      </c>
      <c r="G1935" s="22" t="s">
        <v>90</v>
      </c>
      <c r="H1935" s="22">
        <v>1100</v>
      </c>
      <c r="I1935" s="24">
        <v>1</v>
      </c>
      <c r="J1935" s="24">
        <v>70930</v>
      </c>
      <c r="K1935" s="25">
        <f t="shared" si="108"/>
        <v>202660</v>
      </c>
      <c r="L1935" s="26">
        <v>215000</v>
      </c>
      <c r="M1935" s="26">
        <v>860</v>
      </c>
      <c r="N1935" s="25">
        <f t="shared" si="109"/>
        <v>861</v>
      </c>
      <c r="O1935" s="128"/>
    </row>
    <row r="1936" spans="1:15" x14ac:dyDescent="0.25">
      <c r="A1936" s="128" t="s">
        <v>4272</v>
      </c>
      <c r="B1936" s="129"/>
      <c r="C1936" s="27">
        <v>42621</v>
      </c>
      <c r="D1936" s="27" t="s">
        <v>4273</v>
      </c>
      <c r="E1936" s="29" t="s">
        <v>4275</v>
      </c>
      <c r="F1936" s="22" t="s">
        <v>4277</v>
      </c>
      <c r="G1936" s="22" t="s">
        <v>4278</v>
      </c>
      <c r="H1936" s="22">
        <v>3010</v>
      </c>
      <c r="I1936" s="24">
        <v>1</v>
      </c>
      <c r="J1936" s="24">
        <v>18160</v>
      </c>
      <c r="K1936" s="25">
        <f t="shared" si="108"/>
        <v>51890</v>
      </c>
      <c r="N1936" s="25">
        <f t="shared" si="109"/>
        <v>1</v>
      </c>
      <c r="O1936" s="128"/>
    </row>
    <row r="1937" spans="1:15" x14ac:dyDescent="0.25">
      <c r="A1937" s="128"/>
      <c r="B1937" s="129"/>
      <c r="D1937" s="27" t="s">
        <v>4274</v>
      </c>
      <c r="E1937" s="29" t="s">
        <v>4276</v>
      </c>
      <c r="F1937" s="22" t="s">
        <v>90</v>
      </c>
      <c r="G1937" s="22" t="s">
        <v>90</v>
      </c>
      <c r="K1937" s="25">
        <f t="shared" si="108"/>
        <v>0</v>
      </c>
      <c r="N1937" s="25">
        <f t="shared" si="109"/>
        <v>0</v>
      </c>
      <c r="O1937" s="128"/>
    </row>
    <row r="1938" spans="1:15" s="23" customFormat="1" x14ac:dyDescent="0.25">
      <c r="A1938" s="48" t="s">
        <v>4279</v>
      </c>
      <c r="B1938" s="49"/>
      <c r="C1938" s="50">
        <v>42621</v>
      </c>
      <c r="D1938" s="50" t="s">
        <v>4280</v>
      </c>
      <c r="E1938" s="51">
        <v>46.481200000000001</v>
      </c>
      <c r="F1938" s="23" t="s">
        <v>4281</v>
      </c>
      <c r="G1938" s="23" t="s">
        <v>4278</v>
      </c>
      <c r="H1938" s="23">
        <v>1100</v>
      </c>
      <c r="I1938" s="52">
        <v>0.5</v>
      </c>
      <c r="J1938" s="52">
        <v>63270</v>
      </c>
      <c r="K1938" s="53">
        <f t="shared" si="108"/>
        <v>180770</v>
      </c>
      <c r="L1938" s="54"/>
      <c r="M1938" s="54"/>
      <c r="N1938" s="53">
        <f t="shared" si="109"/>
        <v>0.5</v>
      </c>
      <c r="O1938" s="48"/>
    </row>
    <row r="1939" spans="1:15" x14ac:dyDescent="0.25">
      <c r="A1939" s="128"/>
      <c r="B1939" s="129"/>
      <c r="N1939" s="25">
        <f>SUM(N1931:N1938)</f>
        <v>976</v>
      </c>
      <c r="O1939" s="128">
        <v>60273</v>
      </c>
    </row>
    <row r="1940" spans="1:15" x14ac:dyDescent="0.25">
      <c r="A1940" s="128"/>
      <c r="B1940" s="129"/>
      <c r="O1940" s="128"/>
    </row>
    <row r="1941" spans="1:15" x14ac:dyDescent="0.25">
      <c r="A1941" s="128">
        <v>590</v>
      </c>
      <c r="B1941" s="129"/>
      <c r="C1941" s="27">
        <v>42621</v>
      </c>
      <c r="D1941" s="27" t="s">
        <v>4282</v>
      </c>
      <c r="E1941" s="29">
        <v>9.1349999999999998</v>
      </c>
      <c r="F1941" s="22" t="s">
        <v>4283</v>
      </c>
      <c r="G1941" s="22" t="s">
        <v>4284</v>
      </c>
      <c r="H1941" s="22">
        <v>1120</v>
      </c>
      <c r="I1941" s="24">
        <v>0.5</v>
      </c>
      <c r="J1941" s="24">
        <v>14170</v>
      </c>
      <c r="K1941" s="25">
        <f t="shared" si="108"/>
        <v>40490</v>
      </c>
      <c r="L1941" s="26">
        <v>91350</v>
      </c>
      <c r="M1941" s="26">
        <v>365.4</v>
      </c>
      <c r="N1941" s="25">
        <f t="shared" si="109"/>
        <v>365.9</v>
      </c>
      <c r="O1941" s="128"/>
    </row>
    <row r="1942" spans="1:15" x14ac:dyDescent="0.25">
      <c r="A1942" s="128">
        <v>589</v>
      </c>
      <c r="B1942" s="129"/>
      <c r="C1942" s="27">
        <v>42621</v>
      </c>
      <c r="D1942" s="27" t="s">
        <v>4285</v>
      </c>
      <c r="E1942" s="29">
        <v>24.085999999999999</v>
      </c>
      <c r="F1942" s="22" t="s">
        <v>4283</v>
      </c>
      <c r="G1942" s="22" t="s">
        <v>4286</v>
      </c>
      <c r="H1942" s="22">
        <v>1050</v>
      </c>
      <c r="I1942" s="24">
        <v>0.5</v>
      </c>
      <c r="J1942" s="24">
        <v>37520</v>
      </c>
      <c r="K1942" s="25">
        <f t="shared" si="108"/>
        <v>107200</v>
      </c>
      <c r="L1942" s="26">
        <v>192960</v>
      </c>
      <c r="M1942" s="26">
        <v>771.84</v>
      </c>
      <c r="N1942" s="25">
        <f t="shared" si="109"/>
        <v>772.34</v>
      </c>
      <c r="O1942" s="128"/>
    </row>
    <row r="1943" spans="1:15" x14ac:dyDescent="0.25">
      <c r="A1943" s="128" t="s">
        <v>4287</v>
      </c>
      <c r="B1943" s="129"/>
      <c r="C1943" s="27">
        <v>42621</v>
      </c>
      <c r="D1943" s="27" t="s">
        <v>4288</v>
      </c>
      <c r="E1943" s="29">
        <v>2.5000000000000001E-2</v>
      </c>
      <c r="F1943" s="22" t="s">
        <v>4291</v>
      </c>
      <c r="G1943" s="22" t="s">
        <v>4292</v>
      </c>
      <c r="H1943" s="22">
        <v>1060</v>
      </c>
      <c r="I1943" s="24">
        <v>1.5</v>
      </c>
      <c r="J1943" s="24">
        <v>211930</v>
      </c>
      <c r="K1943" s="25">
        <f t="shared" si="108"/>
        <v>605510</v>
      </c>
      <c r="N1943" s="25">
        <f t="shared" si="109"/>
        <v>1.5</v>
      </c>
      <c r="O1943" s="128"/>
    </row>
    <row r="1944" spans="1:15" x14ac:dyDescent="0.25">
      <c r="A1944" s="128"/>
      <c r="B1944" s="129"/>
      <c r="D1944" s="27" t="s">
        <v>4289</v>
      </c>
      <c r="E1944" s="29">
        <v>90.28</v>
      </c>
      <c r="F1944" s="22" t="s">
        <v>90</v>
      </c>
      <c r="G1944" s="22" t="s">
        <v>90</v>
      </c>
      <c r="K1944" s="25">
        <f t="shared" si="108"/>
        <v>0</v>
      </c>
      <c r="N1944" s="25">
        <f t="shared" si="109"/>
        <v>0</v>
      </c>
      <c r="O1944" s="128"/>
    </row>
    <row r="1945" spans="1:15" x14ac:dyDescent="0.25">
      <c r="A1945" s="128"/>
      <c r="B1945" s="129"/>
      <c r="D1945" s="27" t="s">
        <v>4290</v>
      </c>
      <c r="E1945" s="29">
        <v>64.8</v>
      </c>
      <c r="F1945" s="22" t="s">
        <v>90</v>
      </c>
      <c r="G1945" s="22" t="s">
        <v>90</v>
      </c>
      <c r="H1945" s="22">
        <v>1110</v>
      </c>
      <c r="K1945" s="25">
        <f t="shared" si="108"/>
        <v>0</v>
      </c>
      <c r="N1945" s="25">
        <f t="shared" si="109"/>
        <v>0</v>
      </c>
      <c r="O1945" s="128"/>
    </row>
    <row r="1946" spans="1:15" x14ac:dyDescent="0.25">
      <c r="A1946" s="128">
        <v>591</v>
      </c>
      <c r="B1946" s="129"/>
      <c r="C1946" s="27">
        <v>42622</v>
      </c>
      <c r="D1946" s="27" t="s">
        <v>4293</v>
      </c>
      <c r="E1946" s="29">
        <v>0.2059</v>
      </c>
      <c r="F1946" s="22" t="s">
        <v>4294</v>
      </c>
      <c r="G1946" s="22" t="s">
        <v>4295</v>
      </c>
      <c r="H1946" s="22">
        <v>3010</v>
      </c>
      <c r="I1946" s="24">
        <v>0.5</v>
      </c>
      <c r="J1946" s="24">
        <v>34650</v>
      </c>
      <c r="K1946" s="25">
        <f t="shared" si="108"/>
        <v>99000</v>
      </c>
      <c r="L1946" s="26">
        <v>80000</v>
      </c>
      <c r="M1946" s="26">
        <v>320</v>
      </c>
      <c r="N1946" s="25">
        <f t="shared" si="109"/>
        <v>320.5</v>
      </c>
      <c r="O1946" s="128"/>
    </row>
    <row r="1947" spans="1:15" x14ac:dyDescent="0.25">
      <c r="A1947" s="128" t="s">
        <v>4296</v>
      </c>
      <c r="B1947" s="129"/>
      <c r="C1947" s="27">
        <v>42622</v>
      </c>
      <c r="D1947" s="27" t="s">
        <v>4297</v>
      </c>
      <c r="E1947" s="29">
        <v>1.2989999999999999</v>
      </c>
      <c r="F1947" s="22" t="s">
        <v>4299</v>
      </c>
      <c r="G1947" s="22" t="s">
        <v>4300</v>
      </c>
      <c r="H1947" s="22">
        <v>1100</v>
      </c>
      <c r="I1947" s="24">
        <v>1</v>
      </c>
      <c r="J1947" s="24">
        <v>48290</v>
      </c>
      <c r="K1947" s="25">
        <f t="shared" si="108"/>
        <v>137970</v>
      </c>
      <c r="N1947" s="25">
        <f t="shared" si="109"/>
        <v>1</v>
      </c>
      <c r="O1947" s="128"/>
    </row>
    <row r="1948" spans="1:15" x14ac:dyDescent="0.25">
      <c r="A1948" s="128"/>
      <c r="B1948" s="129"/>
      <c r="D1948" s="27" t="s">
        <v>4298</v>
      </c>
      <c r="E1948" s="29">
        <v>0.90900000000000003</v>
      </c>
      <c r="K1948" s="25">
        <f t="shared" si="108"/>
        <v>0</v>
      </c>
      <c r="N1948" s="25">
        <f t="shared" si="109"/>
        <v>0</v>
      </c>
      <c r="O1948" s="128"/>
    </row>
    <row r="1949" spans="1:15" x14ac:dyDescent="0.25">
      <c r="A1949" s="128" t="s">
        <v>4301</v>
      </c>
      <c r="B1949" s="129"/>
      <c r="C1949" s="27">
        <v>42622</v>
      </c>
      <c r="D1949" s="27" t="s">
        <v>4302</v>
      </c>
      <c r="E1949" s="29">
        <v>46.540999999999997</v>
      </c>
      <c r="F1949" s="22" t="s">
        <v>4303</v>
      </c>
      <c r="G1949" s="22" t="s">
        <v>4304</v>
      </c>
      <c r="H1949" s="22">
        <v>1010</v>
      </c>
      <c r="I1949" s="24">
        <v>0.5</v>
      </c>
      <c r="J1949" s="24">
        <v>178650</v>
      </c>
      <c r="K1949" s="25">
        <f t="shared" si="108"/>
        <v>510430</v>
      </c>
      <c r="N1949" s="25">
        <f t="shared" si="109"/>
        <v>0.5</v>
      </c>
      <c r="O1949" s="128"/>
    </row>
    <row r="1950" spans="1:15" x14ac:dyDescent="0.25">
      <c r="A1950" s="128" t="s">
        <v>4305</v>
      </c>
      <c r="B1950" s="129"/>
      <c r="C1950" s="27">
        <v>42622</v>
      </c>
      <c r="D1950" s="27" t="s">
        <v>4306</v>
      </c>
      <c r="E1950" s="29">
        <v>6.9</v>
      </c>
      <c r="F1950" s="22" t="s">
        <v>4311</v>
      </c>
      <c r="G1950" s="22" t="s">
        <v>4312</v>
      </c>
      <c r="H1950" s="22">
        <v>1010</v>
      </c>
      <c r="I1950" s="24">
        <v>2.5</v>
      </c>
      <c r="J1950" s="24">
        <v>95340</v>
      </c>
      <c r="K1950" s="25">
        <f t="shared" si="108"/>
        <v>272400</v>
      </c>
      <c r="N1950" s="25">
        <f t="shared" si="109"/>
        <v>2.5</v>
      </c>
      <c r="O1950" s="128"/>
    </row>
    <row r="1951" spans="1:15" x14ac:dyDescent="0.25">
      <c r="A1951" s="128"/>
      <c r="B1951" s="129"/>
      <c r="D1951" s="27" t="s">
        <v>4307</v>
      </c>
      <c r="E1951" s="165"/>
      <c r="F1951" s="22" t="s">
        <v>90</v>
      </c>
      <c r="G1951" s="22" t="s">
        <v>90</v>
      </c>
      <c r="K1951" s="25">
        <f t="shared" si="108"/>
        <v>0</v>
      </c>
      <c r="N1951" s="25">
        <f t="shared" si="109"/>
        <v>0</v>
      </c>
      <c r="O1951" s="128"/>
    </row>
    <row r="1952" spans="1:15" x14ac:dyDescent="0.25">
      <c r="A1952" s="128"/>
      <c r="B1952" s="129"/>
      <c r="D1952" s="27" t="s">
        <v>4308</v>
      </c>
      <c r="E1952" s="165"/>
      <c r="F1952" s="22" t="s">
        <v>90</v>
      </c>
      <c r="G1952" s="22" t="s">
        <v>90</v>
      </c>
      <c r="K1952" s="25">
        <f t="shared" si="108"/>
        <v>0</v>
      </c>
      <c r="N1952" s="25">
        <f t="shared" si="109"/>
        <v>0</v>
      </c>
      <c r="O1952" s="128"/>
    </row>
    <row r="1953" spans="1:15" x14ac:dyDescent="0.25">
      <c r="A1953" s="128"/>
      <c r="B1953" s="129"/>
      <c r="D1953" s="27" t="s">
        <v>4309</v>
      </c>
      <c r="E1953" s="165"/>
      <c r="F1953" s="22" t="s">
        <v>90</v>
      </c>
      <c r="G1953" s="22" t="s">
        <v>90</v>
      </c>
      <c r="K1953" s="25">
        <f t="shared" si="108"/>
        <v>0</v>
      </c>
      <c r="N1953" s="25">
        <f t="shared" si="109"/>
        <v>0</v>
      </c>
      <c r="O1953" s="128"/>
    </row>
    <row r="1954" spans="1:15" x14ac:dyDescent="0.25">
      <c r="A1954" s="128"/>
      <c r="B1954" s="129"/>
      <c r="D1954" s="27" t="s">
        <v>4310</v>
      </c>
      <c r="E1954" s="165"/>
      <c r="F1954" s="22" t="s">
        <v>90</v>
      </c>
      <c r="G1954" s="22" t="s">
        <v>90</v>
      </c>
      <c r="K1954" s="25">
        <f t="shared" si="108"/>
        <v>0</v>
      </c>
      <c r="N1954" s="25">
        <f t="shared" si="109"/>
        <v>0</v>
      </c>
      <c r="O1954" s="128"/>
    </row>
    <row r="1955" spans="1:15" x14ac:dyDescent="0.25">
      <c r="A1955" s="128" t="s">
        <v>4313</v>
      </c>
      <c r="B1955" s="129"/>
      <c r="C1955" s="27">
        <v>42622</v>
      </c>
      <c r="D1955" s="27" t="s">
        <v>2536</v>
      </c>
      <c r="E1955" s="29">
        <v>7.2</v>
      </c>
      <c r="F1955" s="22" t="s">
        <v>4314</v>
      </c>
      <c r="G1955" s="22" t="s">
        <v>4315</v>
      </c>
      <c r="H1955" s="22">
        <v>1050</v>
      </c>
      <c r="I1955" s="24">
        <v>1</v>
      </c>
      <c r="J1955" s="24">
        <v>33085</v>
      </c>
      <c r="K1955" s="25">
        <f t="shared" si="108"/>
        <v>94530</v>
      </c>
      <c r="N1955" s="25">
        <f t="shared" si="109"/>
        <v>1</v>
      </c>
      <c r="O1955" s="128" t="s">
        <v>4316</v>
      </c>
    </row>
    <row r="1956" spans="1:15" x14ac:dyDescent="0.25">
      <c r="A1956" s="128"/>
      <c r="B1956" s="129"/>
      <c r="D1956" s="27" t="s">
        <v>2537</v>
      </c>
      <c r="E1956" s="29">
        <v>0.159</v>
      </c>
      <c r="K1956" s="25">
        <f t="shared" si="108"/>
        <v>0</v>
      </c>
      <c r="N1956" s="25">
        <f t="shared" si="109"/>
        <v>0</v>
      </c>
      <c r="O1956" s="128"/>
    </row>
    <row r="1957" spans="1:15" x14ac:dyDescent="0.25">
      <c r="A1957" s="128">
        <v>592</v>
      </c>
      <c r="B1957" s="129"/>
      <c r="C1957" s="27">
        <v>42622</v>
      </c>
      <c r="D1957" s="27" t="s">
        <v>4317</v>
      </c>
      <c r="E1957" s="29" t="s">
        <v>3598</v>
      </c>
      <c r="F1957" s="22" t="s">
        <v>4318</v>
      </c>
      <c r="G1957" s="22" t="s">
        <v>4319</v>
      </c>
      <c r="H1957" s="22">
        <v>2050</v>
      </c>
      <c r="I1957" s="24">
        <v>0.5</v>
      </c>
      <c r="J1957" s="24">
        <v>20640</v>
      </c>
      <c r="K1957" s="25">
        <f t="shared" si="108"/>
        <v>58970</v>
      </c>
      <c r="L1957" s="26">
        <v>87500</v>
      </c>
      <c r="M1957" s="26">
        <v>350</v>
      </c>
      <c r="N1957" s="25">
        <f t="shared" si="109"/>
        <v>350.5</v>
      </c>
      <c r="O1957" s="128"/>
    </row>
    <row r="1958" spans="1:15" x14ac:dyDescent="0.25">
      <c r="A1958" s="128">
        <v>593</v>
      </c>
      <c r="B1958" s="129"/>
      <c r="C1958" s="27">
        <v>42622</v>
      </c>
      <c r="D1958" s="27" t="s">
        <v>4320</v>
      </c>
      <c r="E1958" s="29">
        <v>8.9499999999999993</v>
      </c>
      <c r="F1958" s="22" t="s">
        <v>4321</v>
      </c>
      <c r="G1958" s="22" t="s">
        <v>4322</v>
      </c>
      <c r="H1958" s="22">
        <v>1030</v>
      </c>
      <c r="I1958" s="24">
        <v>0.5</v>
      </c>
      <c r="J1958" s="24">
        <v>34310</v>
      </c>
      <c r="K1958" s="25">
        <f t="shared" si="108"/>
        <v>98030</v>
      </c>
      <c r="L1958" s="26">
        <v>79500</v>
      </c>
      <c r="M1958" s="26">
        <v>318</v>
      </c>
      <c r="N1958" s="25">
        <f t="shared" si="109"/>
        <v>318.5</v>
      </c>
      <c r="O1958" s="128"/>
    </row>
    <row r="1959" spans="1:15" x14ac:dyDescent="0.25">
      <c r="A1959" s="128">
        <v>594</v>
      </c>
      <c r="B1959" s="129"/>
      <c r="C1959" s="27">
        <v>42622</v>
      </c>
      <c r="D1959" s="27" t="s">
        <v>4323</v>
      </c>
      <c r="E1959" s="29">
        <v>0.26950000000000002</v>
      </c>
      <c r="F1959" s="22" t="s">
        <v>4324</v>
      </c>
      <c r="G1959" s="22" t="s">
        <v>4325</v>
      </c>
      <c r="H1959" s="22">
        <v>2040</v>
      </c>
      <c r="I1959" s="24">
        <v>0.5</v>
      </c>
      <c r="J1959" s="24">
        <v>21240</v>
      </c>
      <c r="K1959" s="25">
        <f t="shared" si="108"/>
        <v>60690</v>
      </c>
      <c r="L1959" s="26">
        <v>68900</v>
      </c>
      <c r="M1959" s="26">
        <v>275.60000000000002</v>
      </c>
      <c r="N1959" s="25">
        <f t="shared" si="109"/>
        <v>276.10000000000002</v>
      </c>
      <c r="O1959" s="128"/>
    </row>
    <row r="1960" spans="1:15" x14ac:dyDescent="0.25">
      <c r="A1960" s="128">
        <v>595</v>
      </c>
      <c r="B1960" s="129"/>
      <c r="C1960" s="27">
        <v>42622</v>
      </c>
      <c r="D1960" s="27" t="s">
        <v>4326</v>
      </c>
      <c r="E1960" s="29">
        <v>1.1599999999999999</v>
      </c>
      <c r="F1960" s="22" t="s">
        <v>4327</v>
      </c>
      <c r="G1960" s="22" t="s">
        <v>4328</v>
      </c>
      <c r="H1960" s="22">
        <v>2050</v>
      </c>
      <c r="I1960" s="24">
        <v>0.5</v>
      </c>
      <c r="J1960" s="24">
        <v>6630</v>
      </c>
      <c r="K1960" s="25">
        <f t="shared" si="108"/>
        <v>18940</v>
      </c>
      <c r="L1960" s="26">
        <v>10</v>
      </c>
      <c r="M1960" s="26">
        <v>4</v>
      </c>
      <c r="N1960" s="25">
        <f t="shared" si="109"/>
        <v>4.5</v>
      </c>
      <c r="O1960" s="128"/>
    </row>
    <row r="1961" spans="1:15" x14ac:dyDescent="0.25">
      <c r="A1961" s="128" t="s">
        <v>4329</v>
      </c>
      <c r="B1961" s="129"/>
      <c r="C1961" s="27">
        <v>42622</v>
      </c>
      <c r="D1961" s="27" t="s">
        <v>4330</v>
      </c>
      <c r="E1961" s="29" t="s">
        <v>222</v>
      </c>
      <c r="F1961" s="22" t="s">
        <v>4333</v>
      </c>
      <c r="G1961" s="22" t="s">
        <v>4334</v>
      </c>
      <c r="H1961" s="22">
        <v>1190</v>
      </c>
      <c r="I1961" s="24">
        <v>1.5</v>
      </c>
      <c r="J1961" s="24">
        <v>16830</v>
      </c>
      <c r="K1961" s="25">
        <f t="shared" si="108"/>
        <v>48090</v>
      </c>
      <c r="N1961" s="25">
        <f t="shared" si="109"/>
        <v>1.5</v>
      </c>
      <c r="O1961" s="128"/>
    </row>
    <row r="1962" spans="1:15" x14ac:dyDescent="0.25">
      <c r="A1962" s="128"/>
      <c r="B1962" s="129"/>
      <c r="D1962" s="27" t="s">
        <v>4331</v>
      </c>
      <c r="E1962" s="29" t="s">
        <v>222</v>
      </c>
      <c r="F1962" s="22" t="s">
        <v>90</v>
      </c>
      <c r="G1962" s="22" t="s">
        <v>90</v>
      </c>
      <c r="K1962" s="25">
        <f t="shared" si="108"/>
        <v>0</v>
      </c>
      <c r="N1962" s="25">
        <f t="shared" si="109"/>
        <v>0</v>
      </c>
      <c r="O1962" s="128"/>
    </row>
    <row r="1963" spans="1:15" x14ac:dyDescent="0.25">
      <c r="A1963" s="128"/>
      <c r="B1963" s="129"/>
      <c r="D1963" s="27" t="s">
        <v>4332</v>
      </c>
      <c r="E1963" s="29" t="s">
        <v>222</v>
      </c>
      <c r="F1963" s="22" t="s">
        <v>90</v>
      </c>
      <c r="G1963" s="22" t="s">
        <v>90</v>
      </c>
      <c r="K1963" s="25">
        <f t="shared" si="108"/>
        <v>0</v>
      </c>
      <c r="N1963" s="25">
        <f t="shared" si="109"/>
        <v>0</v>
      </c>
      <c r="O1963" s="128"/>
    </row>
    <row r="1964" spans="1:15" ht="45" x14ac:dyDescent="0.25">
      <c r="A1964" s="128" t="s">
        <v>4335</v>
      </c>
      <c r="B1964" s="129"/>
      <c r="C1964" s="27">
        <v>42622</v>
      </c>
      <c r="D1964" s="27" t="s">
        <v>4336</v>
      </c>
      <c r="E1964" s="29">
        <v>0.34689999999999999</v>
      </c>
      <c r="F1964" s="22" t="s">
        <v>4337</v>
      </c>
      <c r="G1964" s="22" t="s">
        <v>4337</v>
      </c>
      <c r="H1964" s="22">
        <v>3010</v>
      </c>
      <c r="I1964" s="24">
        <v>0</v>
      </c>
      <c r="J1964" s="24">
        <v>11330</v>
      </c>
      <c r="K1964" s="25">
        <f t="shared" si="108"/>
        <v>32370</v>
      </c>
      <c r="N1964" s="25">
        <f t="shared" si="109"/>
        <v>0</v>
      </c>
      <c r="O1964" s="141" t="s">
        <v>4338</v>
      </c>
    </row>
    <row r="1965" spans="1:15" x14ac:dyDescent="0.25">
      <c r="A1965" s="128" t="s">
        <v>4339</v>
      </c>
      <c r="B1965" s="129"/>
      <c r="C1965" s="27">
        <v>42622</v>
      </c>
      <c r="D1965" s="27" t="s">
        <v>4340</v>
      </c>
      <c r="E1965" s="29">
        <v>1.5860000000000001</v>
      </c>
      <c r="F1965" s="22" t="s">
        <v>4341</v>
      </c>
      <c r="G1965" s="22" t="s">
        <v>4342</v>
      </c>
      <c r="H1965" s="22">
        <v>1220</v>
      </c>
      <c r="I1965" s="24">
        <v>0.5</v>
      </c>
      <c r="J1965" s="24">
        <v>7140</v>
      </c>
      <c r="K1965" s="25">
        <f t="shared" si="108"/>
        <v>20400</v>
      </c>
      <c r="N1965" s="25">
        <f t="shared" si="109"/>
        <v>0.5</v>
      </c>
      <c r="O1965" s="128"/>
    </row>
    <row r="1966" spans="1:15" x14ac:dyDescent="0.25">
      <c r="A1966" s="128">
        <v>597</v>
      </c>
      <c r="B1966" s="129"/>
      <c r="C1966" s="27">
        <v>42625</v>
      </c>
      <c r="D1966" s="27" t="s">
        <v>4357</v>
      </c>
      <c r="E1966" s="29">
        <v>1.2988</v>
      </c>
      <c r="F1966" s="22" t="s">
        <v>4358</v>
      </c>
      <c r="G1966" s="22" t="s">
        <v>4359</v>
      </c>
      <c r="H1966" s="22">
        <v>1070</v>
      </c>
      <c r="I1966" s="24">
        <v>0.5</v>
      </c>
      <c r="J1966" s="24">
        <v>27210</v>
      </c>
      <c r="K1966" s="25">
        <f t="shared" si="108"/>
        <v>77740</v>
      </c>
      <c r="L1966" s="26">
        <v>113500</v>
      </c>
      <c r="M1966" s="26">
        <v>454</v>
      </c>
      <c r="N1966" s="25">
        <f t="shared" si="109"/>
        <v>454.5</v>
      </c>
      <c r="O1966" s="128"/>
    </row>
    <row r="1967" spans="1:15" s="23" customFormat="1" x14ac:dyDescent="0.25">
      <c r="A1967" s="48" t="s">
        <v>4360</v>
      </c>
      <c r="B1967" s="49"/>
      <c r="C1967" s="50">
        <v>42625</v>
      </c>
      <c r="D1967" s="50" t="s">
        <v>4361</v>
      </c>
      <c r="E1967" s="51">
        <v>0.72099999999999997</v>
      </c>
      <c r="F1967" s="23" t="s">
        <v>4362</v>
      </c>
      <c r="G1967" s="23" t="s">
        <v>4363</v>
      </c>
      <c r="H1967" s="23">
        <v>1190</v>
      </c>
      <c r="I1967" s="52">
        <v>0.5</v>
      </c>
      <c r="J1967" s="52">
        <v>40160</v>
      </c>
      <c r="K1967" s="53">
        <f t="shared" si="108"/>
        <v>114740</v>
      </c>
      <c r="L1967" s="54"/>
      <c r="M1967" s="54"/>
      <c r="N1967" s="53">
        <f t="shared" si="109"/>
        <v>0.5</v>
      </c>
      <c r="O1967" s="48"/>
    </row>
    <row r="1968" spans="1:15" x14ac:dyDescent="0.25">
      <c r="A1968" s="128"/>
      <c r="B1968" s="129"/>
      <c r="N1968" s="25">
        <f>SUM(N1941:N1967)</f>
        <v>2871.8399999999997</v>
      </c>
      <c r="O1968" s="128"/>
    </row>
    <row r="1969" spans="1:15" x14ac:dyDescent="0.25">
      <c r="A1969" s="128"/>
      <c r="B1969" s="129"/>
      <c r="O1969" s="128"/>
    </row>
    <row r="1970" spans="1:15" x14ac:dyDescent="0.25">
      <c r="A1970" s="128" t="s">
        <v>4364</v>
      </c>
      <c r="B1970" s="129"/>
      <c r="C1970" s="27">
        <v>42622</v>
      </c>
      <c r="D1970" s="27" t="s">
        <v>4365</v>
      </c>
      <c r="E1970" s="29">
        <v>2.6190000000000002</v>
      </c>
      <c r="F1970" s="22" t="s">
        <v>4366</v>
      </c>
      <c r="G1970" s="22" t="s">
        <v>4367</v>
      </c>
      <c r="H1970" s="22">
        <v>1050</v>
      </c>
      <c r="I1970" s="24">
        <v>0.5</v>
      </c>
      <c r="J1970" s="24">
        <v>47420</v>
      </c>
      <c r="K1970" s="25">
        <f t="shared" si="78"/>
        <v>135490</v>
      </c>
      <c r="N1970" s="25">
        <f t="shared" si="79"/>
        <v>0.5</v>
      </c>
      <c r="O1970" s="128"/>
    </row>
    <row r="1971" spans="1:15" x14ac:dyDescent="0.25">
      <c r="A1971" s="128">
        <v>598</v>
      </c>
      <c r="B1971" s="129"/>
      <c r="C1971" s="27">
        <v>42626</v>
      </c>
      <c r="D1971" s="27" t="s">
        <v>4368</v>
      </c>
      <c r="E1971" s="29" t="s">
        <v>2870</v>
      </c>
      <c r="F1971" s="22" t="s">
        <v>4370</v>
      </c>
      <c r="G1971" s="22" t="s">
        <v>4371</v>
      </c>
      <c r="H1971" s="22">
        <v>2050</v>
      </c>
      <c r="I1971" s="24">
        <v>1</v>
      </c>
      <c r="J1971" s="24">
        <v>5940</v>
      </c>
      <c r="K1971" s="25">
        <f t="shared" si="78"/>
        <v>16970</v>
      </c>
      <c r="L1971" s="26">
        <v>20000</v>
      </c>
      <c r="M1971" s="26">
        <v>80</v>
      </c>
      <c r="N1971" s="25">
        <f t="shared" si="79"/>
        <v>81</v>
      </c>
      <c r="O1971" s="128"/>
    </row>
    <row r="1972" spans="1:15" x14ac:dyDescent="0.25">
      <c r="A1972" s="128"/>
      <c r="B1972" s="129"/>
      <c r="D1972" s="27" t="s">
        <v>4369</v>
      </c>
      <c r="E1972" s="29" t="s">
        <v>2870</v>
      </c>
      <c r="F1972" s="22" t="s">
        <v>90</v>
      </c>
      <c r="G1972" s="22" t="s">
        <v>90</v>
      </c>
      <c r="K1972" s="25">
        <f t="shared" si="78"/>
        <v>0</v>
      </c>
      <c r="N1972" s="25">
        <f t="shared" si="79"/>
        <v>0</v>
      </c>
      <c r="O1972" s="128"/>
    </row>
    <row r="1973" spans="1:15" x14ac:dyDescent="0.25">
      <c r="A1973" s="128">
        <v>599</v>
      </c>
      <c r="B1973" s="129"/>
      <c r="C1973" s="27">
        <v>42626</v>
      </c>
      <c r="D1973" s="27" t="s">
        <v>4372</v>
      </c>
      <c r="E1973" s="29" t="s">
        <v>4382</v>
      </c>
      <c r="F1973" s="22" t="s">
        <v>4383</v>
      </c>
      <c r="G1973" s="22" t="s">
        <v>4384</v>
      </c>
      <c r="H1973" s="22">
        <v>3010</v>
      </c>
      <c r="I1973" s="24">
        <v>3</v>
      </c>
      <c r="J1973" s="24">
        <v>16300</v>
      </c>
      <c r="K1973" s="25">
        <f t="shared" si="78"/>
        <v>46570</v>
      </c>
      <c r="L1973" s="26">
        <v>160000</v>
      </c>
      <c r="M1973" s="26">
        <v>640</v>
      </c>
      <c r="N1973" s="25">
        <f t="shared" si="79"/>
        <v>643</v>
      </c>
      <c r="O1973" s="128"/>
    </row>
    <row r="1974" spans="1:15" x14ac:dyDescent="0.25">
      <c r="A1974" s="128"/>
      <c r="B1974" s="129"/>
      <c r="D1974" s="27" t="s">
        <v>4373</v>
      </c>
      <c r="E1974" s="29" t="s">
        <v>4381</v>
      </c>
      <c r="F1974" s="22" t="s">
        <v>90</v>
      </c>
      <c r="G1974" s="22" t="s">
        <v>90</v>
      </c>
      <c r="K1974" s="25">
        <f t="shared" si="78"/>
        <v>0</v>
      </c>
      <c r="N1974" s="25">
        <f t="shared" si="79"/>
        <v>0</v>
      </c>
      <c r="O1974" s="128"/>
    </row>
    <row r="1975" spans="1:15" x14ac:dyDescent="0.25">
      <c r="A1975" s="128"/>
      <c r="B1975" s="129"/>
      <c r="D1975" s="27" t="s">
        <v>4374</v>
      </c>
      <c r="E1975" s="29" t="s">
        <v>4380</v>
      </c>
      <c r="F1975" s="22" t="s">
        <v>90</v>
      </c>
      <c r="G1975" s="22" t="s">
        <v>90</v>
      </c>
      <c r="K1975" s="25">
        <f t="shared" si="78"/>
        <v>0</v>
      </c>
      <c r="N1975" s="25">
        <f t="shared" si="79"/>
        <v>0</v>
      </c>
      <c r="O1975" s="128"/>
    </row>
    <row r="1976" spans="1:15" x14ac:dyDescent="0.25">
      <c r="A1976" s="128"/>
      <c r="B1976" s="129"/>
      <c r="D1976" s="27" t="s">
        <v>4375</v>
      </c>
      <c r="E1976" s="29" t="s">
        <v>4379</v>
      </c>
      <c r="F1976" s="22" t="s">
        <v>90</v>
      </c>
      <c r="G1976" s="22" t="s">
        <v>90</v>
      </c>
      <c r="K1976" s="25">
        <f t="shared" si="78"/>
        <v>0</v>
      </c>
      <c r="N1976" s="25">
        <f t="shared" si="79"/>
        <v>0</v>
      </c>
      <c r="O1976" s="128"/>
    </row>
    <row r="1977" spans="1:15" x14ac:dyDescent="0.25">
      <c r="A1977" s="128"/>
      <c r="B1977" s="129"/>
      <c r="D1977" s="27" t="s">
        <v>4376</v>
      </c>
      <c r="E1977" s="29" t="s">
        <v>4378</v>
      </c>
      <c r="F1977" s="22" t="s">
        <v>90</v>
      </c>
      <c r="G1977" s="22" t="s">
        <v>90</v>
      </c>
      <c r="K1977" s="25">
        <f t="shared" si="78"/>
        <v>0</v>
      </c>
      <c r="N1977" s="25">
        <f t="shared" si="79"/>
        <v>0</v>
      </c>
      <c r="O1977" s="128"/>
    </row>
    <row r="1978" spans="1:15" x14ac:dyDescent="0.25">
      <c r="A1978" s="128"/>
      <c r="B1978" s="129"/>
      <c r="D1978" s="27" t="s">
        <v>4377</v>
      </c>
      <c r="E1978" s="29">
        <v>0.115</v>
      </c>
      <c r="F1978" s="22" t="s">
        <v>90</v>
      </c>
      <c r="G1978" s="22" t="s">
        <v>90</v>
      </c>
      <c r="K1978" s="25">
        <f t="shared" si="78"/>
        <v>0</v>
      </c>
      <c r="N1978" s="25">
        <f t="shared" si="79"/>
        <v>0</v>
      </c>
      <c r="O1978" s="128"/>
    </row>
    <row r="1979" spans="1:15" x14ac:dyDescent="0.25">
      <c r="A1979" s="128">
        <v>600</v>
      </c>
      <c r="B1979" s="129"/>
      <c r="C1979" s="27">
        <v>42626</v>
      </c>
      <c r="D1979" s="27" t="s">
        <v>4385</v>
      </c>
      <c r="E1979" s="29">
        <v>17</v>
      </c>
      <c r="F1979" s="22" t="s">
        <v>4387</v>
      </c>
      <c r="G1979" s="22" t="s">
        <v>4388</v>
      </c>
      <c r="H1979" s="22">
        <v>1210</v>
      </c>
      <c r="I1979" s="24">
        <v>1</v>
      </c>
      <c r="J1979" s="24">
        <v>122590</v>
      </c>
      <c r="K1979" s="25">
        <f t="shared" si="78"/>
        <v>350260</v>
      </c>
      <c r="L1979" s="26">
        <v>445000</v>
      </c>
      <c r="M1979" s="26">
        <v>1780</v>
      </c>
      <c r="N1979" s="25">
        <f t="shared" si="79"/>
        <v>1781</v>
      </c>
      <c r="O1979" s="128"/>
    </row>
    <row r="1980" spans="1:15" x14ac:dyDescent="0.25">
      <c r="A1980" s="128"/>
      <c r="B1980" s="129"/>
      <c r="D1980" s="27" t="s">
        <v>4386</v>
      </c>
      <c r="E1980" s="29">
        <v>63</v>
      </c>
      <c r="F1980" s="22" t="s">
        <v>90</v>
      </c>
      <c r="G1980" s="22" t="s">
        <v>90</v>
      </c>
      <c r="K1980" s="25">
        <f t="shared" si="78"/>
        <v>0</v>
      </c>
      <c r="N1980" s="25">
        <f t="shared" si="79"/>
        <v>0</v>
      </c>
      <c r="O1980" s="128"/>
    </row>
    <row r="1981" spans="1:15" x14ac:dyDescent="0.25">
      <c r="A1981" s="128">
        <v>601</v>
      </c>
      <c r="B1981" s="129"/>
      <c r="C1981" s="27">
        <v>42626</v>
      </c>
      <c r="D1981" s="27" t="s">
        <v>846</v>
      </c>
      <c r="E1981" s="29" t="s">
        <v>4389</v>
      </c>
      <c r="F1981" s="22" t="s">
        <v>4390</v>
      </c>
      <c r="G1981" s="22" t="s">
        <v>4388</v>
      </c>
      <c r="H1981" s="22">
        <v>3010</v>
      </c>
      <c r="I1981" s="24">
        <v>0.5</v>
      </c>
      <c r="J1981" s="24">
        <v>20770</v>
      </c>
      <c r="K1981" s="25">
        <f t="shared" si="78"/>
        <v>59340</v>
      </c>
      <c r="L1981" s="26">
        <v>41000</v>
      </c>
      <c r="M1981" s="26">
        <v>164</v>
      </c>
      <c r="N1981" s="25">
        <f t="shared" si="79"/>
        <v>164.5</v>
      </c>
      <c r="O1981" s="128"/>
    </row>
    <row r="1982" spans="1:15" x14ac:dyDescent="0.25">
      <c r="A1982" s="128">
        <v>602</v>
      </c>
      <c r="B1982" s="129"/>
      <c r="C1982" s="27">
        <v>42626</v>
      </c>
      <c r="D1982" s="27" t="s">
        <v>4221</v>
      </c>
      <c r="E1982" s="29">
        <v>0.24510000000000001</v>
      </c>
      <c r="F1982" s="22" t="s">
        <v>4391</v>
      </c>
      <c r="G1982" s="22" t="s">
        <v>4392</v>
      </c>
      <c r="H1982" s="22">
        <v>3010</v>
      </c>
      <c r="I1982" s="24">
        <v>0.5</v>
      </c>
      <c r="J1982" s="24">
        <v>33510</v>
      </c>
      <c r="K1982" s="25">
        <f t="shared" si="78"/>
        <v>95740</v>
      </c>
      <c r="L1982" s="26">
        <v>93000</v>
      </c>
      <c r="M1982" s="26">
        <v>372</v>
      </c>
      <c r="N1982" s="25">
        <f t="shared" si="79"/>
        <v>372.5</v>
      </c>
      <c r="O1982" s="128"/>
    </row>
    <row r="1983" spans="1:15" s="23" customFormat="1" x14ac:dyDescent="0.25">
      <c r="A1983" s="48">
        <v>603</v>
      </c>
      <c r="B1983" s="49"/>
      <c r="C1983" s="50">
        <v>42626</v>
      </c>
      <c r="D1983" s="50" t="s">
        <v>4393</v>
      </c>
      <c r="E1983" s="51" t="s">
        <v>4394</v>
      </c>
      <c r="F1983" s="23" t="s">
        <v>4395</v>
      </c>
      <c r="G1983" s="23" t="s">
        <v>4396</v>
      </c>
      <c r="H1983" s="23">
        <v>2050</v>
      </c>
      <c r="I1983" s="52">
        <v>0.5</v>
      </c>
      <c r="J1983" s="52">
        <v>18550</v>
      </c>
      <c r="K1983" s="53">
        <f t="shared" si="78"/>
        <v>53000</v>
      </c>
      <c r="L1983" s="54">
        <v>50000</v>
      </c>
      <c r="M1983" s="54">
        <v>200</v>
      </c>
      <c r="N1983" s="53">
        <f t="shared" si="79"/>
        <v>200.5</v>
      </c>
      <c r="O1983" s="48"/>
    </row>
    <row r="1984" spans="1:15" x14ac:dyDescent="0.25">
      <c r="A1984" s="128"/>
      <c r="B1984" s="129"/>
      <c r="N1984" s="25">
        <f>SUM(N1970:N1983)</f>
        <v>3243</v>
      </c>
      <c r="O1984" s="128">
        <v>60330</v>
      </c>
    </row>
    <row r="1985" spans="1:15" x14ac:dyDescent="0.25">
      <c r="A1985" s="128"/>
      <c r="B1985" s="129"/>
      <c r="O1985" s="128"/>
    </row>
    <row r="1986" spans="1:15" x14ac:dyDescent="0.25">
      <c r="A1986" s="128" t="s">
        <v>4343</v>
      </c>
      <c r="B1986" s="129"/>
      <c r="C1986" s="27">
        <v>42625</v>
      </c>
      <c r="D1986" s="27" t="s">
        <v>4344</v>
      </c>
      <c r="E1986" s="29">
        <v>1.996</v>
      </c>
      <c r="F1986" s="22" t="s">
        <v>4345</v>
      </c>
      <c r="G1986" s="22" t="s">
        <v>4346</v>
      </c>
      <c r="H1986" s="22">
        <v>1030</v>
      </c>
      <c r="I1986" s="24">
        <v>0.5</v>
      </c>
      <c r="J1986" s="24">
        <v>18330</v>
      </c>
      <c r="K1986" s="25">
        <f>ROUND(J1986/0.35,-1)</f>
        <v>52370</v>
      </c>
      <c r="N1986" s="25">
        <f>SUM(I1986+M1986)</f>
        <v>0.5</v>
      </c>
      <c r="O1986" s="166"/>
    </row>
    <row r="1987" spans="1:15" x14ac:dyDescent="0.25">
      <c r="A1987" s="128" t="s">
        <v>4347</v>
      </c>
      <c r="B1987" s="129"/>
      <c r="C1987" s="27">
        <v>42625</v>
      </c>
      <c r="D1987" s="27" t="s">
        <v>4348</v>
      </c>
      <c r="E1987" s="29" t="s">
        <v>2987</v>
      </c>
      <c r="F1987" s="22" t="s">
        <v>4351</v>
      </c>
      <c r="G1987" s="22" t="s">
        <v>4352</v>
      </c>
      <c r="H1987" s="22">
        <v>1190</v>
      </c>
      <c r="I1987" s="24">
        <v>1.5</v>
      </c>
      <c r="J1987" s="24">
        <v>20190</v>
      </c>
      <c r="K1987" s="25">
        <f>ROUND(J1987/0.35,-1)</f>
        <v>57690</v>
      </c>
      <c r="N1987" s="25">
        <f>SUM(I1987+M1987)</f>
        <v>1.5</v>
      </c>
      <c r="O1987" s="166"/>
    </row>
    <row r="1988" spans="1:15" x14ac:dyDescent="0.25">
      <c r="A1988" s="128"/>
      <c r="B1988" s="129"/>
      <c r="D1988" s="27" t="s">
        <v>4349</v>
      </c>
      <c r="E1988" s="29" t="s">
        <v>2987</v>
      </c>
      <c r="F1988" s="22" t="s">
        <v>90</v>
      </c>
      <c r="G1988" s="22" t="s">
        <v>90</v>
      </c>
      <c r="K1988" s="25">
        <f>ROUND(J1988/0.35,-1)</f>
        <v>0</v>
      </c>
      <c r="N1988" s="25">
        <f>SUM(I1988+M1988)</f>
        <v>0</v>
      </c>
      <c r="O1988" s="128"/>
    </row>
    <row r="1989" spans="1:15" x14ac:dyDescent="0.25">
      <c r="A1989" s="128"/>
      <c r="B1989" s="129"/>
      <c r="D1989" s="27" t="s">
        <v>4350</v>
      </c>
      <c r="E1989" s="29" t="s">
        <v>2987</v>
      </c>
      <c r="F1989" s="22" t="s">
        <v>90</v>
      </c>
      <c r="G1989" s="22" t="s">
        <v>90</v>
      </c>
      <c r="K1989" s="25">
        <f>ROUND(J1989/0.35,-1)</f>
        <v>0</v>
      </c>
      <c r="N1989" s="25">
        <f>SUM(I1989+M1989)</f>
        <v>0</v>
      </c>
      <c r="O1989" s="128"/>
    </row>
    <row r="1990" spans="1:15" x14ac:dyDescent="0.25">
      <c r="A1990" s="128">
        <v>596</v>
      </c>
      <c r="B1990" s="129"/>
      <c r="C1990" s="27">
        <v>42625</v>
      </c>
      <c r="D1990" s="27" t="s">
        <v>4353</v>
      </c>
      <c r="E1990" s="29" t="s">
        <v>4354</v>
      </c>
      <c r="F1990" s="22" t="s">
        <v>4355</v>
      </c>
      <c r="G1990" s="22" t="s">
        <v>4356</v>
      </c>
      <c r="H1990" s="22">
        <v>3010</v>
      </c>
      <c r="I1990" s="24">
        <v>0.5</v>
      </c>
      <c r="J1990" s="24">
        <v>15230</v>
      </c>
      <c r="K1990" s="25">
        <f>ROUND(J1990/0.35,-1)</f>
        <v>43510</v>
      </c>
      <c r="L1990" s="26">
        <v>43500</v>
      </c>
      <c r="M1990" s="26">
        <v>174</v>
      </c>
      <c r="N1990" s="25">
        <f>SUM(I1990+M1990)</f>
        <v>174.5</v>
      </c>
      <c r="O1990" s="128"/>
    </row>
    <row r="1991" spans="1:15" x14ac:dyDescent="0.25">
      <c r="A1991" s="128">
        <v>604</v>
      </c>
      <c r="B1991" s="129"/>
      <c r="C1991" s="27">
        <v>42627</v>
      </c>
      <c r="D1991" s="27" t="s">
        <v>3390</v>
      </c>
      <c r="E1991" s="29" t="s">
        <v>222</v>
      </c>
      <c r="F1991" s="22" t="s">
        <v>4397</v>
      </c>
      <c r="G1991" s="22" t="s">
        <v>4398</v>
      </c>
      <c r="H1991" s="22">
        <v>3010</v>
      </c>
      <c r="I1991" s="24">
        <v>0.5</v>
      </c>
      <c r="J1991" s="24">
        <v>19200</v>
      </c>
      <c r="K1991" s="25">
        <f t="shared" si="78"/>
        <v>54860</v>
      </c>
      <c r="L1991" s="26">
        <v>71000</v>
      </c>
      <c r="M1991" s="26">
        <v>284</v>
      </c>
      <c r="N1991" s="25">
        <f t="shared" si="79"/>
        <v>284.5</v>
      </c>
      <c r="O1991" s="128"/>
    </row>
    <row r="1992" spans="1:15" x14ac:dyDescent="0.25">
      <c r="A1992" s="128" t="s">
        <v>4399</v>
      </c>
      <c r="B1992" s="129"/>
      <c r="C1992" s="27">
        <v>42627</v>
      </c>
      <c r="D1992" s="27" t="s">
        <v>4400</v>
      </c>
      <c r="E1992" s="29" t="s">
        <v>4401</v>
      </c>
      <c r="F1992" s="22" t="s">
        <v>4420</v>
      </c>
      <c r="G1992" s="22" t="s">
        <v>4421</v>
      </c>
      <c r="H1992" s="22" t="s">
        <v>4422</v>
      </c>
      <c r="I1992" s="24">
        <v>5.5</v>
      </c>
      <c r="J1992" s="24">
        <v>129980</v>
      </c>
      <c r="K1992" s="25">
        <f t="shared" si="78"/>
        <v>371370</v>
      </c>
      <c r="N1992" s="25">
        <f t="shared" si="79"/>
        <v>5.5</v>
      </c>
      <c r="O1992" s="128"/>
    </row>
    <row r="1993" spans="1:15" x14ac:dyDescent="0.25">
      <c r="A1993" s="128"/>
      <c r="B1993" s="129"/>
      <c r="D1993" s="27" t="s">
        <v>4402</v>
      </c>
      <c r="E1993" s="29" t="s">
        <v>4403</v>
      </c>
      <c r="F1993" s="22" t="s">
        <v>90</v>
      </c>
      <c r="G1993" s="22" t="s">
        <v>90</v>
      </c>
      <c r="K1993" s="25">
        <f t="shared" si="78"/>
        <v>0</v>
      </c>
      <c r="N1993" s="25">
        <f t="shared" si="79"/>
        <v>0</v>
      </c>
      <c r="O1993" s="128"/>
    </row>
    <row r="1994" spans="1:15" x14ac:dyDescent="0.25">
      <c r="A1994" s="128"/>
      <c r="B1994" s="129"/>
      <c r="D1994" s="27" t="s">
        <v>4404</v>
      </c>
      <c r="E1994" s="29" t="s">
        <v>4405</v>
      </c>
      <c r="F1994" s="22" t="s">
        <v>90</v>
      </c>
      <c r="G1994" s="22" t="s">
        <v>90</v>
      </c>
      <c r="K1994" s="25">
        <f t="shared" si="78"/>
        <v>0</v>
      </c>
      <c r="N1994" s="25">
        <f t="shared" si="79"/>
        <v>0</v>
      </c>
      <c r="O1994" s="128"/>
    </row>
    <row r="1995" spans="1:15" x14ac:dyDescent="0.25">
      <c r="A1995" s="128"/>
      <c r="B1995" s="129"/>
      <c r="D1995" s="27" t="s">
        <v>4406</v>
      </c>
      <c r="E1995" s="29" t="s">
        <v>4407</v>
      </c>
      <c r="F1995" s="22" t="s">
        <v>90</v>
      </c>
      <c r="G1995" s="22" t="s">
        <v>90</v>
      </c>
      <c r="K1995" s="25">
        <f t="shared" si="78"/>
        <v>0</v>
      </c>
      <c r="N1995" s="25">
        <f t="shared" si="79"/>
        <v>0</v>
      </c>
      <c r="O1995" s="128"/>
    </row>
    <row r="1996" spans="1:15" x14ac:dyDescent="0.25">
      <c r="A1996" s="128"/>
      <c r="B1996" s="129"/>
      <c r="D1996" s="27" t="s">
        <v>4408</v>
      </c>
      <c r="E1996" s="29" t="s">
        <v>4409</v>
      </c>
      <c r="F1996" s="22" t="s">
        <v>90</v>
      </c>
      <c r="G1996" s="22" t="s">
        <v>90</v>
      </c>
      <c r="K1996" s="25">
        <f t="shared" si="78"/>
        <v>0</v>
      </c>
      <c r="N1996" s="25">
        <f t="shared" si="79"/>
        <v>0</v>
      </c>
      <c r="O1996" s="128"/>
    </row>
    <row r="1997" spans="1:15" x14ac:dyDescent="0.25">
      <c r="A1997" s="128"/>
      <c r="B1997" s="129"/>
      <c r="D1997" s="27" t="s">
        <v>4410</v>
      </c>
      <c r="E1997" s="29" t="s">
        <v>4411</v>
      </c>
      <c r="F1997" s="22" t="s">
        <v>90</v>
      </c>
      <c r="G1997" s="22" t="s">
        <v>90</v>
      </c>
      <c r="K1997" s="25">
        <f t="shared" si="78"/>
        <v>0</v>
      </c>
      <c r="N1997" s="25">
        <f t="shared" si="79"/>
        <v>0</v>
      </c>
      <c r="O1997" s="128"/>
    </row>
    <row r="1998" spans="1:15" x14ac:dyDescent="0.25">
      <c r="A1998" s="128"/>
      <c r="B1998" s="129"/>
      <c r="D1998" s="27" t="s">
        <v>4412</v>
      </c>
      <c r="E1998" s="29" t="s">
        <v>4413</v>
      </c>
      <c r="F1998" s="22" t="s">
        <v>90</v>
      </c>
      <c r="G1998" s="22" t="s">
        <v>90</v>
      </c>
      <c r="K1998" s="25">
        <f t="shared" si="78"/>
        <v>0</v>
      </c>
      <c r="N1998" s="25">
        <f t="shared" si="79"/>
        <v>0</v>
      </c>
      <c r="O1998" s="128"/>
    </row>
    <row r="1999" spans="1:15" x14ac:dyDescent="0.25">
      <c r="A1999" s="128"/>
      <c r="B1999" s="129"/>
      <c r="D1999" s="27" t="s">
        <v>4414</v>
      </c>
      <c r="E1999" s="29" t="s">
        <v>4415</v>
      </c>
      <c r="F1999" s="22" t="s">
        <v>90</v>
      </c>
      <c r="G1999" s="22" t="s">
        <v>90</v>
      </c>
      <c r="K1999" s="25">
        <f t="shared" si="78"/>
        <v>0</v>
      </c>
      <c r="N1999" s="25">
        <f t="shared" si="79"/>
        <v>0</v>
      </c>
      <c r="O1999" s="128"/>
    </row>
    <row r="2000" spans="1:15" x14ac:dyDescent="0.25">
      <c r="A2000" s="128"/>
      <c r="B2000" s="129"/>
      <c r="D2000" s="27" t="s">
        <v>4416</v>
      </c>
      <c r="E2000" s="29">
        <v>0.183</v>
      </c>
      <c r="F2000" s="22" t="s">
        <v>90</v>
      </c>
      <c r="G2000" s="22" t="s">
        <v>90</v>
      </c>
      <c r="K2000" s="25">
        <f t="shared" si="78"/>
        <v>0</v>
      </c>
      <c r="N2000" s="25">
        <f t="shared" si="79"/>
        <v>0</v>
      </c>
      <c r="O2000" s="128"/>
    </row>
    <row r="2001" spans="1:15" x14ac:dyDescent="0.25">
      <c r="A2001" s="128"/>
      <c r="B2001" s="129"/>
      <c r="D2001" s="27" t="s">
        <v>4417</v>
      </c>
      <c r="E2001" s="29" t="s">
        <v>4418</v>
      </c>
      <c r="F2001" s="22" t="s">
        <v>90</v>
      </c>
      <c r="G2001" s="22" t="s">
        <v>90</v>
      </c>
      <c r="K2001" s="25">
        <f t="shared" si="78"/>
        <v>0</v>
      </c>
      <c r="N2001" s="25">
        <f t="shared" si="79"/>
        <v>0</v>
      </c>
      <c r="O2001" s="128"/>
    </row>
    <row r="2002" spans="1:15" x14ac:dyDescent="0.25">
      <c r="A2002" s="128"/>
      <c r="B2002" s="129"/>
      <c r="D2002" s="27" t="s">
        <v>4419</v>
      </c>
      <c r="E2002" s="29">
        <v>0.186</v>
      </c>
      <c r="F2002" s="22" t="s">
        <v>90</v>
      </c>
      <c r="G2002" s="22" t="s">
        <v>90</v>
      </c>
      <c r="K2002" s="25">
        <f t="shared" si="78"/>
        <v>0</v>
      </c>
      <c r="N2002" s="25">
        <f t="shared" si="79"/>
        <v>0</v>
      </c>
      <c r="O2002" s="128"/>
    </row>
    <row r="2003" spans="1:15" x14ac:dyDescent="0.25">
      <c r="A2003" s="128" t="s">
        <v>4423</v>
      </c>
      <c r="B2003" s="129"/>
      <c r="D2003" s="27" t="s">
        <v>3952</v>
      </c>
      <c r="E2003" s="29" t="s">
        <v>3953</v>
      </c>
      <c r="F2003" s="22" t="s">
        <v>4424</v>
      </c>
      <c r="G2003" s="22" t="s">
        <v>4425</v>
      </c>
      <c r="H2003" s="22">
        <v>1030</v>
      </c>
      <c r="I2003" s="24">
        <v>0.5</v>
      </c>
      <c r="J2003" s="24">
        <v>20000</v>
      </c>
      <c r="K2003" s="25">
        <f t="shared" si="78"/>
        <v>57140</v>
      </c>
      <c r="N2003" s="25">
        <f t="shared" si="79"/>
        <v>0.5</v>
      </c>
      <c r="O2003" s="128"/>
    </row>
    <row r="2004" spans="1:15" x14ac:dyDescent="0.25">
      <c r="A2004" s="128">
        <v>605</v>
      </c>
      <c r="B2004" s="129"/>
      <c r="C2004" s="27">
        <v>42627</v>
      </c>
      <c r="D2004" s="27" t="s">
        <v>4426</v>
      </c>
      <c r="E2004" s="29">
        <v>15.6647</v>
      </c>
      <c r="F2004" s="22" t="s">
        <v>4427</v>
      </c>
      <c r="G2004" s="22" t="s">
        <v>4428</v>
      </c>
      <c r="H2004" s="22">
        <v>1150</v>
      </c>
      <c r="I2004" s="24">
        <v>0.5</v>
      </c>
      <c r="J2004" s="24">
        <v>45930</v>
      </c>
      <c r="K2004" s="25">
        <f t="shared" si="78"/>
        <v>131230</v>
      </c>
      <c r="L2004" s="26">
        <v>120000</v>
      </c>
      <c r="M2004" s="26">
        <v>480</v>
      </c>
      <c r="N2004" s="25">
        <f t="shared" si="79"/>
        <v>480.5</v>
      </c>
      <c r="O2004" s="128"/>
    </row>
    <row r="2005" spans="1:15" x14ac:dyDescent="0.25">
      <c r="A2005" s="128">
        <v>606</v>
      </c>
      <c r="B2005" s="129"/>
      <c r="C2005" s="27">
        <v>42628</v>
      </c>
      <c r="D2005" s="27" t="s">
        <v>4429</v>
      </c>
      <c r="E2005" s="29">
        <v>55.734999999999999</v>
      </c>
      <c r="F2005" s="22" t="s">
        <v>4430</v>
      </c>
      <c r="G2005" s="22" t="s">
        <v>4431</v>
      </c>
      <c r="H2005" s="22">
        <v>1210</v>
      </c>
      <c r="I2005" s="24">
        <v>0.5</v>
      </c>
      <c r="J2005" s="24">
        <v>136300</v>
      </c>
      <c r="K2005" s="25">
        <f t="shared" si="78"/>
        <v>389430</v>
      </c>
      <c r="L2005" s="26">
        <v>362200</v>
      </c>
      <c r="M2005" s="26">
        <v>1448.8</v>
      </c>
      <c r="N2005" s="25">
        <f t="shared" si="79"/>
        <v>1449.3</v>
      </c>
      <c r="O2005" s="128"/>
    </row>
    <row r="2006" spans="1:15" x14ac:dyDescent="0.25">
      <c r="A2006" s="128" t="s">
        <v>4432</v>
      </c>
      <c r="B2006" s="129"/>
      <c r="C2006" s="27">
        <v>42628</v>
      </c>
      <c r="D2006" s="27" t="s">
        <v>4433</v>
      </c>
      <c r="E2006" s="29" t="s">
        <v>4434</v>
      </c>
      <c r="F2006" s="22" t="s">
        <v>4435</v>
      </c>
      <c r="G2006" s="22" t="s">
        <v>4436</v>
      </c>
      <c r="H2006" s="22">
        <v>3010</v>
      </c>
      <c r="I2006" s="24">
        <v>0.5</v>
      </c>
      <c r="J2006" s="24">
        <v>8990</v>
      </c>
      <c r="K2006" s="25">
        <f t="shared" si="78"/>
        <v>25690</v>
      </c>
      <c r="N2006" s="25">
        <f t="shared" si="79"/>
        <v>0.5</v>
      </c>
      <c r="O2006" s="128"/>
    </row>
    <row r="2007" spans="1:15" s="23" customFormat="1" x14ac:dyDescent="0.25">
      <c r="A2007" s="48">
        <v>607</v>
      </c>
      <c r="B2007" s="49"/>
      <c r="C2007" s="50">
        <v>42628</v>
      </c>
      <c r="D2007" s="50" t="s">
        <v>4437</v>
      </c>
      <c r="E2007" s="51">
        <v>21.957000000000001</v>
      </c>
      <c r="F2007" s="23" t="s">
        <v>4438</v>
      </c>
      <c r="G2007" s="23" t="s">
        <v>4439</v>
      </c>
      <c r="H2007" s="23">
        <v>1120</v>
      </c>
      <c r="I2007" s="52">
        <v>1</v>
      </c>
      <c r="J2007" s="52">
        <v>34040</v>
      </c>
      <c r="K2007" s="53">
        <f t="shared" si="78"/>
        <v>97260</v>
      </c>
      <c r="L2007" s="54">
        <v>109785</v>
      </c>
      <c r="M2007" s="54">
        <v>438.64</v>
      </c>
      <c r="N2007" s="53">
        <f t="shared" si="79"/>
        <v>439.64</v>
      </c>
      <c r="O2007" s="48"/>
    </row>
    <row r="2008" spans="1:15" x14ac:dyDescent="0.25">
      <c r="A2008" s="128"/>
      <c r="B2008" s="129"/>
      <c r="N2008" s="25">
        <f>SUM(N1986:N2007)</f>
        <v>2836.94</v>
      </c>
      <c r="O2008" s="128">
        <v>60367</v>
      </c>
    </row>
    <row r="2009" spans="1:15" x14ac:dyDescent="0.25">
      <c r="A2009" s="128"/>
      <c r="B2009" s="129"/>
      <c r="O2009" s="128"/>
    </row>
    <row r="2010" spans="1:15" x14ac:dyDescent="0.25">
      <c r="A2010" s="128">
        <v>608</v>
      </c>
      <c r="B2010" s="129"/>
      <c r="C2010" s="27">
        <v>42629</v>
      </c>
      <c r="D2010" s="27" t="s">
        <v>4440</v>
      </c>
      <c r="E2010" s="29" t="s">
        <v>1554</v>
      </c>
      <c r="F2010" s="22" t="s">
        <v>4441</v>
      </c>
      <c r="G2010" s="22" t="s">
        <v>4425</v>
      </c>
      <c r="H2010" s="22">
        <v>3010</v>
      </c>
      <c r="I2010" s="24">
        <v>0.5</v>
      </c>
      <c r="J2010" s="24">
        <v>17780</v>
      </c>
      <c r="K2010" s="25">
        <f t="shared" si="78"/>
        <v>50800</v>
      </c>
      <c r="L2010" s="26">
        <v>27500</v>
      </c>
      <c r="M2010" s="26">
        <v>110</v>
      </c>
      <c r="N2010" s="25">
        <f t="shared" si="79"/>
        <v>110.5</v>
      </c>
      <c r="O2010" s="128"/>
    </row>
    <row r="2011" spans="1:15" x14ac:dyDescent="0.25">
      <c r="A2011" s="128">
        <v>609</v>
      </c>
      <c r="B2011" s="129"/>
      <c r="C2011" s="27">
        <v>42629</v>
      </c>
      <c r="D2011" s="27" t="s">
        <v>4442</v>
      </c>
      <c r="E2011" s="29" t="s">
        <v>4443</v>
      </c>
      <c r="F2011" s="22" t="s">
        <v>4444</v>
      </c>
      <c r="G2011" s="22" t="s">
        <v>1835</v>
      </c>
      <c r="H2011" s="22">
        <v>3010</v>
      </c>
      <c r="I2011" s="24">
        <v>0.5</v>
      </c>
      <c r="J2011" s="24">
        <v>29650</v>
      </c>
      <c r="K2011" s="25">
        <f t="shared" si="78"/>
        <v>84710</v>
      </c>
      <c r="L2011" s="26">
        <v>24000</v>
      </c>
      <c r="M2011" s="26">
        <v>96</v>
      </c>
      <c r="N2011" s="25">
        <f t="shared" si="79"/>
        <v>96.5</v>
      </c>
      <c r="O2011" s="128"/>
    </row>
    <row r="2012" spans="1:15" x14ac:dyDescent="0.25">
      <c r="A2012" s="128">
        <v>611</v>
      </c>
      <c r="B2012" s="129"/>
      <c r="C2012" s="27">
        <v>42632</v>
      </c>
      <c r="D2012" s="27" t="s">
        <v>4445</v>
      </c>
      <c r="E2012" s="29">
        <v>15.256</v>
      </c>
      <c r="F2012" s="22" t="s">
        <v>4446</v>
      </c>
      <c r="G2012" s="22" t="s">
        <v>4447</v>
      </c>
      <c r="H2012" s="22">
        <v>1140</v>
      </c>
      <c r="I2012" s="24">
        <v>0.5</v>
      </c>
      <c r="J2012" s="24">
        <v>16020</v>
      </c>
      <c r="K2012" s="25">
        <f t="shared" si="78"/>
        <v>45770</v>
      </c>
      <c r="L2012" s="26">
        <v>67500</v>
      </c>
      <c r="M2012" s="26">
        <v>270</v>
      </c>
      <c r="N2012" s="25">
        <f t="shared" si="79"/>
        <v>270.5</v>
      </c>
      <c r="O2012" s="128"/>
    </row>
    <row r="2013" spans="1:15" x14ac:dyDescent="0.25">
      <c r="A2013" s="128">
        <v>612</v>
      </c>
      <c r="B2013" s="129"/>
      <c r="C2013" s="27">
        <v>42632</v>
      </c>
      <c r="D2013" s="27" t="s">
        <v>4448</v>
      </c>
      <c r="E2013" s="29">
        <v>12.5</v>
      </c>
      <c r="F2013" s="22" t="s">
        <v>4449</v>
      </c>
      <c r="G2013" s="22" t="s">
        <v>4450</v>
      </c>
      <c r="H2013" s="22">
        <v>1080</v>
      </c>
      <c r="I2013" s="24">
        <v>0.5</v>
      </c>
      <c r="J2013" s="24">
        <v>37420</v>
      </c>
      <c r="K2013" s="25">
        <f t="shared" si="78"/>
        <v>106910</v>
      </c>
      <c r="L2013" s="26">
        <v>198000</v>
      </c>
      <c r="M2013" s="26">
        <v>792</v>
      </c>
      <c r="N2013" s="25">
        <f t="shared" si="79"/>
        <v>792.5</v>
      </c>
      <c r="O2013" s="128"/>
    </row>
    <row r="2014" spans="1:15" x14ac:dyDescent="0.25">
      <c r="A2014" s="128">
        <v>610</v>
      </c>
      <c r="B2014" s="129"/>
      <c r="C2014" s="27">
        <v>42629</v>
      </c>
      <c r="D2014" s="27" t="s">
        <v>4361</v>
      </c>
      <c r="E2014" s="29">
        <v>0.72099999999999997</v>
      </c>
      <c r="F2014" s="22" t="s">
        <v>4363</v>
      </c>
      <c r="G2014" s="22" t="s">
        <v>4451</v>
      </c>
      <c r="H2014" s="22">
        <v>1190</v>
      </c>
      <c r="I2014" s="24">
        <v>0.5</v>
      </c>
      <c r="J2014" s="24">
        <v>40160</v>
      </c>
      <c r="K2014" s="25">
        <f t="shared" si="78"/>
        <v>114740</v>
      </c>
      <c r="L2014" s="26">
        <v>114500</v>
      </c>
      <c r="M2014" s="26">
        <v>458</v>
      </c>
      <c r="N2014" s="25">
        <f t="shared" si="79"/>
        <v>458.5</v>
      </c>
      <c r="O2014" s="128"/>
    </row>
    <row r="2015" spans="1:15" x14ac:dyDescent="0.25">
      <c r="A2015" s="128">
        <v>613</v>
      </c>
      <c r="B2015" s="129"/>
      <c r="C2015" s="27">
        <v>42632</v>
      </c>
      <c r="D2015" s="27" t="s">
        <v>4452</v>
      </c>
      <c r="E2015" s="29">
        <v>7.63</v>
      </c>
      <c r="F2015" s="22" t="s">
        <v>4453</v>
      </c>
      <c r="G2015" s="22" t="s">
        <v>4454</v>
      </c>
      <c r="H2015" s="22">
        <v>1020</v>
      </c>
      <c r="I2015" s="24">
        <v>0.5</v>
      </c>
      <c r="J2015" s="24">
        <v>37280</v>
      </c>
      <c r="K2015" s="25">
        <f t="shared" si="78"/>
        <v>106510</v>
      </c>
      <c r="L2015" s="26">
        <v>150000</v>
      </c>
      <c r="M2015" s="26">
        <v>600</v>
      </c>
      <c r="N2015" s="25">
        <f t="shared" si="79"/>
        <v>600.5</v>
      </c>
      <c r="O2015" s="128"/>
    </row>
    <row r="2016" spans="1:15" x14ac:dyDescent="0.25">
      <c r="A2016" s="128" t="s">
        <v>4455</v>
      </c>
      <c r="B2016" s="129"/>
      <c r="C2016" s="27">
        <v>42632</v>
      </c>
      <c r="D2016" s="27" t="s">
        <v>4456</v>
      </c>
      <c r="E2016" s="29">
        <v>1.4339999999999999</v>
      </c>
      <c r="F2016" s="22" t="s">
        <v>4457</v>
      </c>
      <c r="G2016" s="22" t="s">
        <v>4458</v>
      </c>
      <c r="H2016" s="22">
        <v>1070</v>
      </c>
      <c r="I2016" s="24">
        <v>0.5</v>
      </c>
      <c r="J2016" s="24">
        <v>34190</v>
      </c>
      <c r="K2016" s="25">
        <f t="shared" si="78"/>
        <v>97690</v>
      </c>
      <c r="N2016" s="25">
        <f t="shared" si="79"/>
        <v>0.5</v>
      </c>
      <c r="O2016" s="128"/>
    </row>
    <row r="2017" spans="1:15" x14ac:dyDescent="0.25">
      <c r="A2017" s="128">
        <v>614</v>
      </c>
      <c r="B2017" s="129"/>
      <c r="C2017" s="27">
        <v>42632</v>
      </c>
      <c r="D2017" s="27" t="s">
        <v>1177</v>
      </c>
      <c r="E2017" s="29">
        <v>1.048</v>
      </c>
      <c r="F2017" s="22" t="s">
        <v>215</v>
      </c>
      <c r="G2017" s="22" t="s">
        <v>4459</v>
      </c>
      <c r="H2017" s="22">
        <v>1060</v>
      </c>
      <c r="I2017" s="24">
        <v>0.5</v>
      </c>
      <c r="J2017" s="24">
        <v>32880</v>
      </c>
      <c r="K2017" s="25">
        <f t="shared" si="78"/>
        <v>93940</v>
      </c>
      <c r="L2017" s="26">
        <v>43000</v>
      </c>
      <c r="M2017" s="26">
        <v>172</v>
      </c>
      <c r="N2017" s="25">
        <f t="shared" si="79"/>
        <v>172.5</v>
      </c>
      <c r="O2017" s="128"/>
    </row>
    <row r="2018" spans="1:15" x14ac:dyDescent="0.25">
      <c r="A2018" s="128" t="s">
        <v>4460</v>
      </c>
      <c r="B2018" s="129"/>
      <c r="C2018" s="27">
        <v>42632</v>
      </c>
      <c r="D2018" s="27" t="s">
        <v>4461</v>
      </c>
      <c r="E2018" s="29">
        <v>7.4999999999999997E-3</v>
      </c>
      <c r="F2018" s="22" t="s">
        <v>4463</v>
      </c>
      <c r="G2018" s="22" t="s">
        <v>4464</v>
      </c>
      <c r="H2018" s="22">
        <v>2040</v>
      </c>
      <c r="I2018" s="24">
        <v>1</v>
      </c>
      <c r="J2018" s="24">
        <v>16360</v>
      </c>
      <c r="K2018" s="25">
        <f t="shared" si="78"/>
        <v>46740</v>
      </c>
      <c r="N2018" s="25">
        <f t="shared" si="79"/>
        <v>1</v>
      </c>
      <c r="O2018" s="128"/>
    </row>
    <row r="2019" spans="1:15" x14ac:dyDescent="0.25">
      <c r="A2019" s="128"/>
      <c r="B2019" s="129"/>
      <c r="D2019" s="27" t="s">
        <v>4462</v>
      </c>
      <c r="E2019" s="29">
        <v>0.42299999999999999</v>
      </c>
      <c r="K2019" s="25">
        <f t="shared" si="78"/>
        <v>0</v>
      </c>
      <c r="N2019" s="25">
        <f t="shared" si="79"/>
        <v>0</v>
      </c>
      <c r="O2019" s="128"/>
    </row>
    <row r="2020" spans="1:15" x14ac:dyDescent="0.25">
      <c r="A2020" s="128">
        <v>615</v>
      </c>
      <c r="B2020" s="129"/>
      <c r="C2020" s="27">
        <v>42632</v>
      </c>
      <c r="D2020" s="27" t="s">
        <v>4465</v>
      </c>
      <c r="E2020" s="29">
        <v>3.831</v>
      </c>
      <c r="F2020" s="22" t="s">
        <v>4466</v>
      </c>
      <c r="G2020" s="22" t="s">
        <v>4467</v>
      </c>
      <c r="H2020" s="22">
        <v>1160</v>
      </c>
      <c r="I2020" s="24">
        <v>1</v>
      </c>
      <c r="J2020" s="24">
        <v>16790</v>
      </c>
      <c r="K2020" s="25">
        <f t="shared" si="78"/>
        <v>47970</v>
      </c>
      <c r="L2020" s="26">
        <v>24250</v>
      </c>
      <c r="M2020" s="26">
        <v>97</v>
      </c>
      <c r="N2020" s="25">
        <f t="shared" si="79"/>
        <v>98</v>
      </c>
      <c r="O2020" s="128"/>
    </row>
    <row r="2021" spans="1:15" x14ac:dyDescent="0.25">
      <c r="A2021" s="128">
        <v>616</v>
      </c>
      <c r="B2021" s="129"/>
      <c r="C2021" s="27">
        <v>42632</v>
      </c>
      <c r="D2021" s="27" t="s">
        <v>4465</v>
      </c>
      <c r="E2021" s="29">
        <v>3.831</v>
      </c>
      <c r="F2021" s="22" t="s">
        <v>4468</v>
      </c>
      <c r="G2021" s="22" t="s">
        <v>4467</v>
      </c>
      <c r="H2021" s="22">
        <v>1160</v>
      </c>
      <c r="I2021" s="24">
        <v>0.5</v>
      </c>
      <c r="J2021" s="24">
        <v>16790</v>
      </c>
      <c r="K2021" s="25">
        <f t="shared" si="78"/>
        <v>47970</v>
      </c>
      <c r="L2021" s="26">
        <v>24250</v>
      </c>
      <c r="M2021" s="26">
        <v>97</v>
      </c>
      <c r="N2021" s="25">
        <f t="shared" si="79"/>
        <v>97.5</v>
      </c>
      <c r="O2021" s="26"/>
    </row>
    <row r="2022" spans="1:15" s="23" customFormat="1" x14ac:dyDescent="0.25">
      <c r="A2022" s="48" t="s">
        <v>4469</v>
      </c>
      <c r="B2022" s="49"/>
      <c r="C2022" s="50">
        <v>42632</v>
      </c>
      <c r="D2022" s="50" t="s">
        <v>4465</v>
      </c>
      <c r="E2022" s="51">
        <v>3.831</v>
      </c>
      <c r="F2022" s="23" t="s">
        <v>4470</v>
      </c>
      <c r="G2022" s="23" t="s">
        <v>4471</v>
      </c>
      <c r="H2022" s="23">
        <v>1160</v>
      </c>
      <c r="I2022" s="52">
        <v>0.5</v>
      </c>
      <c r="J2022" s="52">
        <v>16790</v>
      </c>
      <c r="K2022" s="53">
        <f t="shared" si="78"/>
        <v>47970</v>
      </c>
      <c r="L2022" s="54"/>
      <c r="M2022" s="54"/>
      <c r="N2022" s="53">
        <f t="shared" si="79"/>
        <v>0.5</v>
      </c>
      <c r="O2022" s="48"/>
    </row>
    <row r="2023" spans="1:15" x14ac:dyDescent="0.25">
      <c r="A2023" s="128"/>
      <c r="B2023" s="129"/>
      <c r="N2023" s="25">
        <f>SUM(N2010:N2022)</f>
        <v>2699</v>
      </c>
      <c r="O2023" s="128">
        <v>60396</v>
      </c>
    </row>
    <row r="2024" spans="1:15" x14ac:dyDescent="0.25">
      <c r="A2024" s="128"/>
      <c r="B2024" s="129"/>
      <c r="O2024" s="128"/>
    </row>
    <row r="2025" spans="1:15" x14ac:dyDescent="0.25">
      <c r="A2025" s="128">
        <v>617</v>
      </c>
      <c r="B2025" s="129"/>
      <c r="C2025" s="27">
        <v>42632</v>
      </c>
      <c r="D2025" s="27" t="s">
        <v>4472</v>
      </c>
      <c r="E2025" s="29">
        <v>0.38</v>
      </c>
      <c r="F2025" s="22" t="s">
        <v>4473</v>
      </c>
      <c r="G2025" s="22" t="s">
        <v>4474</v>
      </c>
      <c r="H2025" s="22">
        <v>1100</v>
      </c>
      <c r="I2025" s="24">
        <v>0.5</v>
      </c>
      <c r="J2025" s="24">
        <v>33860</v>
      </c>
      <c r="K2025" s="25">
        <f t="shared" ref="K2025:K2080" si="110">ROUND(J2025/0.35,-1)</f>
        <v>96740</v>
      </c>
      <c r="L2025" s="26">
        <v>115000</v>
      </c>
      <c r="M2025" s="26">
        <v>460</v>
      </c>
      <c r="N2025" s="25">
        <f t="shared" ref="N2025:N2080" si="111">SUM(I2025+M2025)</f>
        <v>460.5</v>
      </c>
      <c r="O2025" s="128"/>
    </row>
    <row r="2026" spans="1:15" x14ac:dyDescent="0.25">
      <c r="A2026" s="128">
        <v>618</v>
      </c>
      <c r="B2026" s="129"/>
      <c r="C2026" s="27">
        <v>42632</v>
      </c>
      <c r="D2026" s="27" t="s">
        <v>134</v>
      </c>
      <c r="E2026" s="29">
        <v>59.314999999999998</v>
      </c>
      <c r="F2026" s="22" t="s">
        <v>4475</v>
      </c>
      <c r="G2026" s="22" t="s">
        <v>4476</v>
      </c>
      <c r="H2026" s="22">
        <v>1010</v>
      </c>
      <c r="I2026" s="24">
        <v>0.5</v>
      </c>
      <c r="J2026" s="24">
        <v>93420</v>
      </c>
      <c r="K2026" s="25">
        <f t="shared" si="110"/>
        <v>266910</v>
      </c>
      <c r="L2026" s="26">
        <v>290000</v>
      </c>
      <c r="M2026" s="26">
        <v>1160</v>
      </c>
      <c r="N2026" s="25">
        <f t="shared" si="111"/>
        <v>1160.5</v>
      </c>
      <c r="O2026" s="128"/>
    </row>
    <row r="2027" spans="1:15" x14ac:dyDescent="0.25">
      <c r="A2027" s="128">
        <v>619</v>
      </c>
      <c r="B2027" s="129"/>
      <c r="C2027" s="27">
        <v>42633</v>
      </c>
      <c r="D2027" s="27" t="s">
        <v>4482</v>
      </c>
      <c r="E2027" s="29">
        <v>1.9079999999999999</v>
      </c>
      <c r="F2027" s="22" t="s">
        <v>4483</v>
      </c>
      <c r="G2027" s="22" t="s">
        <v>247</v>
      </c>
      <c r="H2027" s="22">
        <v>2040</v>
      </c>
      <c r="I2027" s="24">
        <v>1.5</v>
      </c>
      <c r="J2027" s="24">
        <v>28060</v>
      </c>
      <c r="K2027" s="25">
        <f t="shared" si="110"/>
        <v>80170</v>
      </c>
      <c r="L2027" s="26">
        <v>50000</v>
      </c>
      <c r="M2027" s="26">
        <v>200</v>
      </c>
      <c r="N2027" s="25">
        <f t="shared" si="111"/>
        <v>201.5</v>
      </c>
      <c r="O2027" s="128"/>
    </row>
    <row r="2028" spans="1:15" x14ac:dyDescent="0.25">
      <c r="A2028" s="128">
        <v>620</v>
      </c>
      <c r="B2028" s="129"/>
      <c r="C2028" s="27">
        <v>42633</v>
      </c>
      <c r="D2028" s="27" t="s">
        <v>3858</v>
      </c>
      <c r="E2028" s="29" t="s">
        <v>4484</v>
      </c>
      <c r="F2028" s="22" t="s">
        <v>4485</v>
      </c>
      <c r="G2028" s="22" t="s">
        <v>4486</v>
      </c>
      <c r="H2028" s="22">
        <v>3010</v>
      </c>
      <c r="I2028" s="24">
        <v>0.5</v>
      </c>
      <c r="J2028" s="24">
        <v>14170</v>
      </c>
      <c r="K2028" s="25">
        <f t="shared" si="110"/>
        <v>40490</v>
      </c>
      <c r="L2028" s="26">
        <v>30000</v>
      </c>
      <c r="M2028" s="26">
        <v>120</v>
      </c>
      <c r="N2028" s="25">
        <f t="shared" si="111"/>
        <v>120.5</v>
      </c>
      <c r="O2028" s="128"/>
    </row>
    <row r="2029" spans="1:15" x14ac:dyDescent="0.25">
      <c r="A2029" s="128" t="s">
        <v>4487</v>
      </c>
      <c r="B2029" s="129"/>
      <c r="C2029" s="27">
        <v>42633</v>
      </c>
      <c r="D2029" s="27" t="s">
        <v>4488</v>
      </c>
      <c r="E2029" s="29">
        <v>24.74</v>
      </c>
      <c r="F2029" s="22" t="s">
        <v>4490</v>
      </c>
      <c r="G2029" s="22" t="s">
        <v>4491</v>
      </c>
      <c r="H2029" s="22" t="s">
        <v>4492</v>
      </c>
      <c r="I2029" s="24">
        <v>1</v>
      </c>
      <c r="J2029" s="24">
        <v>93300</v>
      </c>
      <c r="K2029" s="25">
        <f t="shared" si="110"/>
        <v>266570</v>
      </c>
      <c r="N2029" s="25">
        <f t="shared" si="111"/>
        <v>1</v>
      </c>
      <c r="O2029" s="128"/>
    </row>
    <row r="2030" spans="1:15" x14ac:dyDescent="0.25">
      <c r="A2030" s="128"/>
      <c r="B2030" s="129"/>
      <c r="D2030" s="27" t="s">
        <v>4489</v>
      </c>
      <c r="E2030" s="29">
        <v>0.1212</v>
      </c>
      <c r="K2030" s="25">
        <f t="shared" si="110"/>
        <v>0</v>
      </c>
      <c r="N2030" s="25">
        <f t="shared" si="111"/>
        <v>0</v>
      </c>
      <c r="O2030" s="128"/>
    </row>
    <row r="2031" spans="1:15" x14ac:dyDescent="0.25">
      <c r="A2031" s="128" t="s">
        <v>4493</v>
      </c>
      <c r="B2031" s="129"/>
      <c r="C2031" s="27">
        <v>42633</v>
      </c>
      <c r="D2031" s="27" t="s">
        <v>4494</v>
      </c>
      <c r="E2031" s="29">
        <v>40.299999999999997</v>
      </c>
      <c r="F2031" s="22" t="s">
        <v>4495</v>
      </c>
      <c r="G2031" s="22" t="s">
        <v>4496</v>
      </c>
      <c r="H2031" s="22">
        <v>1160</v>
      </c>
      <c r="I2031" s="24">
        <v>0.5</v>
      </c>
      <c r="J2031" s="24">
        <v>102420</v>
      </c>
      <c r="K2031" s="25">
        <f t="shared" si="110"/>
        <v>292630</v>
      </c>
      <c r="N2031" s="25">
        <f t="shared" si="111"/>
        <v>0.5</v>
      </c>
      <c r="O2031" s="128"/>
    </row>
    <row r="2032" spans="1:15" x14ac:dyDescent="0.25">
      <c r="A2032" s="128" t="s">
        <v>4497</v>
      </c>
      <c r="B2032" s="129"/>
      <c r="C2032" s="27">
        <v>42633</v>
      </c>
      <c r="D2032" s="27" t="s">
        <v>4498</v>
      </c>
      <c r="E2032" s="29">
        <v>9.7810000000000006</v>
      </c>
      <c r="F2032" s="22" t="s">
        <v>4499</v>
      </c>
      <c r="G2032" s="22" t="s">
        <v>1370</v>
      </c>
      <c r="H2032" s="22">
        <v>1030</v>
      </c>
      <c r="I2032" s="24">
        <v>0.5</v>
      </c>
      <c r="J2032" s="24">
        <v>13120</v>
      </c>
      <c r="K2032" s="25">
        <f t="shared" si="110"/>
        <v>37490</v>
      </c>
      <c r="N2032" s="25">
        <f t="shared" si="111"/>
        <v>0.5</v>
      </c>
      <c r="O2032" s="128"/>
    </row>
    <row r="2033" spans="1:15" s="23" customFormat="1" x14ac:dyDescent="0.25">
      <c r="A2033" s="48" t="s">
        <v>4500</v>
      </c>
      <c r="B2033" s="49"/>
      <c r="C2033" s="50">
        <v>42633</v>
      </c>
      <c r="D2033" s="50" t="s">
        <v>4501</v>
      </c>
      <c r="E2033" s="51">
        <v>33.302</v>
      </c>
      <c r="F2033" s="23" t="s">
        <v>4502</v>
      </c>
      <c r="G2033" s="23" t="s">
        <v>4503</v>
      </c>
      <c r="H2033" s="23">
        <v>1010</v>
      </c>
      <c r="I2033" s="52">
        <v>0.5</v>
      </c>
      <c r="J2033" s="52">
        <v>52560</v>
      </c>
      <c r="K2033" s="53">
        <f t="shared" si="110"/>
        <v>150170</v>
      </c>
      <c r="L2033" s="54"/>
      <c r="M2033" s="54"/>
      <c r="N2033" s="53">
        <f t="shared" si="111"/>
        <v>0.5</v>
      </c>
      <c r="O2033" s="48"/>
    </row>
    <row r="2034" spans="1:15" x14ac:dyDescent="0.25">
      <c r="A2034" s="128"/>
      <c r="B2034" s="129"/>
      <c r="N2034" s="25">
        <f>SUM(N2025:N2033)</f>
        <v>1945.5</v>
      </c>
      <c r="O2034" s="128">
        <v>60412</v>
      </c>
    </row>
    <row r="2035" spans="1:15" x14ac:dyDescent="0.25">
      <c r="A2035" s="128"/>
      <c r="B2035" s="129"/>
      <c r="O2035" s="128"/>
    </row>
    <row r="2036" spans="1:15" x14ac:dyDescent="0.25">
      <c r="A2036" s="128">
        <v>621</v>
      </c>
      <c r="B2036" s="129"/>
      <c r="C2036" s="27">
        <v>42633</v>
      </c>
      <c r="D2036" s="27" t="s">
        <v>4510</v>
      </c>
      <c r="E2036" s="29">
        <v>10.0357</v>
      </c>
      <c r="F2036" s="22" t="s">
        <v>4512</v>
      </c>
      <c r="G2036" s="22" t="s">
        <v>4513</v>
      </c>
      <c r="H2036" s="22">
        <v>1150</v>
      </c>
      <c r="I2036" s="24">
        <v>0.5</v>
      </c>
      <c r="J2036" s="24">
        <v>10480</v>
      </c>
      <c r="K2036" s="25">
        <f t="shared" si="110"/>
        <v>29940</v>
      </c>
      <c r="L2036" s="26">
        <v>37000</v>
      </c>
      <c r="M2036" s="26">
        <v>148</v>
      </c>
      <c r="N2036" s="25">
        <f t="shared" si="111"/>
        <v>148.5</v>
      </c>
      <c r="O2036" s="128"/>
    </row>
    <row r="2037" spans="1:15" x14ac:dyDescent="0.25">
      <c r="A2037" s="169"/>
      <c r="B2037" s="170"/>
      <c r="D2037" s="27" t="s">
        <v>4511</v>
      </c>
      <c r="E2037" s="29" t="s">
        <v>4514</v>
      </c>
      <c r="F2037" s="22" t="s">
        <v>90</v>
      </c>
      <c r="G2037" s="22" t="s">
        <v>4512</v>
      </c>
      <c r="O2037" s="169"/>
    </row>
    <row r="2038" spans="1:15" x14ac:dyDescent="0.25">
      <c r="A2038" s="128" t="s">
        <v>4477</v>
      </c>
      <c r="B2038" s="129"/>
      <c r="C2038" s="27">
        <v>42632</v>
      </c>
      <c r="D2038" s="27" t="s">
        <v>4478</v>
      </c>
      <c r="E2038" s="29">
        <v>1</v>
      </c>
      <c r="F2038" s="22" t="s">
        <v>4480</v>
      </c>
      <c r="G2038" s="22" t="s">
        <v>4481</v>
      </c>
      <c r="H2038" s="22">
        <v>1080</v>
      </c>
      <c r="I2038" s="24">
        <v>1</v>
      </c>
      <c r="J2038" s="24">
        <v>30960</v>
      </c>
      <c r="K2038" s="25">
        <f>ROUND(J2038/0.35,-1)</f>
        <v>88460</v>
      </c>
      <c r="N2038" s="25">
        <f>SUM(I2038+M2038)</f>
        <v>1</v>
      </c>
      <c r="O2038" s="128"/>
    </row>
    <row r="2039" spans="1:15" x14ac:dyDescent="0.25">
      <c r="A2039" s="128"/>
      <c r="B2039" s="129"/>
      <c r="D2039" s="27" t="s">
        <v>4479</v>
      </c>
      <c r="E2039" s="29">
        <v>0.625</v>
      </c>
      <c r="K2039" s="25">
        <f>ROUND(J2039/0.35,-1)</f>
        <v>0</v>
      </c>
      <c r="N2039" s="25">
        <f>SUM(I2039+M2039)</f>
        <v>0</v>
      </c>
      <c r="O2039" s="128"/>
    </row>
    <row r="2040" spans="1:15" x14ac:dyDescent="0.25">
      <c r="A2040" s="128" t="s">
        <v>4504</v>
      </c>
      <c r="B2040" s="129"/>
      <c r="C2040" s="27">
        <v>42634</v>
      </c>
      <c r="D2040" s="27" t="s">
        <v>4505</v>
      </c>
      <c r="E2040" s="29">
        <v>4</v>
      </c>
      <c r="F2040" s="22" t="s">
        <v>4507</v>
      </c>
      <c r="G2040" s="22" t="s">
        <v>4508</v>
      </c>
      <c r="H2040" s="22">
        <v>1010</v>
      </c>
      <c r="I2040" s="24">
        <v>1</v>
      </c>
      <c r="J2040" s="24">
        <v>17920</v>
      </c>
      <c r="K2040" s="25">
        <f t="shared" si="110"/>
        <v>51200</v>
      </c>
      <c r="N2040" s="25">
        <f t="shared" si="111"/>
        <v>1</v>
      </c>
      <c r="O2040" s="128"/>
    </row>
    <row r="2041" spans="1:15" x14ac:dyDescent="0.25">
      <c r="A2041" s="128"/>
      <c r="B2041" s="129"/>
      <c r="D2041" s="27" t="s">
        <v>4506</v>
      </c>
      <c r="E2041" s="29">
        <v>4.5510000000000002</v>
      </c>
      <c r="F2041" s="22" t="s">
        <v>90</v>
      </c>
      <c r="G2041" s="22" t="s">
        <v>90</v>
      </c>
      <c r="K2041" s="25">
        <f t="shared" si="110"/>
        <v>0</v>
      </c>
      <c r="N2041" s="25">
        <f t="shared" si="111"/>
        <v>0</v>
      </c>
      <c r="O2041" s="128"/>
    </row>
    <row r="2042" spans="1:15" x14ac:dyDescent="0.25">
      <c r="A2042" s="128">
        <v>622</v>
      </c>
      <c r="B2042" s="129"/>
      <c r="C2042" s="27">
        <v>42634</v>
      </c>
      <c r="D2042" s="27" t="s">
        <v>4509</v>
      </c>
      <c r="E2042" s="29">
        <v>1.87</v>
      </c>
      <c r="F2042" s="22" t="s">
        <v>4515</v>
      </c>
      <c r="G2042" s="22" t="s">
        <v>4516</v>
      </c>
      <c r="H2042" s="22">
        <v>1100</v>
      </c>
      <c r="I2042" s="24">
        <v>0.5</v>
      </c>
      <c r="J2042" s="24">
        <v>29620</v>
      </c>
      <c r="K2042" s="25">
        <f t="shared" si="110"/>
        <v>84630</v>
      </c>
      <c r="L2042" s="26">
        <v>123000</v>
      </c>
      <c r="M2042" s="26">
        <v>492</v>
      </c>
      <c r="N2042" s="25">
        <f t="shared" si="111"/>
        <v>492.5</v>
      </c>
      <c r="O2042" s="128"/>
    </row>
    <row r="2043" spans="1:15" x14ac:dyDescent="0.25">
      <c r="A2043" s="128">
        <v>623</v>
      </c>
      <c r="B2043" s="129"/>
      <c r="C2043" s="27">
        <v>42635</v>
      </c>
      <c r="D2043" s="27" t="s">
        <v>4131</v>
      </c>
      <c r="E2043" s="29">
        <v>0.26219999999999999</v>
      </c>
      <c r="F2043" s="22" t="s">
        <v>4133</v>
      </c>
      <c r="G2043" s="22" t="s">
        <v>4518</v>
      </c>
      <c r="H2043" s="22">
        <v>1150</v>
      </c>
      <c r="I2043" s="24">
        <v>0.5</v>
      </c>
      <c r="J2043" s="24">
        <v>680</v>
      </c>
      <c r="K2043" s="25">
        <f t="shared" si="110"/>
        <v>1940</v>
      </c>
      <c r="L2043" s="26">
        <v>5000</v>
      </c>
      <c r="M2043" s="26">
        <v>20</v>
      </c>
      <c r="N2043" s="25">
        <f t="shared" si="111"/>
        <v>20.5</v>
      </c>
      <c r="O2043" s="128"/>
    </row>
    <row r="2044" spans="1:15" x14ac:dyDescent="0.25">
      <c r="A2044" s="128">
        <v>624</v>
      </c>
      <c r="B2044" s="129" t="s">
        <v>130</v>
      </c>
      <c r="C2044" s="27">
        <v>42635</v>
      </c>
      <c r="D2044" s="27" t="s">
        <v>4519</v>
      </c>
      <c r="E2044" s="29" t="s">
        <v>4521</v>
      </c>
      <c r="F2044" s="22" t="s">
        <v>4522</v>
      </c>
      <c r="G2044" s="22" t="s">
        <v>4522</v>
      </c>
      <c r="H2044" s="22">
        <v>2050</v>
      </c>
      <c r="I2044" s="24">
        <v>1</v>
      </c>
      <c r="J2044" s="24">
        <v>14910</v>
      </c>
      <c r="K2044" s="25">
        <f t="shared" si="110"/>
        <v>42600</v>
      </c>
      <c r="L2044" s="26">
        <v>18400</v>
      </c>
      <c r="M2044" s="26">
        <v>73.599999999999994</v>
      </c>
      <c r="N2044" s="25">
        <f t="shared" si="111"/>
        <v>74.599999999999994</v>
      </c>
      <c r="O2044" s="128"/>
    </row>
    <row r="2045" spans="1:15" s="23" customFormat="1" x14ac:dyDescent="0.25">
      <c r="A2045" s="48"/>
      <c r="B2045" s="49"/>
      <c r="C2045" s="50"/>
      <c r="D2045" s="50" t="s">
        <v>4520</v>
      </c>
      <c r="E2045" s="51" t="s">
        <v>4521</v>
      </c>
      <c r="F2045" s="23" t="s">
        <v>90</v>
      </c>
      <c r="G2045" s="23" t="s">
        <v>90</v>
      </c>
      <c r="I2045" s="52"/>
      <c r="J2045" s="52"/>
      <c r="K2045" s="53">
        <f t="shared" si="110"/>
        <v>0</v>
      </c>
      <c r="L2045" s="54"/>
      <c r="M2045" s="54"/>
      <c r="N2045" s="53">
        <f t="shared" si="111"/>
        <v>0</v>
      </c>
      <c r="O2045" s="48"/>
    </row>
    <row r="2046" spans="1:15" x14ac:dyDescent="0.25">
      <c r="A2046" s="128"/>
      <c r="B2046" s="129"/>
      <c r="N2046" s="25">
        <f>SUM(N2036:N2045)</f>
        <v>738.1</v>
      </c>
      <c r="O2046" s="128">
        <v>60446</v>
      </c>
    </row>
    <row r="2047" spans="1:15" x14ac:dyDescent="0.25">
      <c r="A2047" s="128"/>
      <c r="B2047" s="129"/>
      <c r="O2047" s="128"/>
    </row>
    <row r="2048" spans="1:15" x14ac:dyDescent="0.25">
      <c r="A2048" s="128" t="s">
        <v>4517</v>
      </c>
      <c r="B2048" s="129"/>
      <c r="C2048" s="27">
        <v>42635</v>
      </c>
      <c r="D2048" s="27" t="s">
        <v>4498</v>
      </c>
      <c r="E2048" s="29">
        <v>9.7810000000000006</v>
      </c>
      <c r="F2048" s="22" t="s">
        <v>1370</v>
      </c>
      <c r="G2048" s="22" t="s">
        <v>1360</v>
      </c>
      <c r="H2048" s="22">
        <v>1030</v>
      </c>
      <c r="I2048" s="24">
        <v>0.5</v>
      </c>
      <c r="J2048" s="24">
        <v>13120</v>
      </c>
      <c r="K2048" s="25">
        <f>ROUND(J2048/0.35,-1)</f>
        <v>37490</v>
      </c>
      <c r="N2048" s="25">
        <f>SUM(I2048+M2048)</f>
        <v>0.5</v>
      </c>
      <c r="O2048" s="128"/>
    </row>
    <row r="2049" spans="1:15" x14ac:dyDescent="0.25">
      <c r="A2049" s="128">
        <v>625</v>
      </c>
      <c r="B2049" s="129"/>
      <c r="C2049" s="27">
        <v>42636</v>
      </c>
      <c r="D2049" s="27" t="s">
        <v>4523</v>
      </c>
      <c r="E2049" s="29">
        <v>0.21</v>
      </c>
      <c r="F2049" s="22" t="s">
        <v>4524</v>
      </c>
      <c r="G2049" s="22" t="s">
        <v>4525</v>
      </c>
      <c r="H2049" s="22">
        <v>3010</v>
      </c>
      <c r="I2049" s="24">
        <v>0.5</v>
      </c>
      <c r="J2049" s="24">
        <v>22980</v>
      </c>
      <c r="K2049" s="25">
        <f t="shared" si="110"/>
        <v>65660</v>
      </c>
      <c r="L2049" s="26">
        <v>96000</v>
      </c>
      <c r="M2049" s="26">
        <v>384</v>
      </c>
      <c r="N2049" s="25">
        <f t="shared" si="111"/>
        <v>384.5</v>
      </c>
      <c r="O2049" s="128"/>
    </row>
    <row r="2050" spans="1:15" x14ac:dyDescent="0.25">
      <c r="A2050" s="128">
        <v>626</v>
      </c>
      <c r="B2050" s="129"/>
      <c r="C2050" s="27">
        <v>42636</v>
      </c>
      <c r="D2050" s="27" t="s">
        <v>4526</v>
      </c>
      <c r="E2050" s="29">
        <v>6.25E-2</v>
      </c>
      <c r="F2050" s="22" t="s">
        <v>4527</v>
      </c>
      <c r="G2050" s="22" t="s">
        <v>4528</v>
      </c>
      <c r="H2050" s="22">
        <v>2050</v>
      </c>
      <c r="I2050" s="24">
        <v>0.5</v>
      </c>
      <c r="J2050" s="24">
        <v>440</v>
      </c>
      <c r="K2050" s="25">
        <f t="shared" si="110"/>
        <v>1260</v>
      </c>
      <c r="L2050" s="26">
        <v>500</v>
      </c>
      <c r="M2050" s="26">
        <v>4</v>
      </c>
      <c r="N2050" s="25">
        <f t="shared" si="111"/>
        <v>4.5</v>
      </c>
      <c r="O2050" s="128"/>
    </row>
    <row r="2051" spans="1:15" x14ac:dyDescent="0.25">
      <c r="A2051" s="128" t="s">
        <v>4529</v>
      </c>
      <c r="B2051" s="129"/>
      <c r="C2051" s="27">
        <v>42639</v>
      </c>
      <c r="D2051" s="27" t="s">
        <v>4530</v>
      </c>
      <c r="E2051" s="29" t="s">
        <v>4531</v>
      </c>
      <c r="F2051" s="22" t="s">
        <v>4532</v>
      </c>
      <c r="G2051" s="22" t="s">
        <v>4533</v>
      </c>
      <c r="H2051" s="22">
        <v>3010</v>
      </c>
      <c r="I2051" s="24">
        <v>0.5</v>
      </c>
      <c r="J2051" s="24">
        <v>35880</v>
      </c>
      <c r="K2051" s="25">
        <f t="shared" si="110"/>
        <v>102510</v>
      </c>
      <c r="N2051" s="25">
        <f t="shared" si="111"/>
        <v>0.5</v>
      </c>
      <c r="O2051" s="128"/>
    </row>
    <row r="2052" spans="1:15" x14ac:dyDescent="0.25">
      <c r="A2052" s="128">
        <v>627</v>
      </c>
      <c r="B2052" s="129"/>
      <c r="C2052" s="27">
        <v>42639</v>
      </c>
      <c r="D2052" s="27" t="s">
        <v>4534</v>
      </c>
      <c r="E2052" s="29">
        <v>2.0579999999999998</v>
      </c>
      <c r="F2052" s="22" t="s">
        <v>4535</v>
      </c>
      <c r="G2052" s="22" t="s">
        <v>4536</v>
      </c>
      <c r="H2052" s="22">
        <v>1010</v>
      </c>
      <c r="I2052" s="24">
        <v>0.5</v>
      </c>
      <c r="J2052" s="24">
        <v>13340</v>
      </c>
      <c r="K2052" s="25">
        <f t="shared" si="110"/>
        <v>38110</v>
      </c>
      <c r="L2052" s="26">
        <v>55000</v>
      </c>
      <c r="M2052" s="26">
        <v>220</v>
      </c>
      <c r="N2052" s="25">
        <f t="shared" si="111"/>
        <v>220.5</v>
      </c>
      <c r="O2052" s="128"/>
    </row>
    <row r="2053" spans="1:15" s="73" customFormat="1" x14ac:dyDescent="0.25">
      <c r="A2053" s="48" t="s">
        <v>4537</v>
      </c>
      <c r="B2053" s="49"/>
      <c r="C2053" s="71">
        <v>42639</v>
      </c>
      <c r="D2053" s="71" t="s">
        <v>4538</v>
      </c>
      <c r="E2053" s="72" t="s">
        <v>4539</v>
      </c>
      <c r="F2053" s="73" t="s">
        <v>4540</v>
      </c>
      <c r="G2053" s="73" t="s">
        <v>4541</v>
      </c>
      <c r="H2053" s="73">
        <v>2050</v>
      </c>
      <c r="I2053" s="74">
        <v>0.5</v>
      </c>
      <c r="J2053" s="74">
        <v>17510</v>
      </c>
      <c r="K2053" s="171">
        <f t="shared" si="110"/>
        <v>50030</v>
      </c>
      <c r="L2053" s="54"/>
      <c r="M2053" s="54"/>
      <c r="N2053" s="171">
        <f t="shared" si="111"/>
        <v>0.5</v>
      </c>
      <c r="O2053" s="48"/>
    </row>
    <row r="2054" spans="1:15" x14ac:dyDescent="0.25">
      <c r="A2054" s="128"/>
      <c r="B2054" s="129"/>
      <c r="N2054" s="25">
        <f>SUM(N2048:N2053)</f>
        <v>611</v>
      </c>
      <c r="O2054" s="128">
        <v>60487</v>
      </c>
    </row>
    <row r="2055" spans="1:15" x14ac:dyDescent="0.25">
      <c r="A2055" s="128"/>
      <c r="B2055" s="129"/>
      <c r="O2055" s="128"/>
    </row>
    <row r="2056" spans="1:15" x14ac:dyDescent="0.25">
      <c r="A2056" s="128" t="s">
        <v>4542</v>
      </c>
      <c r="B2056" s="129"/>
      <c r="C2056" s="27">
        <v>42639</v>
      </c>
      <c r="D2056" s="27" t="s">
        <v>4543</v>
      </c>
      <c r="E2056" s="29">
        <v>17.565000000000001</v>
      </c>
      <c r="F2056" s="22" t="s">
        <v>4544</v>
      </c>
      <c r="G2056" s="22" t="s">
        <v>4545</v>
      </c>
      <c r="H2056" s="22">
        <v>1030</v>
      </c>
      <c r="I2056" s="24">
        <v>0.5</v>
      </c>
      <c r="J2056" s="24">
        <v>22340</v>
      </c>
      <c r="K2056" s="25">
        <f t="shared" si="110"/>
        <v>63830</v>
      </c>
      <c r="N2056" s="25">
        <f t="shared" si="111"/>
        <v>0.5</v>
      </c>
      <c r="O2056" s="128"/>
    </row>
    <row r="2057" spans="1:15" x14ac:dyDescent="0.25">
      <c r="A2057" s="128">
        <v>629</v>
      </c>
      <c r="B2057" s="129"/>
      <c r="C2057" s="27">
        <v>42640</v>
      </c>
      <c r="D2057" s="27" t="s">
        <v>2595</v>
      </c>
      <c r="E2057" s="29">
        <v>0.48699999999999999</v>
      </c>
      <c r="F2057" s="22" t="s">
        <v>4546</v>
      </c>
      <c r="G2057" s="22" t="s">
        <v>4547</v>
      </c>
      <c r="H2057" s="22">
        <v>1210</v>
      </c>
      <c r="I2057" s="24">
        <v>0.5</v>
      </c>
      <c r="J2057" s="24">
        <v>9080</v>
      </c>
      <c r="K2057" s="25">
        <f t="shared" si="110"/>
        <v>25940</v>
      </c>
      <c r="L2057" s="26">
        <v>50000</v>
      </c>
      <c r="M2057" s="26">
        <v>200</v>
      </c>
      <c r="N2057" s="25">
        <f t="shared" si="111"/>
        <v>200.5</v>
      </c>
      <c r="O2057" s="128"/>
    </row>
    <row r="2058" spans="1:15" x14ac:dyDescent="0.25">
      <c r="A2058" s="128" t="s">
        <v>4548</v>
      </c>
      <c r="B2058" s="129"/>
      <c r="C2058" s="27">
        <v>42640</v>
      </c>
      <c r="D2058" s="27" t="s">
        <v>4549</v>
      </c>
      <c r="E2058" s="29">
        <v>0.52</v>
      </c>
      <c r="F2058" s="22" t="s">
        <v>4550</v>
      </c>
      <c r="G2058" s="22" t="s">
        <v>4551</v>
      </c>
      <c r="H2058" s="22">
        <v>1070</v>
      </c>
      <c r="I2058" s="24">
        <v>0.5</v>
      </c>
      <c r="J2058" s="24">
        <v>15280</v>
      </c>
      <c r="K2058" s="25">
        <f t="shared" si="110"/>
        <v>43660</v>
      </c>
      <c r="N2058" s="25">
        <f t="shared" si="111"/>
        <v>0.5</v>
      </c>
      <c r="O2058" s="128"/>
    </row>
    <row r="2059" spans="1:15" x14ac:dyDescent="0.25">
      <c r="A2059" s="128">
        <v>630</v>
      </c>
      <c r="B2059" s="129"/>
      <c r="C2059" s="27">
        <v>42640</v>
      </c>
      <c r="D2059" s="27" t="s">
        <v>4552</v>
      </c>
      <c r="E2059" s="29">
        <v>4.7915999999999999</v>
      </c>
      <c r="F2059" s="22" t="s">
        <v>4512</v>
      </c>
      <c r="G2059" s="22" t="s">
        <v>4553</v>
      </c>
      <c r="H2059" s="22">
        <v>1150</v>
      </c>
      <c r="I2059" s="24">
        <v>0.5</v>
      </c>
      <c r="J2059" s="24">
        <v>5030</v>
      </c>
      <c r="K2059" s="25">
        <f t="shared" si="110"/>
        <v>14370</v>
      </c>
      <c r="L2059" s="26">
        <v>21000</v>
      </c>
      <c r="M2059" s="26">
        <v>84</v>
      </c>
      <c r="N2059" s="25">
        <f t="shared" si="111"/>
        <v>84.5</v>
      </c>
      <c r="O2059" s="128"/>
    </row>
    <row r="2060" spans="1:15" x14ac:dyDescent="0.25">
      <c r="A2060" s="128">
        <v>631</v>
      </c>
      <c r="B2060" s="129"/>
      <c r="C2060" s="27">
        <v>42640</v>
      </c>
      <c r="D2060" s="27" t="s">
        <v>4554</v>
      </c>
      <c r="E2060" s="29">
        <v>52.621000000000002</v>
      </c>
      <c r="F2060" s="22" t="s">
        <v>4555</v>
      </c>
      <c r="G2060" s="22" t="s">
        <v>4556</v>
      </c>
      <c r="H2060" s="22">
        <v>1180</v>
      </c>
      <c r="I2060" s="24">
        <v>0.5</v>
      </c>
      <c r="J2060" s="24">
        <v>54060</v>
      </c>
      <c r="K2060" s="25">
        <f t="shared" si="110"/>
        <v>154460</v>
      </c>
      <c r="L2060" s="26">
        <v>107193.45</v>
      </c>
      <c r="M2060" s="26">
        <v>428.8</v>
      </c>
      <c r="N2060" s="25">
        <f t="shared" si="111"/>
        <v>429.3</v>
      </c>
      <c r="O2060" s="128"/>
    </row>
    <row r="2061" spans="1:15" x14ac:dyDescent="0.25">
      <c r="A2061" s="128">
        <v>632</v>
      </c>
      <c r="B2061" s="129"/>
      <c r="C2061" s="27">
        <v>42640</v>
      </c>
      <c r="D2061" s="27" t="s">
        <v>4554</v>
      </c>
      <c r="E2061" s="29">
        <v>52.621000000000002</v>
      </c>
      <c r="F2061" s="22" t="s">
        <v>4557</v>
      </c>
      <c r="G2061" s="22" t="s">
        <v>4556</v>
      </c>
      <c r="H2061" s="22">
        <v>1180</v>
      </c>
      <c r="I2061" s="24">
        <v>0.5</v>
      </c>
      <c r="J2061" s="24">
        <v>54060</v>
      </c>
      <c r="K2061" s="25">
        <f t="shared" si="110"/>
        <v>154460</v>
      </c>
      <c r="L2061" s="26">
        <v>107193.45</v>
      </c>
      <c r="M2061" s="26">
        <v>428.8</v>
      </c>
      <c r="N2061" s="25">
        <f t="shared" si="111"/>
        <v>429.3</v>
      </c>
      <c r="O2061" s="128"/>
    </row>
    <row r="2062" spans="1:15" x14ac:dyDescent="0.25">
      <c r="A2062" s="128">
        <v>633</v>
      </c>
      <c r="B2062" s="129"/>
      <c r="C2062" s="27">
        <v>42640</v>
      </c>
      <c r="D2062" s="27" t="s">
        <v>4554</v>
      </c>
      <c r="E2062" s="29">
        <v>52.621000000000002</v>
      </c>
      <c r="F2062" s="22" t="s">
        <v>4558</v>
      </c>
      <c r="G2062" s="22" t="s">
        <v>4556</v>
      </c>
      <c r="H2062" s="22">
        <v>1180</v>
      </c>
      <c r="I2062" s="24">
        <v>0.5</v>
      </c>
      <c r="J2062" s="24">
        <v>54060</v>
      </c>
      <c r="K2062" s="25">
        <f t="shared" si="110"/>
        <v>154460</v>
      </c>
      <c r="L2062" s="26">
        <v>107193.45</v>
      </c>
      <c r="M2062" s="26">
        <v>428.8</v>
      </c>
      <c r="N2062" s="25">
        <f t="shared" si="111"/>
        <v>429.3</v>
      </c>
      <c r="O2062" s="128"/>
    </row>
    <row r="2063" spans="1:15" x14ac:dyDescent="0.25">
      <c r="A2063" s="128" t="s">
        <v>4559</v>
      </c>
      <c r="B2063" s="129"/>
      <c r="C2063" s="27">
        <v>42640</v>
      </c>
      <c r="D2063" s="27" t="s">
        <v>4560</v>
      </c>
      <c r="E2063" s="29">
        <v>2.7113999999999998</v>
      </c>
      <c r="F2063" s="22" t="s">
        <v>4561</v>
      </c>
      <c r="G2063" s="22" t="s">
        <v>4562</v>
      </c>
      <c r="H2063" s="22">
        <v>1130</v>
      </c>
      <c r="I2063" s="24">
        <v>0.5</v>
      </c>
      <c r="J2063" s="24">
        <v>25970</v>
      </c>
      <c r="K2063" s="25">
        <f t="shared" si="110"/>
        <v>74200</v>
      </c>
      <c r="N2063" s="25">
        <f t="shared" si="111"/>
        <v>0.5</v>
      </c>
      <c r="O2063" s="128"/>
    </row>
    <row r="2064" spans="1:15" x14ac:dyDescent="0.25">
      <c r="A2064" s="128">
        <v>634</v>
      </c>
      <c r="B2064" s="129"/>
      <c r="C2064" s="27">
        <v>42640</v>
      </c>
      <c r="D2064" s="27" t="s">
        <v>4563</v>
      </c>
      <c r="E2064" s="29" t="s">
        <v>4564</v>
      </c>
      <c r="F2064" s="22" t="s">
        <v>4565</v>
      </c>
      <c r="G2064" s="22" t="s">
        <v>4566</v>
      </c>
      <c r="H2064" s="22">
        <v>3010</v>
      </c>
      <c r="I2064" s="24">
        <v>0.5</v>
      </c>
      <c r="J2064" s="24">
        <v>15470</v>
      </c>
      <c r="K2064" s="25">
        <f t="shared" si="110"/>
        <v>44200</v>
      </c>
      <c r="L2064" s="26">
        <v>59000</v>
      </c>
      <c r="M2064" s="26">
        <v>236</v>
      </c>
      <c r="N2064" s="25">
        <f t="shared" si="111"/>
        <v>236.5</v>
      </c>
      <c r="O2064" s="128"/>
    </row>
    <row r="2065" spans="1:15" x14ac:dyDescent="0.25">
      <c r="A2065" s="128" t="s">
        <v>4567</v>
      </c>
      <c r="B2065" s="129" t="s">
        <v>130</v>
      </c>
      <c r="C2065" s="27">
        <v>42640</v>
      </c>
      <c r="D2065" s="27" t="s">
        <v>4568</v>
      </c>
      <c r="E2065" s="29" t="s">
        <v>612</v>
      </c>
      <c r="F2065" s="22" t="s">
        <v>4570</v>
      </c>
      <c r="G2065" s="22" t="s">
        <v>4571</v>
      </c>
      <c r="H2065" s="22">
        <v>2010</v>
      </c>
      <c r="I2065" s="24">
        <v>1</v>
      </c>
      <c r="J2065" s="24">
        <v>13310</v>
      </c>
      <c r="K2065" s="25">
        <f t="shared" si="110"/>
        <v>38030</v>
      </c>
      <c r="N2065" s="25">
        <f t="shared" si="111"/>
        <v>1</v>
      </c>
      <c r="O2065" s="128"/>
    </row>
    <row r="2066" spans="1:15" x14ac:dyDescent="0.25">
      <c r="A2066" s="128"/>
      <c r="B2066" s="129"/>
      <c r="D2066" s="27" t="s">
        <v>4569</v>
      </c>
      <c r="E2066" s="29" t="s">
        <v>612</v>
      </c>
      <c r="F2066" s="22" t="s">
        <v>90</v>
      </c>
      <c r="G2066" s="22" t="s">
        <v>90</v>
      </c>
      <c r="K2066" s="25">
        <f t="shared" si="110"/>
        <v>0</v>
      </c>
      <c r="N2066" s="25">
        <f t="shared" si="111"/>
        <v>0</v>
      </c>
      <c r="O2066" s="128"/>
    </row>
    <row r="2067" spans="1:15" x14ac:dyDescent="0.25">
      <c r="A2067" s="128">
        <v>635</v>
      </c>
      <c r="B2067" s="129" t="s">
        <v>130</v>
      </c>
      <c r="C2067" s="27">
        <v>42640</v>
      </c>
      <c r="D2067" s="27" t="s">
        <v>4572</v>
      </c>
      <c r="E2067" s="29">
        <v>2.823</v>
      </c>
      <c r="F2067" s="22" t="s">
        <v>4573</v>
      </c>
      <c r="G2067" s="22" t="s">
        <v>4574</v>
      </c>
      <c r="H2067" s="22">
        <v>1110</v>
      </c>
      <c r="I2067" s="24">
        <v>0.5</v>
      </c>
      <c r="J2067" s="24">
        <v>12980</v>
      </c>
      <c r="K2067" s="25">
        <f t="shared" si="110"/>
        <v>37090</v>
      </c>
      <c r="L2067" s="26">
        <v>3530.37</v>
      </c>
      <c r="M2067" s="26">
        <v>14.12</v>
      </c>
      <c r="N2067" s="25">
        <f t="shared" si="111"/>
        <v>14.62</v>
      </c>
      <c r="O2067" s="128"/>
    </row>
    <row r="2068" spans="1:15" x14ac:dyDescent="0.25">
      <c r="A2068" s="128">
        <v>636</v>
      </c>
      <c r="B2068" s="129" t="s">
        <v>130</v>
      </c>
      <c r="C2068" s="27">
        <v>42640</v>
      </c>
      <c r="D2068" s="27" t="s">
        <v>4575</v>
      </c>
      <c r="E2068" s="29" t="s">
        <v>4577</v>
      </c>
      <c r="F2068" s="22" t="s">
        <v>4578</v>
      </c>
      <c r="G2068" s="22" t="s">
        <v>4579</v>
      </c>
      <c r="H2068" s="22">
        <v>2050</v>
      </c>
      <c r="I2068" s="24">
        <v>1</v>
      </c>
      <c r="J2068" s="24">
        <v>23320</v>
      </c>
      <c r="K2068" s="25">
        <f t="shared" si="110"/>
        <v>66630</v>
      </c>
      <c r="L2068" s="26">
        <v>40000</v>
      </c>
      <c r="M2068" s="26">
        <v>160</v>
      </c>
      <c r="N2068" s="25">
        <f t="shared" si="111"/>
        <v>161</v>
      </c>
      <c r="O2068" s="128"/>
    </row>
    <row r="2069" spans="1:15" x14ac:dyDescent="0.25">
      <c r="A2069" s="128"/>
      <c r="B2069" s="129"/>
      <c r="D2069" s="27" t="s">
        <v>4576</v>
      </c>
      <c r="E2069" s="29" t="s">
        <v>3598</v>
      </c>
      <c r="F2069" s="22" t="s">
        <v>90</v>
      </c>
      <c r="G2069" s="22" t="s">
        <v>90</v>
      </c>
      <c r="K2069" s="25">
        <f t="shared" si="110"/>
        <v>0</v>
      </c>
      <c r="N2069" s="25">
        <f t="shared" si="111"/>
        <v>0</v>
      </c>
      <c r="O2069" s="128"/>
    </row>
    <row r="2070" spans="1:15" x14ac:dyDescent="0.25">
      <c r="A2070" s="128">
        <v>637</v>
      </c>
      <c r="B2070" s="129" t="s">
        <v>130</v>
      </c>
      <c r="C2070" s="27">
        <v>42640</v>
      </c>
      <c r="D2070" s="27" t="s">
        <v>4580</v>
      </c>
      <c r="E2070" s="29" t="s">
        <v>4581</v>
      </c>
      <c r="F2070" s="22" t="s">
        <v>4583</v>
      </c>
      <c r="G2070" s="22" t="s">
        <v>2111</v>
      </c>
      <c r="H2070" s="22">
        <v>3010</v>
      </c>
      <c r="I2070" s="24">
        <v>1</v>
      </c>
      <c r="J2070" s="24">
        <v>10610</v>
      </c>
      <c r="K2070" s="25">
        <f t="shared" si="110"/>
        <v>30310</v>
      </c>
      <c r="L2070" s="26">
        <v>4663.7700000000004</v>
      </c>
      <c r="M2070" s="26">
        <v>19.16</v>
      </c>
      <c r="N2070" s="25">
        <f t="shared" si="111"/>
        <v>20.16</v>
      </c>
      <c r="O2070" s="128"/>
    </row>
    <row r="2071" spans="1:15" x14ac:dyDescent="0.25">
      <c r="A2071" s="128"/>
      <c r="B2071" s="129"/>
      <c r="D2071" s="27" t="s">
        <v>4582</v>
      </c>
      <c r="E2071" s="29" t="s">
        <v>4581</v>
      </c>
      <c r="F2071" s="22" t="s">
        <v>90</v>
      </c>
      <c r="G2071" s="22" t="s">
        <v>90</v>
      </c>
      <c r="K2071" s="25">
        <f t="shared" si="110"/>
        <v>0</v>
      </c>
      <c r="N2071" s="25">
        <f t="shared" si="111"/>
        <v>0</v>
      </c>
      <c r="O2071" s="128"/>
    </row>
    <row r="2072" spans="1:15" x14ac:dyDescent="0.25">
      <c r="A2072" s="128">
        <v>638</v>
      </c>
      <c r="B2072" s="129"/>
      <c r="C2072" s="27">
        <v>42641</v>
      </c>
      <c r="D2072" s="27" t="s">
        <v>4584</v>
      </c>
      <c r="E2072" s="29">
        <v>2.5329999999999999</v>
      </c>
      <c r="F2072" s="22" t="s">
        <v>4585</v>
      </c>
      <c r="G2072" s="22" t="s">
        <v>4586</v>
      </c>
      <c r="H2072" s="22">
        <v>2040</v>
      </c>
      <c r="I2072" s="24">
        <v>0.5</v>
      </c>
      <c r="J2072" s="24">
        <v>9880</v>
      </c>
      <c r="K2072" s="25">
        <f t="shared" si="110"/>
        <v>28230</v>
      </c>
      <c r="L2072" s="26">
        <v>25000</v>
      </c>
      <c r="M2072" s="26">
        <v>100</v>
      </c>
      <c r="N2072" s="25">
        <f t="shared" si="111"/>
        <v>100.5</v>
      </c>
      <c r="O2072" s="128"/>
    </row>
    <row r="2073" spans="1:15" x14ac:dyDescent="0.25">
      <c r="A2073" s="128">
        <v>639</v>
      </c>
      <c r="B2073" s="129"/>
      <c r="C2073" s="27">
        <v>42641</v>
      </c>
      <c r="D2073" s="27" t="s">
        <v>4587</v>
      </c>
      <c r="E2073" s="29">
        <v>2.4590000000000001</v>
      </c>
      <c r="F2073" s="22" t="s">
        <v>4588</v>
      </c>
      <c r="G2073" s="22" t="s">
        <v>4589</v>
      </c>
      <c r="H2073" s="22">
        <v>1220</v>
      </c>
      <c r="I2073" s="24">
        <v>0.5</v>
      </c>
      <c r="J2073" s="24">
        <v>3870</v>
      </c>
      <c r="K2073" s="25">
        <f t="shared" si="110"/>
        <v>11060</v>
      </c>
      <c r="L2073" s="26">
        <v>15983.5</v>
      </c>
      <c r="M2073" s="26">
        <v>64</v>
      </c>
      <c r="N2073" s="25">
        <f t="shared" si="111"/>
        <v>64.5</v>
      </c>
      <c r="O2073" s="128"/>
    </row>
    <row r="2074" spans="1:15" x14ac:dyDescent="0.25">
      <c r="A2074" s="128">
        <v>640</v>
      </c>
      <c r="B2074" s="129"/>
      <c r="C2074" s="27">
        <v>42641</v>
      </c>
      <c r="D2074" s="27" t="s">
        <v>4462</v>
      </c>
      <c r="E2074" s="29">
        <v>0.42299999999999999</v>
      </c>
      <c r="F2074" s="22" t="s">
        <v>4464</v>
      </c>
      <c r="G2074" s="22" t="s">
        <v>4590</v>
      </c>
      <c r="H2074" s="22">
        <v>2040</v>
      </c>
      <c r="I2074" s="24">
        <v>1</v>
      </c>
      <c r="J2074" s="24">
        <v>16360</v>
      </c>
      <c r="K2074" s="25">
        <f t="shared" si="110"/>
        <v>46740</v>
      </c>
      <c r="L2074" s="26">
        <v>40000</v>
      </c>
      <c r="M2074" s="26">
        <v>160</v>
      </c>
      <c r="N2074" s="25">
        <f t="shared" si="111"/>
        <v>161</v>
      </c>
      <c r="O2074" s="128"/>
    </row>
    <row r="2075" spans="1:15" x14ac:dyDescent="0.25">
      <c r="A2075" s="128"/>
      <c r="B2075" s="129"/>
      <c r="D2075" s="27" t="s">
        <v>4461</v>
      </c>
      <c r="E2075" s="29">
        <v>7.4999999999999997E-3</v>
      </c>
      <c r="K2075" s="25">
        <f t="shared" si="110"/>
        <v>0</v>
      </c>
      <c r="N2075" s="25">
        <f t="shared" si="111"/>
        <v>0</v>
      </c>
      <c r="O2075" s="128"/>
    </row>
    <row r="2076" spans="1:15" s="23" customFormat="1" x14ac:dyDescent="0.25">
      <c r="A2076" s="48">
        <v>641</v>
      </c>
      <c r="B2076" s="49"/>
      <c r="C2076" s="50">
        <v>42641</v>
      </c>
      <c r="D2076" s="50" t="s">
        <v>4591</v>
      </c>
      <c r="E2076" s="51">
        <v>18.699000000000002</v>
      </c>
      <c r="F2076" s="23" t="s">
        <v>4592</v>
      </c>
      <c r="G2076" s="23" t="s">
        <v>4593</v>
      </c>
      <c r="H2076" s="23">
        <v>1020</v>
      </c>
      <c r="I2076" s="52">
        <v>0.5</v>
      </c>
      <c r="J2076" s="52">
        <v>53820</v>
      </c>
      <c r="K2076" s="53">
        <f t="shared" si="110"/>
        <v>153770</v>
      </c>
      <c r="L2076" s="54">
        <v>166850</v>
      </c>
      <c r="M2076" s="54">
        <v>667.6</v>
      </c>
      <c r="N2076" s="53">
        <f t="shared" si="111"/>
        <v>668.1</v>
      </c>
      <c r="O2076" s="48"/>
    </row>
    <row r="2077" spans="1:15" x14ac:dyDescent="0.25">
      <c r="A2077" s="128"/>
      <c r="B2077" s="129"/>
      <c r="N2077" s="25">
        <f>SUM(N2056:N2076)</f>
        <v>3001.7799999999997</v>
      </c>
      <c r="O2077" s="128">
        <v>60520</v>
      </c>
    </row>
    <row r="2078" spans="1:15" x14ac:dyDescent="0.25">
      <c r="A2078" s="128"/>
      <c r="B2078" s="129"/>
      <c r="O2078" s="128"/>
    </row>
    <row r="2079" spans="1:15" x14ac:dyDescent="0.25">
      <c r="A2079" s="128">
        <v>642</v>
      </c>
      <c r="B2079" s="129"/>
      <c r="C2079" s="27">
        <v>42641</v>
      </c>
      <c r="D2079" s="27" t="s">
        <v>4594</v>
      </c>
      <c r="E2079" s="29">
        <v>0.38600000000000001</v>
      </c>
      <c r="F2079" s="22" t="s">
        <v>4595</v>
      </c>
      <c r="G2079" s="22" t="s">
        <v>4596</v>
      </c>
      <c r="H2079" s="22">
        <v>3010</v>
      </c>
      <c r="I2079" s="24">
        <v>0.5</v>
      </c>
      <c r="J2079" s="24">
        <v>51550</v>
      </c>
      <c r="K2079" s="25">
        <f t="shared" si="110"/>
        <v>147290</v>
      </c>
      <c r="L2079" s="26">
        <v>169900</v>
      </c>
      <c r="M2079" s="26">
        <v>679.6</v>
      </c>
      <c r="N2079" s="25">
        <f t="shared" si="111"/>
        <v>680.1</v>
      </c>
      <c r="O2079" s="128"/>
    </row>
    <row r="2080" spans="1:15" x14ac:dyDescent="0.25">
      <c r="A2080" s="128">
        <v>643</v>
      </c>
      <c r="B2080" s="129"/>
      <c r="C2080" s="27">
        <v>42641</v>
      </c>
      <c r="D2080" s="27" t="s">
        <v>4597</v>
      </c>
      <c r="E2080" s="29" t="s">
        <v>4598</v>
      </c>
      <c r="F2080" s="22" t="s">
        <v>4599</v>
      </c>
      <c r="G2080" s="22" t="s">
        <v>4600</v>
      </c>
      <c r="H2080" s="22">
        <v>1100</v>
      </c>
      <c r="I2080" s="24">
        <v>0.5</v>
      </c>
      <c r="J2080" s="24">
        <v>40810</v>
      </c>
      <c r="K2080" s="25">
        <f t="shared" si="110"/>
        <v>116600</v>
      </c>
      <c r="L2080" s="26">
        <v>137000</v>
      </c>
      <c r="M2080" s="26">
        <v>548</v>
      </c>
      <c r="N2080" s="25">
        <f t="shared" si="111"/>
        <v>548.5</v>
      </c>
      <c r="O2080" s="128"/>
    </row>
    <row r="2081" spans="1:15" x14ac:dyDescent="0.25">
      <c r="A2081" s="128">
        <v>644</v>
      </c>
      <c r="B2081" s="129"/>
      <c r="C2081" s="27">
        <v>42642</v>
      </c>
      <c r="D2081" s="27" t="s">
        <v>4601</v>
      </c>
      <c r="E2081" s="29">
        <v>0.621</v>
      </c>
      <c r="F2081" s="22" t="s">
        <v>4604</v>
      </c>
      <c r="G2081" s="22" t="s">
        <v>4605</v>
      </c>
      <c r="H2081" s="22">
        <v>3010</v>
      </c>
      <c r="I2081" s="24">
        <v>1.5</v>
      </c>
      <c r="J2081" s="24">
        <v>53110</v>
      </c>
      <c r="K2081" s="25">
        <f t="shared" ref="K2081:K2130" si="112">ROUND(J2081/0.35,-1)</f>
        <v>151740</v>
      </c>
      <c r="L2081" s="26">
        <v>220000</v>
      </c>
      <c r="M2081" s="26">
        <v>880</v>
      </c>
      <c r="N2081" s="25">
        <f t="shared" ref="N2081:N2130" si="113">SUM(I2081+M2081)</f>
        <v>881.5</v>
      </c>
      <c r="O2081" s="128"/>
    </row>
    <row r="2082" spans="1:15" x14ac:dyDescent="0.25">
      <c r="A2082" s="128"/>
      <c r="B2082" s="129"/>
      <c r="D2082" s="27" t="s">
        <v>4602</v>
      </c>
      <c r="E2082" s="29">
        <v>0.66600000000000004</v>
      </c>
      <c r="F2082" s="22" t="s">
        <v>90</v>
      </c>
      <c r="G2082" s="22" t="s">
        <v>90</v>
      </c>
      <c r="K2082" s="25">
        <f t="shared" si="112"/>
        <v>0</v>
      </c>
      <c r="N2082" s="25">
        <f t="shared" si="113"/>
        <v>0</v>
      </c>
      <c r="O2082" s="128"/>
    </row>
    <row r="2083" spans="1:15" x14ac:dyDescent="0.25">
      <c r="A2083" s="128"/>
      <c r="B2083" s="129"/>
      <c r="D2083" s="27" t="s">
        <v>4603</v>
      </c>
      <c r="E2083" s="29">
        <v>1.03</v>
      </c>
      <c r="F2083" s="22" t="s">
        <v>90</v>
      </c>
      <c r="G2083" s="22" t="s">
        <v>90</v>
      </c>
      <c r="K2083" s="25">
        <f t="shared" si="112"/>
        <v>0</v>
      </c>
      <c r="N2083" s="25">
        <f t="shared" si="113"/>
        <v>0</v>
      </c>
      <c r="O2083" s="128"/>
    </row>
    <row r="2084" spans="1:15" x14ac:dyDescent="0.25">
      <c r="A2084" s="128">
        <v>645</v>
      </c>
      <c r="B2084" s="129"/>
      <c r="C2084" s="27">
        <v>42642</v>
      </c>
      <c r="D2084" s="27" t="s">
        <v>4606</v>
      </c>
      <c r="E2084" s="29">
        <v>5.0069999999999997</v>
      </c>
      <c r="F2084" s="22" t="s">
        <v>4608</v>
      </c>
      <c r="G2084" s="22" t="s">
        <v>4609</v>
      </c>
      <c r="H2084" s="22">
        <v>1100</v>
      </c>
      <c r="I2084" s="24">
        <v>1</v>
      </c>
      <c r="J2084" s="24">
        <v>37870</v>
      </c>
      <c r="K2084" s="25">
        <f t="shared" si="112"/>
        <v>108200</v>
      </c>
      <c r="L2084" s="26">
        <v>130000</v>
      </c>
      <c r="M2084" s="26">
        <v>520</v>
      </c>
      <c r="N2084" s="25">
        <f t="shared" si="113"/>
        <v>521</v>
      </c>
      <c r="O2084" s="128"/>
    </row>
    <row r="2085" spans="1:15" s="23" customFormat="1" x14ac:dyDescent="0.25">
      <c r="A2085" s="48"/>
      <c r="B2085" s="49"/>
      <c r="C2085" s="50"/>
      <c r="D2085" s="50" t="s">
        <v>4607</v>
      </c>
      <c r="E2085" s="51">
        <v>1.099</v>
      </c>
      <c r="F2085" s="23" t="s">
        <v>90</v>
      </c>
      <c r="G2085" s="23" t="s">
        <v>90</v>
      </c>
      <c r="I2085" s="52"/>
      <c r="J2085" s="52"/>
      <c r="K2085" s="53">
        <f t="shared" si="112"/>
        <v>0</v>
      </c>
      <c r="L2085" s="54"/>
      <c r="M2085" s="54"/>
      <c r="N2085" s="53">
        <f t="shared" si="113"/>
        <v>0</v>
      </c>
      <c r="O2085" s="48"/>
    </row>
    <row r="2086" spans="1:15" x14ac:dyDescent="0.25">
      <c r="A2086" s="128"/>
      <c r="B2086" s="129"/>
      <c r="N2086" s="25">
        <f>SUM(N2079:N2085)</f>
        <v>2631.1</v>
      </c>
      <c r="O2086" s="128">
        <v>60528</v>
      </c>
    </row>
    <row r="2087" spans="1:15" x14ac:dyDescent="0.25">
      <c r="A2087" s="172"/>
      <c r="B2087" s="173"/>
      <c r="O2087" s="172"/>
    </row>
    <row r="2088" spans="1:15" x14ac:dyDescent="0.25">
      <c r="A2088" s="128">
        <v>646</v>
      </c>
      <c r="B2088" s="129"/>
      <c r="C2088" s="27">
        <v>42643</v>
      </c>
      <c r="D2088" s="27" t="s">
        <v>4617</v>
      </c>
      <c r="E2088" s="29">
        <v>34</v>
      </c>
      <c r="F2088" s="22" t="s">
        <v>4616</v>
      </c>
      <c r="G2088" s="22" t="s">
        <v>4619</v>
      </c>
      <c r="H2088" s="22">
        <v>1040</v>
      </c>
      <c r="I2088" s="24">
        <v>1.5</v>
      </c>
      <c r="J2088" s="24">
        <v>144190</v>
      </c>
      <c r="K2088" s="25">
        <f t="shared" si="112"/>
        <v>411970</v>
      </c>
      <c r="L2088" s="26">
        <v>550000</v>
      </c>
      <c r="M2088" s="26">
        <v>2200</v>
      </c>
      <c r="N2088" s="25">
        <f t="shared" si="113"/>
        <v>2201.5</v>
      </c>
      <c r="O2088" s="128"/>
    </row>
    <row r="2089" spans="1:15" x14ac:dyDescent="0.25">
      <c r="A2089" s="128"/>
      <c r="B2089" s="129"/>
      <c r="D2089" s="27" t="s">
        <v>4611</v>
      </c>
      <c r="E2089" s="29">
        <v>52.776000000000003</v>
      </c>
      <c r="F2089" s="22" t="s">
        <v>90</v>
      </c>
      <c r="G2089" s="22" t="s">
        <v>90</v>
      </c>
      <c r="K2089" s="25">
        <f t="shared" si="112"/>
        <v>0</v>
      </c>
      <c r="N2089" s="25">
        <f t="shared" si="113"/>
        <v>0</v>
      </c>
      <c r="O2089" s="128"/>
    </row>
    <row r="2090" spans="1:15" x14ac:dyDescent="0.25">
      <c r="A2090" s="128"/>
      <c r="B2090" s="129"/>
      <c r="D2090" s="27" t="s">
        <v>4618</v>
      </c>
      <c r="E2090" s="29">
        <v>5.0010000000000003</v>
      </c>
      <c r="F2090" s="22" t="s">
        <v>90</v>
      </c>
      <c r="G2090" s="22" t="s">
        <v>90</v>
      </c>
      <c r="K2090" s="25">
        <f t="shared" si="112"/>
        <v>0</v>
      </c>
      <c r="N2090" s="25">
        <f t="shared" si="113"/>
        <v>0</v>
      </c>
      <c r="O2090" s="128"/>
    </row>
    <row r="2091" spans="1:15" x14ac:dyDescent="0.25">
      <c r="A2091" s="128">
        <v>647</v>
      </c>
      <c r="B2091" s="129"/>
      <c r="C2091" s="27">
        <v>42643</v>
      </c>
      <c r="D2091" s="27" t="s">
        <v>4620</v>
      </c>
      <c r="E2091" s="29">
        <v>29.7</v>
      </c>
      <c r="F2091" s="22" t="s">
        <v>4616</v>
      </c>
      <c r="G2091" s="22" t="s">
        <v>4621</v>
      </c>
      <c r="H2091" s="22">
        <v>1040</v>
      </c>
      <c r="I2091" s="24">
        <v>0.5</v>
      </c>
      <c r="J2091" s="24">
        <v>117350</v>
      </c>
      <c r="K2091" s="25">
        <f t="shared" si="112"/>
        <v>335290</v>
      </c>
      <c r="L2091" s="26">
        <v>160000</v>
      </c>
      <c r="M2091" s="26">
        <v>640</v>
      </c>
      <c r="N2091" s="25">
        <f t="shared" si="113"/>
        <v>640.5</v>
      </c>
      <c r="O2091" s="128"/>
    </row>
    <row r="2092" spans="1:15" x14ac:dyDescent="0.25">
      <c r="A2092" s="128">
        <v>648</v>
      </c>
      <c r="B2092" s="129"/>
      <c r="C2092" s="27">
        <v>42643</v>
      </c>
      <c r="D2092" s="27" t="s">
        <v>4613</v>
      </c>
      <c r="E2092" s="29">
        <v>21</v>
      </c>
      <c r="F2092" s="22" t="s">
        <v>4616</v>
      </c>
      <c r="G2092" s="22" t="s">
        <v>4622</v>
      </c>
      <c r="H2092" s="22">
        <v>1040</v>
      </c>
      <c r="I2092" s="24">
        <v>1</v>
      </c>
      <c r="J2092" s="24">
        <v>57230</v>
      </c>
      <c r="K2092" s="25">
        <f t="shared" si="112"/>
        <v>163510</v>
      </c>
      <c r="L2092" s="26">
        <v>60000</v>
      </c>
      <c r="M2092" s="26">
        <v>240</v>
      </c>
      <c r="N2092" s="25">
        <f t="shared" si="113"/>
        <v>241</v>
      </c>
      <c r="O2092" s="128"/>
    </row>
    <row r="2093" spans="1:15" s="23" customFormat="1" x14ac:dyDescent="0.25">
      <c r="A2093" s="48"/>
      <c r="B2093" s="49"/>
      <c r="C2093" s="50"/>
      <c r="D2093" s="50" t="s">
        <v>4623</v>
      </c>
      <c r="E2093" s="51">
        <v>20.231000000000002</v>
      </c>
      <c r="I2093" s="52"/>
      <c r="J2093" s="52"/>
      <c r="K2093" s="53">
        <f t="shared" si="112"/>
        <v>0</v>
      </c>
      <c r="L2093" s="54"/>
      <c r="M2093" s="54"/>
      <c r="N2093" s="53">
        <f t="shared" si="113"/>
        <v>0</v>
      </c>
      <c r="O2093" s="48"/>
    </row>
    <row r="2094" spans="1:15" x14ac:dyDescent="0.25">
      <c r="A2094" s="128"/>
      <c r="B2094" s="129"/>
      <c r="N2094" s="25">
        <f>SUM(N2088:N2093)</f>
        <v>3083</v>
      </c>
      <c r="O2094" s="128">
        <v>60546</v>
      </c>
    </row>
    <row r="2095" spans="1:15" x14ac:dyDescent="0.25">
      <c r="A2095" s="128"/>
      <c r="B2095" s="129"/>
      <c r="O2095" s="128"/>
    </row>
    <row r="2096" spans="1:15" x14ac:dyDescent="0.25">
      <c r="A2096" s="174">
        <v>628</v>
      </c>
      <c r="B2096" s="175"/>
      <c r="C2096" s="27">
        <v>42639</v>
      </c>
      <c r="D2096" s="27" t="s">
        <v>4645</v>
      </c>
      <c r="E2096" s="29" t="s">
        <v>95</v>
      </c>
      <c r="F2096" s="22" t="s">
        <v>4646</v>
      </c>
      <c r="G2096" s="22" t="s">
        <v>4647</v>
      </c>
      <c r="H2096" s="22">
        <v>2050</v>
      </c>
      <c r="I2096" s="24">
        <v>0.5</v>
      </c>
      <c r="J2096" s="24">
        <v>26140</v>
      </c>
      <c r="K2096" s="25">
        <f t="shared" ref="K2096:K2100" si="114">ROUND(J2096/0.35,-1)</f>
        <v>74690</v>
      </c>
      <c r="L2096" s="26">
        <v>84000</v>
      </c>
      <c r="M2096" s="26">
        <v>336</v>
      </c>
      <c r="N2096" s="25">
        <f t="shared" ref="N2096:N2100" si="115">SUM(I2096+M2096)</f>
        <v>336.5</v>
      </c>
      <c r="O2096" s="174"/>
    </row>
    <row r="2097" spans="1:15" x14ac:dyDescent="0.25">
      <c r="A2097" s="128" t="s">
        <v>4610</v>
      </c>
      <c r="B2097" s="129"/>
      <c r="C2097" s="27">
        <v>42643</v>
      </c>
      <c r="D2097" s="27" t="s">
        <v>4611</v>
      </c>
      <c r="E2097" s="29">
        <v>40</v>
      </c>
      <c r="F2097" s="22" t="s">
        <v>4615</v>
      </c>
      <c r="G2097" s="22" t="s">
        <v>4616</v>
      </c>
      <c r="H2097" s="22">
        <v>1040</v>
      </c>
      <c r="I2097" s="24">
        <v>2</v>
      </c>
      <c r="J2097" s="24">
        <v>236720</v>
      </c>
      <c r="K2097" s="25">
        <f t="shared" si="114"/>
        <v>676340</v>
      </c>
      <c r="N2097" s="25">
        <f t="shared" si="115"/>
        <v>2</v>
      </c>
      <c r="O2097" s="128"/>
    </row>
    <row r="2098" spans="1:15" x14ac:dyDescent="0.25">
      <c r="A2098" s="128"/>
      <c r="B2098" s="129"/>
      <c r="D2098" s="27" t="s">
        <v>4612</v>
      </c>
      <c r="E2098" s="29">
        <v>20</v>
      </c>
      <c r="F2098" s="22" t="s">
        <v>90</v>
      </c>
      <c r="G2098" s="22" t="s">
        <v>90</v>
      </c>
      <c r="K2098" s="25">
        <f t="shared" si="114"/>
        <v>0</v>
      </c>
      <c r="N2098" s="25">
        <f t="shared" si="115"/>
        <v>0</v>
      </c>
      <c r="O2098" s="128"/>
    </row>
    <row r="2099" spans="1:15" x14ac:dyDescent="0.25">
      <c r="A2099" s="128"/>
      <c r="B2099" s="129"/>
      <c r="D2099" s="27" t="s">
        <v>4613</v>
      </c>
      <c r="E2099" s="29">
        <v>40</v>
      </c>
      <c r="F2099" s="22" t="s">
        <v>90</v>
      </c>
      <c r="G2099" s="22" t="s">
        <v>90</v>
      </c>
      <c r="K2099" s="25">
        <f t="shared" si="114"/>
        <v>0</v>
      </c>
      <c r="N2099" s="25">
        <f t="shared" si="115"/>
        <v>0</v>
      </c>
      <c r="O2099" s="128"/>
    </row>
    <row r="2100" spans="1:15" x14ac:dyDescent="0.25">
      <c r="A2100" s="128"/>
      <c r="B2100" s="129"/>
      <c r="D2100" s="27" t="s">
        <v>4614</v>
      </c>
      <c r="E2100" s="29">
        <v>58.55</v>
      </c>
      <c r="F2100" s="22" t="s">
        <v>90</v>
      </c>
      <c r="G2100" s="22" t="s">
        <v>90</v>
      </c>
      <c r="K2100" s="25">
        <f t="shared" si="114"/>
        <v>0</v>
      </c>
      <c r="N2100" s="25">
        <f t="shared" si="115"/>
        <v>0</v>
      </c>
      <c r="O2100" s="128"/>
    </row>
    <row r="2101" spans="1:15" x14ac:dyDescent="0.25">
      <c r="A2101" s="128">
        <v>649</v>
      </c>
      <c r="B2101" s="129"/>
      <c r="C2101" s="27">
        <v>42643</v>
      </c>
      <c r="D2101" s="27" t="s">
        <v>4624</v>
      </c>
      <c r="E2101" s="29">
        <v>11.4</v>
      </c>
      <c r="F2101" s="22" t="s">
        <v>4625</v>
      </c>
      <c r="G2101" s="22" t="s">
        <v>4626</v>
      </c>
      <c r="H2101" s="22">
        <v>1120</v>
      </c>
      <c r="I2101" s="24">
        <v>1</v>
      </c>
      <c r="J2101" s="24">
        <v>17750</v>
      </c>
      <c r="K2101" s="25">
        <f t="shared" si="112"/>
        <v>50710</v>
      </c>
      <c r="L2101" s="26">
        <v>114000</v>
      </c>
      <c r="M2101" s="26">
        <v>456</v>
      </c>
      <c r="N2101" s="25">
        <f t="shared" si="113"/>
        <v>457</v>
      </c>
      <c r="O2101" s="128"/>
    </row>
    <row r="2102" spans="1:15" x14ac:dyDescent="0.25">
      <c r="A2102" s="128">
        <v>650</v>
      </c>
      <c r="B2102" s="129"/>
      <c r="C2102" s="27">
        <v>42643</v>
      </c>
      <c r="D2102" s="27" t="s">
        <v>4127</v>
      </c>
      <c r="E2102" s="29">
        <v>62.991999999999997</v>
      </c>
      <c r="F2102" s="22" t="s">
        <v>4627</v>
      </c>
      <c r="G2102" s="22" t="s">
        <v>4628</v>
      </c>
      <c r="H2102" s="22">
        <v>1040</v>
      </c>
      <c r="I2102" s="24">
        <v>0.5</v>
      </c>
      <c r="J2102" s="24">
        <v>107870</v>
      </c>
      <c r="K2102" s="25">
        <f t="shared" si="112"/>
        <v>308200</v>
      </c>
      <c r="L2102" s="26">
        <v>122000</v>
      </c>
      <c r="M2102" s="26">
        <v>488</v>
      </c>
      <c r="N2102" s="25">
        <f t="shared" si="113"/>
        <v>488.5</v>
      </c>
      <c r="O2102" s="128"/>
    </row>
    <row r="2103" spans="1:15" x14ac:dyDescent="0.25">
      <c r="A2103" s="128">
        <v>651</v>
      </c>
      <c r="B2103" s="129"/>
      <c r="C2103" s="27">
        <v>42643</v>
      </c>
      <c r="D2103" s="27" t="s">
        <v>4629</v>
      </c>
      <c r="E2103" s="29">
        <v>32</v>
      </c>
      <c r="F2103" s="22" t="s">
        <v>4625</v>
      </c>
      <c r="G2103" s="22" t="s">
        <v>4630</v>
      </c>
      <c r="H2103" s="22">
        <v>1050</v>
      </c>
      <c r="I2103" s="24">
        <v>0.5</v>
      </c>
      <c r="J2103" s="24">
        <v>49850</v>
      </c>
      <c r="K2103" s="25">
        <f t="shared" si="112"/>
        <v>142430</v>
      </c>
      <c r="L2103" s="26">
        <v>352000</v>
      </c>
      <c r="M2103" s="26">
        <v>1408</v>
      </c>
      <c r="N2103" s="25">
        <f t="shared" si="113"/>
        <v>1408.5</v>
      </c>
      <c r="O2103" s="128"/>
    </row>
    <row r="2104" spans="1:15" x14ac:dyDescent="0.25">
      <c r="A2104" s="128" t="s">
        <v>4631</v>
      </c>
      <c r="B2104" s="129"/>
      <c r="C2104" s="27">
        <v>42647</v>
      </c>
      <c r="D2104" s="27" t="s">
        <v>4632</v>
      </c>
      <c r="E2104" s="29" t="s">
        <v>95</v>
      </c>
      <c r="F2104" s="22" t="s">
        <v>4633</v>
      </c>
      <c r="G2104" s="22" t="s">
        <v>4634</v>
      </c>
      <c r="H2104" s="22">
        <v>3010</v>
      </c>
      <c r="I2104" s="24">
        <v>0.5</v>
      </c>
      <c r="J2104" s="24">
        <v>17020</v>
      </c>
      <c r="K2104" s="25">
        <f t="shared" si="112"/>
        <v>48630</v>
      </c>
      <c r="N2104" s="25">
        <f t="shared" si="113"/>
        <v>0.5</v>
      </c>
      <c r="O2104" s="128"/>
    </row>
    <row r="2105" spans="1:15" x14ac:dyDescent="0.25">
      <c r="A2105" s="128" t="s">
        <v>4635</v>
      </c>
      <c r="B2105" s="129"/>
      <c r="C2105" s="27">
        <v>42647</v>
      </c>
      <c r="D2105" s="27" t="s">
        <v>4636</v>
      </c>
      <c r="E2105" s="29">
        <v>5.867</v>
      </c>
      <c r="F2105" s="22" t="s">
        <v>4637</v>
      </c>
      <c r="G2105" s="22" t="s">
        <v>4638</v>
      </c>
      <c r="H2105" s="22">
        <v>1020</v>
      </c>
      <c r="I2105" s="24">
        <v>0.5</v>
      </c>
      <c r="J2105" s="24">
        <v>6990</v>
      </c>
      <c r="K2105" s="25">
        <f t="shared" si="112"/>
        <v>19970</v>
      </c>
      <c r="N2105" s="25">
        <f t="shared" si="113"/>
        <v>0.5</v>
      </c>
      <c r="O2105" s="128"/>
    </row>
    <row r="2106" spans="1:15" x14ac:dyDescent="0.25">
      <c r="A2106" s="128">
        <v>652</v>
      </c>
      <c r="B2106" s="129"/>
      <c r="C2106" s="27">
        <v>42648</v>
      </c>
      <c r="D2106" s="27" t="s">
        <v>4639</v>
      </c>
      <c r="E2106" s="29">
        <v>4.4610000000000003</v>
      </c>
      <c r="F2106" s="22" t="s">
        <v>4641</v>
      </c>
      <c r="G2106" s="22" t="s">
        <v>4642</v>
      </c>
      <c r="H2106" s="22">
        <v>1040</v>
      </c>
      <c r="I2106" s="24">
        <v>0.5</v>
      </c>
      <c r="J2106" s="24">
        <v>21030</v>
      </c>
      <c r="K2106" s="25">
        <f t="shared" si="112"/>
        <v>60090</v>
      </c>
      <c r="L2106" s="26">
        <v>77035.5</v>
      </c>
      <c r="M2106" s="26">
        <v>308.89999999999998</v>
      </c>
      <c r="N2106" s="25">
        <f t="shared" si="113"/>
        <v>309.39999999999998</v>
      </c>
      <c r="O2106" s="128"/>
    </row>
    <row r="2107" spans="1:15" x14ac:dyDescent="0.25">
      <c r="A2107" s="128"/>
      <c r="B2107" s="129"/>
      <c r="D2107" s="27" t="s">
        <v>4640</v>
      </c>
      <c r="E2107" s="29">
        <v>10.644</v>
      </c>
      <c r="K2107" s="25">
        <f t="shared" si="112"/>
        <v>0</v>
      </c>
      <c r="N2107" s="25">
        <f t="shared" si="113"/>
        <v>0</v>
      </c>
      <c r="O2107" s="128"/>
    </row>
    <row r="2108" spans="1:15" s="23" customFormat="1" x14ac:dyDescent="0.25">
      <c r="A2108" s="48">
        <v>653</v>
      </c>
      <c r="B2108" s="49"/>
      <c r="C2108" s="50">
        <v>42648</v>
      </c>
      <c r="D2108" s="50" t="s">
        <v>4643</v>
      </c>
      <c r="E2108" s="51">
        <v>91.242000000000004</v>
      </c>
      <c r="F2108" s="23" t="s">
        <v>4641</v>
      </c>
      <c r="G2108" s="23" t="s">
        <v>4644</v>
      </c>
      <c r="H2108" s="23">
        <v>1040</v>
      </c>
      <c r="I2108" s="52">
        <v>0.5</v>
      </c>
      <c r="J2108" s="52">
        <v>162840</v>
      </c>
      <c r="K2108" s="53">
        <f t="shared" si="112"/>
        <v>465260</v>
      </c>
      <c r="L2108" s="54">
        <v>559952.15</v>
      </c>
      <c r="M2108" s="54">
        <v>2240</v>
      </c>
      <c r="N2108" s="53">
        <f t="shared" si="113"/>
        <v>2240.5</v>
      </c>
      <c r="O2108" s="48"/>
    </row>
    <row r="2109" spans="1:15" x14ac:dyDescent="0.25">
      <c r="A2109" s="128"/>
      <c r="B2109" s="129"/>
      <c r="N2109" s="25">
        <f>SUM(N2096:N2108)</f>
        <v>5243.4</v>
      </c>
      <c r="O2109" s="128">
        <v>60596</v>
      </c>
    </row>
    <row r="2110" spans="1:15" x14ac:dyDescent="0.25">
      <c r="A2110" s="128"/>
      <c r="B2110" s="129"/>
      <c r="O2110" s="128"/>
    </row>
    <row r="2111" spans="1:15" x14ac:dyDescent="0.25">
      <c r="A2111" s="128" t="s">
        <v>4648</v>
      </c>
      <c r="B2111" s="129"/>
      <c r="C2111" s="27">
        <v>42646</v>
      </c>
      <c r="D2111" s="27" t="s">
        <v>4649</v>
      </c>
      <c r="E2111" s="29">
        <v>0.48399999999999999</v>
      </c>
      <c r="F2111" s="22" t="s">
        <v>4650</v>
      </c>
      <c r="G2111" s="22" t="s">
        <v>4651</v>
      </c>
      <c r="H2111" s="22">
        <v>1100</v>
      </c>
      <c r="I2111" s="24">
        <v>0.5</v>
      </c>
      <c r="J2111" s="24">
        <v>18910</v>
      </c>
      <c r="K2111" s="25">
        <f t="shared" si="112"/>
        <v>54030</v>
      </c>
      <c r="N2111" s="25">
        <f t="shared" si="113"/>
        <v>0.5</v>
      </c>
      <c r="O2111" s="128"/>
    </row>
    <row r="2112" spans="1:15" x14ac:dyDescent="0.25">
      <c r="A2112" s="128" t="s">
        <v>4652</v>
      </c>
      <c r="B2112" s="129"/>
      <c r="C2112" s="27">
        <v>42649</v>
      </c>
      <c r="D2112" s="27" t="s">
        <v>4653</v>
      </c>
      <c r="E2112" s="29">
        <v>3.6320000000000001</v>
      </c>
      <c r="F2112" s="22" t="s">
        <v>4654</v>
      </c>
      <c r="G2112" s="22" t="s">
        <v>4655</v>
      </c>
      <c r="H2112" s="22">
        <v>1120</v>
      </c>
      <c r="I2112" s="24">
        <v>0.5</v>
      </c>
      <c r="J2112" s="24">
        <v>12610</v>
      </c>
      <c r="K2112" s="25">
        <f t="shared" si="112"/>
        <v>36030</v>
      </c>
      <c r="N2112" s="25">
        <f t="shared" si="113"/>
        <v>0.5</v>
      </c>
      <c r="O2112" s="128"/>
    </row>
    <row r="2113" spans="1:15" x14ac:dyDescent="0.25">
      <c r="A2113" s="128">
        <v>654</v>
      </c>
      <c r="B2113" s="129"/>
      <c r="C2113" s="27">
        <v>42649</v>
      </c>
      <c r="D2113" s="27" t="s">
        <v>4656</v>
      </c>
      <c r="E2113" s="29">
        <v>21.867999999999999</v>
      </c>
      <c r="F2113" s="22" t="s">
        <v>4657</v>
      </c>
      <c r="G2113" s="22" t="s">
        <v>4658</v>
      </c>
      <c r="H2113" s="22">
        <v>1050</v>
      </c>
      <c r="I2113" s="24">
        <v>0.5</v>
      </c>
      <c r="J2113" s="24">
        <v>34070</v>
      </c>
      <c r="K2113" s="25">
        <f t="shared" si="112"/>
        <v>97340</v>
      </c>
      <c r="L2113" s="26">
        <v>207746</v>
      </c>
      <c r="M2113" s="26">
        <v>830.99</v>
      </c>
      <c r="N2113" s="25">
        <f t="shared" si="113"/>
        <v>831.49</v>
      </c>
      <c r="O2113" s="128"/>
    </row>
    <row r="2114" spans="1:15" x14ac:dyDescent="0.25">
      <c r="A2114" s="128" t="s">
        <v>4659</v>
      </c>
      <c r="B2114" s="129"/>
      <c r="C2114" s="27">
        <v>42650</v>
      </c>
      <c r="D2114" s="27" t="s">
        <v>4660</v>
      </c>
      <c r="E2114" s="29">
        <v>20.416</v>
      </c>
      <c r="F2114" s="22" t="s">
        <v>4661</v>
      </c>
      <c r="G2114" s="22" t="s">
        <v>4662</v>
      </c>
      <c r="H2114" s="22">
        <v>1200</v>
      </c>
      <c r="I2114" s="24">
        <v>0.5</v>
      </c>
      <c r="J2114" s="24">
        <v>43070</v>
      </c>
      <c r="K2114" s="25">
        <f t="shared" si="112"/>
        <v>123060</v>
      </c>
      <c r="N2114" s="25">
        <f t="shared" si="113"/>
        <v>0.5</v>
      </c>
      <c r="O2114" s="128"/>
    </row>
    <row r="2115" spans="1:15" x14ac:dyDescent="0.25">
      <c r="A2115" s="128" t="s">
        <v>4663</v>
      </c>
      <c r="B2115" s="129"/>
      <c r="C2115" s="27">
        <v>42650</v>
      </c>
      <c r="D2115" s="27" t="s">
        <v>4664</v>
      </c>
      <c r="E2115" s="29">
        <v>0.755</v>
      </c>
      <c r="F2115" s="22" t="s">
        <v>4666</v>
      </c>
      <c r="G2115" s="22" t="s">
        <v>4667</v>
      </c>
      <c r="H2115" s="22">
        <v>1080</v>
      </c>
      <c r="I2115" s="24">
        <v>1</v>
      </c>
      <c r="J2115" s="24">
        <v>43650</v>
      </c>
      <c r="K2115" s="25">
        <f t="shared" si="112"/>
        <v>124710</v>
      </c>
      <c r="N2115" s="25">
        <f t="shared" si="113"/>
        <v>1</v>
      </c>
      <c r="O2115" s="128"/>
    </row>
    <row r="2116" spans="1:15" x14ac:dyDescent="0.25">
      <c r="A2116" s="128"/>
      <c r="B2116" s="129"/>
      <c r="D2116" s="27" t="s">
        <v>4665</v>
      </c>
      <c r="E2116" s="29">
        <v>5.86</v>
      </c>
      <c r="F2116" s="22" t="s">
        <v>90</v>
      </c>
      <c r="G2116" s="22" t="s">
        <v>4668</v>
      </c>
      <c r="K2116" s="25">
        <f t="shared" si="112"/>
        <v>0</v>
      </c>
      <c r="N2116" s="25">
        <f t="shared" si="113"/>
        <v>0</v>
      </c>
      <c r="O2116" s="128"/>
    </row>
    <row r="2117" spans="1:15" x14ac:dyDescent="0.25">
      <c r="A2117" s="128">
        <v>655</v>
      </c>
      <c r="B2117" s="129"/>
      <c r="C2117" s="27">
        <v>42650</v>
      </c>
      <c r="D2117" s="27" t="s">
        <v>2009</v>
      </c>
      <c r="E2117" s="29">
        <v>1.2270000000000001</v>
      </c>
      <c r="F2117" s="22" t="s">
        <v>4670</v>
      </c>
      <c r="G2117" s="22" t="s">
        <v>4671</v>
      </c>
      <c r="H2117" s="22">
        <v>1040</v>
      </c>
      <c r="I2117" s="24">
        <v>0.5</v>
      </c>
      <c r="J2117" s="24">
        <v>36360</v>
      </c>
      <c r="K2117" s="25">
        <f t="shared" si="112"/>
        <v>103890</v>
      </c>
      <c r="L2117" s="26">
        <v>76748.5</v>
      </c>
      <c r="M2117" s="26">
        <v>307.39999999999998</v>
      </c>
      <c r="N2117" s="25">
        <f t="shared" si="113"/>
        <v>307.89999999999998</v>
      </c>
      <c r="O2117" s="128"/>
    </row>
    <row r="2118" spans="1:15" x14ac:dyDescent="0.25">
      <c r="A2118" s="128"/>
      <c r="B2118" s="129"/>
      <c r="D2118" s="27" t="s">
        <v>4669</v>
      </c>
      <c r="E2118" s="29">
        <v>25.238</v>
      </c>
      <c r="F2118" s="22" t="s">
        <v>90</v>
      </c>
      <c r="G2118" s="22" t="s">
        <v>4668</v>
      </c>
      <c r="K2118" s="25">
        <f t="shared" si="112"/>
        <v>0</v>
      </c>
      <c r="N2118" s="25">
        <f t="shared" si="113"/>
        <v>0</v>
      </c>
      <c r="O2118" s="128"/>
    </row>
    <row r="2119" spans="1:15" x14ac:dyDescent="0.25">
      <c r="A2119" s="128">
        <v>657</v>
      </c>
      <c r="B2119" s="129"/>
      <c r="C2119" s="27">
        <v>42654</v>
      </c>
      <c r="D2119" s="27" t="s">
        <v>4679</v>
      </c>
      <c r="E2119" s="29" t="s">
        <v>4681</v>
      </c>
      <c r="F2119" s="22" t="s">
        <v>4682</v>
      </c>
      <c r="G2119" s="22" t="s">
        <v>4683</v>
      </c>
      <c r="H2119" s="22">
        <v>1190</v>
      </c>
      <c r="I2119" s="24">
        <v>1</v>
      </c>
      <c r="J2119" s="24">
        <v>27900</v>
      </c>
      <c r="K2119" s="25">
        <f t="shared" si="112"/>
        <v>79710</v>
      </c>
      <c r="L2119" s="26">
        <v>83000</v>
      </c>
      <c r="M2119" s="26">
        <v>332</v>
      </c>
      <c r="N2119" s="25">
        <f t="shared" si="113"/>
        <v>333</v>
      </c>
      <c r="O2119" s="128"/>
    </row>
    <row r="2120" spans="1:15" x14ac:dyDescent="0.25">
      <c r="A2120" s="128"/>
      <c r="B2120" s="129"/>
      <c r="D2120" s="27" t="s">
        <v>4680</v>
      </c>
      <c r="E2120" s="29" t="s">
        <v>1045</v>
      </c>
      <c r="F2120" s="22" t="s">
        <v>90</v>
      </c>
      <c r="G2120" s="22" t="s">
        <v>4668</v>
      </c>
      <c r="K2120" s="25">
        <f t="shared" si="112"/>
        <v>0</v>
      </c>
      <c r="N2120" s="25">
        <f t="shared" si="113"/>
        <v>0</v>
      </c>
      <c r="O2120" s="128"/>
    </row>
    <row r="2121" spans="1:15" x14ac:dyDescent="0.25">
      <c r="A2121" s="128">
        <v>658</v>
      </c>
      <c r="B2121" s="129"/>
      <c r="C2121" s="27">
        <v>42654</v>
      </c>
      <c r="D2121" s="27" t="s">
        <v>4684</v>
      </c>
      <c r="E2121" s="29">
        <v>0.71</v>
      </c>
      <c r="F2121" s="22" t="s">
        <v>4685</v>
      </c>
      <c r="G2121" s="22" t="s">
        <v>4686</v>
      </c>
      <c r="H2121" s="22">
        <v>1060</v>
      </c>
      <c r="I2121" s="24">
        <v>0.5</v>
      </c>
      <c r="J2121" s="24">
        <v>6650</v>
      </c>
      <c r="K2121" s="25">
        <f t="shared" si="112"/>
        <v>19000</v>
      </c>
      <c r="L2121" s="26">
        <v>21600</v>
      </c>
      <c r="M2121" s="26">
        <v>86.4</v>
      </c>
      <c r="N2121" s="25">
        <f t="shared" si="113"/>
        <v>86.9</v>
      </c>
      <c r="O2121" s="128"/>
    </row>
    <row r="2122" spans="1:15" x14ac:dyDescent="0.25">
      <c r="A2122" s="128" t="s">
        <v>4687</v>
      </c>
      <c r="B2122" s="129"/>
      <c r="C2122" s="27">
        <v>42654</v>
      </c>
      <c r="D2122" s="27" t="s">
        <v>4688</v>
      </c>
      <c r="E2122" s="29">
        <v>115.3922</v>
      </c>
      <c r="F2122" s="22" t="s">
        <v>4690</v>
      </c>
      <c r="G2122" s="22" t="s">
        <v>4690</v>
      </c>
      <c r="H2122" s="22">
        <v>1170</v>
      </c>
      <c r="I2122" s="24">
        <v>1</v>
      </c>
      <c r="J2122" s="24">
        <v>182380</v>
      </c>
      <c r="K2122" s="25">
        <f t="shared" si="112"/>
        <v>521090</v>
      </c>
      <c r="N2122" s="25">
        <f t="shared" si="113"/>
        <v>1</v>
      </c>
      <c r="O2122" s="128"/>
    </row>
    <row r="2123" spans="1:15" x14ac:dyDescent="0.25">
      <c r="A2123" s="128"/>
      <c r="B2123" s="129"/>
      <c r="D2123" s="27" t="s">
        <v>4689</v>
      </c>
      <c r="E2123" s="29">
        <v>16.792000000000002</v>
      </c>
      <c r="F2123" s="22" t="s">
        <v>90</v>
      </c>
      <c r="G2123" s="22" t="s">
        <v>4668</v>
      </c>
      <c r="K2123" s="25">
        <f t="shared" si="112"/>
        <v>0</v>
      </c>
      <c r="N2123" s="25">
        <f t="shared" si="113"/>
        <v>0</v>
      </c>
      <c r="O2123" s="128"/>
    </row>
    <row r="2124" spans="1:15" x14ac:dyDescent="0.25">
      <c r="A2124" s="128">
        <v>659</v>
      </c>
      <c r="B2124" s="129"/>
      <c r="C2124" s="27">
        <v>42654</v>
      </c>
      <c r="D2124" s="27" t="s">
        <v>4688</v>
      </c>
      <c r="E2124" s="29">
        <v>115.3922</v>
      </c>
      <c r="F2124" s="22" t="s">
        <v>4690</v>
      </c>
      <c r="G2124" s="22" t="s">
        <v>4691</v>
      </c>
      <c r="H2124" s="22">
        <v>1170</v>
      </c>
      <c r="I2124" s="24">
        <v>1</v>
      </c>
      <c r="J2124" s="24">
        <v>182380</v>
      </c>
      <c r="K2124" s="25">
        <f t="shared" si="112"/>
        <v>521090</v>
      </c>
      <c r="L2124" s="26">
        <v>561000</v>
      </c>
      <c r="M2124" s="26">
        <v>2244</v>
      </c>
      <c r="N2124" s="25">
        <f t="shared" si="113"/>
        <v>2245</v>
      </c>
      <c r="O2124" s="128"/>
    </row>
    <row r="2125" spans="1:15" x14ac:dyDescent="0.25">
      <c r="A2125" s="128"/>
      <c r="B2125" s="129"/>
      <c r="D2125" s="27" t="s">
        <v>4689</v>
      </c>
      <c r="E2125" s="29">
        <v>16.792000000000002</v>
      </c>
      <c r="F2125" s="22" t="s">
        <v>90</v>
      </c>
      <c r="G2125" s="22" t="s">
        <v>4668</v>
      </c>
      <c r="K2125" s="25">
        <f t="shared" si="112"/>
        <v>0</v>
      </c>
      <c r="N2125" s="25">
        <f t="shared" si="113"/>
        <v>0</v>
      </c>
      <c r="O2125" s="128"/>
    </row>
    <row r="2126" spans="1:15" x14ac:dyDescent="0.25">
      <c r="A2126" s="128">
        <v>660</v>
      </c>
      <c r="B2126" s="129"/>
      <c r="C2126" s="27">
        <v>42654</v>
      </c>
      <c r="D2126" s="27" t="s">
        <v>4692</v>
      </c>
      <c r="E2126" s="29">
        <v>2.1</v>
      </c>
      <c r="F2126" s="22" t="s">
        <v>4693</v>
      </c>
      <c r="G2126" s="22" t="s">
        <v>4694</v>
      </c>
      <c r="H2126" s="22">
        <v>1080</v>
      </c>
      <c r="I2126" s="24">
        <v>0.5</v>
      </c>
      <c r="J2126" s="24">
        <v>4200</v>
      </c>
      <c r="K2126" s="25">
        <f t="shared" si="112"/>
        <v>12000</v>
      </c>
      <c r="L2126" s="26">
        <v>7900</v>
      </c>
      <c r="M2126" s="26">
        <v>31.6</v>
      </c>
      <c r="N2126" s="25">
        <f t="shared" si="113"/>
        <v>32.1</v>
      </c>
      <c r="O2126" s="128"/>
    </row>
    <row r="2127" spans="1:15" x14ac:dyDescent="0.25">
      <c r="A2127" s="128">
        <v>661</v>
      </c>
      <c r="B2127" s="129"/>
      <c r="C2127" s="27">
        <v>42654</v>
      </c>
      <c r="D2127" s="27" t="s">
        <v>4692</v>
      </c>
      <c r="E2127" s="29">
        <v>2.1</v>
      </c>
      <c r="F2127" s="22" t="s">
        <v>4694</v>
      </c>
      <c r="G2127" s="22" t="s">
        <v>4695</v>
      </c>
      <c r="H2127" s="22">
        <v>1080</v>
      </c>
      <c r="I2127" s="24">
        <v>0.5</v>
      </c>
      <c r="J2127" s="24">
        <v>4200</v>
      </c>
      <c r="K2127" s="25">
        <f t="shared" si="112"/>
        <v>12000</v>
      </c>
      <c r="L2127" s="26">
        <v>14000</v>
      </c>
      <c r="M2127" s="26">
        <v>56</v>
      </c>
      <c r="N2127" s="25">
        <f t="shared" si="113"/>
        <v>56.5</v>
      </c>
      <c r="O2127" s="128"/>
    </row>
    <row r="2128" spans="1:15" x14ac:dyDescent="0.25">
      <c r="A2128" s="128" t="s">
        <v>4696</v>
      </c>
      <c r="B2128" s="129"/>
      <c r="C2128" s="27">
        <v>42654</v>
      </c>
      <c r="D2128" s="27" t="s">
        <v>4697</v>
      </c>
      <c r="E2128" s="29">
        <v>2.258</v>
      </c>
      <c r="F2128" s="22" t="s">
        <v>4698</v>
      </c>
      <c r="G2128" s="22" t="s">
        <v>87</v>
      </c>
      <c r="H2128" s="22">
        <v>3010</v>
      </c>
      <c r="I2128" s="24">
        <v>0.5</v>
      </c>
      <c r="J2128" s="24">
        <v>31800</v>
      </c>
      <c r="K2128" s="25">
        <f t="shared" si="112"/>
        <v>90860</v>
      </c>
      <c r="N2128" s="25">
        <f t="shared" si="113"/>
        <v>0.5</v>
      </c>
      <c r="O2128" s="128"/>
    </row>
    <row r="2129" spans="1:15" x14ac:dyDescent="0.25">
      <c r="A2129" s="128" t="s">
        <v>4699</v>
      </c>
      <c r="B2129" s="129"/>
      <c r="C2129" s="27">
        <v>42654</v>
      </c>
      <c r="D2129" s="27" t="s">
        <v>4700</v>
      </c>
      <c r="E2129" s="29">
        <v>0.73619999999999997</v>
      </c>
      <c r="F2129" s="22" t="s">
        <v>4701</v>
      </c>
      <c r="G2129" s="22" t="s">
        <v>4702</v>
      </c>
      <c r="H2129" s="22">
        <v>3010</v>
      </c>
      <c r="I2129" s="24">
        <v>0.5</v>
      </c>
      <c r="J2129" s="24">
        <v>92060</v>
      </c>
      <c r="K2129" s="25">
        <f t="shared" si="112"/>
        <v>263030</v>
      </c>
      <c r="N2129" s="25">
        <f t="shared" si="113"/>
        <v>0.5</v>
      </c>
      <c r="O2129" s="128"/>
    </row>
    <row r="2130" spans="1:15" s="23" customFormat="1" x14ac:dyDescent="0.25">
      <c r="A2130" s="48">
        <v>662</v>
      </c>
      <c r="B2130" s="49"/>
      <c r="C2130" s="50">
        <v>42654</v>
      </c>
      <c r="D2130" s="50" t="s">
        <v>4703</v>
      </c>
      <c r="E2130" s="51">
        <v>0.77</v>
      </c>
      <c r="F2130" s="23" t="s">
        <v>4704</v>
      </c>
      <c r="G2130" s="23" t="s">
        <v>4705</v>
      </c>
      <c r="H2130" s="23">
        <v>1030</v>
      </c>
      <c r="I2130" s="52">
        <v>0.5</v>
      </c>
      <c r="J2130" s="52">
        <v>5460</v>
      </c>
      <c r="K2130" s="53">
        <f t="shared" si="112"/>
        <v>15600</v>
      </c>
      <c r="L2130" s="54">
        <v>33000</v>
      </c>
      <c r="M2130" s="54">
        <v>132</v>
      </c>
      <c r="N2130" s="53">
        <f t="shared" si="113"/>
        <v>132.5</v>
      </c>
      <c r="O2130" s="48"/>
    </row>
    <row r="2131" spans="1:15" x14ac:dyDescent="0.25">
      <c r="A2131" s="128"/>
      <c r="B2131" s="129"/>
      <c r="N2131" s="25">
        <f>SUM(N2111:N2130)</f>
        <v>4029.89</v>
      </c>
      <c r="O2131" s="128">
        <v>60651</v>
      </c>
    </row>
    <row r="2132" spans="1:15" x14ac:dyDescent="0.25">
      <c r="A2132" s="128"/>
      <c r="B2132" s="129"/>
      <c r="O2132" s="128"/>
    </row>
    <row r="2133" spans="1:15" x14ac:dyDescent="0.25">
      <c r="A2133" s="128">
        <v>656</v>
      </c>
      <c r="B2133" s="129"/>
      <c r="C2133" s="27">
        <v>42650</v>
      </c>
      <c r="D2133" s="27" t="s">
        <v>4676</v>
      </c>
      <c r="E2133" s="29">
        <v>0.32900000000000001</v>
      </c>
      <c r="F2133" s="22" t="s">
        <v>4677</v>
      </c>
      <c r="G2133" s="22" t="s">
        <v>4678</v>
      </c>
      <c r="H2133" s="22">
        <v>3010</v>
      </c>
      <c r="I2133" s="24">
        <v>0.5</v>
      </c>
      <c r="J2133" s="24">
        <v>8870</v>
      </c>
      <c r="K2133" s="25">
        <f>ROUND(J2133/0.35,-1)</f>
        <v>25340</v>
      </c>
      <c r="L2133" s="26">
        <v>5000</v>
      </c>
      <c r="M2133" s="26">
        <v>20</v>
      </c>
      <c r="N2133" s="25">
        <f>SUM(I2133+M2133)</f>
        <v>20.5</v>
      </c>
      <c r="O2133" s="128"/>
    </row>
    <row r="2134" spans="1:15" x14ac:dyDescent="0.25">
      <c r="A2134" s="128" t="s">
        <v>4707</v>
      </c>
      <c r="B2134" s="129"/>
      <c r="C2134" s="27">
        <v>42655</v>
      </c>
      <c r="D2134" s="27" t="s">
        <v>4708</v>
      </c>
      <c r="E2134" s="29" t="s">
        <v>4709</v>
      </c>
      <c r="F2134" s="22" t="s">
        <v>2737</v>
      </c>
      <c r="G2134" s="22" t="s">
        <v>4710</v>
      </c>
      <c r="H2134" s="22">
        <v>3010</v>
      </c>
      <c r="I2134" s="24">
        <v>0.5</v>
      </c>
      <c r="J2134" s="24">
        <v>16370</v>
      </c>
      <c r="K2134" s="25">
        <f t="shared" ref="K2134:K2144" si="116">ROUND(J2134/0.35,-1)</f>
        <v>46770</v>
      </c>
      <c r="N2134" s="25">
        <f t="shared" ref="N2134:N2144" si="117">SUM(I2134+M2134)</f>
        <v>0.5</v>
      </c>
      <c r="O2134" s="128"/>
    </row>
    <row r="2135" spans="1:15" x14ac:dyDescent="0.25">
      <c r="A2135" s="128">
        <v>663</v>
      </c>
      <c r="B2135" s="129"/>
      <c r="C2135" s="27">
        <v>42655</v>
      </c>
      <c r="D2135" s="27" t="s">
        <v>4711</v>
      </c>
      <c r="E2135" s="29">
        <v>46</v>
      </c>
      <c r="F2135" s="22" t="s">
        <v>4712</v>
      </c>
      <c r="G2135" s="22" t="s">
        <v>4713</v>
      </c>
      <c r="H2135" s="22">
        <v>1120</v>
      </c>
      <c r="I2135" s="24">
        <v>0.5</v>
      </c>
      <c r="J2135" s="24">
        <v>71660</v>
      </c>
      <c r="K2135" s="25">
        <f t="shared" si="116"/>
        <v>204740</v>
      </c>
      <c r="L2135" s="26">
        <v>245410</v>
      </c>
      <c r="M2135" s="26">
        <v>982</v>
      </c>
      <c r="N2135" s="25">
        <f t="shared" si="117"/>
        <v>982.5</v>
      </c>
      <c r="O2135" s="128"/>
    </row>
    <row r="2136" spans="1:15" x14ac:dyDescent="0.25">
      <c r="A2136" s="128">
        <v>664</v>
      </c>
      <c r="B2136" s="129"/>
      <c r="C2136" s="27">
        <v>42655</v>
      </c>
      <c r="D2136" s="27" t="s">
        <v>4714</v>
      </c>
      <c r="E2136" s="29">
        <v>11</v>
      </c>
      <c r="F2136" s="22" t="s">
        <v>4712</v>
      </c>
      <c r="G2136" s="22" t="s">
        <v>4715</v>
      </c>
      <c r="H2136" s="22">
        <v>1120</v>
      </c>
      <c r="I2136" s="24">
        <v>0.5</v>
      </c>
      <c r="J2136" s="24">
        <v>17140</v>
      </c>
      <c r="K2136" s="25">
        <f t="shared" si="116"/>
        <v>48970</v>
      </c>
      <c r="L2136" s="26">
        <v>89540</v>
      </c>
      <c r="M2136" s="26">
        <v>358.4</v>
      </c>
      <c r="N2136" s="25">
        <f t="shared" si="117"/>
        <v>358.9</v>
      </c>
      <c r="O2136" s="128"/>
    </row>
    <row r="2137" spans="1:15" x14ac:dyDescent="0.25">
      <c r="A2137" s="47">
        <v>665</v>
      </c>
      <c r="C2137" s="27">
        <v>42655</v>
      </c>
      <c r="D2137" s="27" t="s">
        <v>4716</v>
      </c>
      <c r="E2137" s="29">
        <v>5.95</v>
      </c>
      <c r="F2137" s="22" t="s">
        <v>4717</v>
      </c>
      <c r="G2137" s="22" t="s">
        <v>4718</v>
      </c>
      <c r="H2137" s="22">
        <v>1050</v>
      </c>
      <c r="I2137" s="24">
        <v>0.5</v>
      </c>
      <c r="J2137" s="24">
        <v>13900</v>
      </c>
      <c r="K2137" s="25">
        <f t="shared" si="116"/>
        <v>39710</v>
      </c>
      <c r="L2137" s="26">
        <v>102500</v>
      </c>
      <c r="M2137" s="26">
        <v>410</v>
      </c>
      <c r="N2137" s="25">
        <f t="shared" si="117"/>
        <v>410.5</v>
      </c>
    </row>
    <row r="2138" spans="1:15" x14ac:dyDescent="0.25">
      <c r="A2138" s="47">
        <v>667</v>
      </c>
      <c r="C2138" s="27">
        <v>42655</v>
      </c>
      <c r="D2138" s="27" t="s">
        <v>4722</v>
      </c>
      <c r="E2138" s="29" t="s">
        <v>4723</v>
      </c>
      <c r="F2138" s="22" t="s">
        <v>4724</v>
      </c>
      <c r="G2138" s="22" t="s">
        <v>4725</v>
      </c>
      <c r="H2138" s="22">
        <v>3010</v>
      </c>
      <c r="I2138" s="24">
        <v>0.5</v>
      </c>
      <c r="J2138" s="24">
        <v>25080</v>
      </c>
      <c r="K2138" s="25">
        <f t="shared" si="116"/>
        <v>71660</v>
      </c>
      <c r="L2138" s="26">
        <v>38000</v>
      </c>
      <c r="M2138" s="26">
        <v>152</v>
      </c>
      <c r="N2138" s="25">
        <f t="shared" si="117"/>
        <v>152.5</v>
      </c>
    </row>
    <row r="2139" spans="1:15" x14ac:dyDescent="0.25">
      <c r="A2139" s="47" t="s">
        <v>4726</v>
      </c>
      <c r="C2139" s="27">
        <v>42655</v>
      </c>
      <c r="D2139" s="27" t="s">
        <v>4727</v>
      </c>
      <c r="E2139" s="29">
        <v>1.538</v>
      </c>
      <c r="F2139" s="22" t="s">
        <v>4728</v>
      </c>
      <c r="G2139" s="22" t="s">
        <v>4729</v>
      </c>
      <c r="H2139" s="22">
        <v>1060</v>
      </c>
      <c r="I2139" s="24">
        <v>0.5</v>
      </c>
      <c r="J2139" s="24">
        <v>10510</v>
      </c>
      <c r="K2139" s="25">
        <f t="shared" si="116"/>
        <v>30030</v>
      </c>
      <c r="N2139" s="25">
        <f t="shared" si="117"/>
        <v>0.5</v>
      </c>
    </row>
    <row r="2140" spans="1:15" x14ac:dyDescent="0.25">
      <c r="A2140" s="47">
        <v>668</v>
      </c>
      <c r="C2140" s="27">
        <v>42655</v>
      </c>
      <c r="D2140" s="27" t="s">
        <v>4730</v>
      </c>
      <c r="E2140" s="29">
        <v>33.322000000000003</v>
      </c>
      <c r="F2140" s="22" t="s">
        <v>4733</v>
      </c>
      <c r="G2140" s="22" t="s">
        <v>4734</v>
      </c>
      <c r="H2140" s="22">
        <v>1220</v>
      </c>
      <c r="I2140" s="24">
        <v>0.5</v>
      </c>
      <c r="J2140" s="24">
        <v>50370</v>
      </c>
      <c r="K2140" s="25">
        <f t="shared" si="116"/>
        <v>143910</v>
      </c>
      <c r="L2140" s="26">
        <v>165000</v>
      </c>
      <c r="M2140" s="26">
        <v>660</v>
      </c>
      <c r="N2140" s="25">
        <f t="shared" si="117"/>
        <v>660.5</v>
      </c>
    </row>
    <row r="2141" spans="1:15" x14ac:dyDescent="0.25">
      <c r="D2141" s="27" t="s">
        <v>4732</v>
      </c>
      <c r="E2141" s="29" t="s">
        <v>4731</v>
      </c>
      <c r="F2141" s="22" t="s">
        <v>90</v>
      </c>
      <c r="G2141" s="22" t="s">
        <v>4735</v>
      </c>
      <c r="K2141" s="25">
        <f t="shared" si="116"/>
        <v>0</v>
      </c>
      <c r="N2141" s="25">
        <f t="shared" si="117"/>
        <v>0</v>
      </c>
    </row>
    <row r="2142" spans="1:15" x14ac:dyDescent="0.25">
      <c r="A2142" s="47">
        <v>669</v>
      </c>
      <c r="C2142" s="27">
        <v>42655</v>
      </c>
      <c r="D2142" s="27" t="s">
        <v>3136</v>
      </c>
      <c r="E2142" s="29">
        <v>6.2169999999999996</v>
      </c>
      <c r="F2142" s="22" t="s">
        <v>3138</v>
      </c>
      <c r="G2142" s="22" t="s">
        <v>4736</v>
      </c>
      <c r="H2142" s="22">
        <v>1220</v>
      </c>
      <c r="I2142" s="24">
        <v>0.5</v>
      </c>
      <c r="J2142" s="24">
        <v>30010</v>
      </c>
      <c r="K2142" s="25">
        <f t="shared" si="116"/>
        <v>85740</v>
      </c>
      <c r="L2142" s="26">
        <v>89000</v>
      </c>
      <c r="M2142" s="26">
        <v>356</v>
      </c>
      <c r="N2142" s="25">
        <f t="shared" si="117"/>
        <v>356.5</v>
      </c>
    </row>
    <row r="2143" spans="1:15" x14ac:dyDescent="0.25">
      <c r="A2143" s="47" t="s">
        <v>4737</v>
      </c>
      <c r="C2143" s="27">
        <v>42656</v>
      </c>
      <c r="D2143" s="27" t="s">
        <v>4127</v>
      </c>
      <c r="E2143" s="29">
        <v>62.991999999999997</v>
      </c>
      <c r="F2143" s="22" t="s">
        <v>4738</v>
      </c>
      <c r="G2143" s="22" t="s">
        <v>4739</v>
      </c>
      <c r="H2143" s="22">
        <v>1040</v>
      </c>
      <c r="I2143" s="24">
        <v>0.5</v>
      </c>
      <c r="J2143" s="24">
        <v>107860</v>
      </c>
      <c r="K2143" s="25">
        <f t="shared" si="116"/>
        <v>308170</v>
      </c>
      <c r="N2143" s="25">
        <f t="shared" si="117"/>
        <v>0.5</v>
      </c>
    </row>
    <row r="2144" spans="1:15" x14ac:dyDescent="0.25">
      <c r="A2144" s="47" t="s">
        <v>4740</v>
      </c>
      <c r="C2144" s="27">
        <v>42656</v>
      </c>
      <c r="D2144" s="27" t="s">
        <v>4741</v>
      </c>
      <c r="E2144" s="29">
        <v>5.0999999999999996</v>
      </c>
      <c r="F2144" s="22" t="s">
        <v>4742</v>
      </c>
      <c r="G2144" s="22" t="s">
        <v>4743</v>
      </c>
      <c r="H2144" s="22">
        <v>1110</v>
      </c>
      <c r="I2144" s="24">
        <v>0.5</v>
      </c>
      <c r="J2144" s="24">
        <v>27610</v>
      </c>
      <c r="K2144" s="25">
        <f t="shared" si="116"/>
        <v>78890</v>
      </c>
      <c r="N2144" s="25">
        <f t="shared" si="117"/>
        <v>0.5</v>
      </c>
    </row>
    <row r="2145" spans="1:15" x14ac:dyDescent="0.25">
      <c r="A2145" s="47" t="s">
        <v>4744</v>
      </c>
      <c r="C2145" s="27">
        <v>42656</v>
      </c>
      <c r="D2145" s="27" t="s">
        <v>4745</v>
      </c>
      <c r="E2145" s="29">
        <v>19.882000000000001</v>
      </c>
      <c r="F2145" s="22" t="s">
        <v>4746</v>
      </c>
      <c r="G2145" s="22" t="s">
        <v>4747</v>
      </c>
      <c r="H2145" s="22">
        <v>1040</v>
      </c>
      <c r="I2145" s="24">
        <v>0.5</v>
      </c>
      <c r="J2145" s="24">
        <v>44990</v>
      </c>
      <c r="K2145" s="25">
        <f t="shared" si="78"/>
        <v>128540</v>
      </c>
      <c r="N2145" s="25">
        <f t="shared" si="79"/>
        <v>0.5</v>
      </c>
    </row>
    <row r="2146" spans="1:15" x14ac:dyDescent="0.25">
      <c r="A2146" s="47">
        <v>670</v>
      </c>
      <c r="C2146" s="27">
        <v>42656</v>
      </c>
      <c r="D2146" s="27" t="s">
        <v>4749</v>
      </c>
      <c r="E2146" s="29">
        <v>0.28999999999999998</v>
      </c>
      <c r="F2146" s="22" t="s">
        <v>4750</v>
      </c>
      <c r="G2146" s="22" t="s">
        <v>4751</v>
      </c>
      <c r="H2146" s="22">
        <v>1090</v>
      </c>
      <c r="I2146" s="24">
        <v>0.5</v>
      </c>
      <c r="J2146" s="24">
        <v>19080</v>
      </c>
      <c r="K2146" s="25">
        <f t="shared" si="78"/>
        <v>54510</v>
      </c>
      <c r="L2146" s="26">
        <v>65000</v>
      </c>
      <c r="M2146" s="26">
        <v>260</v>
      </c>
      <c r="N2146" s="25">
        <f t="shared" si="79"/>
        <v>260.5</v>
      </c>
    </row>
    <row r="2147" spans="1:15" x14ac:dyDescent="0.25">
      <c r="A2147" s="47">
        <v>671</v>
      </c>
      <c r="C2147" s="27">
        <v>42656</v>
      </c>
      <c r="D2147" s="27" t="s">
        <v>4752</v>
      </c>
      <c r="E2147" s="29" t="s">
        <v>4753</v>
      </c>
      <c r="F2147" s="22" t="s">
        <v>4754</v>
      </c>
      <c r="G2147" s="22" t="s">
        <v>4755</v>
      </c>
      <c r="H2147" s="22">
        <v>3010</v>
      </c>
      <c r="I2147" s="24">
        <v>0.5</v>
      </c>
      <c r="J2147" s="24">
        <v>31800</v>
      </c>
      <c r="K2147" s="25">
        <f t="shared" si="78"/>
        <v>90860</v>
      </c>
      <c r="L2147" s="26">
        <v>125000</v>
      </c>
      <c r="M2147" s="26">
        <v>500</v>
      </c>
      <c r="N2147" s="25">
        <f t="shared" si="79"/>
        <v>500.5</v>
      </c>
    </row>
    <row r="2148" spans="1:15" x14ac:dyDescent="0.25">
      <c r="A2148" s="47">
        <v>672</v>
      </c>
      <c r="C2148" s="27">
        <v>42656</v>
      </c>
      <c r="D2148" s="27" t="s">
        <v>4756</v>
      </c>
      <c r="E2148" s="29">
        <v>0.16520000000000001</v>
      </c>
      <c r="F2148" s="22" t="s">
        <v>4757</v>
      </c>
      <c r="G2148" s="22" t="s">
        <v>4758</v>
      </c>
      <c r="H2148" s="22">
        <v>2050</v>
      </c>
      <c r="I2148" s="24">
        <v>0.5</v>
      </c>
      <c r="J2148" s="24">
        <v>17980</v>
      </c>
      <c r="K2148" s="25">
        <f t="shared" si="78"/>
        <v>51370</v>
      </c>
      <c r="L2148" s="26">
        <v>52000</v>
      </c>
      <c r="M2148" s="26">
        <v>208</v>
      </c>
      <c r="N2148" s="25">
        <f t="shared" si="79"/>
        <v>208.5</v>
      </c>
    </row>
    <row r="2149" spans="1:15" x14ac:dyDescent="0.25">
      <c r="A2149" s="47" t="s">
        <v>4748</v>
      </c>
      <c r="C2149" s="27">
        <v>42656</v>
      </c>
      <c r="D2149" s="27" t="s">
        <v>4243</v>
      </c>
      <c r="E2149" s="29" t="s">
        <v>4247</v>
      </c>
      <c r="F2149" s="22" t="s">
        <v>4759</v>
      </c>
      <c r="G2149" s="22" t="s">
        <v>4760</v>
      </c>
      <c r="H2149" s="22">
        <v>3010</v>
      </c>
      <c r="I2149" s="24">
        <v>0.5</v>
      </c>
      <c r="J2149" s="24">
        <v>10380</v>
      </c>
      <c r="K2149" s="25">
        <f t="shared" si="78"/>
        <v>29660</v>
      </c>
      <c r="N2149" s="25">
        <f t="shared" si="79"/>
        <v>0.5</v>
      </c>
    </row>
    <row r="2150" spans="1:15" x14ac:dyDescent="0.25">
      <c r="A2150" s="47">
        <v>674</v>
      </c>
      <c r="C2150" s="27">
        <v>42656</v>
      </c>
      <c r="D2150" s="27" t="s">
        <v>4762</v>
      </c>
      <c r="E2150" s="29">
        <v>75.903999999999996</v>
      </c>
      <c r="F2150" s="22" t="s">
        <v>4764</v>
      </c>
      <c r="G2150" s="22" t="s">
        <v>4765</v>
      </c>
      <c r="H2150" s="22">
        <v>1090</v>
      </c>
      <c r="I2150" s="24">
        <v>1.5</v>
      </c>
      <c r="J2150" s="24">
        <v>163480</v>
      </c>
      <c r="K2150" s="25">
        <f t="shared" si="78"/>
        <v>467090</v>
      </c>
      <c r="L2150" s="26">
        <v>300000</v>
      </c>
      <c r="M2150" s="26">
        <v>1200</v>
      </c>
      <c r="N2150" s="25">
        <f t="shared" si="79"/>
        <v>1201.5</v>
      </c>
    </row>
    <row r="2151" spans="1:15" x14ac:dyDescent="0.25">
      <c r="D2151" s="27" t="s">
        <v>4761</v>
      </c>
      <c r="E2151" s="29">
        <v>11.243</v>
      </c>
      <c r="F2151" s="22" t="s">
        <v>90</v>
      </c>
      <c r="G2151" s="22" t="s">
        <v>90</v>
      </c>
      <c r="K2151" s="25">
        <f t="shared" si="78"/>
        <v>0</v>
      </c>
      <c r="N2151" s="25">
        <f t="shared" si="79"/>
        <v>0</v>
      </c>
    </row>
    <row r="2152" spans="1:15" x14ac:dyDescent="0.25">
      <c r="D2152" s="27" t="s">
        <v>4763</v>
      </c>
      <c r="E2152" s="29">
        <v>9.64</v>
      </c>
      <c r="F2152" s="22" t="s">
        <v>90</v>
      </c>
      <c r="G2152" s="22" t="s">
        <v>90</v>
      </c>
      <c r="K2152" s="25">
        <f t="shared" si="78"/>
        <v>0</v>
      </c>
      <c r="N2152" s="25">
        <f t="shared" si="79"/>
        <v>0</v>
      </c>
    </row>
    <row r="2153" spans="1:15" x14ac:dyDescent="0.25">
      <c r="A2153" s="176" t="s">
        <v>4766</v>
      </c>
      <c r="B2153" s="177"/>
      <c r="C2153" s="27">
        <v>42656</v>
      </c>
      <c r="D2153" s="27" t="s">
        <v>4767</v>
      </c>
      <c r="E2153" s="29">
        <v>7.7649999999999997</v>
      </c>
      <c r="F2153" s="22" t="s">
        <v>4768</v>
      </c>
      <c r="G2153" s="22" t="s">
        <v>4769</v>
      </c>
      <c r="H2153" s="22">
        <v>1100</v>
      </c>
      <c r="I2153" s="24">
        <v>0.5</v>
      </c>
      <c r="J2153" s="24">
        <v>8010</v>
      </c>
      <c r="K2153" s="25">
        <f t="shared" si="78"/>
        <v>22890</v>
      </c>
      <c r="N2153" s="25">
        <f t="shared" si="79"/>
        <v>0.5</v>
      </c>
      <c r="O2153" s="176"/>
    </row>
    <row r="2154" spans="1:15" x14ac:dyDescent="0.25">
      <c r="A2154" s="176" t="s">
        <v>4770</v>
      </c>
      <c r="B2154" s="177"/>
      <c r="C2154" s="27">
        <v>42656</v>
      </c>
      <c r="D2154" s="27" t="s">
        <v>4771</v>
      </c>
      <c r="E2154" s="29">
        <v>26.846</v>
      </c>
      <c r="F2154" s="22" t="s">
        <v>4768</v>
      </c>
      <c r="G2154" s="22" t="s">
        <v>4768</v>
      </c>
      <c r="H2154" s="22">
        <v>1100</v>
      </c>
      <c r="I2154" s="24">
        <v>0.5</v>
      </c>
      <c r="J2154" s="24">
        <v>64060</v>
      </c>
      <c r="K2154" s="25">
        <f t="shared" ref="K2154:K2375" si="118">ROUND(J2154/0.35,-1)</f>
        <v>183030</v>
      </c>
      <c r="N2154" s="25">
        <f t="shared" si="79"/>
        <v>0.5</v>
      </c>
      <c r="O2154" s="176"/>
    </row>
    <row r="2155" spans="1:15" x14ac:dyDescent="0.25">
      <c r="A2155" s="176">
        <v>678</v>
      </c>
      <c r="B2155" s="177"/>
      <c r="C2155" s="27">
        <v>42656</v>
      </c>
      <c r="D2155" s="27" t="s">
        <v>4180</v>
      </c>
      <c r="E2155" s="29" t="s">
        <v>4182</v>
      </c>
      <c r="F2155" s="22" t="s">
        <v>4772</v>
      </c>
      <c r="G2155" s="22" t="s">
        <v>4773</v>
      </c>
      <c r="H2155" s="22">
        <v>1150</v>
      </c>
      <c r="I2155" s="24">
        <v>1</v>
      </c>
      <c r="J2155" s="24">
        <v>22750</v>
      </c>
      <c r="K2155" s="25">
        <f t="shared" si="118"/>
        <v>65000</v>
      </c>
      <c r="L2155" s="26">
        <v>25000</v>
      </c>
      <c r="M2155" s="26">
        <v>100</v>
      </c>
      <c r="N2155" s="25">
        <f t="shared" ref="N2155:N2375" si="119">SUM(I2155+M2155)</f>
        <v>101</v>
      </c>
      <c r="O2155" s="176"/>
    </row>
    <row r="2156" spans="1:15" s="23" customFormat="1" x14ac:dyDescent="0.25">
      <c r="A2156" s="48"/>
      <c r="B2156" s="49"/>
      <c r="C2156" s="50"/>
      <c r="D2156" s="50" t="s">
        <v>4181</v>
      </c>
      <c r="E2156" s="51" t="s">
        <v>4183</v>
      </c>
      <c r="F2156" s="23" t="s">
        <v>90</v>
      </c>
      <c r="G2156" s="23" t="s">
        <v>90</v>
      </c>
      <c r="I2156" s="52"/>
      <c r="J2156" s="52"/>
      <c r="K2156" s="53">
        <f t="shared" si="118"/>
        <v>0</v>
      </c>
      <c r="L2156" s="54"/>
      <c r="M2156" s="54"/>
      <c r="N2156" s="53">
        <f t="shared" si="119"/>
        <v>0</v>
      </c>
      <c r="O2156" s="48"/>
    </row>
    <row r="2157" spans="1:15" x14ac:dyDescent="0.25">
      <c r="A2157" s="176"/>
      <c r="B2157" s="177"/>
      <c r="N2157" s="25">
        <f>SUM(N2133:N2156)</f>
        <v>5217.8999999999996</v>
      </c>
      <c r="O2157" s="176">
        <v>60696</v>
      </c>
    </row>
    <row r="2158" spans="1:15" x14ac:dyDescent="0.25">
      <c r="A2158" s="176"/>
      <c r="B2158" s="177"/>
      <c r="O2158" s="176"/>
    </row>
    <row r="2159" spans="1:15" x14ac:dyDescent="0.25">
      <c r="A2159" s="176" t="s">
        <v>4706</v>
      </c>
      <c r="B2159" s="177"/>
      <c r="C2159" s="27">
        <v>42650</v>
      </c>
      <c r="D2159" s="27" t="s">
        <v>4774</v>
      </c>
      <c r="E2159" s="29">
        <v>2.7</v>
      </c>
      <c r="F2159" s="22" t="s">
        <v>4775</v>
      </c>
      <c r="G2159" s="22" t="s">
        <v>4776</v>
      </c>
      <c r="H2159" s="22">
        <v>1140</v>
      </c>
      <c r="I2159" s="24">
        <v>0.5</v>
      </c>
      <c r="J2159" s="24">
        <v>7590</v>
      </c>
      <c r="K2159" s="25">
        <f t="shared" si="118"/>
        <v>21690</v>
      </c>
      <c r="N2159" s="25">
        <f t="shared" si="119"/>
        <v>0.5</v>
      </c>
      <c r="O2159" s="176"/>
    </row>
    <row r="2160" spans="1:15" x14ac:dyDescent="0.25">
      <c r="A2160" s="176">
        <v>673</v>
      </c>
      <c r="B2160" s="177"/>
      <c r="C2160" s="27">
        <v>42656</v>
      </c>
      <c r="D2160" s="27" t="s">
        <v>4786</v>
      </c>
      <c r="E2160" s="29">
        <v>2.04</v>
      </c>
      <c r="F2160" s="22" t="s">
        <v>4787</v>
      </c>
      <c r="G2160" s="22" t="s">
        <v>4788</v>
      </c>
      <c r="H2160" s="22">
        <v>1060</v>
      </c>
      <c r="I2160" s="24">
        <v>0.5</v>
      </c>
      <c r="J2160" s="24">
        <v>24020</v>
      </c>
      <c r="K2160" s="25">
        <f t="shared" si="118"/>
        <v>68630</v>
      </c>
      <c r="L2160" s="26">
        <v>72500</v>
      </c>
      <c r="M2160" s="26">
        <v>290</v>
      </c>
      <c r="N2160" s="25">
        <f t="shared" si="119"/>
        <v>290.5</v>
      </c>
      <c r="O2160" s="176"/>
    </row>
    <row r="2161" spans="1:15" x14ac:dyDescent="0.25">
      <c r="A2161" s="47">
        <v>666</v>
      </c>
      <c r="C2161" s="27">
        <v>42655</v>
      </c>
      <c r="D2161" s="27" t="s">
        <v>4719</v>
      </c>
      <c r="E2161" s="29">
        <v>5.9</v>
      </c>
      <c r="F2161" s="22" t="s">
        <v>4717</v>
      </c>
      <c r="G2161" s="22" t="s">
        <v>4720</v>
      </c>
      <c r="H2161" s="22">
        <v>1050</v>
      </c>
      <c r="J2161" s="24">
        <v>9190</v>
      </c>
      <c r="K2161" s="25">
        <f>ROUND(J2161/0.35,-1)</f>
        <v>26260</v>
      </c>
      <c r="L2161" s="26">
        <v>82600</v>
      </c>
      <c r="M2161" s="26">
        <v>330.4</v>
      </c>
      <c r="N2161" s="25">
        <f>SUM(I2161+M2161)</f>
        <v>330.4</v>
      </c>
      <c r="O2161" s="221"/>
    </row>
    <row r="2162" spans="1:15" x14ac:dyDescent="0.25">
      <c r="A2162" s="47" t="s">
        <v>4721</v>
      </c>
      <c r="C2162" s="27">
        <v>42655</v>
      </c>
      <c r="D2162" s="27" t="s">
        <v>4285</v>
      </c>
      <c r="E2162" s="29">
        <v>24.768999999999998</v>
      </c>
      <c r="F2162" s="22" t="s">
        <v>4717</v>
      </c>
      <c r="G2162" s="22" t="s">
        <v>4286</v>
      </c>
      <c r="H2162" s="22">
        <v>1050</v>
      </c>
      <c r="I2162" s="24">
        <v>1</v>
      </c>
      <c r="J2162" s="24">
        <v>38600</v>
      </c>
      <c r="K2162" s="25">
        <f>ROUND(J2162/0.35,-1)</f>
        <v>110290</v>
      </c>
      <c r="N2162" s="25">
        <f>SUM(I2162+M2162)</f>
        <v>1</v>
      </c>
      <c r="O2162" s="221"/>
    </row>
    <row r="2163" spans="1:15" x14ac:dyDescent="0.25">
      <c r="A2163" s="178">
        <v>679</v>
      </c>
      <c r="B2163" s="179"/>
      <c r="C2163" s="27">
        <v>42656</v>
      </c>
      <c r="D2163" s="27" t="s">
        <v>4452</v>
      </c>
      <c r="E2163" s="29">
        <v>18.292000000000002</v>
      </c>
      <c r="F2163" s="22" t="s">
        <v>4453</v>
      </c>
      <c r="G2163" s="22" t="s">
        <v>814</v>
      </c>
      <c r="H2163" s="22">
        <v>1020</v>
      </c>
      <c r="I2163" s="24">
        <v>0.5</v>
      </c>
      <c r="J2163" s="24">
        <v>24340</v>
      </c>
      <c r="K2163" s="25">
        <f t="shared" ref="K2163:K2269" si="120">ROUND(J2163/0.35,-1)</f>
        <v>69540</v>
      </c>
      <c r="L2163" s="26">
        <v>86000</v>
      </c>
      <c r="M2163" s="26">
        <v>344</v>
      </c>
      <c r="N2163" s="25">
        <f>SUM(I2163+M2163)</f>
        <v>344.5</v>
      </c>
      <c r="O2163" s="178"/>
    </row>
    <row r="2164" spans="1:15" x14ac:dyDescent="0.25">
      <c r="A2164" s="178">
        <v>680</v>
      </c>
      <c r="B2164" s="179"/>
      <c r="C2164" s="27">
        <v>42657</v>
      </c>
      <c r="D2164" s="27" t="s">
        <v>4789</v>
      </c>
      <c r="E2164" s="29">
        <v>12.938000000000001</v>
      </c>
      <c r="F2164" s="22" t="s">
        <v>4790</v>
      </c>
      <c r="G2164" s="22" t="s">
        <v>4791</v>
      </c>
      <c r="H2164" s="22">
        <v>1070</v>
      </c>
      <c r="I2164" s="24">
        <v>0.5</v>
      </c>
      <c r="J2164" s="24">
        <v>57680</v>
      </c>
      <c r="K2164" s="25">
        <f t="shared" si="120"/>
        <v>164800</v>
      </c>
      <c r="L2164" s="26">
        <v>170000</v>
      </c>
      <c r="M2164" s="26">
        <v>680</v>
      </c>
      <c r="N2164" s="25">
        <f t="shared" ref="N2164:N2270" si="121">SUM(I2164+M2164)</f>
        <v>680.5</v>
      </c>
      <c r="O2164" s="178"/>
    </row>
    <row r="2165" spans="1:15" x14ac:dyDescent="0.25">
      <c r="A2165" s="178">
        <v>681</v>
      </c>
      <c r="B2165" s="179"/>
      <c r="C2165" s="27">
        <v>42657</v>
      </c>
      <c r="D2165" s="27" t="s">
        <v>4792</v>
      </c>
      <c r="E2165" s="29">
        <v>0.1263</v>
      </c>
      <c r="F2165" s="22" t="s">
        <v>4793</v>
      </c>
      <c r="G2165" s="22" t="s">
        <v>4794</v>
      </c>
      <c r="H2165" s="22">
        <v>3010</v>
      </c>
      <c r="I2165" s="24">
        <v>0.5</v>
      </c>
      <c r="J2165" s="24">
        <v>17860</v>
      </c>
      <c r="K2165" s="25">
        <f t="shared" si="120"/>
        <v>51030</v>
      </c>
      <c r="L2165" s="26">
        <v>74000</v>
      </c>
      <c r="M2165" s="26">
        <v>296</v>
      </c>
      <c r="N2165" s="25">
        <f t="shared" si="121"/>
        <v>296.5</v>
      </c>
      <c r="O2165" s="178"/>
    </row>
    <row r="2166" spans="1:15" x14ac:dyDescent="0.25">
      <c r="A2166" s="178" t="s">
        <v>4795</v>
      </c>
      <c r="B2166" s="179"/>
      <c r="C2166" s="27">
        <v>42657</v>
      </c>
      <c r="D2166" s="27" t="s">
        <v>4796</v>
      </c>
      <c r="E2166" s="29" t="s">
        <v>4798</v>
      </c>
      <c r="F2166" s="22" t="s">
        <v>4799</v>
      </c>
      <c r="G2166" s="22" t="s">
        <v>422</v>
      </c>
      <c r="H2166" s="22">
        <v>2050</v>
      </c>
      <c r="I2166" s="24">
        <v>1</v>
      </c>
      <c r="J2166" s="24">
        <v>25530</v>
      </c>
      <c r="K2166" s="25">
        <f t="shared" si="120"/>
        <v>72940</v>
      </c>
      <c r="N2166" s="25">
        <f t="shared" si="121"/>
        <v>1</v>
      </c>
      <c r="O2166" s="178"/>
    </row>
    <row r="2167" spans="1:15" x14ac:dyDescent="0.25">
      <c r="A2167" s="178"/>
      <c r="B2167" s="179"/>
      <c r="D2167" s="27" t="s">
        <v>4797</v>
      </c>
      <c r="E2167" s="29" t="s">
        <v>95</v>
      </c>
      <c r="F2167" s="22" t="s">
        <v>90</v>
      </c>
      <c r="G2167" s="22" t="s">
        <v>90</v>
      </c>
      <c r="K2167" s="25">
        <f t="shared" si="120"/>
        <v>0</v>
      </c>
      <c r="N2167" s="25">
        <f t="shared" si="121"/>
        <v>0</v>
      </c>
      <c r="O2167" s="178"/>
    </row>
    <row r="2168" spans="1:15" x14ac:dyDescent="0.25">
      <c r="A2168" s="178">
        <v>682</v>
      </c>
      <c r="B2168" s="179"/>
      <c r="C2168" s="27">
        <v>42657</v>
      </c>
      <c r="D2168" s="27" t="s">
        <v>948</v>
      </c>
      <c r="E2168" s="29" t="s">
        <v>949</v>
      </c>
      <c r="F2168" s="22" t="s">
        <v>726</v>
      </c>
      <c r="G2168" s="22" t="s">
        <v>4800</v>
      </c>
      <c r="H2168" s="22">
        <v>3010</v>
      </c>
      <c r="I2168" s="24">
        <v>0.5</v>
      </c>
      <c r="J2168" s="24">
        <v>14750</v>
      </c>
      <c r="K2168" s="25">
        <f t="shared" si="120"/>
        <v>42140</v>
      </c>
      <c r="L2168" s="26">
        <v>19950</v>
      </c>
      <c r="M2168" s="26">
        <v>80</v>
      </c>
      <c r="N2168" s="25">
        <f t="shared" si="121"/>
        <v>80.5</v>
      </c>
      <c r="O2168" s="178"/>
    </row>
    <row r="2169" spans="1:15" x14ac:dyDescent="0.25">
      <c r="A2169" s="178">
        <v>683</v>
      </c>
      <c r="B2169" s="179"/>
      <c r="C2169" s="27">
        <v>42657</v>
      </c>
      <c r="D2169" s="27" t="s">
        <v>4801</v>
      </c>
      <c r="E2169" s="29">
        <v>0.2</v>
      </c>
      <c r="F2169" s="22" t="s">
        <v>4804</v>
      </c>
      <c r="G2169" s="22" t="s">
        <v>4805</v>
      </c>
      <c r="H2169" s="22">
        <v>1190</v>
      </c>
      <c r="I2169" s="24">
        <v>1.5</v>
      </c>
      <c r="J2169" s="24">
        <v>33320</v>
      </c>
      <c r="K2169" s="25">
        <f t="shared" si="120"/>
        <v>95200</v>
      </c>
      <c r="L2169" s="26">
        <v>111000</v>
      </c>
      <c r="M2169" s="26">
        <v>444</v>
      </c>
      <c r="N2169" s="25">
        <f t="shared" si="121"/>
        <v>445.5</v>
      </c>
      <c r="O2169" s="178"/>
    </row>
    <row r="2170" spans="1:15" x14ac:dyDescent="0.25">
      <c r="A2170" s="178"/>
      <c r="B2170" s="179"/>
      <c r="D2170" s="27" t="s">
        <v>4802</v>
      </c>
      <c r="E2170" s="29">
        <v>0.22420000000000001</v>
      </c>
      <c r="F2170" s="22" t="s">
        <v>90</v>
      </c>
      <c r="G2170" s="22" t="s">
        <v>90</v>
      </c>
      <c r="K2170" s="25">
        <f t="shared" si="120"/>
        <v>0</v>
      </c>
      <c r="N2170" s="25">
        <f t="shared" si="121"/>
        <v>0</v>
      </c>
      <c r="O2170" s="178"/>
    </row>
    <row r="2171" spans="1:15" x14ac:dyDescent="0.25">
      <c r="A2171" s="178"/>
      <c r="B2171" s="179"/>
      <c r="D2171" s="27" t="s">
        <v>4803</v>
      </c>
      <c r="E2171" s="29">
        <v>0.22420000000000001</v>
      </c>
      <c r="F2171" s="22" t="s">
        <v>90</v>
      </c>
      <c r="G2171" s="22" t="s">
        <v>90</v>
      </c>
      <c r="K2171" s="25">
        <f t="shared" si="120"/>
        <v>0</v>
      </c>
      <c r="N2171" s="25">
        <f t="shared" si="121"/>
        <v>0</v>
      </c>
      <c r="O2171" s="178"/>
    </row>
    <row r="2172" spans="1:15" x14ac:dyDescent="0.25">
      <c r="A2172" s="178">
        <v>684</v>
      </c>
      <c r="B2172" s="179"/>
      <c r="C2172" s="27">
        <v>42657</v>
      </c>
      <c r="D2172" s="27" t="s">
        <v>4806</v>
      </c>
      <c r="E2172" s="29">
        <v>15.404</v>
      </c>
      <c r="F2172" s="22" t="s">
        <v>4807</v>
      </c>
      <c r="G2172" s="22" t="s">
        <v>4808</v>
      </c>
      <c r="H2172" s="22">
        <v>1090</v>
      </c>
      <c r="I2172" s="24">
        <v>0.5</v>
      </c>
      <c r="J2172" s="24">
        <v>49410</v>
      </c>
      <c r="K2172" s="25">
        <f t="shared" si="120"/>
        <v>141170</v>
      </c>
      <c r="L2172" s="26">
        <v>175000</v>
      </c>
      <c r="M2172" s="26">
        <v>700</v>
      </c>
      <c r="N2172" s="25">
        <f t="shared" si="121"/>
        <v>700.5</v>
      </c>
      <c r="O2172" s="178"/>
    </row>
    <row r="2173" spans="1:15" x14ac:dyDescent="0.25">
      <c r="A2173" s="178">
        <v>685</v>
      </c>
      <c r="B2173" s="179"/>
      <c r="C2173" s="27">
        <v>42657</v>
      </c>
      <c r="D2173" s="27" t="s">
        <v>271</v>
      </c>
      <c r="E2173" s="29">
        <v>6.4850000000000003</v>
      </c>
      <c r="F2173" s="22" t="s">
        <v>169</v>
      </c>
      <c r="G2173" s="22" t="s">
        <v>4809</v>
      </c>
      <c r="H2173" s="22">
        <v>1170</v>
      </c>
      <c r="I2173" s="24">
        <v>0.5</v>
      </c>
      <c r="J2173" s="24">
        <v>9770</v>
      </c>
      <c r="K2173" s="25">
        <f t="shared" si="120"/>
        <v>27910</v>
      </c>
      <c r="L2173" s="26">
        <v>15250</v>
      </c>
      <c r="M2173" s="26">
        <v>61</v>
      </c>
      <c r="N2173" s="25">
        <f t="shared" si="121"/>
        <v>61.5</v>
      </c>
      <c r="O2173" s="178"/>
    </row>
    <row r="2174" spans="1:15" x14ac:dyDescent="0.25">
      <c r="A2174" s="178">
        <v>686</v>
      </c>
      <c r="B2174" s="179"/>
      <c r="C2174" s="27">
        <v>42657</v>
      </c>
      <c r="D2174" s="27" t="s">
        <v>4810</v>
      </c>
      <c r="E2174" s="29" t="s">
        <v>4811</v>
      </c>
      <c r="F2174" s="22" t="s">
        <v>4812</v>
      </c>
      <c r="G2174" s="22" t="s">
        <v>4813</v>
      </c>
      <c r="H2174" s="22">
        <v>3010</v>
      </c>
      <c r="I2174" s="24">
        <v>0.5</v>
      </c>
      <c r="J2174" s="24">
        <v>47150</v>
      </c>
      <c r="K2174" s="25">
        <f t="shared" si="120"/>
        <v>134710</v>
      </c>
      <c r="L2174" s="26">
        <v>149000</v>
      </c>
      <c r="M2174" s="26">
        <v>596</v>
      </c>
      <c r="N2174" s="25">
        <f t="shared" si="121"/>
        <v>596.5</v>
      </c>
      <c r="O2174" s="178"/>
    </row>
    <row r="2175" spans="1:15" x14ac:dyDescent="0.25">
      <c r="A2175" s="178" t="s">
        <v>4814</v>
      </c>
      <c r="B2175" s="179"/>
      <c r="C2175" s="27">
        <v>42660</v>
      </c>
      <c r="D2175" s="27" t="s">
        <v>1585</v>
      </c>
      <c r="E2175" s="29" t="s">
        <v>4815</v>
      </c>
      <c r="F2175" s="22" t="s">
        <v>4816</v>
      </c>
      <c r="G2175" s="22" t="s">
        <v>4817</v>
      </c>
      <c r="H2175" s="22">
        <v>2050</v>
      </c>
      <c r="I2175" s="24">
        <v>1</v>
      </c>
      <c r="J2175" s="24">
        <v>28520</v>
      </c>
      <c r="K2175" s="25">
        <f t="shared" si="120"/>
        <v>81490</v>
      </c>
      <c r="N2175" s="25">
        <f t="shared" si="121"/>
        <v>1</v>
      </c>
      <c r="O2175" s="178"/>
    </row>
    <row r="2176" spans="1:15" x14ac:dyDescent="0.25">
      <c r="A2176" s="178"/>
      <c r="B2176" s="179"/>
      <c r="D2176" s="27" t="s">
        <v>1586</v>
      </c>
      <c r="E2176" s="29" t="s">
        <v>1587</v>
      </c>
      <c r="F2176" s="22" t="s">
        <v>90</v>
      </c>
      <c r="G2176" s="22" t="s">
        <v>90</v>
      </c>
      <c r="K2176" s="25">
        <f t="shared" si="120"/>
        <v>0</v>
      </c>
      <c r="N2176" s="25">
        <f t="shared" si="121"/>
        <v>0</v>
      </c>
      <c r="O2176" s="178"/>
    </row>
    <row r="2177" spans="1:15" x14ac:dyDescent="0.25">
      <c r="A2177" s="178">
        <v>687</v>
      </c>
      <c r="B2177" s="179"/>
      <c r="C2177" s="27">
        <v>42660</v>
      </c>
      <c r="D2177" s="27" t="s">
        <v>4818</v>
      </c>
      <c r="E2177" s="29" t="s">
        <v>4819</v>
      </c>
      <c r="F2177" s="22" t="s">
        <v>4820</v>
      </c>
      <c r="G2177" s="22" t="s">
        <v>4821</v>
      </c>
      <c r="H2177" s="22">
        <v>3010</v>
      </c>
      <c r="I2177" s="24">
        <v>0.5</v>
      </c>
      <c r="J2177" s="24">
        <v>50230</v>
      </c>
      <c r="K2177" s="25">
        <f t="shared" si="120"/>
        <v>143510</v>
      </c>
      <c r="L2177" s="26">
        <v>150000</v>
      </c>
      <c r="M2177" s="26">
        <v>600</v>
      </c>
      <c r="N2177" s="25">
        <f t="shared" si="121"/>
        <v>600.5</v>
      </c>
      <c r="O2177" s="178"/>
    </row>
    <row r="2178" spans="1:15" x14ac:dyDescent="0.25">
      <c r="A2178" s="178">
        <v>688</v>
      </c>
      <c r="B2178" s="179"/>
      <c r="C2178" s="27">
        <v>42660</v>
      </c>
      <c r="D2178" s="27" t="s">
        <v>3183</v>
      </c>
      <c r="E2178" s="29">
        <v>3.6019999999999999</v>
      </c>
      <c r="F2178" s="22" t="s">
        <v>4822</v>
      </c>
      <c r="G2178" s="22" t="s">
        <v>4823</v>
      </c>
      <c r="H2178" s="22">
        <v>1180</v>
      </c>
      <c r="I2178" s="24">
        <v>1</v>
      </c>
      <c r="J2178" s="24">
        <v>15740</v>
      </c>
      <c r="K2178" s="25">
        <f t="shared" si="120"/>
        <v>44970</v>
      </c>
      <c r="L2178" s="26">
        <v>44940</v>
      </c>
      <c r="M2178" s="26">
        <v>179</v>
      </c>
      <c r="N2178" s="25">
        <f t="shared" si="121"/>
        <v>180</v>
      </c>
      <c r="O2178" s="178"/>
    </row>
    <row r="2179" spans="1:15" s="23" customFormat="1" x14ac:dyDescent="0.25">
      <c r="A2179" s="48"/>
      <c r="B2179" s="49"/>
      <c r="C2179" s="50"/>
      <c r="D2179" s="50" t="s">
        <v>3184</v>
      </c>
      <c r="E2179" s="51">
        <v>0.99629999999999996</v>
      </c>
      <c r="F2179" s="23" t="s">
        <v>90</v>
      </c>
      <c r="G2179" s="23" t="s">
        <v>90</v>
      </c>
      <c r="I2179" s="52"/>
      <c r="J2179" s="52"/>
      <c r="K2179" s="53">
        <f t="shared" si="120"/>
        <v>0</v>
      </c>
      <c r="L2179" s="54"/>
      <c r="M2179" s="54"/>
      <c r="N2179" s="53">
        <f t="shared" si="121"/>
        <v>0</v>
      </c>
      <c r="O2179" s="48"/>
    </row>
    <row r="2180" spans="1:15" x14ac:dyDescent="0.25">
      <c r="A2180" s="180"/>
      <c r="B2180" s="181"/>
      <c r="N2180" s="25">
        <f>SUM(N2159:N2179)</f>
        <v>4610.8999999999996</v>
      </c>
      <c r="O2180" s="180">
        <v>60721</v>
      </c>
    </row>
    <row r="2181" spans="1:15" x14ac:dyDescent="0.25">
      <c r="A2181" s="180"/>
      <c r="B2181" s="181"/>
      <c r="O2181" s="180"/>
    </row>
    <row r="2182" spans="1:15" x14ac:dyDescent="0.25">
      <c r="A2182" s="180" t="s">
        <v>4672</v>
      </c>
      <c r="B2182" s="181"/>
      <c r="C2182" s="27">
        <v>42650</v>
      </c>
      <c r="D2182" s="27" t="s">
        <v>4673</v>
      </c>
      <c r="E2182" s="29">
        <v>30.251000000000001</v>
      </c>
      <c r="F2182" s="22" t="s">
        <v>4674</v>
      </c>
      <c r="G2182" s="22" t="s">
        <v>4675</v>
      </c>
      <c r="H2182" s="22">
        <v>1080</v>
      </c>
      <c r="I2182" s="24">
        <v>0.5</v>
      </c>
      <c r="J2182" s="24">
        <v>57970</v>
      </c>
      <c r="K2182" s="25">
        <f>ROUND(J2182/0.35,-1)</f>
        <v>165630</v>
      </c>
      <c r="N2182" s="25">
        <f>SUM(I2182+M2182)</f>
        <v>0.5</v>
      </c>
      <c r="O2182" s="181"/>
    </row>
    <row r="2183" spans="1:15" ht="15" customHeight="1" x14ac:dyDescent="0.25">
      <c r="A2183" s="180">
        <v>675</v>
      </c>
      <c r="B2183" s="181"/>
      <c r="C2183" s="27">
        <v>42656</v>
      </c>
      <c r="D2183" s="27" t="s">
        <v>4777</v>
      </c>
      <c r="E2183" s="29">
        <v>1.4662999999999999</v>
      </c>
      <c r="F2183" s="22" t="s">
        <v>4778</v>
      </c>
      <c r="G2183" s="22" t="s">
        <v>4779</v>
      </c>
      <c r="H2183" s="22">
        <v>1100</v>
      </c>
      <c r="I2183" s="24">
        <v>0.5</v>
      </c>
      <c r="J2183" s="24">
        <v>4550</v>
      </c>
      <c r="K2183" s="25">
        <f>ROUND(J2183/0.35,-1)</f>
        <v>13000</v>
      </c>
      <c r="L2183" s="26">
        <v>6825</v>
      </c>
      <c r="M2183" s="26">
        <v>27.3</v>
      </c>
      <c r="N2183" s="25">
        <f>SUM(I2183+M2183)</f>
        <v>27.8</v>
      </c>
      <c r="O2183" s="182"/>
    </row>
    <row r="2184" spans="1:15" x14ac:dyDescent="0.25">
      <c r="A2184" s="180">
        <v>676</v>
      </c>
      <c r="B2184" s="181"/>
      <c r="C2184" s="27">
        <v>42656</v>
      </c>
      <c r="D2184" s="27" t="s">
        <v>4780</v>
      </c>
      <c r="E2184" s="29">
        <v>1.4316</v>
      </c>
      <c r="F2184" s="22" t="s">
        <v>90</v>
      </c>
      <c r="G2184" s="22" t="s">
        <v>4782</v>
      </c>
      <c r="H2184" s="22">
        <v>1100</v>
      </c>
      <c r="I2184" s="24">
        <v>1</v>
      </c>
      <c r="J2184" s="24">
        <v>9030</v>
      </c>
      <c r="K2184" s="25">
        <f>ROUND(J2184/0.35,-1)</f>
        <v>25800</v>
      </c>
      <c r="L2184" s="26">
        <v>13650</v>
      </c>
      <c r="M2184" s="26">
        <v>54.59</v>
      </c>
      <c r="N2184" s="25">
        <f>SUM(I2184+M2184)</f>
        <v>55.59</v>
      </c>
      <c r="O2184" s="183"/>
    </row>
    <row r="2185" spans="1:15" x14ac:dyDescent="0.25">
      <c r="A2185" s="180"/>
      <c r="B2185" s="181"/>
      <c r="D2185" s="27" t="s">
        <v>4781</v>
      </c>
      <c r="E2185" s="29">
        <v>1.4388000000000001</v>
      </c>
      <c r="F2185" s="22" t="s">
        <v>90</v>
      </c>
      <c r="O2185" s="183"/>
    </row>
    <row r="2186" spans="1:15" x14ac:dyDescent="0.25">
      <c r="A2186" s="180">
        <v>677</v>
      </c>
      <c r="B2186" s="181"/>
      <c r="C2186" s="27">
        <v>42656</v>
      </c>
      <c r="D2186" s="27" t="s">
        <v>4783</v>
      </c>
      <c r="E2186" s="29">
        <v>1.5091000000000001</v>
      </c>
      <c r="F2186" s="22" t="s">
        <v>90</v>
      </c>
      <c r="G2186" s="22" t="s">
        <v>4785</v>
      </c>
      <c r="H2186" s="22">
        <v>1100</v>
      </c>
      <c r="I2186" s="24">
        <v>1</v>
      </c>
      <c r="J2186" s="24">
        <v>9220</v>
      </c>
      <c r="K2186" s="25">
        <f>ROUND(J2186/0.35,-1)</f>
        <v>26340</v>
      </c>
      <c r="L2186" s="26">
        <v>13650</v>
      </c>
      <c r="M2186" s="26">
        <v>54.59</v>
      </c>
      <c r="N2186" s="25">
        <f>SUM(I2186+M2186)</f>
        <v>55.59</v>
      </c>
      <c r="O2186" s="183"/>
    </row>
    <row r="2187" spans="1:15" x14ac:dyDescent="0.25">
      <c r="A2187" s="180"/>
      <c r="B2187" s="181"/>
      <c r="D2187" s="27" t="s">
        <v>4784</v>
      </c>
      <c r="E2187" s="29">
        <v>1.5088999999999999</v>
      </c>
      <c r="F2187" s="22" t="s">
        <v>90</v>
      </c>
      <c r="O2187" s="183"/>
    </row>
    <row r="2188" spans="1:15" x14ac:dyDescent="0.25">
      <c r="A2188" s="180">
        <v>689</v>
      </c>
      <c r="B2188" s="181"/>
      <c r="C2188" s="27">
        <v>42660</v>
      </c>
      <c r="D2188" s="27" t="s">
        <v>4824</v>
      </c>
      <c r="E2188" s="29" t="s">
        <v>4827</v>
      </c>
      <c r="F2188" s="22" t="s">
        <v>4830</v>
      </c>
      <c r="G2188" s="22" t="s">
        <v>4831</v>
      </c>
      <c r="H2188" s="22">
        <v>3010</v>
      </c>
      <c r="I2188" s="24">
        <v>1.5</v>
      </c>
      <c r="J2188" s="24">
        <v>50170</v>
      </c>
      <c r="K2188" s="25">
        <f>ROUND(J2188/0.35,-1)</f>
        <v>143340</v>
      </c>
      <c r="L2188" s="26">
        <v>150000</v>
      </c>
      <c r="M2188" s="26">
        <v>600</v>
      </c>
      <c r="N2188" s="25">
        <f>SUM(I2188+M2188)</f>
        <v>601.5</v>
      </c>
      <c r="O2188" s="181"/>
    </row>
    <row r="2189" spans="1:15" x14ac:dyDescent="0.25">
      <c r="A2189" s="180"/>
      <c r="B2189" s="181"/>
      <c r="D2189" s="27" t="s">
        <v>4825</v>
      </c>
      <c r="E2189" s="29" t="s">
        <v>4828</v>
      </c>
      <c r="F2189" s="22" t="s">
        <v>90</v>
      </c>
      <c r="G2189" s="22" t="s">
        <v>90</v>
      </c>
      <c r="N2189" s="25">
        <f t="shared" si="121"/>
        <v>0</v>
      </c>
      <c r="O2189" s="180"/>
    </row>
    <row r="2190" spans="1:15" x14ac:dyDescent="0.25">
      <c r="A2190" s="180"/>
      <c r="B2190" s="181"/>
      <c r="D2190" s="27" t="s">
        <v>4826</v>
      </c>
      <c r="E2190" s="29" t="s">
        <v>4829</v>
      </c>
      <c r="F2190" s="22" t="s">
        <v>90</v>
      </c>
      <c r="G2190" s="22" t="s">
        <v>90</v>
      </c>
      <c r="K2190" s="25">
        <f t="shared" si="120"/>
        <v>0</v>
      </c>
      <c r="N2190" s="25">
        <f t="shared" si="121"/>
        <v>0</v>
      </c>
      <c r="O2190" s="180"/>
    </row>
    <row r="2191" spans="1:15" x14ac:dyDescent="0.25">
      <c r="A2191" s="180">
        <v>691</v>
      </c>
      <c r="B2191" s="181"/>
      <c r="C2191" s="27">
        <v>42660</v>
      </c>
      <c r="D2191" s="27" t="s">
        <v>4832</v>
      </c>
      <c r="E2191" s="29">
        <v>3.944</v>
      </c>
      <c r="F2191" s="22" t="s">
        <v>4833</v>
      </c>
      <c r="G2191" s="22" t="s">
        <v>4834</v>
      </c>
      <c r="H2191" s="22">
        <v>1040</v>
      </c>
      <c r="I2191" s="24">
        <v>1</v>
      </c>
      <c r="J2191" s="24">
        <v>8180</v>
      </c>
      <c r="K2191" s="25">
        <f t="shared" si="120"/>
        <v>23370</v>
      </c>
      <c r="L2191" s="26">
        <v>39440</v>
      </c>
      <c r="M2191" s="26">
        <v>157.76</v>
      </c>
      <c r="N2191" s="25">
        <f t="shared" si="121"/>
        <v>158.76</v>
      </c>
      <c r="O2191" s="180"/>
    </row>
    <row r="2192" spans="1:15" x14ac:dyDescent="0.25">
      <c r="A2192" s="180">
        <v>690</v>
      </c>
      <c r="B2192" s="181"/>
      <c r="C2192" s="27">
        <v>42660</v>
      </c>
      <c r="D2192" s="27" t="s">
        <v>4835</v>
      </c>
      <c r="E2192" s="29">
        <v>2.2610000000000001</v>
      </c>
      <c r="F2192" s="22" t="s">
        <v>4833</v>
      </c>
      <c r="G2192" s="22" t="s">
        <v>4836</v>
      </c>
      <c r="H2192" s="22">
        <v>1040</v>
      </c>
      <c r="I2192" s="24">
        <v>1</v>
      </c>
      <c r="J2192" s="24">
        <v>59300</v>
      </c>
      <c r="K2192" s="25">
        <f t="shared" si="120"/>
        <v>169430</v>
      </c>
      <c r="L2192" s="26">
        <v>262560</v>
      </c>
      <c r="M2192" s="26">
        <v>1050.4000000000001</v>
      </c>
      <c r="N2192" s="25">
        <f t="shared" si="121"/>
        <v>1051.4000000000001</v>
      </c>
      <c r="O2192" s="180"/>
    </row>
    <row r="2193" spans="1:15" x14ac:dyDescent="0.25">
      <c r="A2193" s="180">
        <v>692</v>
      </c>
      <c r="B2193" s="181"/>
      <c r="C2193" s="27">
        <v>42661</v>
      </c>
      <c r="D2193" s="27" t="s">
        <v>4837</v>
      </c>
      <c r="E2193" s="29" t="s">
        <v>2359</v>
      </c>
      <c r="F2193" s="22" t="s">
        <v>1698</v>
      </c>
      <c r="G2193" s="22" t="s">
        <v>4838</v>
      </c>
      <c r="H2193" s="22">
        <v>3010</v>
      </c>
      <c r="I2193" s="24">
        <v>0.5</v>
      </c>
      <c r="J2193" s="24">
        <v>15340</v>
      </c>
      <c r="K2193" s="25">
        <f t="shared" si="120"/>
        <v>43830</v>
      </c>
      <c r="L2193" s="26">
        <v>25000</v>
      </c>
      <c r="M2193" s="26">
        <v>100</v>
      </c>
      <c r="N2193" s="25">
        <f t="shared" si="121"/>
        <v>100.5</v>
      </c>
      <c r="O2193" s="180"/>
    </row>
    <row r="2194" spans="1:15" x14ac:dyDescent="0.25">
      <c r="A2194" s="180">
        <v>693</v>
      </c>
      <c r="B2194" s="181"/>
      <c r="C2194" s="27">
        <v>42661</v>
      </c>
      <c r="D2194" s="27" t="s">
        <v>4839</v>
      </c>
      <c r="E2194" s="29">
        <v>3.246</v>
      </c>
      <c r="F2194" s="22" t="s">
        <v>4840</v>
      </c>
      <c r="G2194" s="22" t="s">
        <v>4841</v>
      </c>
      <c r="H2194" s="22">
        <v>1200</v>
      </c>
      <c r="I2194" s="24">
        <v>0.5</v>
      </c>
      <c r="J2194" s="24">
        <v>12910</v>
      </c>
      <c r="K2194" s="25">
        <f t="shared" si="120"/>
        <v>36890</v>
      </c>
      <c r="L2194" s="26">
        <v>10000</v>
      </c>
      <c r="M2194" s="26">
        <v>40</v>
      </c>
      <c r="N2194" s="25">
        <f t="shared" si="121"/>
        <v>40.5</v>
      </c>
      <c r="O2194" s="180"/>
    </row>
    <row r="2195" spans="1:15" x14ac:dyDescent="0.25">
      <c r="A2195" s="180" t="s">
        <v>4842</v>
      </c>
      <c r="B2195" s="181"/>
      <c r="C2195" s="27">
        <v>42661</v>
      </c>
      <c r="D2195" s="27" t="s">
        <v>4843</v>
      </c>
      <c r="E2195" s="29">
        <v>0.45800000000000002</v>
      </c>
      <c r="F2195" s="22" t="s">
        <v>4845</v>
      </c>
      <c r="G2195" s="22" t="s">
        <v>4846</v>
      </c>
      <c r="H2195" s="22" t="s">
        <v>3811</v>
      </c>
      <c r="I2195" s="24">
        <v>1</v>
      </c>
      <c r="J2195" s="24">
        <v>27590</v>
      </c>
      <c r="K2195" s="25">
        <f t="shared" si="120"/>
        <v>78830</v>
      </c>
      <c r="N2195" s="25">
        <f t="shared" si="121"/>
        <v>1</v>
      </c>
      <c r="O2195" s="180"/>
    </row>
    <row r="2196" spans="1:15" x14ac:dyDescent="0.25">
      <c r="A2196" s="180"/>
      <c r="B2196" s="181"/>
      <c r="D2196" s="27" t="s">
        <v>4844</v>
      </c>
      <c r="E2196" s="29">
        <v>0.182</v>
      </c>
      <c r="F2196" s="22" t="s">
        <v>90</v>
      </c>
      <c r="G2196" s="22" t="s">
        <v>90</v>
      </c>
      <c r="K2196" s="25">
        <f t="shared" si="120"/>
        <v>0</v>
      </c>
      <c r="N2196" s="25">
        <f t="shared" si="121"/>
        <v>0</v>
      </c>
      <c r="O2196" s="180"/>
    </row>
    <row r="2197" spans="1:15" x14ac:dyDescent="0.25">
      <c r="A2197" s="180" t="s">
        <v>4847</v>
      </c>
      <c r="B2197" s="181"/>
      <c r="C2197" s="27">
        <v>42661</v>
      </c>
      <c r="D2197" s="27" t="s">
        <v>4848</v>
      </c>
      <c r="E2197" s="29" t="s">
        <v>4849</v>
      </c>
      <c r="F2197" s="22" t="s">
        <v>4850</v>
      </c>
      <c r="G2197" s="22" t="s">
        <v>4851</v>
      </c>
      <c r="H2197" s="22">
        <v>3010</v>
      </c>
      <c r="I2197" s="24">
        <v>0.5</v>
      </c>
      <c r="J2197" s="24">
        <v>25330</v>
      </c>
      <c r="K2197" s="25">
        <f t="shared" si="120"/>
        <v>72370</v>
      </c>
      <c r="N2197" s="25">
        <f t="shared" si="121"/>
        <v>0.5</v>
      </c>
      <c r="O2197" s="180"/>
    </row>
    <row r="2198" spans="1:15" x14ac:dyDescent="0.25">
      <c r="A2198" s="180" t="s">
        <v>4852</v>
      </c>
      <c r="B2198" s="181"/>
      <c r="C2198" s="27">
        <v>42661</v>
      </c>
      <c r="D2198" s="27" t="s">
        <v>4853</v>
      </c>
      <c r="E2198" s="29">
        <v>3.5009999999999999</v>
      </c>
      <c r="F2198" s="22" t="s">
        <v>4854</v>
      </c>
      <c r="G2198" s="22" t="s">
        <v>4855</v>
      </c>
      <c r="H2198" s="22">
        <v>1150</v>
      </c>
      <c r="I2198" s="24">
        <v>0.5</v>
      </c>
      <c r="J2198" s="24">
        <v>27190</v>
      </c>
      <c r="K2198" s="25">
        <f t="shared" si="120"/>
        <v>77690</v>
      </c>
      <c r="N2198" s="25">
        <f t="shared" si="121"/>
        <v>0.5</v>
      </c>
      <c r="O2198" s="180"/>
    </row>
    <row r="2199" spans="1:15" x14ac:dyDescent="0.25">
      <c r="A2199" s="180">
        <v>694</v>
      </c>
      <c r="B2199" s="181"/>
      <c r="C2199" s="27">
        <v>42661</v>
      </c>
      <c r="D2199" s="27" t="s">
        <v>4856</v>
      </c>
      <c r="E2199" s="29">
        <v>1.1020000000000001</v>
      </c>
      <c r="F2199" s="22" t="s">
        <v>4859</v>
      </c>
      <c r="G2199" s="22" t="s">
        <v>4860</v>
      </c>
      <c r="H2199" s="22">
        <v>1150</v>
      </c>
      <c r="I2199" s="24">
        <v>1.5</v>
      </c>
      <c r="J2199" s="24">
        <v>34420</v>
      </c>
      <c r="K2199" s="25">
        <f t="shared" si="120"/>
        <v>98340</v>
      </c>
      <c r="L2199" s="26">
        <v>88900</v>
      </c>
      <c r="M2199" s="26">
        <v>356.1</v>
      </c>
      <c r="N2199" s="25">
        <f t="shared" ref="N2199:N2226" si="122">SUM(I2199+M2199)</f>
        <v>357.6</v>
      </c>
      <c r="O2199" s="180"/>
    </row>
    <row r="2200" spans="1:15" x14ac:dyDescent="0.25">
      <c r="A2200" s="180"/>
      <c r="B2200" s="181"/>
      <c r="D2200" s="27" t="s">
        <v>4857</v>
      </c>
      <c r="E2200" s="29">
        <v>10</v>
      </c>
      <c r="F2200" s="22" t="s">
        <v>90</v>
      </c>
      <c r="G2200" s="22" t="s">
        <v>90</v>
      </c>
      <c r="K2200" s="25">
        <f t="shared" si="120"/>
        <v>0</v>
      </c>
      <c r="N2200" s="25">
        <f t="shared" si="122"/>
        <v>0</v>
      </c>
      <c r="O2200" s="180"/>
    </row>
    <row r="2201" spans="1:15" s="23" customFormat="1" x14ac:dyDescent="0.25">
      <c r="A2201" s="48"/>
      <c r="B2201" s="49"/>
      <c r="C2201" s="50"/>
      <c r="D2201" s="50" t="s">
        <v>4858</v>
      </c>
      <c r="E2201" s="51">
        <v>5.9320000000000004</v>
      </c>
      <c r="F2201" s="23" t="s">
        <v>90</v>
      </c>
      <c r="G2201" s="23" t="s">
        <v>90</v>
      </c>
      <c r="I2201" s="52"/>
      <c r="J2201" s="52"/>
      <c r="K2201" s="53">
        <f t="shared" si="120"/>
        <v>0</v>
      </c>
      <c r="L2201" s="54"/>
      <c r="M2201" s="54"/>
      <c r="N2201" s="53">
        <f t="shared" si="122"/>
        <v>0</v>
      </c>
      <c r="O2201" s="48"/>
    </row>
    <row r="2202" spans="1:15" x14ac:dyDescent="0.25">
      <c r="A2202" s="178"/>
      <c r="B2202" s="179"/>
      <c r="N2202" s="25">
        <f>SUM(N2182:N2201)</f>
        <v>2451.7400000000002</v>
      </c>
      <c r="O2202" s="178">
        <v>60736</v>
      </c>
    </row>
    <row r="2203" spans="1:15" x14ac:dyDescent="0.25">
      <c r="A2203" s="178"/>
      <c r="B2203" s="179"/>
      <c r="O2203" s="178"/>
    </row>
    <row r="2204" spans="1:15" x14ac:dyDescent="0.25">
      <c r="A2204" s="178">
        <v>695</v>
      </c>
      <c r="B2204" s="179"/>
      <c r="C2204" s="27">
        <v>42661</v>
      </c>
      <c r="D2204" s="27" t="s">
        <v>4861</v>
      </c>
      <c r="E2204" s="29" t="s">
        <v>4862</v>
      </c>
      <c r="F2204" s="22" t="s">
        <v>4863</v>
      </c>
      <c r="G2204" s="22" t="s">
        <v>4864</v>
      </c>
      <c r="H2204" s="22">
        <v>3010</v>
      </c>
      <c r="I2204" s="24">
        <v>0.5</v>
      </c>
      <c r="J2204" s="24">
        <v>14010</v>
      </c>
      <c r="K2204" s="25">
        <f t="shared" si="120"/>
        <v>40030</v>
      </c>
      <c r="L2204" s="26">
        <v>49500</v>
      </c>
      <c r="M2204" s="26">
        <v>198</v>
      </c>
      <c r="N2204" s="25">
        <f t="shared" si="122"/>
        <v>198.5</v>
      </c>
      <c r="O2204" s="178"/>
    </row>
    <row r="2205" spans="1:15" x14ac:dyDescent="0.25">
      <c r="A2205" s="178" t="s">
        <v>4865</v>
      </c>
      <c r="B2205" s="179"/>
      <c r="C2205" s="27">
        <v>42662</v>
      </c>
      <c r="D2205" s="27" t="s">
        <v>4660</v>
      </c>
      <c r="E2205" s="29">
        <v>20.416</v>
      </c>
      <c r="F2205" s="22" t="s">
        <v>4866</v>
      </c>
      <c r="G2205" s="22" t="s">
        <v>4867</v>
      </c>
      <c r="H2205" s="22">
        <v>1200</v>
      </c>
      <c r="I2205" s="24">
        <v>0.5</v>
      </c>
      <c r="J2205" s="24">
        <v>43070</v>
      </c>
      <c r="K2205" s="25">
        <f t="shared" si="120"/>
        <v>123060</v>
      </c>
      <c r="N2205" s="25">
        <f t="shared" si="122"/>
        <v>0.5</v>
      </c>
      <c r="O2205" s="178"/>
    </row>
    <row r="2206" spans="1:15" x14ac:dyDescent="0.25">
      <c r="A2206" s="178">
        <v>696</v>
      </c>
      <c r="B2206" s="179"/>
      <c r="C2206" s="27">
        <v>42662</v>
      </c>
      <c r="D2206" s="27" t="s">
        <v>4868</v>
      </c>
      <c r="E2206" s="29">
        <v>9.8330000000000002</v>
      </c>
      <c r="F2206" s="22" t="s">
        <v>4869</v>
      </c>
      <c r="G2206" s="22" t="s">
        <v>4870</v>
      </c>
      <c r="H2206" s="22">
        <v>3010</v>
      </c>
      <c r="I2206" s="24">
        <v>0.5</v>
      </c>
      <c r="J2206" s="24">
        <v>54880</v>
      </c>
      <c r="K2206" s="25">
        <f t="shared" si="120"/>
        <v>156800</v>
      </c>
      <c r="L2206" s="26">
        <v>275000</v>
      </c>
      <c r="M2206" s="26">
        <v>1100</v>
      </c>
      <c r="N2206" s="25">
        <f t="shared" si="122"/>
        <v>1100.5</v>
      </c>
      <c r="O2206" s="178"/>
    </row>
    <row r="2207" spans="1:15" s="23" customFormat="1" x14ac:dyDescent="0.25">
      <c r="A2207" s="48">
        <v>697</v>
      </c>
      <c r="B2207" s="49"/>
      <c r="C2207" s="50">
        <v>42662</v>
      </c>
      <c r="D2207" s="50" t="s">
        <v>4871</v>
      </c>
      <c r="E2207" s="51">
        <v>5.4669999999999996</v>
      </c>
      <c r="F2207" s="23" t="s">
        <v>4717</v>
      </c>
      <c r="G2207" s="23" t="s">
        <v>4872</v>
      </c>
      <c r="H2207" s="23">
        <v>1050</v>
      </c>
      <c r="I2207" s="52">
        <v>0.5</v>
      </c>
      <c r="J2207" s="52">
        <v>28520</v>
      </c>
      <c r="K2207" s="53">
        <f t="shared" si="120"/>
        <v>81490</v>
      </c>
      <c r="L2207" s="54">
        <v>167500</v>
      </c>
      <c r="M2207" s="54">
        <v>670</v>
      </c>
      <c r="N2207" s="53">
        <f t="shared" si="122"/>
        <v>670.5</v>
      </c>
      <c r="O2207" s="48"/>
    </row>
    <row r="2208" spans="1:15" x14ac:dyDescent="0.25">
      <c r="A2208" s="178"/>
      <c r="B2208" s="179"/>
      <c r="N2208" s="25">
        <f>SUM(N2204:N2207)</f>
        <v>1970</v>
      </c>
      <c r="O2208" s="178">
        <v>60753</v>
      </c>
    </row>
    <row r="2209" spans="1:15" x14ac:dyDescent="0.25">
      <c r="A2209" s="178"/>
      <c r="B2209" s="179"/>
      <c r="O2209" s="178"/>
    </row>
    <row r="2210" spans="1:15" x14ac:dyDescent="0.25">
      <c r="A2210" s="178" t="s">
        <v>4873</v>
      </c>
      <c r="B2210" s="179"/>
      <c r="C2210" s="27">
        <v>42662</v>
      </c>
      <c r="D2210" s="27" t="s">
        <v>4874</v>
      </c>
      <c r="E2210" s="29" t="s">
        <v>4443</v>
      </c>
      <c r="F2210" s="22" t="s">
        <v>4875</v>
      </c>
      <c r="G2210" s="22" t="s">
        <v>2737</v>
      </c>
      <c r="H2210" s="22">
        <v>3010</v>
      </c>
      <c r="I2210" s="24">
        <v>0.5</v>
      </c>
      <c r="J2210" s="24">
        <v>29650</v>
      </c>
      <c r="K2210" s="25">
        <f t="shared" si="120"/>
        <v>84710</v>
      </c>
      <c r="N2210" s="25">
        <f t="shared" si="122"/>
        <v>0.5</v>
      </c>
      <c r="O2210" s="178"/>
    </row>
    <row r="2211" spans="1:15" x14ac:dyDescent="0.25">
      <c r="A2211" s="178" t="s">
        <v>4876</v>
      </c>
      <c r="B2211" s="179"/>
      <c r="C2211" s="27">
        <v>42663</v>
      </c>
      <c r="D2211" s="27" t="s">
        <v>4180</v>
      </c>
      <c r="E2211" s="29" t="s">
        <v>4877</v>
      </c>
      <c r="F2211" s="22" t="s">
        <v>4878</v>
      </c>
      <c r="G2211" s="22" t="s">
        <v>4879</v>
      </c>
      <c r="H2211" s="22">
        <v>1150</v>
      </c>
      <c r="I2211" s="24">
        <v>1</v>
      </c>
      <c r="J2211" s="24">
        <v>21570</v>
      </c>
      <c r="K2211" s="25">
        <f t="shared" si="120"/>
        <v>61630</v>
      </c>
      <c r="N2211" s="25">
        <f t="shared" si="122"/>
        <v>1</v>
      </c>
      <c r="O2211" s="178"/>
    </row>
    <row r="2212" spans="1:15" x14ac:dyDescent="0.25">
      <c r="A2212" s="178"/>
      <c r="B2212" s="179"/>
      <c r="D2212" s="27" t="s">
        <v>4181</v>
      </c>
      <c r="E2212" s="29" t="s">
        <v>4880</v>
      </c>
      <c r="J2212" s="24">
        <v>1180</v>
      </c>
      <c r="K2212" s="25">
        <f t="shared" si="120"/>
        <v>3370</v>
      </c>
      <c r="N2212" s="25">
        <f t="shared" si="122"/>
        <v>0</v>
      </c>
      <c r="O2212" s="178"/>
    </row>
    <row r="2213" spans="1:15" x14ac:dyDescent="0.25">
      <c r="A2213" s="178">
        <v>698</v>
      </c>
      <c r="B2213" s="179"/>
      <c r="C2213" s="27">
        <v>42663</v>
      </c>
      <c r="D2213" s="27" t="s">
        <v>4881</v>
      </c>
      <c r="E2213" s="29">
        <v>0.214</v>
      </c>
      <c r="F2213" s="22" t="s">
        <v>4882</v>
      </c>
      <c r="G2213" s="22" t="s">
        <v>4883</v>
      </c>
      <c r="H2213" s="22">
        <v>1060</v>
      </c>
      <c r="I2213" s="24">
        <v>0.5</v>
      </c>
      <c r="J2213" s="24">
        <v>2700</v>
      </c>
      <c r="K2213" s="25">
        <f t="shared" si="120"/>
        <v>7710</v>
      </c>
      <c r="L2213" s="26">
        <v>26000</v>
      </c>
      <c r="M2213" s="26">
        <v>104</v>
      </c>
      <c r="N2213" s="25">
        <f t="shared" si="122"/>
        <v>104.5</v>
      </c>
      <c r="O2213" s="178"/>
    </row>
    <row r="2214" spans="1:15" x14ac:dyDescent="0.25">
      <c r="A2214" s="178" t="s">
        <v>4884</v>
      </c>
      <c r="B2214" s="179"/>
      <c r="C2214" s="27">
        <v>42663</v>
      </c>
      <c r="D2214" s="27" t="s">
        <v>4885</v>
      </c>
      <c r="E2214" s="29">
        <v>2.4217</v>
      </c>
      <c r="F2214" s="22" t="s">
        <v>4886</v>
      </c>
      <c r="G2214" s="22" t="s">
        <v>4887</v>
      </c>
      <c r="H2214" s="22">
        <v>1150</v>
      </c>
      <c r="I2214" s="24">
        <v>0.5</v>
      </c>
      <c r="J2214" s="24">
        <v>30300</v>
      </c>
      <c r="K2214" s="25">
        <f t="shared" si="120"/>
        <v>86570</v>
      </c>
      <c r="N2214" s="25">
        <f t="shared" si="122"/>
        <v>0.5</v>
      </c>
      <c r="O2214" s="178"/>
    </row>
    <row r="2215" spans="1:15" x14ac:dyDescent="0.25">
      <c r="A2215" s="178">
        <v>699</v>
      </c>
      <c r="B2215" s="179"/>
      <c r="C2215" s="27">
        <v>42663</v>
      </c>
      <c r="D2215" s="27" t="s">
        <v>4885</v>
      </c>
      <c r="E2215" s="29">
        <v>2.4217</v>
      </c>
      <c r="F2215" s="22" t="s">
        <v>4886</v>
      </c>
      <c r="G2215" s="22" t="s">
        <v>4888</v>
      </c>
      <c r="H2215" s="22">
        <v>1150</v>
      </c>
      <c r="I2215" s="24">
        <v>0.5</v>
      </c>
      <c r="J2215" s="24">
        <v>30300</v>
      </c>
      <c r="K2215" s="25">
        <f t="shared" si="120"/>
        <v>86570</v>
      </c>
      <c r="L2215" s="26">
        <v>31000</v>
      </c>
      <c r="M2215" s="26">
        <v>124</v>
      </c>
      <c r="N2215" s="25">
        <f t="shared" si="122"/>
        <v>124.5</v>
      </c>
      <c r="O2215" s="178"/>
    </row>
    <row r="2216" spans="1:15" x14ac:dyDescent="0.25">
      <c r="A2216" s="178">
        <v>700</v>
      </c>
      <c r="B2216" s="179"/>
      <c r="C2216" s="27">
        <v>42663</v>
      </c>
      <c r="D2216" s="27" t="s">
        <v>4889</v>
      </c>
      <c r="E2216" s="29">
        <v>30</v>
      </c>
      <c r="F2216" s="22" t="s">
        <v>4890</v>
      </c>
      <c r="G2216" s="22" t="s">
        <v>4891</v>
      </c>
      <c r="H2216" s="22">
        <v>1040</v>
      </c>
      <c r="I2216" s="24">
        <v>0.5</v>
      </c>
      <c r="J2216" s="24">
        <v>81480</v>
      </c>
      <c r="K2216" s="25">
        <f t="shared" si="120"/>
        <v>232800</v>
      </c>
      <c r="L2216" s="26">
        <v>275000</v>
      </c>
      <c r="M2216" s="26">
        <v>1100</v>
      </c>
      <c r="N2216" s="25">
        <f t="shared" si="122"/>
        <v>1100.5</v>
      </c>
      <c r="O2216" s="178"/>
    </row>
    <row r="2217" spans="1:15" x14ac:dyDescent="0.25">
      <c r="A2217" s="178">
        <v>701</v>
      </c>
      <c r="B2217" s="179"/>
      <c r="C2217" s="27">
        <v>42663</v>
      </c>
      <c r="D2217" s="27" t="s">
        <v>4892</v>
      </c>
      <c r="E2217" s="29">
        <v>10.75</v>
      </c>
      <c r="F2217" s="22" t="s">
        <v>2607</v>
      </c>
      <c r="G2217" s="22" t="s">
        <v>4893</v>
      </c>
      <c r="H2217" s="22">
        <v>1050</v>
      </c>
      <c r="I2217" s="24">
        <v>0.5</v>
      </c>
      <c r="J2217" s="24">
        <v>16780</v>
      </c>
      <c r="K2217" s="25">
        <f t="shared" si="120"/>
        <v>47940</v>
      </c>
      <c r="L2217" s="26">
        <v>107500</v>
      </c>
      <c r="M2217" s="26">
        <v>430</v>
      </c>
      <c r="N2217" s="25">
        <f t="shared" si="122"/>
        <v>430.5</v>
      </c>
      <c r="O2217" s="178"/>
    </row>
    <row r="2218" spans="1:15" x14ac:dyDescent="0.25">
      <c r="A2218" s="178" t="s">
        <v>4894</v>
      </c>
      <c r="B2218" s="179"/>
      <c r="C2218" s="27">
        <v>42663</v>
      </c>
      <c r="D2218" s="27" t="s">
        <v>2605</v>
      </c>
      <c r="E2218" s="29">
        <v>18.404</v>
      </c>
      <c r="F2218" s="22" t="s">
        <v>2607</v>
      </c>
      <c r="G2218" s="22" t="s">
        <v>4895</v>
      </c>
      <c r="H2218" s="22">
        <v>1050</v>
      </c>
      <c r="I2218" s="24">
        <v>0.5</v>
      </c>
      <c r="J2218" s="24">
        <v>92090</v>
      </c>
      <c r="K2218" s="25">
        <f t="shared" si="120"/>
        <v>263110</v>
      </c>
      <c r="N2218" s="25">
        <f t="shared" si="122"/>
        <v>0.5</v>
      </c>
      <c r="O2218" s="178"/>
    </row>
    <row r="2219" spans="1:15" x14ac:dyDescent="0.25">
      <c r="A2219" s="178"/>
      <c r="B2219" s="179"/>
      <c r="K2219" s="25">
        <f t="shared" si="120"/>
        <v>0</v>
      </c>
      <c r="N2219" s="25">
        <f t="shared" si="122"/>
        <v>0</v>
      </c>
      <c r="O2219" s="178"/>
    </row>
    <row r="2220" spans="1:15" x14ac:dyDescent="0.25">
      <c r="A2220" s="178">
        <v>702</v>
      </c>
      <c r="B2220" s="179"/>
      <c r="C2220" s="27">
        <v>42664</v>
      </c>
      <c r="D2220" s="27" t="s">
        <v>4896</v>
      </c>
      <c r="E2220" s="29" t="s">
        <v>4897</v>
      </c>
      <c r="F2220" s="22" t="s">
        <v>4898</v>
      </c>
      <c r="G2220" s="22" t="s">
        <v>4899</v>
      </c>
      <c r="H2220" s="22">
        <v>3010</v>
      </c>
      <c r="I2220" s="24">
        <v>0.5</v>
      </c>
      <c r="J2220" s="24">
        <v>15700</v>
      </c>
      <c r="K2220" s="25">
        <f t="shared" si="120"/>
        <v>44860</v>
      </c>
      <c r="L2220" s="26">
        <v>36500</v>
      </c>
      <c r="M2220" s="26">
        <v>146</v>
      </c>
      <c r="N2220" s="25">
        <f t="shared" si="122"/>
        <v>146.5</v>
      </c>
      <c r="O2220" s="178"/>
    </row>
    <row r="2221" spans="1:15" x14ac:dyDescent="0.25">
      <c r="A2221" s="178" t="s">
        <v>4900</v>
      </c>
      <c r="B2221" s="179"/>
      <c r="C2221" s="27">
        <v>42664</v>
      </c>
      <c r="D2221" s="27" t="s">
        <v>4901</v>
      </c>
      <c r="E2221" s="29" t="s">
        <v>4902</v>
      </c>
      <c r="F2221" s="22" t="s">
        <v>4903</v>
      </c>
      <c r="G2221" s="22" t="s">
        <v>4904</v>
      </c>
      <c r="H2221" s="22">
        <v>3010</v>
      </c>
      <c r="I2221" s="24">
        <v>0.5</v>
      </c>
      <c r="J2221" s="24">
        <v>35770</v>
      </c>
      <c r="K2221" s="25">
        <f t="shared" si="120"/>
        <v>102200</v>
      </c>
      <c r="N2221" s="25">
        <f t="shared" si="122"/>
        <v>0.5</v>
      </c>
      <c r="O2221" s="178"/>
    </row>
    <row r="2222" spans="1:15" s="23" customFormat="1" x14ac:dyDescent="0.25">
      <c r="A2222" s="48">
        <v>703</v>
      </c>
      <c r="B2222" s="49"/>
      <c r="C2222" s="50">
        <v>42664</v>
      </c>
      <c r="D2222" s="50" t="s">
        <v>4905</v>
      </c>
      <c r="E2222" s="51">
        <v>18.600000000000001</v>
      </c>
      <c r="F2222" s="23" t="s">
        <v>4906</v>
      </c>
      <c r="G2222" s="23" t="s">
        <v>4907</v>
      </c>
      <c r="H2222" s="23">
        <v>1120</v>
      </c>
      <c r="I2222" s="52">
        <v>0.5</v>
      </c>
      <c r="J2222" s="52">
        <v>84000</v>
      </c>
      <c r="K2222" s="53">
        <f t="shared" si="120"/>
        <v>240000</v>
      </c>
      <c r="L2222" s="54">
        <v>195000</v>
      </c>
      <c r="M2222" s="54">
        <v>780</v>
      </c>
      <c r="N2222" s="53">
        <f t="shared" si="122"/>
        <v>780.5</v>
      </c>
      <c r="O2222" s="48"/>
    </row>
    <row r="2223" spans="1:15" x14ac:dyDescent="0.25">
      <c r="A2223" s="178"/>
      <c r="B2223" s="179"/>
      <c r="N2223" s="25">
        <f>SUM(N2210:N2222)</f>
        <v>2690</v>
      </c>
      <c r="O2223" s="178">
        <v>60789</v>
      </c>
    </row>
    <row r="2224" spans="1:15" x14ac:dyDescent="0.25">
      <c r="A2224" s="178"/>
      <c r="B2224" s="179"/>
      <c r="O2224" s="178"/>
    </row>
    <row r="2225" spans="1:15" x14ac:dyDescent="0.25">
      <c r="A2225" s="178">
        <v>705</v>
      </c>
      <c r="B2225" s="179"/>
      <c r="C2225" s="27">
        <v>42667</v>
      </c>
      <c r="D2225" s="27" t="s">
        <v>4908</v>
      </c>
      <c r="E2225" s="29">
        <v>38.145000000000003</v>
      </c>
      <c r="F2225" s="22" t="s">
        <v>4909</v>
      </c>
      <c r="G2225" s="22" t="s">
        <v>4910</v>
      </c>
      <c r="H2225" s="22">
        <v>1080</v>
      </c>
      <c r="I2225" s="24">
        <v>0.5</v>
      </c>
      <c r="J2225" s="24">
        <v>74510</v>
      </c>
      <c r="K2225" s="25">
        <f t="shared" si="120"/>
        <v>212890</v>
      </c>
      <c r="L2225" s="26">
        <v>220000</v>
      </c>
      <c r="M2225" s="26">
        <v>880</v>
      </c>
      <c r="N2225" s="25">
        <f t="shared" si="122"/>
        <v>880.5</v>
      </c>
      <c r="O2225" s="178"/>
    </row>
    <row r="2226" spans="1:15" x14ac:dyDescent="0.25">
      <c r="A2226" s="178">
        <v>706</v>
      </c>
      <c r="B2226" s="179"/>
      <c r="C2226" s="27">
        <v>42667</v>
      </c>
      <c r="D2226" s="27" t="s">
        <v>1040</v>
      </c>
      <c r="E2226" s="29" t="s">
        <v>1041</v>
      </c>
      <c r="F2226" s="22" t="s">
        <v>215</v>
      </c>
      <c r="G2226" s="22" t="s">
        <v>4911</v>
      </c>
      <c r="H2226" s="22">
        <v>2010</v>
      </c>
      <c r="I2226" s="24">
        <v>0.5</v>
      </c>
      <c r="J2226" s="24">
        <v>17580</v>
      </c>
      <c r="K2226" s="25">
        <f t="shared" si="120"/>
        <v>50230</v>
      </c>
      <c r="L2226" s="26">
        <v>15000</v>
      </c>
      <c r="M2226" s="26">
        <v>60</v>
      </c>
      <c r="N2226" s="25">
        <f t="shared" si="122"/>
        <v>60.5</v>
      </c>
      <c r="O2226" s="178"/>
    </row>
    <row r="2227" spans="1:15" x14ac:dyDescent="0.25">
      <c r="A2227" s="178">
        <v>707</v>
      </c>
      <c r="B2227" s="179"/>
      <c r="C2227" s="27">
        <v>42668</v>
      </c>
      <c r="D2227" s="27" t="s">
        <v>4912</v>
      </c>
      <c r="E2227" s="29" t="s">
        <v>4914</v>
      </c>
      <c r="F2227" s="22" t="s">
        <v>4916</v>
      </c>
      <c r="G2227" s="22" t="s">
        <v>4917</v>
      </c>
      <c r="H2227" s="22">
        <v>3010</v>
      </c>
      <c r="I2227" s="24">
        <v>1</v>
      </c>
      <c r="J2227" s="24">
        <v>39730</v>
      </c>
      <c r="K2227" s="25">
        <f t="shared" si="120"/>
        <v>113510</v>
      </c>
      <c r="L2227" s="26">
        <v>149000</v>
      </c>
      <c r="M2227" s="26">
        <v>596</v>
      </c>
      <c r="N2227" s="25">
        <f t="shared" ref="N2227:N2246" si="123">SUM(I2227+M2227)</f>
        <v>597</v>
      </c>
      <c r="O2227" s="178"/>
    </row>
    <row r="2228" spans="1:15" x14ac:dyDescent="0.25">
      <c r="A2228" s="178"/>
      <c r="B2228" s="179"/>
      <c r="D2228" s="27" t="s">
        <v>4913</v>
      </c>
      <c r="E2228" s="29" t="s">
        <v>4915</v>
      </c>
      <c r="F2228" s="22" t="s">
        <v>90</v>
      </c>
      <c r="G2228" s="22" t="s">
        <v>90</v>
      </c>
      <c r="K2228" s="25">
        <f t="shared" si="120"/>
        <v>0</v>
      </c>
      <c r="N2228" s="25">
        <f t="shared" si="123"/>
        <v>0</v>
      </c>
      <c r="O2228" s="178"/>
    </row>
    <row r="2229" spans="1:15" x14ac:dyDescent="0.25">
      <c r="A2229" s="178">
        <v>708</v>
      </c>
      <c r="B2229" s="179"/>
      <c r="C2229" s="27">
        <v>42668</v>
      </c>
      <c r="D2229" s="27" t="s">
        <v>4918</v>
      </c>
      <c r="E2229" s="29">
        <v>4.5019</v>
      </c>
      <c r="F2229" s="22" t="s">
        <v>4919</v>
      </c>
      <c r="G2229" s="22" t="s">
        <v>4920</v>
      </c>
      <c r="H2229" s="22">
        <v>1070</v>
      </c>
      <c r="I2229" s="24">
        <v>0.5</v>
      </c>
      <c r="J2229" s="24">
        <v>32040</v>
      </c>
      <c r="K2229" s="25">
        <f t="shared" si="120"/>
        <v>91540</v>
      </c>
      <c r="L2229" s="26">
        <v>156000</v>
      </c>
      <c r="M2229" s="26">
        <v>624</v>
      </c>
      <c r="N2229" s="25">
        <f t="shared" si="123"/>
        <v>624.5</v>
      </c>
      <c r="O2229" s="178"/>
    </row>
    <row r="2230" spans="1:15" x14ac:dyDescent="0.25">
      <c r="A2230" s="178">
        <v>704</v>
      </c>
      <c r="B2230" s="179"/>
      <c r="C2230" s="27">
        <v>42664</v>
      </c>
      <c r="D2230" s="27" t="s">
        <v>4921</v>
      </c>
      <c r="E2230" s="29">
        <v>15.535</v>
      </c>
      <c r="F2230" s="22" t="s">
        <v>4922</v>
      </c>
      <c r="G2230" s="22" t="s">
        <v>4923</v>
      </c>
      <c r="H2230" s="22">
        <v>1180</v>
      </c>
      <c r="I2230" s="24">
        <v>0.5</v>
      </c>
      <c r="J2230" s="24">
        <v>15230</v>
      </c>
      <c r="K2230" s="25">
        <f t="shared" si="120"/>
        <v>43510</v>
      </c>
      <c r="L2230" s="26">
        <v>93210</v>
      </c>
      <c r="M2230" s="26">
        <v>372.84</v>
      </c>
      <c r="N2230" s="25">
        <f t="shared" si="123"/>
        <v>373.34</v>
      </c>
      <c r="O2230" s="178"/>
    </row>
    <row r="2231" spans="1:15" x14ac:dyDescent="0.25">
      <c r="A2231" s="178">
        <v>709</v>
      </c>
      <c r="B2231" s="179"/>
      <c r="C2231" s="27">
        <v>42668</v>
      </c>
      <c r="D2231" s="27" t="s">
        <v>4924</v>
      </c>
      <c r="E2231" s="29">
        <v>0.45910000000000001</v>
      </c>
      <c r="F2231" s="22" t="s">
        <v>4926</v>
      </c>
      <c r="G2231" s="22" t="s">
        <v>4604</v>
      </c>
      <c r="H2231" s="22">
        <v>1070</v>
      </c>
      <c r="I2231" s="24">
        <v>1</v>
      </c>
      <c r="J2231" s="24">
        <v>44450</v>
      </c>
      <c r="K2231" s="25">
        <f t="shared" si="120"/>
        <v>127000</v>
      </c>
      <c r="L2231" s="26">
        <v>139900</v>
      </c>
      <c r="M2231" s="26">
        <v>559.6</v>
      </c>
      <c r="N2231" s="25">
        <f t="shared" si="123"/>
        <v>560.6</v>
      </c>
      <c r="O2231" s="178"/>
    </row>
    <row r="2232" spans="1:15" x14ac:dyDescent="0.25">
      <c r="A2232" s="178"/>
      <c r="B2232" s="179"/>
      <c r="D2232" s="27" t="s">
        <v>4925</v>
      </c>
      <c r="E2232" s="29">
        <v>1.1499999999999999</v>
      </c>
      <c r="F2232" s="22" t="s">
        <v>90</v>
      </c>
      <c r="G2232" s="22" t="s">
        <v>90</v>
      </c>
      <c r="K2232" s="25">
        <f t="shared" si="120"/>
        <v>0</v>
      </c>
      <c r="N2232" s="25">
        <f t="shared" si="123"/>
        <v>0</v>
      </c>
      <c r="O2232" s="178"/>
    </row>
    <row r="2233" spans="1:15" x14ac:dyDescent="0.25">
      <c r="A2233" s="178">
        <v>710</v>
      </c>
      <c r="B2233" s="179"/>
      <c r="C2233" s="27">
        <v>42668</v>
      </c>
      <c r="D2233" s="27" t="s">
        <v>4927</v>
      </c>
      <c r="E2233" s="29" t="s">
        <v>4929</v>
      </c>
      <c r="F2233" s="22" t="s">
        <v>4930</v>
      </c>
      <c r="G2233" s="22" t="s">
        <v>4931</v>
      </c>
      <c r="H2233" s="22">
        <v>1190</v>
      </c>
      <c r="I2233" s="24">
        <v>1</v>
      </c>
      <c r="J2233" s="24">
        <v>18180</v>
      </c>
      <c r="K2233" s="25">
        <f t="shared" si="120"/>
        <v>51940</v>
      </c>
      <c r="L2233" s="26">
        <v>40000</v>
      </c>
      <c r="M2233" s="26">
        <v>160</v>
      </c>
      <c r="N2233" s="25">
        <f t="shared" si="123"/>
        <v>161</v>
      </c>
      <c r="O2233" s="178"/>
    </row>
    <row r="2234" spans="1:15" x14ac:dyDescent="0.25">
      <c r="A2234" s="178"/>
      <c r="B2234" s="179"/>
      <c r="D2234" s="27" t="s">
        <v>4928</v>
      </c>
      <c r="E2234" s="29" t="s">
        <v>4929</v>
      </c>
      <c r="F2234" s="22" t="s">
        <v>90</v>
      </c>
      <c r="G2234" s="22" t="s">
        <v>90</v>
      </c>
      <c r="K2234" s="25">
        <f t="shared" si="120"/>
        <v>0</v>
      </c>
      <c r="N2234" s="25">
        <f t="shared" si="123"/>
        <v>0</v>
      </c>
      <c r="O2234" s="178"/>
    </row>
    <row r="2235" spans="1:15" x14ac:dyDescent="0.25">
      <c r="A2235" s="178" t="s">
        <v>4932</v>
      </c>
      <c r="B2235" s="179"/>
      <c r="C2235" s="27">
        <v>42668</v>
      </c>
      <c r="D2235" s="27" t="s">
        <v>4933</v>
      </c>
      <c r="E2235" s="29">
        <v>5.6459999999999999</v>
      </c>
      <c r="F2235" s="22" t="s">
        <v>4934</v>
      </c>
      <c r="G2235" s="22" t="s">
        <v>4935</v>
      </c>
      <c r="H2235" s="22">
        <v>1050</v>
      </c>
      <c r="I2235" s="24">
        <v>0.5</v>
      </c>
      <c r="J2235" s="24">
        <v>46920</v>
      </c>
      <c r="K2235" s="25">
        <f t="shared" si="120"/>
        <v>134060</v>
      </c>
      <c r="N2235" s="25">
        <f t="shared" si="123"/>
        <v>0.5</v>
      </c>
      <c r="O2235" s="178"/>
    </row>
    <row r="2236" spans="1:15" x14ac:dyDescent="0.25">
      <c r="A2236" s="178" t="s">
        <v>4936</v>
      </c>
      <c r="B2236" s="179"/>
      <c r="C2236" s="27">
        <v>42668</v>
      </c>
      <c r="D2236" s="27" t="s">
        <v>4937</v>
      </c>
      <c r="E2236" s="29">
        <v>0.82350000000000001</v>
      </c>
      <c r="F2236" s="22" t="s">
        <v>4938</v>
      </c>
      <c r="G2236" s="22" t="s">
        <v>4939</v>
      </c>
      <c r="H2236" s="22">
        <v>3010</v>
      </c>
      <c r="I2236" s="24">
        <v>0.5</v>
      </c>
      <c r="J2236" s="24">
        <v>26250</v>
      </c>
      <c r="K2236" s="25">
        <f t="shared" si="120"/>
        <v>75000</v>
      </c>
      <c r="N2236" s="25">
        <f t="shared" si="123"/>
        <v>0.5</v>
      </c>
      <c r="O2236" s="178"/>
    </row>
    <row r="2237" spans="1:15" x14ac:dyDescent="0.25">
      <c r="A2237" s="178">
        <v>711</v>
      </c>
      <c r="B2237" s="179"/>
      <c r="C2237" s="27">
        <v>42668</v>
      </c>
      <c r="D2237" s="27" t="s">
        <v>4940</v>
      </c>
      <c r="E2237" s="29" t="s">
        <v>4941</v>
      </c>
      <c r="F2237" s="22" t="s">
        <v>4942</v>
      </c>
      <c r="G2237" s="22" t="s">
        <v>4943</v>
      </c>
      <c r="H2237" s="22">
        <v>3010</v>
      </c>
      <c r="I2237" s="24">
        <v>0.5</v>
      </c>
      <c r="J2237" s="24">
        <v>19070</v>
      </c>
      <c r="K2237" s="25">
        <f t="shared" si="120"/>
        <v>54490</v>
      </c>
      <c r="L2237" s="26">
        <v>82500</v>
      </c>
      <c r="M2237" s="26">
        <v>330</v>
      </c>
      <c r="N2237" s="25">
        <f t="shared" si="123"/>
        <v>330.5</v>
      </c>
      <c r="O2237" s="178"/>
    </row>
    <row r="2238" spans="1:15" x14ac:dyDescent="0.25">
      <c r="A2238" s="178" t="s">
        <v>4944</v>
      </c>
      <c r="B2238" s="179"/>
      <c r="C2238" s="27">
        <v>42668</v>
      </c>
      <c r="D2238" s="27" t="s">
        <v>4732</v>
      </c>
      <c r="E2238" s="29" t="s">
        <v>312</v>
      </c>
      <c r="F2238" s="22" t="s">
        <v>4945</v>
      </c>
      <c r="G2238" s="22" t="s">
        <v>4946</v>
      </c>
      <c r="H2238" s="22">
        <v>1220</v>
      </c>
      <c r="I2238" s="24">
        <v>0.5</v>
      </c>
      <c r="J2238" s="24">
        <v>0</v>
      </c>
      <c r="K2238" s="25">
        <f t="shared" si="120"/>
        <v>0</v>
      </c>
      <c r="L2238" s="26">
        <v>0</v>
      </c>
      <c r="N2238" s="25">
        <f t="shared" si="123"/>
        <v>0.5</v>
      </c>
      <c r="O2238" s="178"/>
    </row>
    <row r="2239" spans="1:15" x14ac:dyDescent="0.25">
      <c r="A2239" s="178">
        <v>712</v>
      </c>
      <c r="B2239" s="179"/>
      <c r="C2239" s="27">
        <v>42668</v>
      </c>
      <c r="D2239" s="27" t="s">
        <v>4947</v>
      </c>
      <c r="E2239" s="29">
        <v>0.23</v>
      </c>
      <c r="F2239" s="22" t="s">
        <v>4948</v>
      </c>
      <c r="G2239" s="22" t="s">
        <v>4949</v>
      </c>
      <c r="H2239" s="22">
        <v>3010</v>
      </c>
      <c r="I2239" s="24">
        <v>0.5</v>
      </c>
      <c r="J2239" s="24">
        <v>35730</v>
      </c>
      <c r="K2239" s="25">
        <f t="shared" si="120"/>
        <v>102090</v>
      </c>
      <c r="L2239" s="26">
        <v>134000</v>
      </c>
      <c r="M2239" s="26">
        <v>536</v>
      </c>
      <c r="N2239" s="25">
        <f t="shared" si="123"/>
        <v>536.5</v>
      </c>
      <c r="O2239" s="178"/>
    </row>
    <row r="2240" spans="1:15" x14ac:dyDescent="0.25">
      <c r="A2240" s="178">
        <v>713</v>
      </c>
      <c r="B2240" s="179"/>
      <c r="C2240" s="27">
        <v>42668</v>
      </c>
      <c r="D2240" s="27" t="s">
        <v>4950</v>
      </c>
      <c r="E2240" s="29" t="s">
        <v>4951</v>
      </c>
      <c r="F2240" s="22" t="s">
        <v>4952</v>
      </c>
      <c r="G2240" s="22" t="s">
        <v>4953</v>
      </c>
      <c r="H2240" s="22">
        <v>3010</v>
      </c>
      <c r="I2240" s="24">
        <v>0.5</v>
      </c>
      <c r="J2240" s="24">
        <v>33280</v>
      </c>
      <c r="K2240" s="25">
        <f t="shared" si="120"/>
        <v>95090</v>
      </c>
      <c r="L2240" s="26">
        <v>149000</v>
      </c>
      <c r="M2240" s="26">
        <v>596</v>
      </c>
      <c r="N2240" s="25">
        <f t="shared" si="123"/>
        <v>596.5</v>
      </c>
      <c r="O2240" s="178"/>
    </row>
    <row r="2241" spans="1:15" s="23" customFormat="1" x14ac:dyDescent="0.25">
      <c r="A2241" s="48" t="s">
        <v>4954</v>
      </c>
      <c r="B2241" s="49"/>
      <c r="C2241" s="50">
        <v>42668</v>
      </c>
      <c r="D2241" s="50" t="s">
        <v>4955</v>
      </c>
      <c r="E2241" s="51">
        <v>2.0478000000000001</v>
      </c>
      <c r="F2241" s="23" t="s">
        <v>4956</v>
      </c>
      <c r="G2241" s="23" t="s">
        <v>4957</v>
      </c>
      <c r="H2241" s="23">
        <v>1090</v>
      </c>
      <c r="I2241" s="52">
        <v>0.5</v>
      </c>
      <c r="J2241" s="52">
        <v>32720</v>
      </c>
      <c r="K2241" s="53">
        <f t="shared" si="120"/>
        <v>93490</v>
      </c>
      <c r="L2241" s="54"/>
      <c r="M2241" s="54"/>
      <c r="N2241" s="53">
        <f t="shared" si="123"/>
        <v>0.5</v>
      </c>
      <c r="O2241" s="48"/>
    </row>
    <row r="2242" spans="1:15" x14ac:dyDescent="0.25">
      <c r="A2242" s="178"/>
      <c r="B2242" s="179"/>
      <c r="N2242" s="25">
        <f>SUM(N2225:N2241)</f>
        <v>4722.9400000000005</v>
      </c>
      <c r="O2242" s="178">
        <v>60816</v>
      </c>
    </row>
    <row r="2243" spans="1:15" x14ac:dyDescent="0.25">
      <c r="A2243" s="178"/>
      <c r="B2243" s="179"/>
      <c r="O2243" s="178"/>
    </row>
    <row r="2244" spans="1:15" x14ac:dyDescent="0.25">
      <c r="A2244" s="178" t="s">
        <v>4959</v>
      </c>
      <c r="B2244" s="179"/>
      <c r="C2244" s="27">
        <v>42668</v>
      </c>
      <c r="D2244" s="27" t="s">
        <v>4960</v>
      </c>
      <c r="E2244" s="29" t="s">
        <v>4961</v>
      </c>
      <c r="F2244" s="22" t="s">
        <v>4962</v>
      </c>
      <c r="G2244" s="22" t="s">
        <v>4963</v>
      </c>
      <c r="H2244" s="22">
        <v>3010</v>
      </c>
      <c r="I2244" s="24">
        <v>0.5</v>
      </c>
      <c r="J2244" s="24">
        <v>25420</v>
      </c>
      <c r="K2244" s="25">
        <f t="shared" si="120"/>
        <v>72630</v>
      </c>
      <c r="N2244" s="25">
        <f t="shared" si="123"/>
        <v>0.5</v>
      </c>
      <c r="O2244" s="178"/>
    </row>
    <row r="2245" spans="1:15" x14ac:dyDescent="0.25">
      <c r="A2245" s="178" t="s">
        <v>4964</v>
      </c>
      <c r="B2245" s="179"/>
      <c r="C2245" s="27">
        <v>42668</v>
      </c>
      <c r="D2245" s="27" t="s">
        <v>4965</v>
      </c>
      <c r="E2245" s="29" t="s">
        <v>4966</v>
      </c>
      <c r="F2245" s="22" t="s">
        <v>4967</v>
      </c>
      <c r="G2245" s="22" t="s">
        <v>4968</v>
      </c>
      <c r="H2245" s="22">
        <v>3010</v>
      </c>
      <c r="I2245" s="24">
        <v>0.5</v>
      </c>
      <c r="J2245" s="24">
        <v>40410</v>
      </c>
      <c r="K2245" s="25">
        <f t="shared" si="120"/>
        <v>115460</v>
      </c>
      <c r="N2245" s="25">
        <f t="shared" si="123"/>
        <v>0.5</v>
      </c>
      <c r="O2245" s="178"/>
    </row>
    <row r="2246" spans="1:15" x14ac:dyDescent="0.25">
      <c r="A2246" s="178">
        <v>714</v>
      </c>
      <c r="B2246" s="179"/>
      <c r="C2246" s="27">
        <v>42668</v>
      </c>
      <c r="D2246" s="27" t="s">
        <v>1397</v>
      </c>
      <c r="E2246" s="29">
        <v>0.38600000000000001</v>
      </c>
      <c r="F2246" s="22" t="s">
        <v>4969</v>
      </c>
      <c r="G2246" s="22" t="s">
        <v>4970</v>
      </c>
      <c r="H2246" s="22">
        <v>3010</v>
      </c>
      <c r="I2246" s="24">
        <v>1</v>
      </c>
      <c r="J2246" s="24">
        <v>26450</v>
      </c>
      <c r="K2246" s="25">
        <f t="shared" si="120"/>
        <v>75570</v>
      </c>
      <c r="L2246" s="26">
        <v>79000</v>
      </c>
      <c r="M2246" s="26">
        <v>316</v>
      </c>
      <c r="N2246" s="25">
        <f t="shared" si="123"/>
        <v>317</v>
      </c>
      <c r="O2246" s="178"/>
    </row>
    <row r="2247" spans="1:15" x14ac:dyDescent="0.25">
      <c r="A2247" s="178"/>
      <c r="B2247" s="179"/>
      <c r="D2247" s="27" t="s">
        <v>1398</v>
      </c>
      <c r="E2247" s="29">
        <v>0.15210000000000001</v>
      </c>
      <c r="F2247" s="22" t="s">
        <v>90</v>
      </c>
      <c r="G2247" s="22" t="s">
        <v>90</v>
      </c>
      <c r="K2247" s="25">
        <f t="shared" si="120"/>
        <v>0</v>
      </c>
      <c r="N2247" s="25">
        <f t="shared" si="121"/>
        <v>0</v>
      </c>
      <c r="O2247" s="178"/>
    </row>
    <row r="2248" spans="1:15" x14ac:dyDescent="0.25">
      <c r="A2248" s="178">
        <v>715</v>
      </c>
      <c r="B2248" s="179"/>
      <c r="C2248" s="27">
        <v>42668</v>
      </c>
      <c r="D2248" s="27" t="s">
        <v>4971</v>
      </c>
      <c r="E2248" s="29">
        <v>0.44</v>
      </c>
      <c r="F2248" s="22" t="s">
        <v>4972</v>
      </c>
      <c r="G2248" s="22" t="s">
        <v>4973</v>
      </c>
      <c r="H2248" s="22">
        <v>3010</v>
      </c>
      <c r="I2248" s="24">
        <v>0.5</v>
      </c>
      <c r="J2248" s="24">
        <v>61290</v>
      </c>
      <c r="K2248" s="25">
        <f t="shared" si="120"/>
        <v>175110</v>
      </c>
      <c r="L2248" s="26">
        <v>165000</v>
      </c>
      <c r="M2248" s="26">
        <v>660</v>
      </c>
      <c r="N2248" s="25">
        <f t="shared" si="121"/>
        <v>660.5</v>
      </c>
      <c r="O2248" s="178"/>
    </row>
    <row r="2249" spans="1:15" x14ac:dyDescent="0.25">
      <c r="A2249" s="178">
        <v>716</v>
      </c>
      <c r="B2249" s="179"/>
      <c r="C2249" s="27">
        <v>42668</v>
      </c>
      <c r="D2249" s="27" t="s">
        <v>4974</v>
      </c>
      <c r="E2249" s="29" t="s">
        <v>4975</v>
      </c>
      <c r="F2249" s="22" t="s">
        <v>4976</v>
      </c>
      <c r="G2249" s="22" t="s">
        <v>4977</v>
      </c>
      <c r="H2249" s="22">
        <v>2050</v>
      </c>
      <c r="I2249" s="24">
        <v>0.5</v>
      </c>
      <c r="J2249" s="24">
        <v>3000</v>
      </c>
      <c r="K2249" s="25">
        <f t="shared" si="120"/>
        <v>8570</v>
      </c>
      <c r="L2249" s="26">
        <v>1270.3</v>
      </c>
      <c r="M2249" s="26">
        <v>5.08</v>
      </c>
      <c r="N2249" s="25">
        <f t="shared" si="121"/>
        <v>5.58</v>
      </c>
      <c r="O2249" s="178"/>
    </row>
    <row r="2250" spans="1:15" x14ac:dyDescent="0.25">
      <c r="A2250" s="178">
        <v>717</v>
      </c>
      <c r="B2250" s="179"/>
      <c r="C2250" s="27">
        <v>42669</v>
      </c>
      <c r="D2250" s="27" t="s">
        <v>4978</v>
      </c>
      <c r="E2250" s="29" t="s">
        <v>4979</v>
      </c>
      <c r="F2250" s="22" t="s">
        <v>4980</v>
      </c>
      <c r="G2250" s="22" t="s">
        <v>4981</v>
      </c>
      <c r="H2250" s="22">
        <v>3010</v>
      </c>
      <c r="I2250" s="24">
        <v>0.5</v>
      </c>
      <c r="J2250" s="24">
        <v>35391</v>
      </c>
      <c r="K2250" s="25">
        <f t="shared" si="120"/>
        <v>101120</v>
      </c>
      <c r="L2250" s="26">
        <v>103000</v>
      </c>
      <c r="M2250" s="26">
        <v>412</v>
      </c>
      <c r="N2250" s="25">
        <f t="shared" si="121"/>
        <v>412.5</v>
      </c>
      <c r="O2250" s="178"/>
    </row>
    <row r="2251" spans="1:15" x14ac:dyDescent="0.25">
      <c r="A2251" s="178">
        <v>718</v>
      </c>
      <c r="B2251" s="179"/>
      <c r="C2251" s="27">
        <v>42669</v>
      </c>
      <c r="D2251" s="27" t="s">
        <v>4843</v>
      </c>
      <c r="E2251" s="29">
        <v>0.45800000000000002</v>
      </c>
      <c r="F2251" s="22" t="s">
        <v>4982</v>
      </c>
      <c r="G2251" s="22" t="s">
        <v>4983</v>
      </c>
      <c r="H2251" s="22" t="s">
        <v>3811</v>
      </c>
      <c r="I2251" s="24">
        <v>1</v>
      </c>
      <c r="J2251" s="24">
        <v>27590</v>
      </c>
      <c r="K2251" s="25">
        <f t="shared" si="120"/>
        <v>78830</v>
      </c>
      <c r="L2251" s="26">
        <v>26334</v>
      </c>
      <c r="M2251" s="26">
        <v>105.34</v>
      </c>
      <c r="N2251" s="25">
        <f t="shared" si="121"/>
        <v>106.34</v>
      </c>
      <c r="O2251" s="178"/>
    </row>
    <row r="2252" spans="1:15" x14ac:dyDescent="0.25">
      <c r="A2252" s="178"/>
      <c r="B2252" s="179"/>
      <c r="D2252" s="27" t="s">
        <v>4844</v>
      </c>
      <c r="E2252" s="29">
        <v>0.182</v>
      </c>
      <c r="F2252" s="22" t="s">
        <v>90</v>
      </c>
      <c r="G2252" s="22" t="s">
        <v>90</v>
      </c>
      <c r="K2252" s="25">
        <f t="shared" si="120"/>
        <v>0</v>
      </c>
      <c r="N2252" s="25">
        <f t="shared" si="121"/>
        <v>0</v>
      </c>
      <c r="O2252" s="178"/>
    </row>
    <row r="2253" spans="1:15" x14ac:dyDescent="0.25">
      <c r="A2253" s="178">
        <v>719</v>
      </c>
      <c r="B2253" s="179"/>
      <c r="C2253" s="27">
        <v>42669</v>
      </c>
      <c r="D2253" s="27" t="s">
        <v>4984</v>
      </c>
      <c r="E2253" s="29" t="s">
        <v>789</v>
      </c>
      <c r="F2253" s="22" t="s">
        <v>4985</v>
      </c>
      <c r="G2253" s="22" t="s">
        <v>4986</v>
      </c>
      <c r="H2253" s="22">
        <v>3010</v>
      </c>
      <c r="I2253" s="24">
        <v>0.5</v>
      </c>
      <c r="J2253" s="24">
        <v>12970</v>
      </c>
      <c r="K2253" s="25">
        <f t="shared" si="120"/>
        <v>37060</v>
      </c>
      <c r="L2253" s="26">
        <v>60000</v>
      </c>
      <c r="M2253" s="26">
        <v>240</v>
      </c>
      <c r="N2253" s="25">
        <f t="shared" si="121"/>
        <v>240.5</v>
      </c>
      <c r="O2253" s="178"/>
    </row>
    <row r="2254" spans="1:15" x14ac:dyDescent="0.25">
      <c r="A2254" s="178" t="s">
        <v>4987</v>
      </c>
      <c r="B2254" s="179"/>
      <c r="C2254" s="27">
        <v>42669</v>
      </c>
      <c r="D2254" s="27" t="s">
        <v>4988</v>
      </c>
      <c r="E2254" s="29">
        <v>0.4</v>
      </c>
      <c r="F2254" s="22" t="s">
        <v>4989</v>
      </c>
      <c r="G2254" s="22" t="s">
        <v>4990</v>
      </c>
      <c r="H2254" s="22">
        <v>1010</v>
      </c>
      <c r="I2254" s="24">
        <v>0.5</v>
      </c>
      <c r="J2254" s="24">
        <v>18380</v>
      </c>
      <c r="K2254" s="25">
        <f t="shared" si="120"/>
        <v>52510</v>
      </c>
      <c r="N2254" s="25">
        <f t="shared" si="121"/>
        <v>0.5</v>
      </c>
      <c r="O2254" s="178"/>
    </row>
    <row r="2255" spans="1:15" x14ac:dyDescent="0.25">
      <c r="A2255" s="178" t="s">
        <v>4991</v>
      </c>
      <c r="B2255" s="179"/>
      <c r="C2255" s="27">
        <v>42669</v>
      </c>
      <c r="D2255" s="27" t="s">
        <v>4992</v>
      </c>
      <c r="E2255" s="29">
        <v>17.853999999999999</v>
      </c>
      <c r="F2255" s="22" t="s">
        <v>4994</v>
      </c>
      <c r="G2255" s="22" t="s">
        <v>4993</v>
      </c>
      <c r="H2255" s="22">
        <v>1140</v>
      </c>
      <c r="I2255" s="24">
        <v>0.5</v>
      </c>
      <c r="J2255" s="24">
        <v>56300</v>
      </c>
      <c r="K2255" s="25">
        <f t="shared" si="120"/>
        <v>160860</v>
      </c>
      <c r="N2255" s="25">
        <f t="shared" si="121"/>
        <v>0.5</v>
      </c>
      <c r="O2255" s="178"/>
    </row>
    <row r="2256" spans="1:15" x14ac:dyDescent="0.25">
      <c r="A2256" s="178">
        <v>720</v>
      </c>
      <c r="B2256" s="179"/>
      <c r="C2256" s="27">
        <v>42669</v>
      </c>
      <c r="D2256" s="27" t="s">
        <v>4995</v>
      </c>
      <c r="E2256" s="29">
        <v>5.8599999999999999E-2</v>
      </c>
      <c r="F2256" s="22" t="s">
        <v>5001</v>
      </c>
      <c r="G2256" s="22" t="s">
        <v>5002</v>
      </c>
      <c r="H2256" s="22">
        <v>3010</v>
      </c>
      <c r="I2256" s="24">
        <v>3</v>
      </c>
      <c r="J2256" s="24">
        <v>10330</v>
      </c>
      <c r="K2256" s="25">
        <f t="shared" si="120"/>
        <v>29510</v>
      </c>
      <c r="L2256" s="26">
        <v>10500</v>
      </c>
      <c r="M2256" s="26">
        <v>42</v>
      </c>
      <c r="N2256" s="25">
        <f t="shared" si="121"/>
        <v>45</v>
      </c>
      <c r="O2256" s="178"/>
    </row>
    <row r="2257" spans="1:15" x14ac:dyDescent="0.25">
      <c r="A2257" s="178"/>
      <c r="B2257" s="179"/>
      <c r="D2257" s="27" t="s">
        <v>4996</v>
      </c>
      <c r="E2257" s="29">
        <v>5.5100000000000003E-2</v>
      </c>
      <c r="F2257" s="22" t="s">
        <v>90</v>
      </c>
      <c r="G2257" s="22" t="s">
        <v>90</v>
      </c>
      <c r="K2257" s="25">
        <f t="shared" si="120"/>
        <v>0</v>
      </c>
      <c r="N2257" s="25">
        <f t="shared" si="121"/>
        <v>0</v>
      </c>
      <c r="O2257" s="178"/>
    </row>
    <row r="2258" spans="1:15" x14ac:dyDescent="0.25">
      <c r="A2258" s="178"/>
      <c r="B2258" s="179"/>
      <c r="D2258" s="27" t="s">
        <v>4997</v>
      </c>
      <c r="E2258" s="29">
        <v>1.9900000000000001E-2</v>
      </c>
      <c r="F2258" s="22" t="s">
        <v>90</v>
      </c>
      <c r="G2258" s="22" t="s">
        <v>90</v>
      </c>
      <c r="K2258" s="25">
        <f t="shared" si="120"/>
        <v>0</v>
      </c>
      <c r="N2258" s="25">
        <f t="shared" si="121"/>
        <v>0</v>
      </c>
      <c r="O2258" s="178"/>
    </row>
    <row r="2259" spans="1:15" x14ac:dyDescent="0.25">
      <c r="A2259" s="178"/>
      <c r="B2259" s="179"/>
      <c r="D2259" s="27" t="s">
        <v>4998</v>
      </c>
      <c r="E2259" s="29">
        <v>6.1100000000000002E-2</v>
      </c>
      <c r="F2259" s="22" t="s">
        <v>90</v>
      </c>
      <c r="G2259" s="22" t="s">
        <v>90</v>
      </c>
      <c r="K2259" s="25">
        <f t="shared" si="120"/>
        <v>0</v>
      </c>
      <c r="N2259" s="25">
        <f t="shared" si="121"/>
        <v>0</v>
      </c>
      <c r="O2259" s="178"/>
    </row>
    <row r="2260" spans="1:15" x14ac:dyDescent="0.25">
      <c r="A2260" s="178"/>
      <c r="B2260" s="179"/>
      <c r="D2260" s="27" t="s">
        <v>4999</v>
      </c>
      <c r="E2260" s="29">
        <v>0.08</v>
      </c>
      <c r="F2260" s="22" t="s">
        <v>90</v>
      </c>
      <c r="G2260" s="22" t="s">
        <v>90</v>
      </c>
      <c r="K2260" s="25">
        <f t="shared" si="120"/>
        <v>0</v>
      </c>
      <c r="N2260" s="25">
        <f t="shared" si="121"/>
        <v>0</v>
      </c>
      <c r="O2260" s="178"/>
    </row>
    <row r="2261" spans="1:15" x14ac:dyDescent="0.25">
      <c r="A2261" s="178"/>
      <c r="B2261" s="179"/>
      <c r="D2261" s="27" t="s">
        <v>5000</v>
      </c>
      <c r="E2261" s="29">
        <v>0.1323</v>
      </c>
      <c r="F2261" s="22" t="s">
        <v>90</v>
      </c>
      <c r="G2261" s="22" t="s">
        <v>90</v>
      </c>
      <c r="K2261" s="25">
        <f t="shared" si="120"/>
        <v>0</v>
      </c>
      <c r="N2261" s="25">
        <f t="shared" si="121"/>
        <v>0</v>
      </c>
      <c r="O2261" s="178"/>
    </row>
    <row r="2262" spans="1:15" x14ac:dyDescent="0.25">
      <c r="A2262" s="178">
        <v>721</v>
      </c>
      <c r="B2262" s="179"/>
      <c r="C2262" s="27">
        <v>42669</v>
      </c>
      <c r="D2262" s="27" t="s">
        <v>5003</v>
      </c>
      <c r="E2262" s="29">
        <v>15</v>
      </c>
      <c r="F2262" s="22" t="s">
        <v>5004</v>
      </c>
      <c r="G2262" s="22" t="s">
        <v>5005</v>
      </c>
      <c r="H2262" s="22">
        <v>1120</v>
      </c>
      <c r="I2262" s="24">
        <v>0.5</v>
      </c>
      <c r="J2262" s="24">
        <v>28110</v>
      </c>
      <c r="K2262" s="25">
        <f t="shared" si="120"/>
        <v>80310</v>
      </c>
      <c r="L2262" s="26">
        <v>136125</v>
      </c>
      <c r="M2262" s="26">
        <v>544.5</v>
      </c>
      <c r="N2262" s="25">
        <f t="shared" si="121"/>
        <v>545</v>
      </c>
      <c r="O2262" s="178"/>
    </row>
    <row r="2263" spans="1:15" s="23" customFormat="1" x14ac:dyDescent="0.25">
      <c r="A2263" s="48" t="s">
        <v>5006</v>
      </c>
      <c r="B2263" s="49"/>
      <c r="C2263" s="50">
        <v>42669</v>
      </c>
      <c r="D2263" s="50" t="s">
        <v>5007</v>
      </c>
      <c r="E2263" s="51">
        <v>4.6879999999999997</v>
      </c>
      <c r="F2263" s="23" t="s">
        <v>5008</v>
      </c>
      <c r="G2263" s="23" t="s">
        <v>5009</v>
      </c>
      <c r="H2263" s="23">
        <v>1050</v>
      </c>
      <c r="I2263" s="52">
        <v>0.5</v>
      </c>
      <c r="J2263" s="52">
        <v>7390</v>
      </c>
      <c r="K2263" s="53">
        <f t="shared" si="120"/>
        <v>21110</v>
      </c>
      <c r="L2263" s="54"/>
      <c r="M2263" s="54"/>
      <c r="N2263" s="53">
        <f t="shared" si="121"/>
        <v>0.5</v>
      </c>
      <c r="O2263" s="48"/>
    </row>
    <row r="2264" spans="1:15" x14ac:dyDescent="0.25">
      <c r="A2264" s="178"/>
      <c r="B2264" s="179"/>
      <c r="N2264" s="25">
        <f>SUM(N2244:N2263)</f>
        <v>2334.92</v>
      </c>
      <c r="O2264" s="178">
        <v>60836</v>
      </c>
    </row>
    <row r="2265" spans="1:15" x14ac:dyDescent="0.25">
      <c r="A2265" s="178"/>
      <c r="B2265" s="179"/>
      <c r="O2265" s="178"/>
    </row>
    <row r="2266" spans="1:15" x14ac:dyDescent="0.25">
      <c r="A2266" s="184" t="s">
        <v>4958</v>
      </c>
      <c r="B2266" s="185"/>
      <c r="C2266" s="27">
        <v>42669</v>
      </c>
      <c r="D2266" s="27" t="s">
        <v>5011</v>
      </c>
      <c r="E2266" s="29">
        <v>83.001999999999995</v>
      </c>
      <c r="F2266" s="22" t="s">
        <v>5014</v>
      </c>
      <c r="G2266" s="22" t="s">
        <v>5015</v>
      </c>
      <c r="H2266" s="22">
        <v>1010</v>
      </c>
      <c r="I2266" s="24">
        <v>1.5</v>
      </c>
      <c r="J2266" s="24">
        <v>235890</v>
      </c>
      <c r="K2266" s="25">
        <f t="shared" si="120"/>
        <v>673970</v>
      </c>
      <c r="N2266" s="25">
        <f t="shared" si="121"/>
        <v>1.5</v>
      </c>
      <c r="O2266" s="184"/>
    </row>
    <row r="2267" spans="1:15" x14ac:dyDescent="0.25">
      <c r="A2267" s="184"/>
      <c r="B2267" s="185"/>
      <c r="D2267" s="27" t="s">
        <v>5013</v>
      </c>
      <c r="E2267" s="29">
        <v>2</v>
      </c>
      <c r="F2267" s="22" t="s">
        <v>90</v>
      </c>
      <c r="G2267" s="22" t="s">
        <v>90</v>
      </c>
      <c r="K2267" s="25">
        <f t="shared" si="120"/>
        <v>0</v>
      </c>
      <c r="N2267" s="25">
        <f t="shared" si="121"/>
        <v>0</v>
      </c>
      <c r="O2267" s="184"/>
    </row>
    <row r="2268" spans="1:15" x14ac:dyDescent="0.25">
      <c r="A2268" s="184"/>
      <c r="B2268" s="185"/>
      <c r="D2268" s="27" t="s">
        <v>5012</v>
      </c>
      <c r="E2268" s="29">
        <v>50.758000000000003</v>
      </c>
      <c r="F2268" s="22" t="s">
        <v>90</v>
      </c>
      <c r="G2268" s="22" t="s">
        <v>90</v>
      </c>
      <c r="K2268" s="25">
        <f t="shared" si="120"/>
        <v>0</v>
      </c>
      <c r="N2268" s="25">
        <f t="shared" si="121"/>
        <v>0</v>
      </c>
      <c r="O2268" s="184"/>
    </row>
    <row r="2269" spans="1:15" x14ac:dyDescent="0.25">
      <c r="A2269" s="178" t="s">
        <v>5010</v>
      </c>
      <c r="B2269" s="179" t="s">
        <v>130</v>
      </c>
      <c r="C2269" s="27">
        <v>42669</v>
      </c>
      <c r="D2269" s="27" t="s">
        <v>5016</v>
      </c>
      <c r="E2269" s="29">
        <v>1.0669999999999999</v>
      </c>
      <c r="F2269" s="22" t="s">
        <v>5017</v>
      </c>
      <c r="G2269" s="22" t="s">
        <v>731</v>
      </c>
      <c r="H2269" s="22">
        <v>1090</v>
      </c>
      <c r="I2269" s="24">
        <v>0.5</v>
      </c>
      <c r="J2269" s="24">
        <v>35500</v>
      </c>
      <c r="K2269" s="25">
        <f t="shared" si="120"/>
        <v>101430</v>
      </c>
      <c r="N2269" s="25">
        <f t="shared" si="121"/>
        <v>0.5</v>
      </c>
      <c r="O2269" s="178"/>
    </row>
    <row r="2270" spans="1:15" x14ac:dyDescent="0.25">
      <c r="A2270" s="178">
        <v>722</v>
      </c>
      <c r="B2270" s="179" t="s">
        <v>130</v>
      </c>
      <c r="C2270" s="27">
        <v>42669</v>
      </c>
      <c r="D2270" s="27" t="s">
        <v>5018</v>
      </c>
      <c r="E2270" s="29">
        <v>20</v>
      </c>
      <c r="F2270" s="22" t="s">
        <v>5019</v>
      </c>
      <c r="G2270" s="22" t="s">
        <v>5020</v>
      </c>
      <c r="H2270" s="22">
        <v>1070</v>
      </c>
      <c r="I2270" s="24">
        <v>0.5</v>
      </c>
      <c r="J2270" s="24">
        <v>46510</v>
      </c>
      <c r="K2270" s="25">
        <f t="shared" ref="K2270:K2339" si="124">ROUND(J2270/0.35,-1)</f>
        <v>132890</v>
      </c>
      <c r="L2270" s="26">
        <v>114000</v>
      </c>
      <c r="M2270" s="26">
        <v>456</v>
      </c>
      <c r="N2270" s="25">
        <f t="shared" si="121"/>
        <v>456.5</v>
      </c>
      <c r="O2270" s="178"/>
    </row>
    <row r="2271" spans="1:15" x14ac:dyDescent="0.25">
      <c r="A2271" s="178">
        <v>723</v>
      </c>
      <c r="B2271" s="179"/>
      <c r="C2271" s="27">
        <v>42669</v>
      </c>
      <c r="D2271" s="27" t="s">
        <v>5021</v>
      </c>
      <c r="E2271" s="29">
        <v>11.62</v>
      </c>
      <c r="F2271" s="22" t="s">
        <v>5022</v>
      </c>
      <c r="G2271" s="22" t="s">
        <v>5023</v>
      </c>
      <c r="H2271" s="22">
        <v>1140</v>
      </c>
      <c r="I2271" s="24">
        <v>1</v>
      </c>
      <c r="J2271" s="24">
        <v>12100</v>
      </c>
      <c r="K2271" s="25">
        <f t="shared" si="124"/>
        <v>34570</v>
      </c>
      <c r="L2271" s="26">
        <v>47601</v>
      </c>
      <c r="M2271" s="26">
        <v>190.4</v>
      </c>
      <c r="N2271" s="25">
        <f t="shared" ref="N2271:N2339" si="125">SUM(I2271+M2271)</f>
        <v>191.4</v>
      </c>
      <c r="O2271" s="178"/>
    </row>
    <row r="2272" spans="1:15" s="23" customFormat="1" x14ac:dyDescent="0.25">
      <c r="A2272" s="48">
        <v>724</v>
      </c>
      <c r="B2272" s="49"/>
      <c r="C2272" s="50">
        <v>42669</v>
      </c>
      <c r="D2272" s="50" t="s">
        <v>5026</v>
      </c>
      <c r="E2272" s="51">
        <v>24.757000000000001</v>
      </c>
      <c r="F2272" s="23" t="s">
        <v>5024</v>
      </c>
      <c r="G2272" s="23" t="s">
        <v>5025</v>
      </c>
      <c r="H2272" s="23">
        <v>1140</v>
      </c>
      <c r="I2272" s="52">
        <v>0.5</v>
      </c>
      <c r="J2272" s="52">
        <v>25700</v>
      </c>
      <c r="K2272" s="53">
        <f t="shared" si="124"/>
        <v>73430</v>
      </c>
      <c r="L2272" s="54">
        <v>95550</v>
      </c>
      <c r="M2272" s="54">
        <v>382.2</v>
      </c>
      <c r="N2272" s="53">
        <f t="shared" si="125"/>
        <v>382.7</v>
      </c>
      <c r="O2272" s="48"/>
    </row>
    <row r="2273" spans="1:15" x14ac:dyDescent="0.25">
      <c r="A2273" s="178"/>
      <c r="B2273" s="179"/>
      <c r="N2273" s="25">
        <f>SUM(N2266:N2272)</f>
        <v>1032.5999999999999</v>
      </c>
      <c r="O2273" s="178">
        <v>60858</v>
      </c>
    </row>
    <row r="2274" spans="1:15" ht="14.25" customHeight="1" x14ac:dyDescent="0.25">
      <c r="A2274" s="186"/>
      <c r="B2274" s="187"/>
      <c r="O2274" s="186"/>
    </row>
    <row r="2275" spans="1:15" x14ac:dyDescent="0.25">
      <c r="A2275" s="186" t="s">
        <v>5027</v>
      </c>
      <c r="B2275" s="187"/>
      <c r="C2275" s="27">
        <v>42669</v>
      </c>
      <c r="D2275" s="27" t="s">
        <v>5028</v>
      </c>
      <c r="E2275" s="29">
        <v>0.50800000000000001</v>
      </c>
      <c r="F2275" s="22" t="s">
        <v>5029</v>
      </c>
      <c r="G2275" s="22" t="s">
        <v>5030</v>
      </c>
      <c r="H2275" s="22">
        <v>1110</v>
      </c>
      <c r="I2275" s="24">
        <v>0.5</v>
      </c>
      <c r="J2275" s="24">
        <v>690</v>
      </c>
      <c r="K2275" s="25">
        <f>ROUND(J2275/0.35,-1)</f>
        <v>1970</v>
      </c>
      <c r="N2275" s="25">
        <f>SUM(I2275+M2275)</f>
        <v>0.5</v>
      </c>
      <c r="O2275" s="186"/>
    </row>
    <row r="2276" spans="1:15" x14ac:dyDescent="0.25">
      <c r="A2276" s="186">
        <v>725</v>
      </c>
      <c r="B2276" s="187"/>
      <c r="C2276" s="27">
        <v>42671</v>
      </c>
      <c r="D2276" s="27" t="s">
        <v>3538</v>
      </c>
      <c r="E2276" s="29" t="s">
        <v>3539</v>
      </c>
      <c r="F2276" s="22" t="s">
        <v>5031</v>
      </c>
      <c r="G2276" s="22" t="s">
        <v>4952</v>
      </c>
      <c r="H2276" s="22">
        <v>3010</v>
      </c>
      <c r="I2276" s="24">
        <v>0.5</v>
      </c>
      <c r="J2276" s="24">
        <v>42580</v>
      </c>
      <c r="K2276" s="25">
        <f t="shared" ref="K2276:K2330" si="126">ROUND(J2276/0.35,-1)</f>
        <v>121660</v>
      </c>
      <c r="L2276" s="26">
        <v>159000</v>
      </c>
      <c r="M2276" s="26">
        <v>636</v>
      </c>
      <c r="N2276" s="25">
        <f t="shared" ref="N2276:N2330" si="127">SUM(I2276+M2276)</f>
        <v>636.5</v>
      </c>
      <c r="O2276" s="186"/>
    </row>
    <row r="2277" spans="1:15" x14ac:dyDescent="0.25">
      <c r="A2277" s="186" t="s">
        <v>5032</v>
      </c>
      <c r="B2277" s="187"/>
      <c r="C2277" s="27">
        <v>42671</v>
      </c>
      <c r="D2277" s="27" t="s">
        <v>5033</v>
      </c>
      <c r="E2277" s="29" t="s">
        <v>974</v>
      </c>
      <c r="F2277" s="22" t="s">
        <v>5034</v>
      </c>
      <c r="G2277" s="22" t="s">
        <v>5035</v>
      </c>
      <c r="H2277" s="22">
        <v>2050</v>
      </c>
      <c r="I2277" s="24">
        <v>0.5</v>
      </c>
      <c r="J2277" s="24">
        <v>4300</v>
      </c>
      <c r="K2277" s="25">
        <f t="shared" si="126"/>
        <v>12290</v>
      </c>
      <c r="N2277" s="25">
        <f t="shared" si="127"/>
        <v>0.5</v>
      </c>
      <c r="O2277" s="186"/>
    </row>
    <row r="2278" spans="1:15" x14ac:dyDescent="0.25">
      <c r="A2278" s="186">
        <v>726</v>
      </c>
      <c r="B2278" s="187"/>
      <c r="C2278" s="27">
        <v>42671</v>
      </c>
      <c r="D2278" s="27" t="s">
        <v>5036</v>
      </c>
      <c r="E2278" s="29">
        <v>21.981000000000002</v>
      </c>
      <c r="F2278" s="22" t="s">
        <v>5022</v>
      </c>
      <c r="G2278" s="22" t="s">
        <v>5037</v>
      </c>
      <c r="H2278" s="22">
        <v>1140</v>
      </c>
      <c r="I2278" s="24">
        <v>0.5</v>
      </c>
      <c r="J2278" s="24">
        <v>76410</v>
      </c>
      <c r="K2278" s="25">
        <f t="shared" si="126"/>
        <v>218310</v>
      </c>
      <c r="L2278" s="26">
        <v>256849</v>
      </c>
      <c r="M2278" s="26">
        <v>1027.4000000000001</v>
      </c>
      <c r="N2278" s="25">
        <f t="shared" si="127"/>
        <v>1027.9000000000001</v>
      </c>
      <c r="O2278" s="186"/>
    </row>
    <row r="2279" spans="1:15" x14ac:dyDescent="0.25">
      <c r="A2279" s="186" t="s">
        <v>5038</v>
      </c>
      <c r="B2279" s="187"/>
      <c r="C2279" s="27">
        <v>42671</v>
      </c>
      <c r="D2279" s="27" t="s">
        <v>5039</v>
      </c>
      <c r="E2279" s="29" t="s">
        <v>5040</v>
      </c>
      <c r="F2279" s="22" t="s">
        <v>5041</v>
      </c>
      <c r="G2279" s="22" t="s">
        <v>942</v>
      </c>
      <c r="H2279" s="22">
        <v>3010</v>
      </c>
      <c r="I2279" s="24">
        <v>0.5</v>
      </c>
      <c r="J2279" s="24">
        <v>12310</v>
      </c>
      <c r="K2279" s="25">
        <f t="shared" si="126"/>
        <v>35170</v>
      </c>
      <c r="N2279" s="25">
        <f t="shared" si="127"/>
        <v>0.5</v>
      </c>
      <c r="O2279" s="186"/>
    </row>
    <row r="2280" spans="1:15" x14ac:dyDescent="0.25">
      <c r="A2280" s="186">
        <v>727</v>
      </c>
      <c r="B2280" s="187"/>
      <c r="C2280" s="27">
        <v>42671</v>
      </c>
      <c r="D2280" s="27" t="s">
        <v>5042</v>
      </c>
      <c r="E2280" s="29">
        <v>14.965</v>
      </c>
      <c r="F2280" s="22" t="s">
        <v>5043</v>
      </c>
      <c r="G2280" s="22" t="s">
        <v>5044</v>
      </c>
      <c r="H2280" s="22">
        <v>1080</v>
      </c>
      <c r="I2280" s="24">
        <v>0.5</v>
      </c>
      <c r="J2280" s="24">
        <v>18140</v>
      </c>
      <c r="K2280" s="25">
        <f t="shared" si="126"/>
        <v>51830</v>
      </c>
      <c r="L2280" s="26">
        <v>52000</v>
      </c>
      <c r="M2280" s="26">
        <v>208</v>
      </c>
      <c r="N2280" s="25">
        <f t="shared" si="127"/>
        <v>208.5</v>
      </c>
      <c r="O2280" s="186"/>
    </row>
    <row r="2281" spans="1:15" x14ac:dyDescent="0.25">
      <c r="A2281" s="186">
        <v>728</v>
      </c>
      <c r="B2281" s="187"/>
      <c r="C2281" s="27">
        <v>42671</v>
      </c>
      <c r="D2281" s="27" t="s">
        <v>5045</v>
      </c>
      <c r="E2281" s="29" t="s">
        <v>974</v>
      </c>
      <c r="F2281" s="22" t="s">
        <v>5046</v>
      </c>
      <c r="G2281" s="22" t="s">
        <v>5047</v>
      </c>
      <c r="H2281" s="22">
        <v>2050</v>
      </c>
      <c r="I2281" s="24">
        <v>0.5</v>
      </c>
      <c r="J2281" s="24">
        <v>4410</v>
      </c>
      <c r="K2281" s="25">
        <f t="shared" si="126"/>
        <v>12600</v>
      </c>
      <c r="L2281" s="26">
        <v>11330</v>
      </c>
      <c r="M2281" s="26">
        <v>45.2</v>
      </c>
      <c r="N2281" s="25">
        <f t="shared" si="127"/>
        <v>45.7</v>
      </c>
      <c r="O2281" s="186"/>
    </row>
    <row r="2282" spans="1:15" x14ac:dyDescent="0.25">
      <c r="A2282" s="186">
        <v>729</v>
      </c>
      <c r="B2282" s="187"/>
      <c r="C2282" s="27">
        <v>42671</v>
      </c>
      <c r="D2282" s="27" t="s">
        <v>5048</v>
      </c>
      <c r="E2282" s="29">
        <v>9.3899999999999997E-2</v>
      </c>
      <c r="F2282" s="22" t="s">
        <v>5049</v>
      </c>
      <c r="G2282" s="22" t="s">
        <v>5050</v>
      </c>
      <c r="H2282" s="22">
        <v>3010</v>
      </c>
      <c r="I2282" s="24">
        <v>2</v>
      </c>
      <c r="J2282" s="24">
        <v>2920</v>
      </c>
      <c r="K2282" s="25">
        <f t="shared" si="126"/>
        <v>8340</v>
      </c>
      <c r="L2282" s="26">
        <v>500</v>
      </c>
      <c r="M2282" s="26">
        <v>2</v>
      </c>
      <c r="N2282" s="25">
        <f t="shared" si="127"/>
        <v>4</v>
      </c>
      <c r="O2282" s="186"/>
    </row>
    <row r="2283" spans="1:15" x14ac:dyDescent="0.25">
      <c r="A2283" s="186" t="s">
        <v>5051</v>
      </c>
      <c r="B2283" s="187"/>
      <c r="C2283" s="27">
        <v>42674</v>
      </c>
      <c r="D2283" s="27" t="s">
        <v>5126</v>
      </c>
      <c r="E2283" s="29">
        <v>11.023999999999999</v>
      </c>
      <c r="F2283" s="22" t="s">
        <v>5061</v>
      </c>
      <c r="G2283" s="22" t="s">
        <v>5062</v>
      </c>
      <c r="H2283" s="22">
        <v>1070</v>
      </c>
      <c r="I2283" s="24">
        <v>0.5</v>
      </c>
      <c r="J2283" s="24">
        <v>47040</v>
      </c>
      <c r="K2283" s="25">
        <f t="shared" si="126"/>
        <v>134400</v>
      </c>
      <c r="N2283" s="25">
        <f t="shared" si="127"/>
        <v>0.5</v>
      </c>
      <c r="O2283" s="186"/>
    </row>
    <row r="2284" spans="1:15" x14ac:dyDescent="0.25">
      <c r="A2284" s="186" t="s">
        <v>5052</v>
      </c>
      <c r="B2284" s="187"/>
      <c r="C2284" s="27">
        <v>42674</v>
      </c>
      <c r="D2284" s="27" t="s">
        <v>5060</v>
      </c>
      <c r="E2284" s="29">
        <v>39.633000000000003</v>
      </c>
      <c r="F2284" s="22" t="s">
        <v>90</v>
      </c>
      <c r="G2284" s="22" t="s">
        <v>5063</v>
      </c>
      <c r="H2284" s="22">
        <v>1070</v>
      </c>
      <c r="I2284" s="24">
        <v>0.5</v>
      </c>
      <c r="J2284" s="24">
        <v>47540</v>
      </c>
      <c r="K2284" s="25">
        <f t="shared" si="126"/>
        <v>135830</v>
      </c>
      <c r="N2284" s="25">
        <f t="shared" si="127"/>
        <v>0.5</v>
      </c>
      <c r="O2284" s="186"/>
    </row>
    <row r="2285" spans="1:15" x14ac:dyDescent="0.25">
      <c r="A2285" s="186" t="s">
        <v>5053</v>
      </c>
      <c r="B2285" s="187"/>
      <c r="C2285" s="27">
        <v>42674</v>
      </c>
      <c r="D2285" s="27" t="s">
        <v>5054</v>
      </c>
      <c r="E2285" s="29">
        <v>20.943999999999999</v>
      </c>
      <c r="F2285" s="22" t="s">
        <v>5055</v>
      </c>
      <c r="G2285" s="22" t="s">
        <v>5056</v>
      </c>
      <c r="H2285" s="22">
        <v>1180</v>
      </c>
      <c r="I2285" s="24">
        <v>0.5</v>
      </c>
      <c r="J2285" s="24">
        <v>29320</v>
      </c>
      <c r="K2285" s="25">
        <f t="shared" si="126"/>
        <v>83770</v>
      </c>
      <c r="N2285" s="25">
        <f t="shared" si="127"/>
        <v>0.5</v>
      </c>
      <c r="O2285" s="186"/>
    </row>
    <row r="2286" spans="1:15" x14ac:dyDescent="0.25">
      <c r="A2286" s="186">
        <v>730</v>
      </c>
      <c r="B2286" s="187"/>
      <c r="C2286" s="27">
        <v>42674</v>
      </c>
      <c r="D2286" s="27" t="s">
        <v>5057</v>
      </c>
      <c r="E2286" s="29" t="s">
        <v>1919</v>
      </c>
      <c r="F2286" s="22" t="s">
        <v>5058</v>
      </c>
      <c r="G2286" s="22" t="s">
        <v>5059</v>
      </c>
      <c r="H2286" s="22">
        <v>3010</v>
      </c>
      <c r="I2286" s="24">
        <v>0.5</v>
      </c>
      <c r="J2286" s="24">
        <v>34750</v>
      </c>
      <c r="K2286" s="25">
        <f t="shared" si="126"/>
        <v>99290</v>
      </c>
      <c r="L2286" s="26">
        <v>105000</v>
      </c>
      <c r="M2286" s="26">
        <v>420</v>
      </c>
      <c r="N2286" s="25">
        <f t="shared" si="127"/>
        <v>420.5</v>
      </c>
      <c r="O2286" s="186"/>
    </row>
    <row r="2287" spans="1:15" x14ac:dyDescent="0.25">
      <c r="A2287" s="186">
        <v>731</v>
      </c>
      <c r="B2287" s="187"/>
      <c r="C2287" s="27">
        <v>42674</v>
      </c>
      <c r="D2287" s="27" t="s">
        <v>5064</v>
      </c>
      <c r="E2287" s="29">
        <v>9.6000000000000002E-2</v>
      </c>
      <c r="F2287" s="22" t="s">
        <v>5072</v>
      </c>
      <c r="G2287" s="22" t="s">
        <v>5073</v>
      </c>
      <c r="H2287" s="22">
        <v>3010</v>
      </c>
      <c r="I2287" s="24">
        <v>3</v>
      </c>
      <c r="J2287" s="24">
        <v>57300</v>
      </c>
      <c r="K2287" s="25">
        <f t="shared" si="126"/>
        <v>163710</v>
      </c>
      <c r="L2287" s="26">
        <v>123000</v>
      </c>
      <c r="M2287" s="26">
        <v>492</v>
      </c>
      <c r="N2287" s="25">
        <f t="shared" si="127"/>
        <v>495</v>
      </c>
      <c r="O2287" s="186"/>
    </row>
    <row r="2288" spans="1:15" x14ac:dyDescent="0.25">
      <c r="A2288" s="186"/>
      <c r="B2288" s="187"/>
      <c r="D2288" s="27" t="s">
        <v>5065</v>
      </c>
      <c r="E2288" s="29">
        <v>5.6899999999999999E-2</v>
      </c>
      <c r="F2288" s="22" t="s">
        <v>90</v>
      </c>
      <c r="G2288" s="22" t="s">
        <v>90</v>
      </c>
      <c r="K2288" s="25">
        <f t="shared" si="126"/>
        <v>0</v>
      </c>
      <c r="N2288" s="25">
        <f t="shared" si="127"/>
        <v>0</v>
      </c>
      <c r="O2288" s="186"/>
    </row>
    <row r="2289" spans="1:15" x14ac:dyDescent="0.25">
      <c r="A2289" s="186"/>
      <c r="B2289" s="187"/>
      <c r="D2289" s="27" t="s">
        <v>5066</v>
      </c>
      <c r="E2289" s="29" t="s">
        <v>5069</v>
      </c>
      <c r="F2289" s="22" t="s">
        <v>90</v>
      </c>
      <c r="G2289" s="22" t="s">
        <v>90</v>
      </c>
      <c r="K2289" s="25">
        <f t="shared" si="126"/>
        <v>0</v>
      </c>
      <c r="N2289" s="25">
        <f t="shared" si="127"/>
        <v>0</v>
      </c>
      <c r="O2289" s="186"/>
    </row>
    <row r="2290" spans="1:15" x14ac:dyDescent="0.25">
      <c r="A2290" s="186"/>
      <c r="B2290" s="187"/>
      <c r="D2290" s="27" t="s">
        <v>5067</v>
      </c>
      <c r="E2290" s="29" t="s">
        <v>5070</v>
      </c>
      <c r="F2290" s="22" t="s">
        <v>90</v>
      </c>
      <c r="G2290" s="22" t="s">
        <v>90</v>
      </c>
      <c r="K2290" s="25">
        <f t="shared" si="126"/>
        <v>0</v>
      </c>
      <c r="N2290" s="25">
        <f t="shared" si="127"/>
        <v>0</v>
      </c>
      <c r="O2290" s="186"/>
    </row>
    <row r="2291" spans="1:15" x14ac:dyDescent="0.25">
      <c r="A2291" s="186"/>
      <c r="B2291" s="187"/>
      <c r="D2291" s="27" t="s">
        <v>5068</v>
      </c>
      <c r="E2291" s="29" t="s">
        <v>5071</v>
      </c>
      <c r="F2291" s="22" t="s">
        <v>90</v>
      </c>
      <c r="G2291" s="22" t="s">
        <v>90</v>
      </c>
      <c r="K2291" s="25">
        <f t="shared" si="126"/>
        <v>0</v>
      </c>
      <c r="N2291" s="25">
        <f t="shared" si="127"/>
        <v>0</v>
      </c>
      <c r="O2291" s="186"/>
    </row>
    <row r="2292" spans="1:15" x14ac:dyDescent="0.25">
      <c r="A2292" s="186">
        <v>732</v>
      </c>
      <c r="B2292" s="187"/>
      <c r="C2292" s="27">
        <v>42674</v>
      </c>
      <c r="D2292" s="27" t="s">
        <v>5074</v>
      </c>
      <c r="E2292" s="29">
        <v>59.795999999999999</v>
      </c>
      <c r="F2292" s="22" t="s">
        <v>5075</v>
      </c>
      <c r="G2292" s="22" t="s">
        <v>5076</v>
      </c>
      <c r="H2292" s="22">
        <v>1120</v>
      </c>
      <c r="I2292" s="24">
        <v>0.5</v>
      </c>
      <c r="J2292" s="24">
        <v>93150</v>
      </c>
      <c r="K2292" s="25">
        <f t="shared" si="126"/>
        <v>266140</v>
      </c>
      <c r="L2292" s="26">
        <v>253110</v>
      </c>
      <c r="M2292" s="26">
        <v>1012.8</v>
      </c>
      <c r="N2292" s="25">
        <f t="shared" si="127"/>
        <v>1013.3</v>
      </c>
      <c r="O2292" s="186"/>
    </row>
    <row r="2293" spans="1:15" x14ac:dyDescent="0.25">
      <c r="A2293" s="186">
        <v>733</v>
      </c>
      <c r="B2293" s="187"/>
      <c r="C2293" s="27">
        <v>42674</v>
      </c>
      <c r="D2293" s="27" t="s">
        <v>5077</v>
      </c>
      <c r="E2293" s="29" t="s">
        <v>5079</v>
      </c>
      <c r="F2293" s="22" t="s">
        <v>5080</v>
      </c>
      <c r="G2293" s="22" t="s">
        <v>5081</v>
      </c>
      <c r="H2293" s="22">
        <v>3010</v>
      </c>
      <c r="I2293" s="24">
        <v>1</v>
      </c>
      <c r="J2293" s="24">
        <v>48970</v>
      </c>
      <c r="K2293" s="25">
        <f t="shared" si="126"/>
        <v>139910</v>
      </c>
      <c r="L2293" s="26">
        <v>155000</v>
      </c>
      <c r="M2293" s="26">
        <v>620</v>
      </c>
      <c r="N2293" s="25">
        <f t="shared" si="127"/>
        <v>621</v>
      </c>
      <c r="O2293" s="186"/>
    </row>
    <row r="2294" spans="1:15" x14ac:dyDescent="0.25">
      <c r="A2294" s="186"/>
      <c r="B2294" s="187"/>
      <c r="D2294" s="27" t="s">
        <v>5078</v>
      </c>
      <c r="E2294" s="29">
        <v>0.26490000000000002</v>
      </c>
      <c r="F2294" s="22" t="s">
        <v>90</v>
      </c>
      <c r="G2294" s="22" t="s">
        <v>90</v>
      </c>
      <c r="K2294" s="25">
        <f t="shared" si="126"/>
        <v>0</v>
      </c>
      <c r="N2294" s="25">
        <f t="shared" si="127"/>
        <v>0</v>
      </c>
      <c r="O2294" s="186"/>
    </row>
    <row r="2295" spans="1:15" s="23" customFormat="1" x14ac:dyDescent="0.25">
      <c r="A2295" s="48" t="s">
        <v>5082</v>
      </c>
      <c r="B2295" s="49"/>
      <c r="C2295" s="50">
        <v>42674</v>
      </c>
      <c r="D2295" s="50" t="s">
        <v>5083</v>
      </c>
      <c r="E2295" s="51" t="s">
        <v>5084</v>
      </c>
      <c r="F2295" s="23" t="s">
        <v>5085</v>
      </c>
      <c r="G2295" s="23" t="s">
        <v>2112</v>
      </c>
      <c r="H2295" s="23">
        <v>3010</v>
      </c>
      <c r="I2295" s="52">
        <v>0.5</v>
      </c>
      <c r="J2295" s="52">
        <v>11170</v>
      </c>
      <c r="K2295" s="53">
        <f t="shared" si="126"/>
        <v>31910</v>
      </c>
      <c r="L2295" s="54"/>
      <c r="M2295" s="54"/>
      <c r="N2295" s="53">
        <f t="shared" si="127"/>
        <v>0.5</v>
      </c>
      <c r="O2295" s="48"/>
    </row>
    <row r="2296" spans="1:15" x14ac:dyDescent="0.25">
      <c r="A2296" s="186"/>
      <c r="B2296" s="187"/>
      <c r="N2296" s="25">
        <f>SUM(N2275:N2295)</f>
        <v>4475.9000000000005</v>
      </c>
      <c r="O2296" s="186">
        <v>60890</v>
      </c>
    </row>
    <row r="2297" spans="1:15" x14ac:dyDescent="0.25">
      <c r="A2297" s="186"/>
      <c r="B2297" s="187"/>
      <c r="O2297" s="186"/>
    </row>
    <row r="2298" spans="1:15" x14ac:dyDescent="0.25">
      <c r="A2298" s="186" t="s">
        <v>5086</v>
      </c>
      <c r="B2298" s="187"/>
      <c r="C2298" s="27">
        <v>42674</v>
      </c>
      <c r="D2298" s="27" t="s">
        <v>5087</v>
      </c>
      <c r="E2298" s="29">
        <v>0.22</v>
      </c>
      <c r="F2298" s="22" t="s">
        <v>5088</v>
      </c>
      <c r="G2298" s="22" t="s">
        <v>5089</v>
      </c>
      <c r="H2298" s="22">
        <v>1210</v>
      </c>
      <c r="I2298" s="24">
        <v>0.5</v>
      </c>
      <c r="J2298" s="24">
        <v>230</v>
      </c>
      <c r="K2298" s="25">
        <f t="shared" si="126"/>
        <v>660</v>
      </c>
      <c r="N2298" s="25">
        <f t="shared" si="127"/>
        <v>0.5</v>
      </c>
      <c r="O2298" s="186"/>
    </row>
    <row r="2299" spans="1:15" x14ac:dyDescent="0.25">
      <c r="A2299" s="186" t="s">
        <v>5090</v>
      </c>
      <c r="B2299" s="187"/>
      <c r="C2299" s="27">
        <v>42674</v>
      </c>
      <c r="D2299" s="27" t="s">
        <v>5091</v>
      </c>
      <c r="E2299" s="29">
        <v>2.0430000000000001</v>
      </c>
      <c r="F2299" s="22" t="s">
        <v>5088</v>
      </c>
      <c r="G2299" s="22" t="s">
        <v>5089</v>
      </c>
      <c r="H2299" s="22">
        <v>1080</v>
      </c>
      <c r="I2299" s="24">
        <v>1</v>
      </c>
      <c r="J2299" s="24">
        <v>5670</v>
      </c>
      <c r="K2299" s="25">
        <f t="shared" si="126"/>
        <v>16200</v>
      </c>
      <c r="N2299" s="25">
        <f t="shared" si="127"/>
        <v>1</v>
      </c>
      <c r="O2299" s="186"/>
    </row>
    <row r="2300" spans="1:15" x14ac:dyDescent="0.25">
      <c r="A2300" s="186"/>
      <c r="B2300" s="187"/>
      <c r="D2300" s="27" t="s">
        <v>5092</v>
      </c>
      <c r="E2300" s="29">
        <v>2.0099999999999998</v>
      </c>
      <c r="K2300" s="25">
        <f t="shared" si="126"/>
        <v>0</v>
      </c>
      <c r="N2300" s="25">
        <f t="shared" si="127"/>
        <v>0</v>
      </c>
      <c r="O2300" s="186"/>
    </row>
    <row r="2301" spans="1:15" x14ac:dyDescent="0.25">
      <c r="A2301" s="186">
        <v>734</v>
      </c>
      <c r="B2301" s="187"/>
      <c r="C2301" s="27">
        <v>42674</v>
      </c>
      <c r="D2301" s="27" t="s">
        <v>5093</v>
      </c>
      <c r="E2301" s="29">
        <v>1.113</v>
      </c>
      <c r="F2301" s="22" t="s">
        <v>5094</v>
      </c>
      <c r="G2301" s="22" t="s">
        <v>4790</v>
      </c>
      <c r="H2301" s="22">
        <v>3010</v>
      </c>
      <c r="I2301" s="24">
        <v>0.5</v>
      </c>
      <c r="J2301" s="24">
        <v>29050</v>
      </c>
      <c r="K2301" s="25">
        <f t="shared" si="126"/>
        <v>83000</v>
      </c>
      <c r="L2301" s="26">
        <v>49000</v>
      </c>
      <c r="M2301" s="26">
        <v>196</v>
      </c>
      <c r="N2301" s="25">
        <f t="shared" si="127"/>
        <v>196.5</v>
      </c>
      <c r="O2301" s="186"/>
    </row>
    <row r="2302" spans="1:15" x14ac:dyDescent="0.25">
      <c r="A2302" s="186">
        <v>735</v>
      </c>
      <c r="B2302" s="187"/>
      <c r="C2302" s="27">
        <v>42674</v>
      </c>
      <c r="D2302" s="27" t="s">
        <v>5095</v>
      </c>
      <c r="E2302" s="29">
        <v>42.898000000000003</v>
      </c>
      <c r="F2302" s="22" t="s">
        <v>5096</v>
      </c>
      <c r="G2302" s="22" t="s">
        <v>673</v>
      </c>
      <c r="H2302" s="22">
        <v>1190</v>
      </c>
      <c r="I2302" s="24">
        <v>0.5</v>
      </c>
      <c r="J2302" s="24">
        <v>45050</v>
      </c>
      <c r="K2302" s="25">
        <f t="shared" si="126"/>
        <v>128710</v>
      </c>
      <c r="L2302" s="26">
        <v>80000</v>
      </c>
      <c r="M2302" s="26">
        <v>320</v>
      </c>
      <c r="N2302" s="25">
        <f t="shared" si="127"/>
        <v>320.5</v>
      </c>
      <c r="O2302" s="186"/>
    </row>
    <row r="2303" spans="1:15" x14ac:dyDescent="0.25">
      <c r="A2303" s="186" t="s">
        <v>5097</v>
      </c>
      <c r="B2303" s="187"/>
      <c r="C2303" s="27">
        <v>42674</v>
      </c>
      <c r="D2303" s="27" t="s">
        <v>5098</v>
      </c>
      <c r="E2303" s="29" t="s">
        <v>5099</v>
      </c>
      <c r="F2303" s="22" t="s">
        <v>5100</v>
      </c>
      <c r="G2303" s="22" t="s">
        <v>5101</v>
      </c>
      <c r="H2303" s="22">
        <v>3010</v>
      </c>
      <c r="I2303" s="24">
        <v>0.5</v>
      </c>
      <c r="J2303" s="24">
        <v>18180</v>
      </c>
      <c r="K2303" s="25">
        <f t="shared" si="126"/>
        <v>51940</v>
      </c>
      <c r="N2303" s="25">
        <f t="shared" si="127"/>
        <v>0.5</v>
      </c>
      <c r="O2303" s="186"/>
    </row>
    <row r="2304" spans="1:15" x14ac:dyDescent="0.25">
      <c r="A2304" s="186" t="s">
        <v>5102</v>
      </c>
      <c r="B2304" s="187"/>
      <c r="C2304" s="27">
        <v>42674</v>
      </c>
      <c r="D2304" s="27" t="s">
        <v>5103</v>
      </c>
      <c r="E2304" s="29">
        <v>1.837</v>
      </c>
      <c r="F2304" s="22" t="s">
        <v>5104</v>
      </c>
      <c r="G2304" s="22" t="s">
        <v>5105</v>
      </c>
      <c r="H2304" s="22">
        <v>1190</v>
      </c>
      <c r="I2304" s="24">
        <v>0.5</v>
      </c>
      <c r="J2304" s="24">
        <v>42360</v>
      </c>
      <c r="K2304" s="25">
        <f t="shared" si="126"/>
        <v>121030</v>
      </c>
      <c r="N2304" s="25">
        <f t="shared" si="127"/>
        <v>0.5</v>
      </c>
      <c r="O2304" s="186"/>
    </row>
    <row r="2305" spans="1:15" x14ac:dyDescent="0.25">
      <c r="A2305" s="186">
        <v>736</v>
      </c>
      <c r="B2305" s="187"/>
      <c r="C2305" s="27">
        <v>42675</v>
      </c>
      <c r="D2305" s="27" t="s">
        <v>5106</v>
      </c>
      <c r="E2305" s="29">
        <v>2.6669999999999998</v>
      </c>
      <c r="F2305" s="22" t="s">
        <v>5107</v>
      </c>
      <c r="G2305" s="22" t="s">
        <v>5108</v>
      </c>
      <c r="H2305" s="22">
        <v>1090</v>
      </c>
      <c r="I2305" s="24">
        <v>0.5</v>
      </c>
      <c r="J2305" s="24">
        <v>60040</v>
      </c>
      <c r="K2305" s="25">
        <f t="shared" si="126"/>
        <v>171540</v>
      </c>
      <c r="L2305" s="26">
        <v>160000</v>
      </c>
      <c r="M2305" s="26">
        <v>640</v>
      </c>
      <c r="N2305" s="25">
        <f t="shared" si="127"/>
        <v>640.5</v>
      </c>
      <c r="O2305" s="188"/>
    </row>
    <row r="2306" spans="1:15" x14ac:dyDescent="0.25">
      <c r="A2306" s="186">
        <v>737</v>
      </c>
      <c r="B2306" s="187"/>
      <c r="C2306" s="27">
        <v>42675</v>
      </c>
      <c r="D2306" s="27" t="s">
        <v>5109</v>
      </c>
      <c r="E2306" s="29">
        <v>3.3755999999999999</v>
      </c>
      <c r="F2306" s="22" t="s">
        <v>5111</v>
      </c>
      <c r="G2306" s="22" t="s">
        <v>5112</v>
      </c>
      <c r="H2306" s="22">
        <v>1220</v>
      </c>
      <c r="I2306" s="24">
        <v>1</v>
      </c>
      <c r="J2306" s="24">
        <v>43980</v>
      </c>
      <c r="K2306" s="25">
        <f t="shared" si="126"/>
        <v>125660</v>
      </c>
      <c r="L2306" s="26">
        <v>140000</v>
      </c>
      <c r="M2306" s="26">
        <v>560</v>
      </c>
      <c r="N2306" s="25">
        <f t="shared" si="127"/>
        <v>561</v>
      </c>
      <c r="O2306" s="188"/>
    </row>
    <row r="2307" spans="1:15" x14ac:dyDescent="0.25">
      <c r="A2307" s="186"/>
      <c r="B2307" s="187"/>
      <c r="D2307" s="27" t="s">
        <v>5110</v>
      </c>
      <c r="E2307" s="29">
        <v>1.2704</v>
      </c>
      <c r="F2307" s="22" t="s">
        <v>90</v>
      </c>
      <c r="G2307" s="22" t="s">
        <v>90</v>
      </c>
      <c r="K2307" s="25">
        <f t="shared" si="126"/>
        <v>0</v>
      </c>
      <c r="N2307" s="25">
        <f t="shared" si="127"/>
        <v>0</v>
      </c>
      <c r="O2307" s="188"/>
    </row>
    <row r="2308" spans="1:15" x14ac:dyDescent="0.25">
      <c r="A2308" s="186" t="s">
        <v>5113</v>
      </c>
      <c r="B2308" s="187"/>
      <c r="C2308" s="27">
        <v>42675</v>
      </c>
      <c r="D2308" s="27" t="s">
        <v>5114</v>
      </c>
      <c r="E2308" s="29">
        <v>50</v>
      </c>
      <c r="F2308" s="22" t="s">
        <v>5115</v>
      </c>
      <c r="G2308" s="22" t="s">
        <v>5116</v>
      </c>
      <c r="H2308" s="22">
        <v>1210</v>
      </c>
      <c r="I2308" s="24">
        <v>0.5</v>
      </c>
      <c r="J2308" s="24">
        <v>51700</v>
      </c>
      <c r="K2308" s="25">
        <f t="shared" si="126"/>
        <v>147710</v>
      </c>
      <c r="N2308" s="25">
        <f t="shared" si="127"/>
        <v>0.5</v>
      </c>
      <c r="O2308" s="188"/>
    </row>
    <row r="2309" spans="1:15" s="23" customFormat="1" x14ac:dyDescent="0.25">
      <c r="A2309" s="48">
        <v>739</v>
      </c>
      <c r="B2309" s="49"/>
      <c r="C2309" s="50">
        <v>42676</v>
      </c>
      <c r="D2309" s="50" t="s">
        <v>5127</v>
      </c>
      <c r="E2309" s="51">
        <v>2.9950000000000001</v>
      </c>
      <c r="F2309" s="23" t="s">
        <v>5128</v>
      </c>
      <c r="G2309" s="23" t="s">
        <v>5129</v>
      </c>
      <c r="H2309" s="23">
        <v>1100</v>
      </c>
      <c r="I2309" s="52">
        <v>0.5</v>
      </c>
      <c r="J2309" s="52">
        <v>58870</v>
      </c>
      <c r="K2309" s="53">
        <f t="shared" si="126"/>
        <v>168200</v>
      </c>
      <c r="L2309" s="54">
        <v>170000</v>
      </c>
      <c r="M2309" s="54">
        <v>680</v>
      </c>
      <c r="N2309" s="53">
        <f t="shared" si="127"/>
        <v>680.5</v>
      </c>
      <c r="O2309" s="48"/>
    </row>
    <row r="2310" spans="1:15" x14ac:dyDescent="0.25">
      <c r="N2310" s="25">
        <f>SUM(N2298:N2309)</f>
        <v>2402</v>
      </c>
      <c r="O2310" s="188">
        <v>60911</v>
      </c>
    </row>
    <row r="2311" spans="1:15" x14ac:dyDescent="0.25">
      <c r="A2311" s="186"/>
      <c r="B2311" s="187"/>
      <c r="O2311" s="188"/>
    </row>
    <row r="2312" spans="1:15" x14ac:dyDescent="0.25">
      <c r="O2312" s="188"/>
    </row>
    <row r="2313" spans="1:15" x14ac:dyDescent="0.25">
      <c r="A2313" s="186" t="s">
        <v>5117</v>
      </c>
      <c r="B2313" s="187"/>
      <c r="C2313" s="27">
        <v>42676</v>
      </c>
      <c r="D2313" s="27" t="s">
        <v>5118</v>
      </c>
      <c r="E2313" s="29" t="s">
        <v>5121</v>
      </c>
      <c r="F2313" s="22" t="s">
        <v>5124</v>
      </c>
      <c r="G2313" s="22" t="s">
        <v>5125</v>
      </c>
      <c r="H2313" s="22">
        <v>3010</v>
      </c>
      <c r="I2313" s="24">
        <v>1.5</v>
      </c>
      <c r="J2313" s="24">
        <v>14370</v>
      </c>
      <c r="K2313" s="25">
        <f>ROUND(J2313/0.35,-1)</f>
        <v>41060</v>
      </c>
      <c r="N2313" s="25">
        <f>SUM(I2313+M2313)</f>
        <v>1.5</v>
      </c>
      <c r="O2313" s="188"/>
    </row>
    <row r="2314" spans="1:15" x14ac:dyDescent="0.25">
      <c r="A2314" s="186"/>
      <c r="B2314" s="187"/>
      <c r="D2314" s="27" t="s">
        <v>5119</v>
      </c>
      <c r="E2314" s="29" t="s">
        <v>5122</v>
      </c>
      <c r="F2314" s="22" t="s">
        <v>90</v>
      </c>
      <c r="G2314" s="22" t="s">
        <v>90</v>
      </c>
      <c r="H2314" s="22">
        <v>3010</v>
      </c>
      <c r="K2314" s="25">
        <f>ROUND(J2314/0.35,-1)</f>
        <v>0</v>
      </c>
      <c r="N2314" s="25">
        <f>SUM(I2314+M2314)</f>
        <v>0</v>
      </c>
      <c r="O2314" s="188"/>
    </row>
    <row r="2315" spans="1:15" x14ac:dyDescent="0.25">
      <c r="A2315" s="186"/>
      <c r="B2315" s="187"/>
      <c r="D2315" s="27" t="s">
        <v>5120</v>
      </c>
      <c r="E2315" s="29" t="s">
        <v>5123</v>
      </c>
      <c r="F2315" s="22" t="s">
        <v>90</v>
      </c>
      <c r="G2315" s="22" t="s">
        <v>90</v>
      </c>
      <c r="H2315" s="22">
        <v>3010</v>
      </c>
      <c r="K2315" s="25">
        <f>ROUND(J2315/0.35,-1)</f>
        <v>0</v>
      </c>
      <c r="N2315" s="25">
        <f>SUM(I2315+M2315)</f>
        <v>0</v>
      </c>
      <c r="O2315" s="188"/>
    </row>
    <row r="2316" spans="1:15" x14ac:dyDescent="0.25">
      <c r="A2316" s="186" t="s">
        <v>5130</v>
      </c>
      <c r="B2316" s="187"/>
      <c r="C2316" s="27">
        <v>42676</v>
      </c>
      <c r="D2316" s="27" t="s">
        <v>2561</v>
      </c>
      <c r="E2316" s="29">
        <v>2.6581000000000001</v>
      </c>
      <c r="F2316" s="22" t="s">
        <v>5131</v>
      </c>
      <c r="G2316" s="22" t="s">
        <v>2563</v>
      </c>
      <c r="H2316" s="22">
        <v>1070</v>
      </c>
      <c r="I2316" s="24">
        <v>0.5</v>
      </c>
      <c r="J2316" s="24">
        <v>29930</v>
      </c>
      <c r="K2316" s="25">
        <f>ROUND(J2316/0.35,-1)</f>
        <v>85510</v>
      </c>
      <c r="N2316" s="25">
        <f>SUM(I2316+M2316)</f>
        <v>0.5</v>
      </c>
      <c r="O2316" s="188"/>
    </row>
    <row r="2317" spans="1:15" x14ac:dyDescent="0.25">
      <c r="A2317" s="186">
        <v>740</v>
      </c>
      <c r="B2317" s="187"/>
      <c r="C2317" s="27">
        <v>42676</v>
      </c>
      <c r="D2317" s="27" t="s">
        <v>5133</v>
      </c>
      <c r="E2317" s="29" t="s">
        <v>222</v>
      </c>
      <c r="F2317" s="22" t="s">
        <v>5135</v>
      </c>
      <c r="G2317" s="22" t="s">
        <v>5136</v>
      </c>
      <c r="H2317" s="22">
        <v>3010</v>
      </c>
      <c r="I2317" s="24">
        <v>26.5</v>
      </c>
      <c r="J2317" s="24">
        <v>9644820</v>
      </c>
      <c r="K2317" s="25">
        <f t="shared" si="126"/>
        <v>27556630</v>
      </c>
      <c r="L2317" s="26">
        <v>2554508</v>
      </c>
      <c r="M2317" s="26">
        <v>10218.4</v>
      </c>
      <c r="N2317" s="25">
        <f t="shared" si="127"/>
        <v>10244.9</v>
      </c>
      <c r="O2317" s="188"/>
    </row>
    <row r="2318" spans="1:15" x14ac:dyDescent="0.25">
      <c r="A2318" s="186"/>
      <c r="B2318" s="187"/>
      <c r="D2318" s="27" t="s">
        <v>5134</v>
      </c>
      <c r="E2318" s="29" t="s">
        <v>222</v>
      </c>
      <c r="F2318" s="22" t="s">
        <v>90</v>
      </c>
      <c r="G2318" s="22" t="s">
        <v>90</v>
      </c>
      <c r="H2318" s="22">
        <v>3010</v>
      </c>
      <c r="K2318" s="25">
        <f t="shared" si="126"/>
        <v>0</v>
      </c>
      <c r="N2318" s="25">
        <f t="shared" si="127"/>
        <v>0</v>
      </c>
      <c r="O2318" s="188"/>
    </row>
    <row r="2319" spans="1:15" x14ac:dyDescent="0.25">
      <c r="A2319" s="186"/>
      <c r="B2319" s="187"/>
      <c r="D2319" s="27" t="s">
        <v>5137</v>
      </c>
      <c r="E2319" s="29" t="s">
        <v>222</v>
      </c>
      <c r="F2319" s="22" t="s">
        <v>90</v>
      </c>
      <c r="G2319" s="22" t="s">
        <v>90</v>
      </c>
      <c r="H2319" s="22">
        <v>3010</v>
      </c>
      <c r="K2319" s="25">
        <f t="shared" si="126"/>
        <v>0</v>
      </c>
      <c r="N2319" s="25">
        <f t="shared" si="127"/>
        <v>0</v>
      </c>
      <c r="O2319" s="188"/>
    </row>
    <row r="2320" spans="1:15" x14ac:dyDescent="0.25">
      <c r="A2320" s="186"/>
      <c r="B2320" s="187"/>
      <c r="D2320" s="27" t="s">
        <v>5138</v>
      </c>
      <c r="E2320" s="29" t="s">
        <v>222</v>
      </c>
      <c r="F2320" s="22" t="s">
        <v>90</v>
      </c>
      <c r="G2320" s="22" t="s">
        <v>90</v>
      </c>
      <c r="H2320" s="22">
        <v>3010</v>
      </c>
      <c r="K2320" s="25">
        <f t="shared" si="126"/>
        <v>0</v>
      </c>
      <c r="N2320" s="25">
        <f t="shared" si="127"/>
        <v>0</v>
      </c>
      <c r="O2320" s="188"/>
    </row>
    <row r="2321" spans="1:15" x14ac:dyDescent="0.25">
      <c r="A2321" s="186"/>
      <c r="B2321" s="187"/>
      <c r="D2321" s="27" t="s">
        <v>5139</v>
      </c>
      <c r="E2321" s="29" t="s">
        <v>222</v>
      </c>
      <c r="F2321" s="22" t="s">
        <v>90</v>
      </c>
      <c r="G2321" s="22" t="s">
        <v>90</v>
      </c>
      <c r="H2321" s="22">
        <v>3010</v>
      </c>
      <c r="K2321" s="25">
        <f t="shared" si="126"/>
        <v>0</v>
      </c>
      <c r="N2321" s="25">
        <f t="shared" si="127"/>
        <v>0</v>
      </c>
      <c r="O2321" s="188"/>
    </row>
    <row r="2322" spans="1:15" x14ac:dyDescent="0.25">
      <c r="A2322" s="186"/>
      <c r="B2322" s="187"/>
      <c r="D2322" s="27" t="s">
        <v>5140</v>
      </c>
      <c r="E2322" s="29" t="s">
        <v>5213</v>
      </c>
      <c r="F2322" s="22" t="s">
        <v>90</v>
      </c>
      <c r="G2322" s="22" t="s">
        <v>90</v>
      </c>
      <c r="H2322" s="22">
        <v>3010</v>
      </c>
      <c r="K2322" s="25">
        <f t="shared" si="126"/>
        <v>0</v>
      </c>
      <c r="N2322" s="25">
        <f t="shared" si="127"/>
        <v>0</v>
      </c>
      <c r="O2322" s="188"/>
    </row>
    <row r="2323" spans="1:15" x14ac:dyDescent="0.25">
      <c r="A2323" s="186"/>
      <c r="B2323" s="187"/>
      <c r="D2323" s="27" t="s">
        <v>5141</v>
      </c>
      <c r="E2323" s="29" t="s">
        <v>222</v>
      </c>
      <c r="F2323" s="22" t="s">
        <v>90</v>
      </c>
      <c r="G2323" s="22" t="s">
        <v>90</v>
      </c>
      <c r="H2323" s="22">
        <v>3010</v>
      </c>
      <c r="K2323" s="25">
        <f t="shared" si="126"/>
        <v>0</v>
      </c>
      <c r="N2323" s="25">
        <f t="shared" si="127"/>
        <v>0</v>
      </c>
      <c r="O2323" s="188"/>
    </row>
    <row r="2324" spans="1:15" x14ac:dyDescent="0.25">
      <c r="A2324" s="186"/>
      <c r="B2324" s="187"/>
      <c r="D2324" s="27" t="s">
        <v>5142</v>
      </c>
      <c r="E2324" s="29" t="s">
        <v>222</v>
      </c>
      <c r="F2324" s="22" t="s">
        <v>90</v>
      </c>
      <c r="G2324" s="22" t="s">
        <v>90</v>
      </c>
      <c r="H2324" s="22">
        <v>3010</v>
      </c>
      <c r="K2324" s="25">
        <f t="shared" si="126"/>
        <v>0</v>
      </c>
      <c r="N2324" s="25">
        <f t="shared" si="127"/>
        <v>0</v>
      </c>
      <c r="O2324" s="188"/>
    </row>
    <row r="2325" spans="1:15" x14ac:dyDescent="0.25">
      <c r="A2325" s="186"/>
      <c r="B2325" s="187"/>
      <c r="D2325" s="27" t="s">
        <v>5143</v>
      </c>
      <c r="E2325" s="29" t="s">
        <v>5144</v>
      </c>
      <c r="F2325" s="22" t="s">
        <v>90</v>
      </c>
      <c r="G2325" s="22" t="s">
        <v>90</v>
      </c>
      <c r="H2325" s="22">
        <v>3010</v>
      </c>
      <c r="K2325" s="25">
        <f t="shared" si="126"/>
        <v>0</v>
      </c>
      <c r="N2325" s="25">
        <f t="shared" si="127"/>
        <v>0</v>
      </c>
      <c r="O2325" s="188"/>
    </row>
    <row r="2326" spans="1:15" x14ac:dyDescent="0.25">
      <c r="A2326" s="186"/>
      <c r="B2326" s="187"/>
      <c r="D2326" s="27" t="s">
        <v>5145</v>
      </c>
      <c r="E2326" s="29" t="s">
        <v>222</v>
      </c>
      <c r="F2326" s="22" t="s">
        <v>90</v>
      </c>
      <c r="G2326" s="22" t="s">
        <v>90</v>
      </c>
      <c r="H2326" s="22">
        <v>3010</v>
      </c>
      <c r="K2326" s="25">
        <f t="shared" si="126"/>
        <v>0</v>
      </c>
      <c r="N2326" s="25">
        <f t="shared" si="127"/>
        <v>0</v>
      </c>
      <c r="O2326" s="188"/>
    </row>
    <row r="2327" spans="1:15" x14ac:dyDescent="0.25">
      <c r="A2327" s="186"/>
      <c r="B2327" s="187"/>
      <c r="D2327" s="27" t="s">
        <v>5146</v>
      </c>
      <c r="E2327" s="29" t="s">
        <v>222</v>
      </c>
      <c r="F2327" s="22" t="s">
        <v>90</v>
      </c>
      <c r="G2327" s="22" t="s">
        <v>90</v>
      </c>
      <c r="H2327" s="22">
        <v>3010</v>
      </c>
      <c r="K2327" s="25">
        <f t="shared" si="126"/>
        <v>0</v>
      </c>
      <c r="N2327" s="25">
        <f t="shared" si="127"/>
        <v>0</v>
      </c>
      <c r="O2327" s="188"/>
    </row>
    <row r="2328" spans="1:15" x14ac:dyDescent="0.25">
      <c r="A2328" s="186"/>
      <c r="B2328" s="187"/>
      <c r="D2328" s="27" t="s">
        <v>5147</v>
      </c>
      <c r="E2328" s="29" t="s">
        <v>5148</v>
      </c>
      <c r="F2328" s="22" t="s">
        <v>90</v>
      </c>
      <c r="G2328" s="22" t="s">
        <v>90</v>
      </c>
      <c r="H2328" s="22">
        <v>3010</v>
      </c>
      <c r="K2328" s="25">
        <f t="shared" si="126"/>
        <v>0</v>
      </c>
      <c r="N2328" s="25">
        <f t="shared" si="127"/>
        <v>0</v>
      </c>
      <c r="O2328" s="188"/>
    </row>
    <row r="2329" spans="1:15" x14ac:dyDescent="0.25">
      <c r="A2329" s="186"/>
      <c r="B2329" s="187"/>
      <c r="D2329" s="27" t="s">
        <v>5149</v>
      </c>
      <c r="E2329" s="29" t="s">
        <v>222</v>
      </c>
      <c r="F2329" s="22" t="s">
        <v>90</v>
      </c>
      <c r="G2329" s="22" t="s">
        <v>90</v>
      </c>
      <c r="H2329" s="22">
        <v>3010</v>
      </c>
      <c r="K2329" s="25">
        <f t="shared" si="126"/>
        <v>0</v>
      </c>
      <c r="N2329" s="25">
        <f t="shared" si="127"/>
        <v>0</v>
      </c>
      <c r="O2329" s="188"/>
    </row>
    <row r="2330" spans="1:15" x14ac:dyDescent="0.25">
      <c r="A2330" s="186"/>
      <c r="B2330" s="187"/>
      <c r="D2330" s="27" t="s">
        <v>5150</v>
      </c>
      <c r="E2330" s="29" t="s">
        <v>222</v>
      </c>
      <c r="F2330" s="22" t="s">
        <v>90</v>
      </c>
      <c r="G2330" s="22" t="s">
        <v>90</v>
      </c>
      <c r="H2330" s="22">
        <v>3010</v>
      </c>
      <c r="K2330" s="25">
        <f t="shared" si="126"/>
        <v>0</v>
      </c>
      <c r="N2330" s="25">
        <f t="shared" si="127"/>
        <v>0</v>
      </c>
      <c r="O2330" s="188"/>
    </row>
    <row r="2331" spans="1:15" x14ac:dyDescent="0.25">
      <c r="A2331" s="186"/>
      <c r="B2331" s="187"/>
      <c r="D2331" s="27" t="s">
        <v>5151</v>
      </c>
      <c r="E2331" s="29" t="s">
        <v>5152</v>
      </c>
      <c r="F2331" s="22" t="s">
        <v>90</v>
      </c>
      <c r="G2331" s="22" t="s">
        <v>90</v>
      </c>
      <c r="H2331" s="22">
        <v>3010</v>
      </c>
      <c r="K2331" s="25">
        <f t="shared" ref="K2331:K2337" si="128">ROUND(J2331/0.35,-1)</f>
        <v>0</v>
      </c>
      <c r="N2331" s="25">
        <f t="shared" ref="N2331:N2337" si="129">SUM(I2331+M2331)</f>
        <v>0</v>
      </c>
      <c r="O2331" s="188"/>
    </row>
    <row r="2332" spans="1:15" x14ac:dyDescent="0.25">
      <c r="A2332" s="186"/>
      <c r="B2332" s="187"/>
      <c r="D2332" s="27" t="s">
        <v>5153</v>
      </c>
      <c r="E2332" s="29" t="s">
        <v>5154</v>
      </c>
      <c r="F2332" s="22" t="s">
        <v>90</v>
      </c>
      <c r="G2332" s="22" t="s">
        <v>90</v>
      </c>
      <c r="H2332" s="22">
        <v>3010</v>
      </c>
      <c r="K2332" s="25">
        <f t="shared" si="128"/>
        <v>0</v>
      </c>
      <c r="N2332" s="25">
        <f t="shared" si="129"/>
        <v>0</v>
      </c>
      <c r="O2332" s="188"/>
    </row>
    <row r="2333" spans="1:15" x14ac:dyDescent="0.25">
      <c r="A2333" s="186"/>
      <c r="B2333" s="187"/>
      <c r="D2333" s="27" t="s">
        <v>5155</v>
      </c>
      <c r="E2333" s="29" t="s">
        <v>5156</v>
      </c>
      <c r="F2333" s="22" t="s">
        <v>90</v>
      </c>
      <c r="G2333" s="22" t="s">
        <v>90</v>
      </c>
      <c r="H2333" s="22">
        <v>3010</v>
      </c>
      <c r="K2333" s="25">
        <f t="shared" si="128"/>
        <v>0</v>
      </c>
      <c r="N2333" s="25">
        <f t="shared" si="129"/>
        <v>0</v>
      </c>
      <c r="O2333" s="188"/>
    </row>
    <row r="2334" spans="1:15" x14ac:dyDescent="0.25">
      <c r="A2334" s="186"/>
      <c r="B2334" s="187"/>
      <c r="D2334" s="27" t="s">
        <v>5157</v>
      </c>
      <c r="E2334" s="29" t="s">
        <v>5156</v>
      </c>
      <c r="F2334" s="22" t="s">
        <v>90</v>
      </c>
      <c r="G2334" s="22" t="s">
        <v>90</v>
      </c>
      <c r="H2334" s="22">
        <v>3010</v>
      </c>
      <c r="K2334" s="25">
        <f t="shared" si="128"/>
        <v>0</v>
      </c>
      <c r="N2334" s="25">
        <f t="shared" si="129"/>
        <v>0</v>
      </c>
      <c r="O2334" s="188"/>
    </row>
    <row r="2335" spans="1:15" x14ac:dyDescent="0.25">
      <c r="A2335" s="178"/>
      <c r="B2335" s="179"/>
      <c r="D2335" s="27" t="s">
        <v>5158</v>
      </c>
      <c r="E2335" s="29" t="s">
        <v>222</v>
      </c>
      <c r="F2335" s="22" t="s">
        <v>90</v>
      </c>
      <c r="G2335" s="22" t="s">
        <v>90</v>
      </c>
      <c r="H2335" s="22">
        <v>3010</v>
      </c>
      <c r="K2335" s="25">
        <f t="shared" si="128"/>
        <v>0</v>
      </c>
      <c r="N2335" s="25">
        <f t="shared" si="129"/>
        <v>0</v>
      </c>
      <c r="O2335" s="188"/>
    </row>
    <row r="2336" spans="1:15" x14ac:dyDescent="0.25">
      <c r="A2336" s="178"/>
      <c r="B2336" s="179"/>
      <c r="D2336" s="27" t="s">
        <v>5159</v>
      </c>
      <c r="E2336" s="29" t="s">
        <v>222</v>
      </c>
      <c r="F2336" s="22" t="s">
        <v>90</v>
      </c>
      <c r="G2336" s="22" t="s">
        <v>90</v>
      </c>
      <c r="H2336" s="22">
        <v>3010</v>
      </c>
      <c r="K2336" s="25">
        <f t="shared" si="128"/>
        <v>0</v>
      </c>
      <c r="N2336" s="25">
        <f t="shared" si="129"/>
        <v>0</v>
      </c>
      <c r="O2336" s="188"/>
    </row>
    <row r="2337" spans="1:16" x14ac:dyDescent="0.25">
      <c r="A2337" s="178"/>
      <c r="B2337" s="179"/>
      <c r="D2337" s="27" t="s">
        <v>5160</v>
      </c>
      <c r="E2337" s="29" t="s">
        <v>222</v>
      </c>
      <c r="F2337" s="22" t="s">
        <v>90</v>
      </c>
      <c r="G2337" s="22" t="s">
        <v>90</v>
      </c>
      <c r="H2337" s="22">
        <v>3010</v>
      </c>
      <c r="K2337" s="25">
        <f t="shared" si="128"/>
        <v>0</v>
      </c>
      <c r="N2337" s="25">
        <f t="shared" si="129"/>
        <v>0</v>
      </c>
      <c r="O2337" s="188"/>
    </row>
    <row r="2338" spans="1:16" x14ac:dyDescent="0.25">
      <c r="A2338" s="178"/>
      <c r="B2338" s="179"/>
      <c r="D2338" s="27" t="s">
        <v>5161</v>
      </c>
      <c r="E2338" s="29" t="s">
        <v>222</v>
      </c>
      <c r="F2338" s="22" t="s">
        <v>90</v>
      </c>
      <c r="G2338" s="22" t="s">
        <v>90</v>
      </c>
      <c r="H2338" s="22">
        <v>3010</v>
      </c>
      <c r="K2338" s="25">
        <f t="shared" si="124"/>
        <v>0</v>
      </c>
      <c r="N2338" s="25">
        <f t="shared" si="125"/>
        <v>0</v>
      </c>
      <c r="O2338" s="188"/>
    </row>
    <row r="2339" spans="1:16" x14ac:dyDescent="0.25">
      <c r="D2339" s="27" t="s">
        <v>5162</v>
      </c>
      <c r="E2339" s="29" t="s">
        <v>222</v>
      </c>
      <c r="F2339" s="22" t="s">
        <v>90</v>
      </c>
      <c r="G2339" s="22" t="s">
        <v>90</v>
      </c>
      <c r="H2339" s="22">
        <v>3010</v>
      </c>
      <c r="K2339" s="25">
        <f t="shared" si="124"/>
        <v>0</v>
      </c>
      <c r="N2339" s="25">
        <f t="shared" si="125"/>
        <v>0</v>
      </c>
      <c r="O2339" s="188"/>
    </row>
    <row r="2340" spans="1:16" x14ac:dyDescent="0.25">
      <c r="A2340" s="188"/>
      <c r="B2340" s="189"/>
      <c r="D2340" s="27" t="s">
        <v>5163</v>
      </c>
      <c r="E2340" s="29" t="s">
        <v>222</v>
      </c>
      <c r="F2340" s="22" t="s">
        <v>90</v>
      </c>
      <c r="G2340" s="22" t="s">
        <v>90</v>
      </c>
      <c r="H2340" s="22">
        <v>3010</v>
      </c>
      <c r="K2340" s="25">
        <f t="shared" si="118"/>
        <v>0</v>
      </c>
      <c r="N2340" s="25">
        <f t="shared" si="119"/>
        <v>0</v>
      </c>
      <c r="O2340" s="188"/>
    </row>
    <row r="2341" spans="1:16" s="41" customFormat="1" x14ac:dyDescent="0.25">
      <c r="A2341" s="47"/>
      <c r="B2341" s="28"/>
      <c r="C2341" s="27"/>
      <c r="D2341" s="27" t="s">
        <v>5164</v>
      </c>
      <c r="E2341" s="29" t="s">
        <v>5165</v>
      </c>
      <c r="F2341" s="22" t="s">
        <v>90</v>
      </c>
      <c r="G2341" s="22" t="s">
        <v>90</v>
      </c>
      <c r="H2341" s="22">
        <v>3010</v>
      </c>
      <c r="I2341" s="24"/>
      <c r="J2341" s="24"/>
      <c r="K2341" s="25">
        <f t="shared" si="118"/>
        <v>0</v>
      </c>
      <c r="L2341" s="131"/>
      <c r="M2341" s="26"/>
      <c r="N2341" s="25">
        <f t="shared" si="119"/>
        <v>0</v>
      </c>
      <c r="O2341" s="188"/>
      <c r="P2341" s="22"/>
    </row>
    <row r="2342" spans="1:16" x14ac:dyDescent="0.25">
      <c r="D2342" s="27" t="s">
        <v>5166</v>
      </c>
      <c r="E2342" s="29" t="s">
        <v>5167</v>
      </c>
      <c r="F2342" s="22" t="s">
        <v>90</v>
      </c>
      <c r="G2342" s="22" t="s">
        <v>90</v>
      </c>
      <c r="H2342" s="22">
        <v>3010</v>
      </c>
      <c r="K2342" s="25">
        <f t="shared" si="118"/>
        <v>0</v>
      </c>
      <c r="L2342" s="131"/>
      <c r="N2342" s="25">
        <f t="shared" si="119"/>
        <v>0</v>
      </c>
      <c r="O2342" s="188"/>
    </row>
    <row r="2343" spans="1:16" x14ac:dyDescent="0.25">
      <c r="D2343" s="27" t="s">
        <v>5168</v>
      </c>
      <c r="E2343" s="29" t="s">
        <v>5167</v>
      </c>
      <c r="F2343" s="22" t="s">
        <v>90</v>
      </c>
      <c r="G2343" s="22" t="s">
        <v>90</v>
      </c>
      <c r="H2343" s="22">
        <v>3010</v>
      </c>
      <c r="K2343" s="25">
        <f t="shared" si="118"/>
        <v>0</v>
      </c>
      <c r="L2343" s="131"/>
      <c r="M2343" s="168"/>
      <c r="N2343" s="25">
        <f t="shared" si="119"/>
        <v>0</v>
      </c>
      <c r="O2343" s="188"/>
    </row>
    <row r="2344" spans="1:16" x14ac:dyDescent="0.25">
      <c r="D2344" s="27" t="s">
        <v>5169</v>
      </c>
      <c r="E2344" s="29" t="s">
        <v>5170</v>
      </c>
      <c r="F2344" s="22" t="s">
        <v>90</v>
      </c>
      <c r="G2344" s="22" t="s">
        <v>90</v>
      </c>
      <c r="H2344" s="22">
        <v>3010</v>
      </c>
      <c r="K2344" s="25">
        <f t="shared" si="118"/>
        <v>0</v>
      </c>
      <c r="N2344" s="25">
        <f t="shared" si="119"/>
        <v>0</v>
      </c>
      <c r="O2344" s="188"/>
    </row>
    <row r="2345" spans="1:16" x14ac:dyDescent="0.25">
      <c r="D2345" s="27" t="s">
        <v>5171</v>
      </c>
      <c r="E2345" s="29" t="s">
        <v>5172</v>
      </c>
      <c r="F2345" s="22" t="s">
        <v>90</v>
      </c>
      <c r="G2345" s="22" t="s">
        <v>90</v>
      </c>
      <c r="H2345" s="22">
        <v>3010</v>
      </c>
      <c r="K2345" s="25">
        <f t="shared" si="118"/>
        <v>0</v>
      </c>
      <c r="N2345" s="25">
        <f t="shared" si="119"/>
        <v>0</v>
      </c>
      <c r="O2345" s="188"/>
    </row>
    <row r="2346" spans="1:16" x14ac:dyDescent="0.25">
      <c r="D2346" s="27" t="s">
        <v>5173</v>
      </c>
      <c r="E2346" s="29" t="s">
        <v>5174</v>
      </c>
      <c r="F2346" s="22" t="s">
        <v>90</v>
      </c>
      <c r="G2346" s="22" t="s">
        <v>90</v>
      </c>
      <c r="H2346" s="22">
        <v>3010</v>
      </c>
      <c r="K2346" s="25">
        <f t="shared" si="118"/>
        <v>0</v>
      </c>
      <c r="N2346" s="25">
        <f t="shared" si="119"/>
        <v>0</v>
      </c>
      <c r="O2346" s="188"/>
    </row>
    <row r="2347" spans="1:16" x14ac:dyDescent="0.25">
      <c r="D2347" s="27" t="s">
        <v>5175</v>
      </c>
      <c r="E2347" s="29" t="s">
        <v>5176</v>
      </c>
      <c r="F2347" s="22" t="s">
        <v>90</v>
      </c>
      <c r="G2347" s="22" t="s">
        <v>90</v>
      </c>
      <c r="H2347" s="22">
        <v>3010</v>
      </c>
      <c r="K2347" s="25">
        <f t="shared" si="118"/>
        <v>0</v>
      </c>
      <c r="N2347" s="25">
        <f t="shared" si="119"/>
        <v>0</v>
      </c>
      <c r="O2347" s="188"/>
    </row>
    <row r="2348" spans="1:16" x14ac:dyDescent="0.25">
      <c r="D2348" s="27" t="s">
        <v>5177</v>
      </c>
      <c r="E2348" s="29" t="s">
        <v>5176</v>
      </c>
      <c r="F2348" s="22" t="s">
        <v>90</v>
      </c>
      <c r="G2348" s="22" t="s">
        <v>90</v>
      </c>
      <c r="H2348" s="22">
        <v>3010</v>
      </c>
      <c r="K2348" s="25">
        <f t="shared" si="118"/>
        <v>0</v>
      </c>
      <c r="N2348" s="25">
        <f t="shared" si="119"/>
        <v>0</v>
      </c>
      <c r="O2348" s="188"/>
    </row>
    <row r="2349" spans="1:16" x14ac:dyDescent="0.25">
      <c r="D2349" s="27" t="s">
        <v>5178</v>
      </c>
      <c r="E2349" s="29" t="s">
        <v>5167</v>
      </c>
      <c r="F2349" s="22" t="s">
        <v>90</v>
      </c>
      <c r="G2349" s="22" t="s">
        <v>90</v>
      </c>
      <c r="H2349" s="22">
        <v>3010</v>
      </c>
      <c r="K2349" s="25">
        <f t="shared" si="118"/>
        <v>0</v>
      </c>
      <c r="N2349" s="25">
        <f t="shared" si="119"/>
        <v>0</v>
      </c>
      <c r="O2349" s="188"/>
    </row>
    <row r="2350" spans="1:16" x14ac:dyDescent="0.25">
      <c r="D2350" s="27" t="s">
        <v>5179</v>
      </c>
      <c r="E2350" s="29" t="s">
        <v>5180</v>
      </c>
      <c r="F2350" s="22" t="s">
        <v>90</v>
      </c>
      <c r="G2350" s="22" t="s">
        <v>90</v>
      </c>
      <c r="H2350" s="22">
        <v>3010</v>
      </c>
      <c r="K2350" s="25">
        <f t="shared" si="118"/>
        <v>0</v>
      </c>
      <c r="N2350" s="25">
        <f t="shared" si="119"/>
        <v>0</v>
      </c>
      <c r="O2350" s="188"/>
    </row>
    <row r="2351" spans="1:16" x14ac:dyDescent="0.25">
      <c r="D2351" s="27" t="s">
        <v>5181</v>
      </c>
      <c r="E2351" s="29" t="s">
        <v>5180</v>
      </c>
      <c r="F2351" s="22" t="s">
        <v>90</v>
      </c>
      <c r="G2351" s="22" t="s">
        <v>90</v>
      </c>
      <c r="H2351" s="22">
        <v>3010</v>
      </c>
      <c r="K2351" s="25">
        <f t="shared" si="118"/>
        <v>0</v>
      </c>
      <c r="N2351" s="25">
        <f t="shared" si="119"/>
        <v>0</v>
      </c>
      <c r="O2351" s="188"/>
    </row>
    <row r="2352" spans="1:16" x14ac:dyDescent="0.25">
      <c r="D2352" s="27" t="s">
        <v>5182</v>
      </c>
      <c r="E2352" s="29" t="s">
        <v>5183</v>
      </c>
      <c r="F2352" s="22" t="s">
        <v>90</v>
      </c>
      <c r="G2352" s="22" t="s">
        <v>90</v>
      </c>
      <c r="H2352" s="22">
        <v>3010</v>
      </c>
      <c r="K2352" s="25">
        <f t="shared" si="118"/>
        <v>0</v>
      </c>
      <c r="N2352" s="25">
        <f t="shared" si="119"/>
        <v>0</v>
      </c>
      <c r="O2352" s="188"/>
    </row>
    <row r="2353" spans="4:15" x14ac:dyDescent="0.25">
      <c r="D2353" s="27" t="s">
        <v>5184</v>
      </c>
      <c r="E2353" s="29" t="s">
        <v>5185</v>
      </c>
      <c r="F2353" s="22" t="s">
        <v>90</v>
      </c>
      <c r="G2353" s="22" t="s">
        <v>90</v>
      </c>
      <c r="H2353" s="22">
        <v>3010</v>
      </c>
      <c r="K2353" s="25">
        <f t="shared" si="118"/>
        <v>0</v>
      </c>
      <c r="N2353" s="25">
        <f t="shared" si="119"/>
        <v>0</v>
      </c>
      <c r="O2353" s="188"/>
    </row>
    <row r="2354" spans="4:15" x14ac:dyDescent="0.25">
      <c r="D2354" s="27" t="s">
        <v>5186</v>
      </c>
      <c r="E2354" s="29" t="s">
        <v>5187</v>
      </c>
      <c r="F2354" s="22" t="s">
        <v>90</v>
      </c>
      <c r="G2354" s="22" t="s">
        <v>90</v>
      </c>
      <c r="H2354" s="22">
        <v>3010</v>
      </c>
      <c r="K2354" s="25">
        <f t="shared" si="118"/>
        <v>0</v>
      </c>
      <c r="N2354" s="25">
        <f t="shared" si="119"/>
        <v>0</v>
      </c>
      <c r="O2354" s="188"/>
    </row>
    <row r="2355" spans="4:15" x14ac:dyDescent="0.25">
      <c r="D2355" s="27" t="s">
        <v>5188</v>
      </c>
      <c r="E2355" s="29" t="s">
        <v>5189</v>
      </c>
      <c r="F2355" s="22" t="s">
        <v>90</v>
      </c>
      <c r="G2355" s="22" t="s">
        <v>90</v>
      </c>
      <c r="H2355" s="22">
        <v>1190</v>
      </c>
      <c r="K2355" s="25">
        <f t="shared" si="118"/>
        <v>0</v>
      </c>
      <c r="N2355" s="25">
        <f t="shared" si="119"/>
        <v>0</v>
      </c>
      <c r="O2355" s="188"/>
    </row>
    <row r="2356" spans="4:15" x14ac:dyDescent="0.25">
      <c r="D2356" s="27" t="s">
        <v>5190</v>
      </c>
      <c r="E2356" s="29" t="s">
        <v>5189</v>
      </c>
      <c r="F2356" s="22" t="s">
        <v>90</v>
      </c>
      <c r="G2356" s="22" t="s">
        <v>90</v>
      </c>
      <c r="H2356" s="22">
        <v>1190</v>
      </c>
      <c r="K2356" s="25">
        <f t="shared" si="118"/>
        <v>0</v>
      </c>
      <c r="N2356" s="25">
        <f t="shared" si="119"/>
        <v>0</v>
      </c>
      <c r="O2356" s="188"/>
    </row>
    <row r="2357" spans="4:15" x14ac:dyDescent="0.25">
      <c r="D2357" s="27" t="s">
        <v>5191</v>
      </c>
      <c r="E2357" s="29" t="s">
        <v>5189</v>
      </c>
      <c r="F2357" s="22" t="s">
        <v>90</v>
      </c>
      <c r="G2357" s="22" t="s">
        <v>90</v>
      </c>
      <c r="H2357" s="22">
        <v>1190</v>
      </c>
      <c r="K2357" s="25">
        <f t="shared" si="118"/>
        <v>0</v>
      </c>
      <c r="N2357" s="25">
        <f t="shared" si="119"/>
        <v>0</v>
      </c>
      <c r="O2357" s="188"/>
    </row>
    <row r="2358" spans="4:15" x14ac:dyDescent="0.25">
      <c r="D2358" s="27" t="s">
        <v>5192</v>
      </c>
      <c r="E2358" s="29" t="s">
        <v>222</v>
      </c>
      <c r="F2358" s="22" t="s">
        <v>90</v>
      </c>
      <c r="G2358" s="22" t="s">
        <v>90</v>
      </c>
      <c r="H2358" s="22">
        <v>3010</v>
      </c>
      <c r="K2358" s="25">
        <f t="shared" si="118"/>
        <v>0</v>
      </c>
      <c r="N2358" s="25">
        <f t="shared" si="119"/>
        <v>0</v>
      </c>
      <c r="O2358" s="188"/>
    </row>
    <row r="2359" spans="4:15" x14ac:dyDescent="0.25">
      <c r="D2359" s="27" t="s">
        <v>5193</v>
      </c>
      <c r="E2359" s="29" t="s">
        <v>5194</v>
      </c>
      <c r="F2359" s="22" t="s">
        <v>90</v>
      </c>
      <c r="G2359" s="22" t="s">
        <v>90</v>
      </c>
      <c r="H2359" s="22">
        <v>3010</v>
      </c>
      <c r="K2359" s="25">
        <f t="shared" si="118"/>
        <v>0</v>
      </c>
      <c r="N2359" s="25">
        <f t="shared" si="119"/>
        <v>0</v>
      </c>
      <c r="O2359" s="188"/>
    </row>
    <row r="2360" spans="4:15" x14ac:dyDescent="0.25">
      <c r="D2360" s="27" t="s">
        <v>5195</v>
      </c>
      <c r="E2360" s="29" t="s">
        <v>5196</v>
      </c>
      <c r="F2360" s="22" t="s">
        <v>90</v>
      </c>
      <c r="G2360" s="22" t="s">
        <v>90</v>
      </c>
      <c r="H2360" s="22">
        <v>3010</v>
      </c>
      <c r="K2360" s="25">
        <f t="shared" si="118"/>
        <v>0</v>
      </c>
      <c r="N2360" s="25">
        <f t="shared" si="119"/>
        <v>0</v>
      </c>
      <c r="O2360" s="188"/>
    </row>
    <row r="2361" spans="4:15" x14ac:dyDescent="0.25">
      <c r="D2361" s="27" t="s">
        <v>5197</v>
      </c>
      <c r="E2361" s="29" t="s">
        <v>5198</v>
      </c>
      <c r="F2361" s="22" t="s">
        <v>90</v>
      </c>
      <c r="G2361" s="22" t="s">
        <v>90</v>
      </c>
      <c r="H2361" s="22">
        <v>3010</v>
      </c>
      <c r="K2361" s="25">
        <f t="shared" si="118"/>
        <v>0</v>
      </c>
      <c r="N2361" s="25">
        <f t="shared" si="119"/>
        <v>0</v>
      </c>
      <c r="O2361" s="188"/>
    </row>
    <row r="2362" spans="4:15" x14ac:dyDescent="0.25">
      <c r="D2362" s="27" t="s">
        <v>5199</v>
      </c>
      <c r="E2362" s="29" t="s">
        <v>5200</v>
      </c>
      <c r="F2362" s="22" t="s">
        <v>90</v>
      </c>
      <c r="G2362" s="22" t="s">
        <v>90</v>
      </c>
      <c r="H2362" s="22">
        <v>3010</v>
      </c>
      <c r="K2362" s="25">
        <f t="shared" si="118"/>
        <v>0</v>
      </c>
      <c r="N2362" s="25">
        <f t="shared" si="119"/>
        <v>0</v>
      </c>
      <c r="O2362" s="188"/>
    </row>
    <row r="2363" spans="4:15" x14ac:dyDescent="0.25">
      <c r="D2363" s="27" t="s">
        <v>5201</v>
      </c>
      <c r="E2363" s="29" t="s">
        <v>5174</v>
      </c>
      <c r="F2363" s="22" t="s">
        <v>90</v>
      </c>
      <c r="G2363" s="22" t="s">
        <v>90</v>
      </c>
      <c r="H2363" s="22">
        <v>3010</v>
      </c>
      <c r="K2363" s="25">
        <f t="shared" si="118"/>
        <v>0</v>
      </c>
      <c r="N2363" s="25">
        <f t="shared" si="119"/>
        <v>0</v>
      </c>
      <c r="O2363" s="188"/>
    </row>
    <row r="2364" spans="4:15" x14ac:dyDescent="0.25">
      <c r="D2364" s="27" t="s">
        <v>5202</v>
      </c>
      <c r="E2364" s="29" t="s">
        <v>5203</v>
      </c>
      <c r="F2364" s="22" t="s">
        <v>90</v>
      </c>
      <c r="G2364" s="22" t="s">
        <v>90</v>
      </c>
      <c r="H2364" s="22">
        <v>3010</v>
      </c>
      <c r="K2364" s="25">
        <f t="shared" si="118"/>
        <v>0</v>
      </c>
      <c r="N2364" s="25">
        <f t="shared" si="119"/>
        <v>0</v>
      </c>
      <c r="O2364" s="188"/>
    </row>
    <row r="2365" spans="4:15" x14ac:dyDescent="0.25">
      <c r="D2365" s="27" t="s">
        <v>5204</v>
      </c>
      <c r="E2365" s="29" t="s">
        <v>222</v>
      </c>
      <c r="F2365" s="22" t="s">
        <v>90</v>
      </c>
      <c r="G2365" s="22" t="s">
        <v>90</v>
      </c>
      <c r="H2365" s="22">
        <v>3010</v>
      </c>
      <c r="K2365" s="25">
        <f t="shared" si="118"/>
        <v>0</v>
      </c>
      <c r="N2365" s="25">
        <f t="shared" si="119"/>
        <v>0</v>
      </c>
      <c r="O2365" s="188"/>
    </row>
    <row r="2366" spans="4:15" x14ac:dyDescent="0.25">
      <c r="D2366" s="27" t="s">
        <v>5205</v>
      </c>
      <c r="E2366" s="29" t="s">
        <v>5206</v>
      </c>
      <c r="F2366" s="22" t="s">
        <v>90</v>
      </c>
      <c r="G2366" s="22" t="s">
        <v>90</v>
      </c>
      <c r="H2366" s="22">
        <v>2040</v>
      </c>
      <c r="K2366" s="25">
        <f t="shared" si="118"/>
        <v>0</v>
      </c>
      <c r="N2366" s="25">
        <f t="shared" si="119"/>
        <v>0</v>
      </c>
      <c r="O2366" s="188"/>
    </row>
    <row r="2367" spans="4:15" x14ac:dyDescent="0.25">
      <c r="D2367" s="27" t="s">
        <v>5207</v>
      </c>
      <c r="E2367" s="29" t="s">
        <v>5208</v>
      </c>
      <c r="F2367" s="22" t="s">
        <v>90</v>
      </c>
      <c r="G2367" s="22" t="s">
        <v>90</v>
      </c>
      <c r="H2367" s="22">
        <v>2050</v>
      </c>
      <c r="K2367" s="25">
        <f t="shared" si="118"/>
        <v>0</v>
      </c>
      <c r="N2367" s="25">
        <f t="shared" si="119"/>
        <v>0</v>
      </c>
      <c r="O2367" s="188"/>
    </row>
    <row r="2368" spans="4:15" x14ac:dyDescent="0.25">
      <c r="D2368" s="27" t="s">
        <v>5209</v>
      </c>
      <c r="E2368" s="29" t="s">
        <v>5210</v>
      </c>
      <c r="F2368" s="22" t="s">
        <v>90</v>
      </c>
      <c r="G2368" s="22" t="s">
        <v>90</v>
      </c>
      <c r="H2368" s="22">
        <v>1100</v>
      </c>
      <c r="K2368" s="25">
        <f t="shared" si="118"/>
        <v>0</v>
      </c>
      <c r="N2368" s="25">
        <f t="shared" si="119"/>
        <v>0</v>
      </c>
      <c r="O2368" s="188"/>
    </row>
    <row r="2369" spans="1:15" x14ac:dyDescent="0.25">
      <c r="D2369" s="27" t="s">
        <v>5211</v>
      </c>
      <c r="E2369" s="29" t="s">
        <v>222</v>
      </c>
      <c r="F2369" s="22" t="s">
        <v>90</v>
      </c>
      <c r="G2369" s="22" t="s">
        <v>90</v>
      </c>
      <c r="H2369" s="22">
        <v>3010</v>
      </c>
      <c r="K2369" s="25">
        <f t="shared" si="118"/>
        <v>0</v>
      </c>
      <c r="N2369" s="25">
        <f t="shared" si="119"/>
        <v>0</v>
      </c>
      <c r="O2369" s="188"/>
    </row>
    <row r="2370" spans="1:15" x14ac:dyDescent="0.25">
      <c r="D2370" s="27" t="s">
        <v>5212</v>
      </c>
      <c r="E2370" s="29" t="s">
        <v>222</v>
      </c>
      <c r="F2370" s="22" t="s">
        <v>90</v>
      </c>
      <c r="G2370" s="22" t="s">
        <v>90</v>
      </c>
      <c r="K2370" s="25">
        <f t="shared" si="118"/>
        <v>0</v>
      </c>
      <c r="N2370" s="25">
        <f t="shared" si="119"/>
        <v>0</v>
      </c>
      <c r="O2370" s="188"/>
    </row>
    <row r="2371" spans="1:15" x14ac:dyDescent="0.25">
      <c r="A2371" s="47">
        <v>741</v>
      </c>
      <c r="C2371" s="27">
        <v>42677</v>
      </c>
      <c r="D2371" s="27" t="s">
        <v>4244</v>
      </c>
      <c r="E2371" s="29">
        <v>0.48</v>
      </c>
      <c r="F2371" s="22" t="s">
        <v>5214</v>
      </c>
      <c r="G2371" s="22" t="s">
        <v>5215</v>
      </c>
      <c r="H2371" s="22">
        <v>1100</v>
      </c>
      <c r="I2371" s="24">
        <v>0.5</v>
      </c>
      <c r="J2371" s="24">
        <v>20540</v>
      </c>
      <c r="K2371" s="25">
        <f t="shared" si="118"/>
        <v>58690</v>
      </c>
      <c r="L2371" s="26">
        <v>65000</v>
      </c>
      <c r="M2371" s="26">
        <v>260</v>
      </c>
      <c r="N2371" s="25">
        <f t="shared" si="119"/>
        <v>260.5</v>
      </c>
      <c r="O2371" s="188"/>
    </row>
    <row r="2372" spans="1:15" x14ac:dyDescent="0.25">
      <c r="A2372" s="47" t="s">
        <v>5216</v>
      </c>
      <c r="C2372" s="27">
        <v>42677</v>
      </c>
      <c r="D2372" s="27" t="s">
        <v>1435</v>
      </c>
      <c r="E2372" s="29" t="s">
        <v>729</v>
      </c>
      <c r="F2372" s="22" t="s">
        <v>5217</v>
      </c>
      <c r="G2372" s="22" t="s">
        <v>5218</v>
      </c>
      <c r="H2372" s="22">
        <v>3010</v>
      </c>
      <c r="I2372" s="24">
        <v>0.5</v>
      </c>
      <c r="J2372" s="24">
        <v>30450</v>
      </c>
      <c r="K2372" s="25">
        <f t="shared" si="118"/>
        <v>87000</v>
      </c>
      <c r="N2372" s="25">
        <f t="shared" si="119"/>
        <v>0.5</v>
      </c>
      <c r="O2372" s="188"/>
    </row>
    <row r="2373" spans="1:15" x14ac:dyDescent="0.25">
      <c r="A2373" s="47" t="s">
        <v>5227</v>
      </c>
      <c r="C2373" s="27">
        <v>42677</v>
      </c>
      <c r="D2373" s="27" t="s">
        <v>5228</v>
      </c>
      <c r="E2373" s="29">
        <v>3.0312000000000001</v>
      </c>
      <c r="F2373" s="22" t="s">
        <v>5229</v>
      </c>
      <c r="G2373" s="22" t="s">
        <v>5230</v>
      </c>
      <c r="H2373" s="22">
        <v>1070</v>
      </c>
      <c r="I2373" s="24">
        <v>0.5</v>
      </c>
      <c r="J2373" s="24">
        <v>3820</v>
      </c>
      <c r="K2373" s="25">
        <f t="shared" si="118"/>
        <v>10910</v>
      </c>
      <c r="N2373" s="25">
        <f t="shared" si="119"/>
        <v>0.5</v>
      </c>
      <c r="O2373" s="188"/>
    </row>
    <row r="2374" spans="1:15" x14ac:dyDescent="0.25">
      <c r="A2374" s="47">
        <v>743</v>
      </c>
      <c r="C2374" s="27">
        <v>42677</v>
      </c>
      <c r="D2374" s="27" t="s">
        <v>1833</v>
      </c>
      <c r="E2374" s="29" t="s">
        <v>95</v>
      </c>
      <c r="F2374" s="22" t="s">
        <v>5231</v>
      </c>
      <c r="G2374" s="22" t="s">
        <v>5232</v>
      </c>
      <c r="H2374" s="22">
        <v>2050</v>
      </c>
      <c r="I2374" s="24">
        <v>0.5</v>
      </c>
      <c r="J2374" s="24">
        <v>18870</v>
      </c>
      <c r="K2374" s="25">
        <f t="shared" si="118"/>
        <v>53910</v>
      </c>
      <c r="L2374" s="26">
        <v>19901</v>
      </c>
      <c r="M2374" s="26">
        <v>80</v>
      </c>
      <c r="N2374" s="25">
        <f t="shared" si="119"/>
        <v>80.5</v>
      </c>
      <c r="O2374" s="188"/>
    </row>
    <row r="2375" spans="1:15" s="23" customFormat="1" x14ac:dyDescent="0.25">
      <c r="A2375" s="48">
        <v>744</v>
      </c>
      <c r="B2375" s="49"/>
      <c r="C2375" s="50">
        <v>42678</v>
      </c>
      <c r="D2375" s="50" t="s">
        <v>1216</v>
      </c>
      <c r="E2375" s="51">
        <v>1.0740000000000001</v>
      </c>
      <c r="F2375" s="23" t="s">
        <v>215</v>
      </c>
      <c r="G2375" s="23" t="s">
        <v>5233</v>
      </c>
      <c r="H2375" s="23">
        <v>1100</v>
      </c>
      <c r="I2375" s="52">
        <v>0.5</v>
      </c>
      <c r="J2375" s="52">
        <v>24720</v>
      </c>
      <c r="K2375" s="53">
        <f t="shared" si="118"/>
        <v>70630</v>
      </c>
      <c r="L2375" s="54">
        <v>56150</v>
      </c>
      <c r="M2375" s="54">
        <v>224.6</v>
      </c>
      <c r="N2375" s="53">
        <f t="shared" si="119"/>
        <v>225.1</v>
      </c>
      <c r="O2375" s="48"/>
    </row>
    <row r="2376" spans="1:15" x14ac:dyDescent="0.25">
      <c r="N2376" s="25">
        <f>SUM(N2312:N2375)</f>
        <v>10814</v>
      </c>
      <c r="O2376" s="188">
        <v>60941</v>
      </c>
    </row>
    <row r="2377" spans="1:15" x14ac:dyDescent="0.25">
      <c r="O2377" s="188"/>
    </row>
    <row r="2378" spans="1:15" x14ac:dyDescent="0.25">
      <c r="A2378" s="47" t="s">
        <v>5234</v>
      </c>
      <c r="C2378" s="27">
        <v>42678</v>
      </c>
      <c r="D2378" s="27" t="s">
        <v>5235</v>
      </c>
      <c r="E2378" s="29" t="s">
        <v>5237</v>
      </c>
      <c r="F2378" s="22" t="s">
        <v>5238</v>
      </c>
      <c r="G2378" s="22" t="s">
        <v>5239</v>
      </c>
      <c r="H2378" s="22">
        <v>1170</v>
      </c>
      <c r="I2378" s="24">
        <v>1</v>
      </c>
      <c r="K2378" s="25">
        <f t="shared" ref="K2378:K2440" si="130">ROUND(J2378/0.35,-1)</f>
        <v>0</v>
      </c>
      <c r="N2378" s="25">
        <f t="shared" ref="N2378:N2441" si="131">SUM(I2378+M2378)</f>
        <v>1</v>
      </c>
    </row>
    <row r="2379" spans="1:15" x14ac:dyDescent="0.25">
      <c r="D2379" s="27" t="s">
        <v>5236</v>
      </c>
      <c r="E2379" s="29" t="s">
        <v>5237</v>
      </c>
      <c r="F2379" s="22" t="s">
        <v>90</v>
      </c>
      <c r="G2379" s="22" t="s">
        <v>90</v>
      </c>
      <c r="K2379" s="25">
        <f t="shared" si="130"/>
        <v>0</v>
      </c>
      <c r="N2379" s="25">
        <f t="shared" si="131"/>
        <v>0</v>
      </c>
    </row>
    <row r="2380" spans="1:15" x14ac:dyDescent="0.25">
      <c r="A2380" s="47" t="s">
        <v>5240</v>
      </c>
      <c r="C2380" s="27">
        <v>42678</v>
      </c>
      <c r="D2380" s="27" t="s">
        <v>5241</v>
      </c>
      <c r="E2380" s="29">
        <v>0.15</v>
      </c>
      <c r="F2380" s="22" t="s">
        <v>5242</v>
      </c>
      <c r="G2380" s="22" t="s">
        <v>5243</v>
      </c>
      <c r="H2380" s="22">
        <v>3010</v>
      </c>
      <c r="I2380" s="24">
        <v>0.5</v>
      </c>
      <c r="J2380" s="24">
        <v>20780</v>
      </c>
      <c r="K2380" s="25">
        <f t="shared" si="130"/>
        <v>59370</v>
      </c>
      <c r="N2380" s="25">
        <f t="shared" si="131"/>
        <v>0.5</v>
      </c>
    </row>
    <row r="2381" spans="1:15" x14ac:dyDescent="0.25">
      <c r="A2381" s="47">
        <v>745</v>
      </c>
      <c r="C2381" s="27">
        <v>42678</v>
      </c>
      <c r="D2381" s="27" t="s">
        <v>5098</v>
      </c>
      <c r="E2381" s="29" t="s">
        <v>5099</v>
      </c>
      <c r="F2381" s="22" t="s">
        <v>5244</v>
      </c>
      <c r="G2381" s="22" t="s">
        <v>5245</v>
      </c>
      <c r="H2381" s="22">
        <v>3010</v>
      </c>
      <c r="I2381" s="24">
        <v>0.5</v>
      </c>
      <c r="J2381" s="24">
        <v>18180</v>
      </c>
      <c r="K2381" s="25">
        <f t="shared" si="130"/>
        <v>51940</v>
      </c>
      <c r="L2381" s="26">
        <v>55000</v>
      </c>
      <c r="M2381" s="26">
        <v>220</v>
      </c>
      <c r="N2381" s="25">
        <f t="shared" si="131"/>
        <v>220.5</v>
      </c>
    </row>
    <row r="2382" spans="1:15" x14ac:dyDescent="0.25">
      <c r="A2382" s="47">
        <v>746</v>
      </c>
      <c r="C2382" s="27">
        <v>42681</v>
      </c>
      <c r="D2382" s="27" t="s">
        <v>4576</v>
      </c>
      <c r="E2382" s="29" t="s">
        <v>3598</v>
      </c>
      <c r="F2382" s="22" t="s">
        <v>5246</v>
      </c>
      <c r="G2382" s="22" t="s">
        <v>5247</v>
      </c>
      <c r="H2382" s="22">
        <v>2050</v>
      </c>
      <c r="I2382" s="24">
        <v>1</v>
      </c>
      <c r="J2382" s="24">
        <v>23320</v>
      </c>
      <c r="K2382" s="25">
        <f t="shared" si="130"/>
        <v>66630</v>
      </c>
      <c r="L2382" s="26">
        <v>47324</v>
      </c>
      <c r="M2382" s="26">
        <v>189.1</v>
      </c>
      <c r="N2382" s="25">
        <f t="shared" si="131"/>
        <v>190.1</v>
      </c>
    </row>
    <row r="2383" spans="1:15" x14ac:dyDescent="0.25">
      <c r="A2383" s="190"/>
      <c r="B2383" s="191"/>
      <c r="D2383" s="27" t="s">
        <v>4575</v>
      </c>
      <c r="E2383" s="29" t="s">
        <v>4577</v>
      </c>
      <c r="F2383" s="22" t="s">
        <v>90</v>
      </c>
      <c r="G2383" s="22" t="s">
        <v>90</v>
      </c>
      <c r="K2383" s="25">
        <f t="shared" si="130"/>
        <v>0</v>
      </c>
      <c r="N2383" s="25">
        <f t="shared" si="131"/>
        <v>0</v>
      </c>
      <c r="O2383" s="190"/>
    </row>
    <row r="2384" spans="1:15" s="23" customFormat="1" x14ac:dyDescent="0.25">
      <c r="A2384" s="48">
        <v>747</v>
      </c>
      <c r="B2384" s="49"/>
      <c r="C2384" s="50">
        <v>42681</v>
      </c>
      <c r="D2384" s="50" t="s">
        <v>5248</v>
      </c>
      <c r="E2384" s="51">
        <v>0.42</v>
      </c>
      <c r="F2384" s="23" t="s">
        <v>5249</v>
      </c>
      <c r="G2384" s="23" t="s">
        <v>5250</v>
      </c>
      <c r="H2384" s="23">
        <v>3010</v>
      </c>
      <c r="I2384" s="52">
        <v>0.5</v>
      </c>
      <c r="J2384" s="52">
        <v>51430</v>
      </c>
      <c r="K2384" s="53">
        <f t="shared" si="130"/>
        <v>146940</v>
      </c>
      <c r="L2384" s="54">
        <v>405000</v>
      </c>
      <c r="M2384" s="54">
        <v>1620</v>
      </c>
      <c r="N2384" s="53">
        <f t="shared" si="131"/>
        <v>1620.5</v>
      </c>
      <c r="O2384" s="48"/>
    </row>
    <row r="2385" spans="1:16" x14ac:dyDescent="0.25">
      <c r="N2385" s="25">
        <f>SUM(N2378:N2384)</f>
        <v>2032.6</v>
      </c>
      <c r="O2385" s="60">
        <v>60995</v>
      </c>
    </row>
    <row r="2386" spans="1:16" x14ac:dyDescent="0.25">
      <c r="A2386" s="190"/>
      <c r="B2386" s="191"/>
      <c r="O2386" s="190"/>
    </row>
    <row r="2387" spans="1:16" x14ac:dyDescent="0.25">
      <c r="A2387" s="192">
        <v>738</v>
      </c>
      <c r="B2387" s="193"/>
      <c r="C2387" s="27">
        <v>42675</v>
      </c>
      <c r="D2387" s="27" t="s">
        <v>1778</v>
      </c>
      <c r="E2387" s="29">
        <v>1.677</v>
      </c>
      <c r="F2387" s="22" t="s">
        <v>5256</v>
      </c>
      <c r="G2387" s="22" t="s">
        <v>5257</v>
      </c>
      <c r="H2387" s="22">
        <v>1180</v>
      </c>
      <c r="I2387" s="24">
        <v>0.5</v>
      </c>
      <c r="J2387" s="24">
        <v>8130</v>
      </c>
      <c r="K2387" s="25">
        <f>ROUND(J2387/0.35,-1)</f>
        <v>23230</v>
      </c>
      <c r="L2387" s="26">
        <v>2500</v>
      </c>
      <c r="M2387" s="26">
        <v>10</v>
      </c>
      <c r="N2387" s="25">
        <f>SUM(I2387+M2387)</f>
        <v>10.5</v>
      </c>
      <c r="O2387" s="192" t="s">
        <v>5132</v>
      </c>
    </row>
    <row r="2388" spans="1:16" x14ac:dyDescent="0.25">
      <c r="A2388" s="192">
        <v>742</v>
      </c>
      <c r="B2388" s="193"/>
      <c r="C2388" s="27">
        <v>42677</v>
      </c>
      <c r="D2388" s="27" t="s">
        <v>5219</v>
      </c>
      <c r="E2388" s="29" t="s">
        <v>5222</v>
      </c>
      <c r="F2388" s="22" t="s">
        <v>5225</v>
      </c>
      <c r="G2388" s="22" t="s">
        <v>5226</v>
      </c>
      <c r="H2388" s="22">
        <v>3010</v>
      </c>
      <c r="I2388" s="24">
        <v>1.5</v>
      </c>
      <c r="J2388" s="24">
        <v>33030</v>
      </c>
      <c r="K2388" s="25">
        <f>ROUND(J2388/0.35,-1)</f>
        <v>94370</v>
      </c>
      <c r="L2388" s="26">
        <v>109000</v>
      </c>
      <c r="M2388" s="26">
        <v>436</v>
      </c>
      <c r="N2388" s="25">
        <f>SUM(I2388+M2388)</f>
        <v>437.5</v>
      </c>
      <c r="O2388" s="219"/>
      <c r="P2388" s="219"/>
    </row>
    <row r="2389" spans="1:16" x14ac:dyDescent="0.25">
      <c r="A2389" s="192"/>
      <c r="B2389" s="193"/>
      <c r="D2389" s="27" t="s">
        <v>5220</v>
      </c>
      <c r="E2389" s="29" t="s">
        <v>5223</v>
      </c>
      <c r="F2389" s="22" t="s">
        <v>90</v>
      </c>
      <c r="G2389" s="22" t="s">
        <v>90</v>
      </c>
      <c r="K2389" s="25">
        <f>ROUND(J2389/0.35,-1)</f>
        <v>0</v>
      </c>
      <c r="N2389" s="25">
        <f>SUM(I2389+M2389)</f>
        <v>0</v>
      </c>
      <c r="O2389" s="192"/>
    </row>
    <row r="2390" spans="1:16" x14ac:dyDescent="0.25">
      <c r="A2390" s="192"/>
      <c r="B2390" s="193"/>
      <c r="D2390" s="27" t="s">
        <v>5221</v>
      </c>
      <c r="E2390" s="29" t="s">
        <v>5224</v>
      </c>
      <c r="F2390" s="22" t="s">
        <v>90</v>
      </c>
      <c r="G2390" s="22" t="s">
        <v>90</v>
      </c>
      <c r="K2390" s="25">
        <f>ROUND(J2390/0.35,-1)</f>
        <v>0</v>
      </c>
      <c r="N2390" s="25">
        <f>SUM(I2390+M2390)</f>
        <v>0</v>
      </c>
      <c r="O2390" s="192"/>
    </row>
    <row r="2391" spans="1:16" x14ac:dyDescent="0.25">
      <c r="A2391" s="192"/>
      <c r="B2391" s="193"/>
      <c r="K2391" s="25">
        <f t="shared" si="130"/>
        <v>0</v>
      </c>
      <c r="N2391" s="25">
        <f t="shared" si="131"/>
        <v>0</v>
      </c>
      <c r="O2391" s="192"/>
    </row>
    <row r="2392" spans="1:16" x14ac:dyDescent="0.25">
      <c r="A2392" s="192">
        <v>748</v>
      </c>
      <c r="B2392" s="193"/>
      <c r="C2392" s="27">
        <v>42681</v>
      </c>
      <c r="D2392" s="27" t="s">
        <v>5251</v>
      </c>
      <c r="E2392" s="29">
        <v>26.321999999999999</v>
      </c>
      <c r="F2392" s="22" t="s">
        <v>5004</v>
      </c>
      <c r="G2392" s="22" t="s">
        <v>5252</v>
      </c>
      <c r="H2392" s="22">
        <v>1120</v>
      </c>
      <c r="I2392" s="24">
        <v>0.5</v>
      </c>
      <c r="J2392" s="24">
        <v>41000</v>
      </c>
      <c r="K2392" s="25">
        <f t="shared" si="130"/>
        <v>117140</v>
      </c>
      <c r="L2392" s="26">
        <v>235950</v>
      </c>
      <c r="M2392" s="26">
        <v>944</v>
      </c>
      <c r="N2392" s="25">
        <f t="shared" si="131"/>
        <v>944.5</v>
      </c>
      <c r="O2392" s="192"/>
    </row>
    <row r="2393" spans="1:16" x14ac:dyDescent="0.25">
      <c r="A2393" s="192">
        <v>749</v>
      </c>
      <c r="B2393" s="193"/>
      <c r="C2393" s="27">
        <v>42681</v>
      </c>
      <c r="D2393" s="27" t="s">
        <v>5253</v>
      </c>
      <c r="E2393" s="29" t="s">
        <v>5254</v>
      </c>
      <c r="F2393" s="22" t="s">
        <v>5255</v>
      </c>
      <c r="G2393" s="22" t="s">
        <v>3903</v>
      </c>
      <c r="H2393" s="22">
        <v>3010</v>
      </c>
      <c r="I2393" s="24">
        <v>0.5</v>
      </c>
      <c r="J2393" s="24">
        <v>14320</v>
      </c>
      <c r="K2393" s="25">
        <f t="shared" si="130"/>
        <v>40910</v>
      </c>
      <c r="L2393" s="26">
        <v>7600</v>
      </c>
      <c r="M2393" s="26">
        <v>30.4</v>
      </c>
      <c r="N2393" s="25">
        <f t="shared" si="131"/>
        <v>30.9</v>
      </c>
      <c r="O2393" s="192"/>
    </row>
    <row r="2394" spans="1:16" x14ac:dyDescent="0.25">
      <c r="A2394" s="192">
        <v>750</v>
      </c>
      <c r="B2394" s="193"/>
      <c r="C2394" s="27">
        <v>42682</v>
      </c>
      <c r="D2394" s="27" t="s">
        <v>5258</v>
      </c>
      <c r="E2394" s="29" t="s">
        <v>718</v>
      </c>
      <c r="F2394" s="22" t="s">
        <v>5261</v>
      </c>
      <c r="G2394" s="22" t="s">
        <v>5262</v>
      </c>
      <c r="H2394" s="22">
        <v>3010</v>
      </c>
      <c r="I2394" s="24">
        <v>1</v>
      </c>
      <c r="J2394" s="24">
        <v>12570</v>
      </c>
      <c r="K2394" s="25">
        <f t="shared" si="130"/>
        <v>35910</v>
      </c>
      <c r="L2394" s="26">
        <v>20000</v>
      </c>
      <c r="M2394" s="26">
        <v>80</v>
      </c>
      <c r="N2394" s="25">
        <f t="shared" si="131"/>
        <v>81</v>
      </c>
      <c r="O2394" s="192"/>
    </row>
    <row r="2395" spans="1:16" x14ac:dyDescent="0.25">
      <c r="A2395" s="192"/>
      <c r="B2395" s="193"/>
      <c r="D2395" s="27" t="s">
        <v>5259</v>
      </c>
      <c r="E2395" s="29" t="s">
        <v>5260</v>
      </c>
      <c r="F2395" s="22" t="s">
        <v>90</v>
      </c>
      <c r="G2395" s="22" t="s">
        <v>90</v>
      </c>
      <c r="K2395" s="25">
        <f t="shared" si="130"/>
        <v>0</v>
      </c>
      <c r="N2395" s="25">
        <f t="shared" si="131"/>
        <v>0</v>
      </c>
      <c r="O2395" s="192"/>
    </row>
    <row r="2396" spans="1:16" x14ac:dyDescent="0.25">
      <c r="A2396" s="192">
        <v>751</v>
      </c>
      <c r="B2396" s="193"/>
      <c r="C2396" s="27">
        <v>42682</v>
      </c>
      <c r="D2396" s="27" t="s">
        <v>5263</v>
      </c>
      <c r="E2396" s="29">
        <v>0.47</v>
      </c>
      <c r="F2396" s="22" t="s">
        <v>5264</v>
      </c>
      <c r="G2396" s="22" t="s">
        <v>5265</v>
      </c>
      <c r="H2396" s="22">
        <v>3010</v>
      </c>
      <c r="I2396" s="24">
        <v>0.5</v>
      </c>
      <c r="J2396" s="24">
        <v>59270</v>
      </c>
      <c r="K2396" s="25">
        <f t="shared" si="130"/>
        <v>169340</v>
      </c>
      <c r="L2396" s="26">
        <v>140000</v>
      </c>
      <c r="M2396" s="26">
        <v>560</v>
      </c>
      <c r="N2396" s="25">
        <f t="shared" si="131"/>
        <v>560.5</v>
      </c>
      <c r="O2396" s="192"/>
    </row>
    <row r="2397" spans="1:16" x14ac:dyDescent="0.25">
      <c r="A2397" s="192">
        <v>752</v>
      </c>
      <c r="B2397" s="193"/>
      <c r="C2397" s="27">
        <v>42682</v>
      </c>
      <c r="D2397" s="27" t="s">
        <v>5266</v>
      </c>
      <c r="E2397" s="29">
        <v>5.01</v>
      </c>
      <c r="F2397" s="22" t="s">
        <v>5269</v>
      </c>
      <c r="G2397" s="22" t="s">
        <v>5270</v>
      </c>
      <c r="H2397" s="22">
        <v>1160</v>
      </c>
      <c r="I2397" s="24">
        <v>1.5</v>
      </c>
      <c r="J2397" s="24">
        <v>20280</v>
      </c>
      <c r="K2397" s="25">
        <f t="shared" si="130"/>
        <v>57940</v>
      </c>
      <c r="L2397" s="26">
        <v>57000</v>
      </c>
      <c r="M2397" s="26">
        <v>228</v>
      </c>
      <c r="N2397" s="25">
        <f t="shared" si="131"/>
        <v>229.5</v>
      </c>
      <c r="O2397" s="192"/>
    </row>
    <row r="2398" spans="1:16" x14ac:dyDescent="0.25">
      <c r="A2398" s="192"/>
      <c r="B2398" s="193"/>
      <c r="D2398" s="27" t="s">
        <v>5267</v>
      </c>
      <c r="E2398" s="29">
        <v>5.01</v>
      </c>
      <c r="F2398" s="22" t="s">
        <v>90</v>
      </c>
      <c r="G2398" s="22" t="s">
        <v>90</v>
      </c>
      <c r="K2398" s="25">
        <f t="shared" si="130"/>
        <v>0</v>
      </c>
      <c r="N2398" s="25">
        <f t="shared" si="131"/>
        <v>0</v>
      </c>
      <c r="O2398" s="192"/>
    </row>
    <row r="2399" spans="1:16" x14ac:dyDescent="0.25">
      <c r="A2399" s="192"/>
      <c r="B2399" s="193"/>
      <c r="D2399" s="27" t="s">
        <v>5268</v>
      </c>
      <c r="E2399" s="29">
        <v>5.01</v>
      </c>
      <c r="F2399" s="22" t="s">
        <v>90</v>
      </c>
      <c r="G2399" s="22" t="s">
        <v>90</v>
      </c>
      <c r="K2399" s="25">
        <f t="shared" si="130"/>
        <v>0</v>
      </c>
      <c r="N2399" s="25">
        <f t="shared" si="131"/>
        <v>0</v>
      </c>
      <c r="O2399" s="192"/>
    </row>
    <row r="2400" spans="1:16" x14ac:dyDescent="0.25">
      <c r="A2400" s="192" t="s">
        <v>5298</v>
      </c>
      <c r="B2400" s="193"/>
      <c r="C2400" s="27">
        <v>42682</v>
      </c>
      <c r="D2400" s="27" t="s">
        <v>5271</v>
      </c>
      <c r="E2400" s="29">
        <v>46.56</v>
      </c>
      <c r="F2400" s="22" t="s">
        <v>5273</v>
      </c>
      <c r="G2400" s="22" t="s">
        <v>5272</v>
      </c>
      <c r="H2400" s="22">
        <v>1210</v>
      </c>
      <c r="I2400" s="24">
        <v>0.5</v>
      </c>
      <c r="J2400" s="24">
        <v>66250</v>
      </c>
      <c r="K2400" s="25">
        <f t="shared" si="130"/>
        <v>189290</v>
      </c>
      <c r="N2400" s="25">
        <f t="shared" si="131"/>
        <v>0.5</v>
      </c>
      <c r="O2400" s="192"/>
    </row>
    <row r="2401" spans="1:15" x14ac:dyDescent="0.25">
      <c r="A2401" s="192" t="s">
        <v>5274</v>
      </c>
      <c r="B2401" s="193"/>
      <c r="C2401" s="27">
        <v>42682</v>
      </c>
      <c r="D2401" s="27" t="s">
        <v>5275</v>
      </c>
      <c r="E2401" s="29" t="s">
        <v>222</v>
      </c>
      <c r="F2401" s="22" t="s">
        <v>5276</v>
      </c>
      <c r="G2401" s="22" t="s">
        <v>5277</v>
      </c>
      <c r="H2401" s="22">
        <v>3010</v>
      </c>
      <c r="I2401" s="24">
        <v>0.5</v>
      </c>
      <c r="J2401" s="24">
        <v>14070</v>
      </c>
      <c r="K2401" s="25">
        <f t="shared" si="130"/>
        <v>40200</v>
      </c>
      <c r="N2401" s="25">
        <f t="shared" si="131"/>
        <v>0.5</v>
      </c>
      <c r="O2401" s="192"/>
    </row>
    <row r="2402" spans="1:15" x14ac:dyDescent="0.25">
      <c r="A2402" s="192">
        <v>753</v>
      </c>
      <c r="B2402" s="193"/>
      <c r="C2402" s="27">
        <v>42682</v>
      </c>
      <c r="D2402" s="27" t="s">
        <v>723</v>
      </c>
      <c r="E2402" s="29" t="s">
        <v>724</v>
      </c>
      <c r="F2402" s="22" t="s">
        <v>2087</v>
      </c>
      <c r="G2402" s="22" t="s">
        <v>5278</v>
      </c>
      <c r="H2402" s="22">
        <v>3010</v>
      </c>
      <c r="I2402" s="24">
        <v>1.5</v>
      </c>
      <c r="J2402" s="24">
        <v>33460</v>
      </c>
      <c r="K2402" s="25">
        <f t="shared" si="130"/>
        <v>95600</v>
      </c>
      <c r="L2402" s="26">
        <v>125900</v>
      </c>
      <c r="M2402" s="26">
        <v>503.6</v>
      </c>
      <c r="N2402" s="25">
        <f t="shared" si="131"/>
        <v>505.1</v>
      </c>
      <c r="O2402" s="192"/>
    </row>
    <row r="2403" spans="1:15" x14ac:dyDescent="0.25">
      <c r="A2403" s="192"/>
      <c r="B2403" s="193"/>
      <c r="D2403" s="27" t="s">
        <v>722</v>
      </c>
      <c r="E2403" s="29" t="s">
        <v>95</v>
      </c>
      <c r="F2403" s="22" t="s">
        <v>90</v>
      </c>
      <c r="G2403" s="22" t="s">
        <v>90</v>
      </c>
      <c r="K2403" s="25">
        <f t="shared" si="130"/>
        <v>0</v>
      </c>
      <c r="N2403" s="25">
        <f t="shared" si="131"/>
        <v>0</v>
      </c>
      <c r="O2403" s="192"/>
    </row>
    <row r="2404" spans="1:15" x14ac:dyDescent="0.25">
      <c r="A2404" s="192"/>
      <c r="B2404" s="193"/>
      <c r="D2404" s="27" t="s">
        <v>721</v>
      </c>
      <c r="E2404" s="29" t="s">
        <v>95</v>
      </c>
      <c r="F2404" s="22" t="s">
        <v>90</v>
      </c>
      <c r="G2404" s="22" t="s">
        <v>90</v>
      </c>
      <c r="K2404" s="25">
        <f t="shared" si="130"/>
        <v>0</v>
      </c>
      <c r="N2404" s="25">
        <f t="shared" si="131"/>
        <v>0</v>
      </c>
      <c r="O2404" s="192"/>
    </row>
    <row r="2405" spans="1:15" x14ac:dyDescent="0.25">
      <c r="A2405" s="192">
        <v>754</v>
      </c>
      <c r="B2405" s="193"/>
      <c r="C2405" s="27">
        <v>42682</v>
      </c>
      <c r="D2405" s="27" t="s">
        <v>5279</v>
      </c>
      <c r="E2405" s="29" t="s">
        <v>5280</v>
      </c>
      <c r="F2405" s="22" t="s">
        <v>5281</v>
      </c>
      <c r="G2405" s="22" t="s">
        <v>5282</v>
      </c>
      <c r="H2405" s="22">
        <v>3010</v>
      </c>
      <c r="I2405" s="24">
        <v>0.5</v>
      </c>
      <c r="J2405" s="24">
        <v>16810</v>
      </c>
      <c r="K2405" s="25">
        <f t="shared" si="130"/>
        <v>48030</v>
      </c>
      <c r="L2405" s="26">
        <v>52000</v>
      </c>
      <c r="M2405" s="26">
        <v>208</v>
      </c>
      <c r="N2405" s="25">
        <f t="shared" si="131"/>
        <v>208.5</v>
      </c>
      <c r="O2405" s="192"/>
    </row>
    <row r="2406" spans="1:15" x14ac:dyDescent="0.25">
      <c r="A2406" s="192">
        <v>755</v>
      </c>
      <c r="B2406" s="193"/>
      <c r="C2406" s="27">
        <v>42683</v>
      </c>
      <c r="D2406" s="27" t="s">
        <v>5283</v>
      </c>
      <c r="E2406" s="29">
        <v>0.94599999999999995</v>
      </c>
      <c r="F2406" s="22" t="s">
        <v>5284</v>
      </c>
      <c r="G2406" s="22" t="s">
        <v>5285</v>
      </c>
      <c r="H2406" s="22">
        <v>1060</v>
      </c>
      <c r="I2406" s="24">
        <v>0.5</v>
      </c>
      <c r="J2406" s="24">
        <v>23830</v>
      </c>
      <c r="K2406" s="25">
        <f t="shared" si="130"/>
        <v>68090</v>
      </c>
      <c r="L2406" s="26">
        <v>107000</v>
      </c>
      <c r="M2406" s="26">
        <v>428</v>
      </c>
      <c r="N2406" s="25">
        <f t="shared" si="131"/>
        <v>428.5</v>
      </c>
      <c r="O2406" s="192"/>
    </row>
    <row r="2407" spans="1:15" x14ac:dyDescent="0.25">
      <c r="A2407" s="192">
        <v>756</v>
      </c>
      <c r="B2407" s="193"/>
      <c r="C2407" s="27">
        <v>42683</v>
      </c>
      <c r="D2407" s="27" t="s">
        <v>5286</v>
      </c>
      <c r="E2407" s="29">
        <v>5</v>
      </c>
      <c r="F2407" s="22" t="s">
        <v>5287</v>
      </c>
      <c r="G2407" s="22" t="s">
        <v>5288</v>
      </c>
      <c r="H2407" s="22">
        <v>1010</v>
      </c>
      <c r="I2407" s="24">
        <v>0.5</v>
      </c>
      <c r="J2407" s="24">
        <v>9280</v>
      </c>
      <c r="K2407" s="25">
        <f t="shared" si="130"/>
        <v>26510</v>
      </c>
      <c r="L2407" s="26">
        <v>10000</v>
      </c>
      <c r="M2407" s="26">
        <v>40</v>
      </c>
      <c r="N2407" s="25">
        <f t="shared" si="131"/>
        <v>40.5</v>
      </c>
      <c r="O2407" s="192"/>
    </row>
    <row r="2408" spans="1:15" x14ac:dyDescent="0.25">
      <c r="A2408" s="192">
        <v>757</v>
      </c>
      <c r="B2408" s="193"/>
      <c r="C2408" s="27">
        <v>42683</v>
      </c>
      <c r="D2408" s="27" t="s">
        <v>5289</v>
      </c>
      <c r="E2408" s="29">
        <v>5</v>
      </c>
      <c r="F2408" s="22" t="s">
        <v>5290</v>
      </c>
      <c r="G2408" s="22" t="s">
        <v>5291</v>
      </c>
      <c r="H2408" s="22">
        <v>1020</v>
      </c>
      <c r="I2408" s="24">
        <v>0.5</v>
      </c>
      <c r="J2408" s="24">
        <v>8740</v>
      </c>
      <c r="K2408" s="25">
        <f t="shared" si="130"/>
        <v>24970</v>
      </c>
      <c r="L2408" s="26">
        <v>40000</v>
      </c>
      <c r="M2408" s="26">
        <v>160</v>
      </c>
      <c r="N2408" s="25">
        <f t="shared" si="131"/>
        <v>160.5</v>
      </c>
      <c r="O2408" s="192"/>
    </row>
    <row r="2409" spans="1:15" s="23" customFormat="1" x14ac:dyDescent="0.25">
      <c r="A2409" s="48" t="s">
        <v>5292</v>
      </c>
      <c r="B2409" s="49"/>
      <c r="C2409" s="50">
        <v>42683</v>
      </c>
      <c r="D2409" s="50" t="s">
        <v>5293</v>
      </c>
      <c r="E2409" s="51" t="s">
        <v>431</v>
      </c>
      <c r="F2409" s="23" t="s">
        <v>5294</v>
      </c>
      <c r="G2409" s="23" t="s">
        <v>5295</v>
      </c>
      <c r="H2409" s="23">
        <v>3010</v>
      </c>
      <c r="I2409" s="52">
        <v>0.5</v>
      </c>
      <c r="J2409" s="52">
        <v>7570</v>
      </c>
      <c r="K2409" s="53">
        <f t="shared" si="130"/>
        <v>21630</v>
      </c>
      <c r="L2409" s="54"/>
      <c r="M2409" s="54"/>
      <c r="N2409" s="53">
        <f t="shared" si="131"/>
        <v>0.5</v>
      </c>
      <c r="O2409" s="48"/>
    </row>
    <row r="2410" spans="1:15" x14ac:dyDescent="0.25">
      <c r="A2410" s="192"/>
      <c r="B2410" s="193"/>
      <c r="N2410" s="25">
        <f>SUM(N2387:N2409)</f>
        <v>3639</v>
      </c>
      <c r="O2410" s="192">
        <v>60988</v>
      </c>
    </row>
    <row r="2411" spans="1:15" x14ac:dyDescent="0.25">
      <c r="A2411" s="192"/>
      <c r="B2411" s="193"/>
      <c r="O2411" s="192"/>
    </row>
    <row r="2412" spans="1:15" x14ac:dyDescent="0.25">
      <c r="A2412" s="192" t="s">
        <v>5296</v>
      </c>
      <c r="B2412" s="193"/>
      <c r="C2412" s="27">
        <v>42683</v>
      </c>
      <c r="D2412" s="27" t="s">
        <v>5308</v>
      </c>
      <c r="E2412" s="29" t="s">
        <v>5309</v>
      </c>
      <c r="F2412" s="22" t="s">
        <v>5310</v>
      </c>
      <c r="G2412" s="22" t="s">
        <v>5311</v>
      </c>
      <c r="H2412" s="22">
        <v>3010</v>
      </c>
      <c r="I2412" s="24">
        <v>0.5</v>
      </c>
      <c r="J2412" s="24">
        <v>59480</v>
      </c>
      <c r="K2412" s="25">
        <f t="shared" si="130"/>
        <v>169940</v>
      </c>
      <c r="N2412" s="25">
        <f t="shared" si="131"/>
        <v>0.5</v>
      </c>
      <c r="O2412" s="192"/>
    </row>
    <row r="2413" spans="1:15" x14ac:dyDescent="0.25">
      <c r="A2413" s="192" t="s">
        <v>5297</v>
      </c>
      <c r="B2413" s="193"/>
      <c r="C2413" s="27">
        <v>42682</v>
      </c>
      <c r="D2413" s="27" t="s">
        <v>4505</v>
      </c>
      <c r="E2413" s="29">
        <v>14.840999999999999</v>
      </c>
      <c r="F2413" s="22" t="s">
        <v>5306</v>
      </c>
      <c r="G2413" s="22" t="s">
        <v>5307</v>
      </c>
      <c r="H2413" s="22">
        <v>1010</v>
      </c>
      <c r="I2413" s="24">
        <v>1</v>
      </c>
      <c r="J2413" s="24">
        <v>27820</v>
      </c>
      <c r="K2413" s="25">
        <f t="shared" si="130"/>
        <v>79490</v>
      </c>
      <c r="N2413" s="25">
        <f t="shared" si="131"/>
        <v>1</v>
      </c>
      <c r="O2413" s="192"/>
    </row>
    <row r="2414" spans="1:15" x14ac:dyDescent="0.25">
      <c r="A2414" s="192">
        <v>758</v>
      </c>
      <c r="B2414" s="193" t="s">
        <v>130</v>
      </c>
      <c r="C2414" s="27">
        <v>42684</v>
      </c>
      <c r="D2414" s="27" t="s">
        <v>5299</v>
      </c>
      <c r="E2414" s="29" t="s">
        <v>5300</v>
      </c>
      <c r="F2414" s="22" t="s">
        <v>5301</v>
      </c>
      <c r="G2414" s="22" t="s">
        <v>5302</v>
      </c>
      <c r="H2414" s="22">
        <v>3010</v>
      </c>
      <c r="I2414" s="24">
        <v>0.5</v>
      </c>
      <c r="J2414" s="24">
        <v>9760</v>
      </c>
      <c r="K2414" s="25">
        <f t="shared" si="130"/>
        <v>27890</v>
      </c>
      <c r="L2414" s="26">
        <v>15000</v>
      </c>
      <c r="M2414" s="26">
        <v>60</v>
      </c>
      <c r="N2414" s="25">
        <f t="shared" si="131"/>
        <v>60.5</v>
      </c>
      <c r="O2414" s="192"/>
    </row>
    <row r="2415" spans="1:15" x14ac:dyDescent="0.25">
      <c r="A2415" s="192">
        <v>760</v>
      </c>
      <c r="B2415" s="193" t="s">
        <v>130</v>
      </c>
      <c r="C2415" s="27">
        <v>42684</v>
      </c>
      <c r="D2415" s="27" t="s">
        <v>5303</v>
      </c>
      <c r="E2415" s="29" t="s">
        <v>729</v>
      </c>
      <c r="F2415" s="22" t="s">
        <v>5304</v>
      </c>
      <c r="G2415" s="22" t="s">
        <v>5305</v>
      </c>
      <c r="H2415" s="22">
        <v>3010</v>
      </c>
      <c r="I2415" s="24">
        <v>0.5</v>
      </c>
      <c r="J2415" s="24">
        <v>19990</v>
      </c>
      <c r="K2415" s="25">
        <f t="shared" si="130"/>
        <v>57110</v>
      </c>
      <c r="L2415" s="26">
        <v>14000</v>
      </c>
      <c r="M2415" s="26">
        <v>56</v>
      </c>
      <c r="N2415" s="25">
        <f t="shared" si="131"/>
        <v>56.5</v>
      </c>
      <c r="O2415" s="192"/>
    </row>
    <row r="2416" spans="1:15" x14ac:dyDescent="0.25">
      <c r="A2416" s="192">
        <v>759</v>
      </c>
      <c r="B2416" s="193" t="s">
        <v>130</v>
      </c>
      <c r="C2416" s="27">
        <v>42684</v>
      </c>
      <c r="D2416" s="27" t="s">
        <v>5312</v>
      </c>
      <c r="E2416" s="29" t="s">
        <v>5313</v>
      </c>
      <c r="F2416" s="22" t="s">
        <v>5301</v>
      </c>
      <c r="G2416" s="22" t="s">
        <v>5314</v>
      </c>
      <c r="H2416" s="22">
        <v>3010</v>
      </c>
      <c r="I2416" s="24">
        <v>0.5</v>
      </c>
      <c r="J2416" s="24">
        <v>14200</v>
      </c>
      <c r="K2416" s="25">
        <f t="shared" si="130"/>
        <v>40570</v>
      </c>
      <c r="L2416" s="26">
        <v>22000</v>
      </c>
      <c r="M2416" s="26">
        <v>88</v>
      </c>
      <c r="N2416" s="25">
        <f t="shared" si="131"/>
        <v>88.5</v>
      </c>
      <c r="O2416" s="192"/>
    </row>
    <row r="2417" spans="1:15" x14ac:dyDescent="0.25">
      <c r="A2417" s="192">
        <v>761</v>
      </c>
      <c r="B2417" s="193"/>
      <c r="C2417" s="27">
        <v>42684</v>
      </c>
      <c r="D2417" s="27" t="s">
        <v>1218</v>
      </c>
      <c r="E2417" s="29">
        <v>1.0309999999999999</v>
      </c>
      <c r="F2417" s="22" t="s">
        <v>5315</v>
      </c>
      <c r="G2417" s="22" t="s">
        <v>5316</v>
      </c>
      <c r="H2417" s="22">
        <v>1060</v>
      </c>
      <c r="I2417" s="24">
        <v>0.5</v>
      </c>
      <c r="J2417" s="24">
        <v>30510</v>
      </c>
      <c r="K2417" s="25">
        <f t="shared" si="130"/>
        <v>87170</v>
      </c>
      <c r="L2417" s="26">
        <v>42500</v>
      </c>
      <c r="M2417" s="26">
        <v>170</v>
      </c>
      <c r="N2417" s="25">
        <f t="shared" si="131"/>
        <v>170.5</v>
      </c>
      <c r="O2417" s="192"/>
    </row>
    <row r="2418" spans="1:15" x14ac:dyDescent="0.25">
      <c r="A2418" s="47">
        <v>762</v>
      </c>
      <c r="C2418" s="27">
        <v>42688</v>
      </c>
      <c r="D2418" s="27" t="s">
        <v>5317</v>
      </c>
      <c r="E2418" s="29">
        <v>1.1000000000000001</v>
      </c>
      <c r="F2418" s="22" t="s">
        <v>5318</v>
      </c>
      <c r="G2418" s="22" t="s">
        <v>5319</v>
      </c>
      <c r="H2418" s="22">
        <v>1210</v>
      </c>
      <c r="I2418" s="24">
        <v>1</v>
      </c>
      <c r="J2418" s="24">
        <v>14930</v>
      </c>
      <c r="K2418" s="25">
        <f t="shared" si="130"/>
        <v>42660</v>
      </c>
      <c r="L2418" s="26">
        <v>37400</v>
      </c>
      <c r="M2418" s="26">
        <v>149.6</v>
      </c>
      <c r="N2418" s="25">
        <f t="shared" si="131"/>
        <v>150.6</v>
      </c>
    </row>
    <row r="2419" spans="1:15" x14ac:dyDescent="0.25">
      <c r="A2419" s="47">
        <v>763</v>
      </c>
      <c r="C2419" s="27">
        <v>42688</v>
      </c>
      <c r="D2419" s="27" t="s">
        <v>5320</v>
      </c>
      <c r="E2419" s="29">
        <v>39.652000000000001</v>
      </c>
      <c r="F2419" s="22" t="s">
        <v>5321</v>
      </c>
      <c r="G2419" s="22" t="s">
        <v>5322</v>
      </c>
      <c r="H2419" s="22">
        <v>1210</v>
      </c>
      <c r="I2419" s="24">
        <v>0.5</v>
      </c>
      <c r="J2419" s="24">
        <v>56740</v>
      </c>
      <c r="K2419" s="25">
        <f t="shared" si="130"/>
        <v>162110</v>
      </c>
      <c r="L2419" s="26">
        <v>20000</v>
      </c>
      <c r="M2419" s="26">
        <v>80</v>
      </c>
      <c r="N2419" s="25">
        <f t="shared" si="131"/>
        <v>80.5</v>
      </c>
    </row>
    <row r="2420" spans="1:15" x14ac:dyDescent="0.25">
      <c r="A2420" s="47">
        <v>764</v>
      </c>
      <c r="C2420" s="27">
        <v>42688</v>
      </c>
      <c r="D2420" s="27" t="s">
        <v>3424</v>
      </c>
      <c r="E2420" s="29" t="s">
        <v>1022</v>
      </c>
      <c r="F2420" s="22" t="s">
        <v>726</v>
      </c>
      <c r="G2420" s="22" t="s">
        <v>1812</v>
      </c>
      <c r="H2420" s="22">
        <v>2020</v>
      </c>
      <c r="I2420" s="24">
        <v>0.5</v>
      </c>
      <c r="J2420" s="24">
        <v>18130</v>
      </c>
      <c r="K2420" s="25">
        <f t="shared" si="130"/>
        <v>51800</v>
      </c>
      <c r="L2420" s="26">
        <v>35500</v>
      </c>
      <c r="M2420" s="26">
        <v>142</v>
      </c>
      <c r="N2420" s="25">
        <f t="shared" si="131"/>
        <v>142.5</v>
      </c>
    </row>
    <row r="2421" spans="1:15" x14ac:dyDescent="0.25">
      <c r="A2421" s="47" t="s">
        <v>5323</v>
      </c>
      <c r="C2421" s="27">
        <v>42688</v>
      </c>
      <c r="D2421" s="27" t="s">
        <v>5324</v>
      </c>
      <c r="E2421" s="29" t="s">
        <v>3654</v>
      </c>
      <c r="F2421" s="22" t="s">
        <v>5327</v>
      </c>
      <c r="G2421" s="22" t="s">
        <v>5328</v>
      </c>
      <c r="H2421" s="22">
        <v>2050</v>
      </c>
      <c r="I2421" s="24">
        <v>1</v>
      </c>
      <c r="J2421" s="24">
        <v>26100</v>
      </c>
      <c r="K2421" s="25">
        <f t="shared" si="130"/>
        <v>74570</v>
      </c>
      <c r="N2421" s="25">
        <f t="shared" si="131"/>
        <v>1</v>
      </c>
    </row>
    <row r="2422" spans="1:15" s="23" customFormat="1" x14ac:dyDescent="0.25">
      <c r="A2422" s="48"/>
      <c r="B2422" s="49"/>
      <c r="C2422" s="50"/>
      <c r="D2422" s="50" t="s">
        <v>5325</v>
      </c>
      <c r="E2422" s="51" t="s">
        <v>5326</v>
      </c>
      <c r="F2422" s="23" t="s">
        <v>90</v>
      </c>
      <c r="G2422" s="23" t="s">
        <v>90</v>
      </c>
      <c r="I2422" s="52"/>
      <c r="J2422" s="52"/>
      <c r="K2422" s="53">
        <f t="shared" si="130"/>
        <v>0</v>
      </c>
      <c r="L2422" s="54"/>
      <c r="M2422" s="54"/>
      <c r="N2422" s="53">
        <f t="shared" si="131"/>
        <v>0</v>
      </c>
      <c r="O2422" s="48"/>
    </row>
    <row r="2423" spans="1:15" x14ac:dyDescent="0.25">
      <c r="N2423" s="25">
        <f>SUM(N2412:N2422)</f>
        <v>752.1</v>
      </c>
      <c r="O2423" s="60">
        <v>61021</v>
      </c>
    </row>
    <row r="2424" spans="1:15" x14ac:dyDescent="0.25">
      <c r="N2424" s="25" t="s">
        <v>1325</v>
      </c>
    </row>
    <row r="2425" spans="1:15" x14ac:dyDescent="0.25">
      <c r="A2425" s="47">
        <v>765</v>
      </c>
      <c r="C2425" s="27">
        <v>42688</v>
      </c>
      <c r="D2425" s="27" t="s">
        <v>4234</v>
      </c>
      <c r="E2425" s="29" t="s">
        <v>2996</v>
      </c>
      <c r="F2425" s="22" t="s">
        <v>4236</v>
      </c>
      <c r="G2425" s="22" t="s">
        <v>5329</v>
      </c>
      <c r="H2425" s="22">
        <v>1190</v>
      </c>
      <c r="I2425" s="24">
        <v>0.5</v>
      </c>
      <c r="J2425" s="24">
        <v>11670</v>
      </c>
      <c r="K2425" s="25">
        <f t="shared" si="130"/>
        <v>33340</v>
      </c>
      <c r="L2425" s="26">
        <v>30500</v>
      </c>
      <c r="M2425" s="26">
        <v>122</v>
      </c>
      <c r="N2425" s="25">
        <f t="shared" si="131"/>
        <v>122.5</v>
      </c>
    </row>
    <row r="2426" spans="1:15" x14ac:dyDescent="0.25">
      <c r="A2426" s="47">
        <v>766</v>
      </c>
      <c r="C2426" s="27">
        <v>42689</v>
      </c>
      <c r="D2426" s="27" t="s">
        <v>5330</v>
      </c>
      <c r="E2426" s="29">
        <v>0.879</v>
      </c>
      <c r="F2426" s="22" t="s">
        <v>5331</v>
      </c>
      <c r="G2426" s="22" t="s">
        <v>5332</v>
      </c>
      <c r="H2426" s="22">
        <v>1010</v>
      </c>
      <c r="I2426" s="24">
        <v>0.5</v>
      </c>
      <c r="J2426" s="24">
        <v>1390</v>
      </c>
      <c r="K2426" s="25">
        <f t="shared" si="130"/>
        <v>3970</v>
      </c>
      <c r="L2426" s="26">
        <v>1600</v>
      </c>
      <c r="M2426" s="26">
        <v>6.4</v>
      </c>
      <c r="N2426" s="25">
        <f t="shared" si="131"/>
        <v>6.9</v>
      </c>
    </row>
    <row r="2427" spans="1:15" x14ac:dyDescent="0.25">
      <c r="A2427" s="47">
        <v>767</v>
      </c>
      <c r="C2427" s="27">
        <v>42689</v>
      </c>
      <c r="D2427" s="27" t="s">
        <v>5333</v>
      </c>
      <c r="E2427" s="29">
        <v>1.4057999999999999</v>
      </c>
      <c r="F2427" s="22" t="s">
        <v>5334</v>
      </c>
      <c r="G2427" s="22" t="s">
        <v>5335</v>
      </c>
      <c r="H2427" s="22">
        <v>1150</v>
      </c>
      <c r="I2427" s="24">
        <v>0.5</v>
      </c>
      <c r="J2427" s="24">
        <v>3530</v>
      </c>
      <c r="K2427" s="25">
        <f t="shared" si="130"/>
        <v>10090</v>
      </c>
      <c r="L2427" s="26">
        <v>10000</v>
      </c>
      <c r="M2427" s="26">
        <v>40</v>
      </c>
      <c r="N2427" s="25">
        <f t="shared" si="131"/>
        <v>40.5</v>
      </c>
    </row>
    <row r="2428" spans="1:15" x14ac:dyDescent="0.25">
      <c r="A2428" s="47">
        <v>768</v>
      </c>
      <c r="C2428" s="27">
        <v>42689</v>
      </c>
      <c r="D2428" s="27" t="s">
        <v>5114</v>
      </c>
      <c r="E2428" s="29">
        <v>50</v>
      </c>
      <c r="F2428" s="22" t="s">
        <v>5116</v>
      </c>
      <c r="G2428" s="22" t="s">
        <v>5336</v>
      </c>
      <c r="H2428" s="22">
        <v>1210</v>
      </c>
      <c r="I2428" s="24">
        <v>0.5</v>
      </c>
      <c r="J2428" s="24">
        <v>51700</v>
      </c>
      <c r="K2428" s="25">
        <f t="shared" si="130"/>
        <v>147710</v>
      </c>
      <c r="L2428" s="26">
        <v>175000</v>
      </c>
      <c r="M2428" s="26">
        <v>700</v>
      </c>
      <c r="N2428" s="25">
        <f t="shared" si="131"/>
        <v>700.5</v>
      </c>
    </row>
    <row r="2429" spans="1:15" x14ac:dyDescent="0.25">
      <c r="A2429" s="47" t="s">
        <v>5337</v>
      </c>
      <c r="C2429" s="27">
        <v>42689</v>
      </c>
      <c r="D2429" s="27" t="s">
        <v>5338</v>
      </c>
      <c r="E2429" s="29">
        <v>0.42399999999999999</v>
      </c>
      <c r="F2429" s="22" t="s">
        <v>5339</v>
      </c>
      <c r="G2429" s="22" t="s">
        <v>5340</v>
      </c>
      <c r="H2429" s="22">
        <v>1080</v>
      </c>
      <c r="I2429" s="24">
        <v>0.5</v>
      </c>
      <c r="J2429" s="24">
        <v>2910</v>
      </c>
      <c r="K2429" s="25">
        <f t="shared" si="130"/>
        <v>8310</v>
      </c>
      <c r="N2429" s="25">
        <f t="shared" si="131"/>
        <v>0.5</v>
      </c>
    </row>
    <row r="2430" spans="1:15" x14ac:dyDescent="0.25">
      <c r="A2430" s="47" t="s">
        <v>5341</v>
      </c>
      <c r="C2430" s="27">
        <v>42689</v>
      </c>
      <c r="D2430" s="27" t="s">
        <v>5342</v>
      </c>
      <c r="E2430" s="29">
        <v>0.76659999999999995</v>
      </c>
      <c r="F2430" s="22" t="s">
        <v>5343</v>
      </c>
      <c r="G2430" s="22" t="s">
        <v>5344</v>
      </c>
      <c r="H2430" s="22">
        <v>1100</v>
      </c>
      <c r="I2430" s="24">
        <v>0.5</v>
      </c>
      <c r="J2430" s="24">
        <v>800</v>
      </c>
      <c r="K2430" s="25">
        <f t="shared" si="130"/>
        <v>2290</v>
      </c>
      <c r="N2430" s="25">
        <f t="shared" si="131"/>
        <v>0.5</v>
      </c>
    </row>
    <row r="2431" spans="1:15" s="23" customFormat="1" x14ac:dyDescent="0.25">
      <c r="A2431" s="48">
        <v>769</v>
      </c>
      <c r="B2431" s="49"/>
      <c r="C2431" s="50">
        <v>42689</v>
      </c>
      <c r="D2431" s="50" t="s">
        <v>5345</v>
      </c>
      <c r="E2431" s="51">
        <v>5.0170000000000003</v>
      </c>
      <c r="F2431" s="23" t="s">
        <v>5346</v>
      </c>
      <c r="G2431" s="23" t="s">
        <v>5347</v>
      </c>
      <c r="H2431" s="23">
        <v>1100</v>
      </c>
      <c r="I2431" s="52">
        <v>0.5</v>
      </c>
      <c r="J2431" s="52">
        <v>6600</v>
      </c>
      <c r="K2431" s="53">
        <f t="shared" si="130"/>
        <v>18860</v>
      </c>
      <c r="L2431" s="54">
        <v>24000</v>
      </c>
      <c r="M2431" s="54">
        <v>96</v>
      </c>
      <c r="N2431" s="53">
        <f t="shared" si="131"/>
        <v>96.5</v>
      </c>
      <c r="O2431" s="48"/>
    </row>
    <row r="2432" spans="1:15" x14ac:dyDescent="0.25">
      <c r="N2432" s="25">
        <f>SUM(N2425:N2431)</f>
        <v>967.9</v>
      </c>
      <c r="O2432" s="60">
        <v>61035</v>
      </c>
    </row>
    <row r="2434" spans="1:14" x14ac:dyDescent="0.25">
      <c r="A2434" s="47">
        <v>770</v>
      </c>
      <c r="C2434" s="27">
        <v>42689</v>
      </c>
      <c r="D2434" s="27" t="s">
        <v>5348</v>
      </c>
      <c r="E2434" s="29">
        <v>1.3320000000000001</v>
      </c>
      <c r="F2434" s="22" t="s">
        <v>5350</v>
      </c>
      <c r="G2434" s="22" t="s">
        <v>5351</v>
      </c>
      <c r="H2434" s="22">
        <v>1090</v>
      </c>
      <c r="I2434" s="24">
        <v>1</v>
      </c>
      <c r="J2434" s="24">
        <v>18930</v>
      </c>
      <c r="K2434" s="25">
        <f t="shared" si="130"/>
        <v>54090</v>
      </c>
      <c r="L2434" s="26">
        <v>67000</v>
      </c>
      <c r="M2434" s="26">
        <v>268</v>
      </c>
      <c r="N2434" s="25">
        <f t="shared" si="131"/>
        <v>269</v>
      </c>
    </row>
    <row r="2435" spans="1:14" x14ac:dyDescent="0.25">
      <c r="D2435" s="27" t="s">
        <v>5349</v>
      </c>
      <c r="E2435" s="29">
        <v>4.806</v>
      </c>
      <c r="F2435" s="22" t="s">
        <v>90</v>
      </c>
      <c r="G2435" s="22" t="s">
        <v>90</v>
      </c>
      <c r="H2435" s="22">
        <v>1120</v>
      </c>
      <c r="K2435" s="25">
        <f t="shared" si="130"/>
        <v>0</v>
      </c>
      <c r="N2435" s="25">
        <f t="shared" si="131"/>
        <v>0</v>
      </c>
    </row>
    <row r="2436" spans="1:14" x14ac:dyDescent="0.25">
      <c r="A2436" s="47">
        <v>772</v>
      </c>
      <c r="C2436" s="27">
        <v>42689</v>
      </c>
      <c r="D2436" s="27" t="s">
        <v>3650</v>
      </c>
      <c r="E2436" s="29">
        <v>36.491</v>
      </c>
      <c r="F2436" s="22" t="s">
        <v>3652</v>
      </c>
      <c r="G2436" s="22" t="s">
        <v>5352</v>
      </c>
      <c r="H2436" s="22">
        <v>1070</v>
      </c>
      <c r="I2436" s="24">
        <v>0.5</v>
      </c>
      <c r="J2436" s="24">
        <v>43650</v>
      </c>
      <c r="K2436" s="25">
        <f t="shared" si="130"/>
        <v>124710</v>
      </c>
      <c r="L2436" s="26">
        <v>145000</v>
      </c>
      <c r="M2436" s="26">
        <v>580</v>
      </c>
      <c r="N2436" s="25">
        <f t="shared" si="131"/>
        <v>580.5</v>
      </c>
    </row>
    <row r="2437" spans="1:14" x14ac:dyDescent="0.25">
      <c r="A2437" s="47" t="s">
        <v>5353</v>
      </c>
      <c r="C2437" s="27">
        <v>42690</v>
      </c>
      <c r="D2437" s="27" t="s">
        <v>5354</v>
      </c>
      <c r="E2437" s="29" t="s">
        <v>5355</v>
      </c>
      <c r="F2437" s="22" t="s">
        <v>5356</v>
      </c>
      <c r="G2437" s="22" t="s">
        <v>5357</v>
      </c>
      <c r="H2437" s="22">
        <v>3010</v>
      </c>
      <c r="I2437" s="24">
        <v>0.5</v>
      </c>
      <c r="J2437" s="24">
        <v>19240</v>
      </c>
      <c r="K2437" s="25">
        <f t="shared" si="130"/>
        <v>54970</v>
      </c>
      <c r="N2437" s="25">
        <f t="shared" si="131"/>
        <v>0.5</v>
      </c>
    </row>
    <row r="2438" spans="1:14" x14ac:dyDescent="0.25">
      <c r="A2438" s="47" t="s">
        <v>5358</v>
      </c>
      <c r="C2438" s="27">
        <v>42690</v>
      </c>
      <c r="D2438" s="27" t="s">
        <v>4843</v>
      </c>
      <c r="E2438" s="29">
        <v>0.45800000000000002</v>
      </c>
      <c r="F2438" s="22" t="s">
        <v>4845</v>
      </c>
      <c r="G2438" s="22" t="s">
        <v>5359</v>
      </c>
      <c r="H2438" s="22" t="s">
        <v>3811</v>
      </c>
      <c r="I2438" s="24">
        <v>1</v>
      </c>
      <c r="J2438" s="24">
        <v>27590</v>
      </c>
      <c r="K2438" s="25">
        <f t="shared" si="130"/>
        <v>78830</v>
      </c>
      <c r="N2438" s="25">
        <f t="shared" si="131"/>
        <v>1</v>
      </c>
    </row>
    <row r="2439" spans="1:14" x14ac:dyDescent="0.25">
      <c r="D2439" s="27" t="s">
        <v>4844</v>
      </c>
      <c r="E2439" s="29">
        <v>0.182</v>
      </c>
      <c r="F2439" s="22" t="s">
        <v>90</v>
      </c>
      <c r="G2439" s="22" t="s">
        <v>90</v>
      </c>
      <c r="K2439" s="25">
        <f t="shared" si="130"/>
        <v>0</v>
      </c>
      <c r="N2439" s="25">
        <f t="shared" si="131"/>
        <v>0</v>
      </c>
    </row>
    <row r="2440" spans="1:14" x14ac:dyDescent="0.25">
      <c r="A2440" s="47" t="s">
        <v>5360</v>
      </c>
      <c r="C2440" s="27">
        <v>42690</v>
      </c>
      <c r="D2440" s="27" t="s">
        <v>4843</v>
      </c>
      <c r="E2440" s="29">
        <v>0.45800000000000002</v>
      </c>
      <c r="F2440" s="22" t="s">
        <v>5362</v>
      </c>
      <c r="G2440" s="22" t="s">
        <v>5363</v>
      </c>
      <c r="H2440" s="22" t="s">
        <v>3811</v>
      </c>
      <c r="I2440" s="24">
        <v>1</v>
      </c>
      <c r="J2440" s="24">
        <v>27590</v>
      </c>
      <c r="K2440" s="25">
        <f t="shared" si="130"/>
        <v>78830</v>
      </c>
      <c r="N2440" s="25">
        <f t="shared" si="131"/>
        <v>1</v>
      </c>
    </row>
    <row r="2441" spans="1:14" x14ac:dyDescent="0.25">
      <c r="D2441" s="27" t="s">
        <v>5361</v>
      </c>
      <c r="E2441" s="29">
        <v>0.182</v>
      </c>
      <c r="F2441" s="22" t="s">
        <v>90</v>
      </c>
      <c r="G2441" s="22" t="s">
        <v>90</v>
      </c>
      <c r="K2441" s="25">
        <f t="shared" ref="K2441:K2501" si="132">ROUND(J2441/0.35,-1)</f>
        <v>0</v>
      </c>
      <c r="N2441" s="25">
        <f t="shared" si="131"/>
        <v>0</v>
      </c>
    </row>
    <row r="2442" spans="1:14" x14ac:dyDescent="0.25">
      <c r="A2442" s="47">
        <v>773</v>
      </c>
      <c r="C2442" s="27">
        <v>42690</v>
      </c>
      <c r="D2442" s="27" t="s">
        <v>1344</v>
      </c>
      <c r="E2442" s="29" t="s">
        <v>477</v>
      </c>
      <c r="F2442" s="22" t="s">
        <v>5364</v>
      </c>
      <c r="G2442" s="22" t="s">
        <v>5365</v>
      </c>
      <c r="H2442" s="22">
        <v>1200</v>
      </c>
      <c r="I2442" s="24">
        <v>1.5</v>
      </c>
      <c r="J2442" s="24">
        <v>26960</v>
      </c>
      <c r="K2442" s="25">
        <f t="shared" si="132"/>
        <v>77030</v>
      </c>
      <c r="L2442" s="26">
        <v>25000</v>
      </c>
      <c r="M2442" s="26">
        <v>100</v>
      </c>
      <c r="N2442" s="25">
        <f t="shared" ref="N2442:N2502" si="133">SUM(I2442+M2442)</f>
        <v>101.5</v>
      </c>
    </row>
    <row r="2443" spans="1:14" x14ac:dyDescent="0.25">
      <c r="D2443" s="27" t="s">
        <v>1345</v>
      </c>
      <c r="E2443" s="29" t="s">
        <v>1347</v>
      </c>
      <c r="F2443" s="22" t="s">
        <v>90</v>
      </c>
      <c r="G2443" s="22" t="s">
        <v>90</v>
      </c>
      <c r="K2443" s="25">
        <f t="shared" si="132"/>
        <v>0</v>
      </c>
      <c r="N2443" s="25">
        <f t="shared" si="133"/>
        <v>0</v>
      </c>
    </row>
    <row r="2444" spans="1:14" x14ac:dyDescent="0.25">
      <c r="D2444" s="27" t="s">
        <v>1346</v>
      </c>
      <c r="E2444" s="29" t="s">
        <v>477</v>
      </c>
      <c r="F2444" s="22" t="s">
        <v>90</v>
      </c>
      <c r="G2444" s="22" t="s">
        <v>90</v>
      </c>
      <c r="K2444" s="25">
        <f t="shared" si="132"/>
        <v>0</v>
      </c>
      <c r="N2444" s="25">
        <f t="shared" si="133"/>
        <v>0</v>
      </c>
    </row>
    <row r="2445" spans="1:14" x14ac:dyDescent="0.25">
      <c r="A2445" s="47" t="s">
        <v>5366</v>
      </c>
      <c r="C2445" s="27">
        <v>42690</v>
      </c>
      <c r="D2445" s="27" t="s">
        <v>5367</v>
      </c>
      <c r="E2445" s="29">
        <v>0.79300000000000004</v>
      </c>
      <c r="F2445" s="22" t="s">
        <v>5369</v>
      </c>
      <c r="G2445" s="22" t="s">
        <v>5370</v>
      </c>
      <c r="H2445" s="22">
        <v>1200</v>
      </c>
      <c r="I2445" s="24">
        <v>1</v>
      </c>
      <c r="J2445" s="24">
        <v>39760</v>
      </c>
      <c r="K2445" s="25">
        <f t="shared" si="132"/>
        <v>113600</v>
      </c>
      <c r="N2445" s="25">
        <f t="shared" si="133"/>
        <v>1</v>
      </c>
    </row>
    <row r="2446" spans="1:14" x14ac:dyDescent="0.25">
      <c r="D2446" s="27" t="s">
        <v>5368</v>
      </c>
      <c r="E2446" s="29">
        <v>6.4790000000000001</v>
      </c>
      <c r="F2446" s="22" t="s">
        <v>90</v>
      </c>
      <c r="G2446" s="22" t="s">
        <v>90</v>
      </c>
      <c r="K2446" s="25">
        <f t="shared" si="132"/>
        <v>0</v>
      </c>
      <c r="N2446" s="25">
        <f t="shared" si="133"/>
        <v>0</v>
      </c>
    </row>
    <row r="2447" spans="1:14" x14ac:dyDescent="0.25">
      <c r="A2447" s="47">
        <v>774</v>
      </c>
      <c r="C2447" s="27">
        <v>42690</v>
      </c>
      <c r="D2447" s="27" t="s">
        <v>5371</v>
      </c>
      <c r="E2447" s="29">
        <v>4.4429999999999996</v>
      </c>
      <c r="F2447" s="22" t="s">
        <v>5376</v>
      </c>
      <c r="G2447" s="22" t="s">
        <v>5377</v>
      </c>
      <c r="H2447" s="22">
        <v>1100</v>
      </c>
      <c r="I2447" s="24">
        <v>2.5</v>
      </c>
      <c r="J2447" s="24">
        <v>47960</v>
      </c>
      <c r="K2447" s="25">
        <f t="shared" si="132"/>
        <v>137030</v>
      </c>
      <c r="L2447" s="26">
        <v>90000</v>
      </c>
      <c r="M2447" s="26">
        <v>360</v>
      </c>
      <c r="N2447" s="25">
        <f t="shared" si="133"/>
        <v>362.5</v>
      </c>
    </row>
    <row r="2448" spans="1:14" x14ac:dyDescent="0.25">
      <c r="D2448" s="27" t="s">
        <v>5372</v>
      </c>
      <c r="E2448" s="29">
        <v>4.444</v>
      </c>
      <c r="F2448" s="22" t="s">
        <v>90</v>
      </c>
      <c r="G2448" s="22" t="s">
        <v>90</v>
      </c>
      <c r="K2448" s="25">
        <f t="shared" si="132"/>
        <v>0</v>
      </c>
      <c r="N2448" s="25">
        <f t="shared" si="133"/>
        <v>0</v>
      </c>
    </row>
    <row r="2449" spans="1:15" x14ac:dyDescent="0.25">
      <c r="D2449" s="27" t="s">
        <v>5373</v>
      </c>
      <c r="E2449" s="29">
        <v>0.61099999999999999</v>
      </c>
      <c r="F2449" s="22" t="s">
        <v>90</v>
      </c>
      <c r="G2449" s="22" t="s">
        <v>90</v>
      </c>
      <c r="K2449" s="25">
        <f t="shared" si="132"/>
        <v>0</v>
      </c>
      <c r="N2449" s="25">
        <f t="shared" si="133"/>
        <v>0</v>
      </c>
    </row>
    <row r="2450" spans="1:15" x14ac:dyDescent="0.25">
      <c r="D2450" s="27" t="s">
        <v>5374</v>
      </c>
      <c r="E2450" s="29">
        <v>0.442</v>
      </c>
      <c r="F2450" s="22" t="s">
        <v>90</v>
      </c>
      <c r="G2450" s="22" t="s">
        <v>90</v>
      </c>
      <c r="K2450" s="25">
        <f t="shared" si="132"/>
        <v>0</v>
      </c>
      <c r="N2450" s="25">
        <f t="shared" si="133"/>
        <v>0</v>
      </c>
    </row>
    <row r="2451" spans="1:15" x14ac:dyDescent="0.25">
      <c r="D2451" s="27" t="s">
        <v>5375</v>
      </c>
      <c r="E2451" s="29">
        <v>0.253</v>
      </c>
      <c r="F2451" s="22" t="s">
        <v>90</v>
      </c>
      <c r="G2451" s="22" t="s">
        <v>90</v>
      </c>
      <c r="K2451" s="25">
        <f t="shared" si="132"/>
        <v>0</v>
      </c>
      <c r="N2451" s="25">
        <f t="shared" si="133"/>
        <v>0</v>
      </c>
    </row>
    <row r="2452" spans="1:15" x14ac:dyDescent="0.25">
      <c r="A2452" s="47" t="s">
        <v>5378</v>
      </c>
      <c r="C2452" s="27">
        <v>42690</v>
      </c>
      <c r="D2452" s="27" t="s">
        <v>5379</v>
      </c>
      <c r="E2452" s="29" t="s">
        <v>5380</v>
      </c>
      <c r="F2452" s="22" t="s">
        <v>5381</v>
      </c>
      <c r="G2452" s="22" t="s">
        <v>5382</v>
      </c>
      <c r="H2452" s="22">
        <v>1120</v>
      </c>
      <c r="I2452" s="24">
        <v>0.5</v>
      </c>
      <c r="K2452" s="25">
        <f t="shared" si="132"/>
        <v>0</v>
      </c>
      <c r="N2452" s="25">
        <f t="shared" si="133"/>
        <v>0.5</v>
      </c>
    </row>
    <row r="2453" spans="1:15" x14ac:dyDescent="0.25">
      <c r="A2453" s="47" t="s">
        <v>5383</v>
      </c>
      <c r="C2453" s="27">
        <v>42690</v>
      </c>
      <c r="D2453" s="27" t="s">
        <v>5384</v>
      </c>
      <c r="E2453" s="29">
        <v>16.786000000000001</v>
      </c>
      <c r="F2453" s="22" t="s">
        <v>5387</v>
      </c>
      <c r="G2453" s="22" t="s">
        <v>5388</v>
      </c>
      <c r="H2453" s="22">
        <v>1050</v>
      </c>
      <c r="I2453" s="24">
        <v>1.5</v>
      </c>
      <c r="J2453" s="24">
        <v>56250</v>
      </c>
      <c r="K2453" s="25">
        <f t="shared" si="132"/>
        <v>160710</v>
      </c>
      <c r="N2453" s="25">
        <f t="shared" si="133"/>
        <v>1.5</v>
      </c>
    </row>
    <row r="2454" spans="1:15" x14ac:dyDescent="0.25">
      <c r="D2454" s="27" t="s">
        <v>5385</v>
      </c>
      <c r="E2454" s="29">
        <v>18.739000000000001</v>
      </c>
      <c r="F2454" s="22" t="s">
        <v>90</v>
      </c>
      <c r="G2454" s="22" t="s">
        <v>90</v>
      </c>
      <c r="K2454" s="25">
        <f t="shared" si="132"/>
        <v>0</v>
      </c>
      <c r="N2454" s="25">
        <f t="shared" si="133"/>
        <v>0</v>
      </c>
    </row>
    <row r="2455" spans="1:15" x14ac:dyDescent="0.25">
      <c r="D2455" s="27" t="s">
        <v>5386</v>
      </c>
      <c r="E2455" s="29">
        <v>0.46100000000000002</v>
      </c>
      <c r="F2455" s="22" t="s">
        <v>90</v>
      </c>
      <c r="G2455" s="22" t="s">
        <v>90</v>
      </c>
      <c r="K2455" s="25">
        <f t="shared" si="132"/>
        <v>0</v>
      </c>
      <c r="N2455" s="25">
        <f t="shared" si="133"/>
        <v>0</v>
      </c>
    </row>
    <row r="2456" spans="1:15" x14ac:dyDescent="0.25">
      <c r="A2456" s="47">
        <v>775</v>
      </c>
      <c r="C2456" s="27">
        <v>42691</v>
      </c>
      <c r="D2456" s="27" t="s">
        <v>5389</v>
      </c>
      <c r="E2456" s="29" t="s">
        <v>95</v>
      </c>
      <c r="F2456" s="22" t="s">
        <v>5390</v>
      </c>
      <c r="G2456" s="22" t="s">
        <v>5391</v>
      </c>
      <c r="H2456" s="22">
        <v>2050</v>
      </c>
      <c r="I2456" s="24">
        <v>0.5</v>
      </c>
      <c r="J2456" s="24">
        <v>4080</v>
      </c>
      <c r="K2456" s="25">
        <f t="shared" si="132"/>
        <v>11660</v>
      </c>
      <c r="L2456" s="26">
        <v>12500</v>
      </c>
      <c r="M2456" s="26">
        <v>50</v>
      </c>
      <c r="N2456" s="25">
        <f t="shared" si="133"/>
        <v>50.5</v>
      </c>
    </row>
    <row r="2457" spans="1:15" x14ac:dyDescent="0.25">
      <c r="A2457" s="194">
        <v>776</v>
      </c>
      <c r="B2457" s="195"/>
      <c r="C2457" s="27">
        <v>42692</v>
      </c>
      <c r="D2457" s="27" t="s">
        <v>3866</v>
      </c>
      <c r="E2457" s="29" t="s">
        <v>222</v>
      </c>
      <c r="F2457" s="22" t="s">
        <v>5392</v>
      </c>
      <c r="G2457" s="22" t="s">
        <v>5393</v>
      </c>
      <c r="H2457" s="22">
        <v>3010</v>
      </c>
      <c r="I2457" s="24">
        <v>0.5</v>
      </c>
      <c r="J2457" s="24">
        <v>22160</v>
      </c>
      <c r="K2457" s="25">
        <f t="shared" si="132"/>
        <v>63310</v>
      </c>
      <c r="L2457" s="26">
        <v>75500</v>
      </c>
      <c r="M2457" s="26">
        <v>302</v>
      </c>
      <c r="N2457" s="25">
        <f t="shared" si="133"/>
        <v>302.5</v>
      </c>
      <c r="O2457" s="194"/>
    </row>
    <row r="2458" spans="1:15" s="23" customFormat="1" x14ac:dyDescent="0.25">
      <c r="A2458" s="48">
        <v>771</v>
      </c>
      <c r="B2458" s="49"/>
      <c r="C2458" s="50">
        <v>42689</v>
      </c>
      <c r="D2458" s="50" t="s">
        <v>5394</v>
      </c>
      <c r="E2458" s="51">
        <v>7.8628999999999998</v>
      </c>
      <c r="F2458" s="23" t="s">
        <v>5395</v>
      </c>
      <c r="G2458" s="23" t="s">
        <v>5396</v>
      </c>
      <c r="H2458" s="23">
        <v>1050</v>
      </c>
      <c r="I2458" s="52">
        <v>0.5</v>
      </c>
      <c r="J2458" s="52">
        <v>150370</v>
      </c>
      <c r="K2458" s="53">
        <f t="shared" si="132"/>
        <v>429630</v>
      </c>
      <c r="L2458" s="54">
        <v>150000</v>
      </c>
      <c r="M2458" s="54">
        <v>600</v>
      </c>
      <c r="N2458" s="53">
        <f t="shared" si="133"/>
        <v>600.5</v>
      </c>
      <c r="O2458" s="48"/>
    </row>
    <row r="2459" spans="1:15" x14ac:dyDescent="0.25">
      <c r="N2459" s="25">
        <f>SUM(N2434:N2458)</f>
        <v>2272.5</v>
      </c>
      <c r="O2459" s="60">
        <v>61081</v>
      </c>
    </row>
    <row r="2461" spans="1:15" x14ac:dyDescent="0.25">
      <c r="A2461" s="47">
        <v>777</v>
      </c>
      <c r="C2461" s="27">
        <v>42695</v>
      </c>
      <c r="D2461" s="27" t="s">
        <v>5397</v>
      </c>
      <c r="E2461" s="29">
        <v>0.21</v>
      </c>
      <c r="F2461" s="22" t="s">
        <v>5398</v>
      </c>
      <c r="G2461" s="22" t="s">
        <v>4812</v>
      </c>
      <c r="H2461" s="22">
        <v>3010</v>
      </c>
      <c r="I2461" s="24">
        <v>0.5</v>
      </c>
      <c r="J2461" s="24">
        <v>30070</v>
      </c>
      <c r="K2461" s="25">
        <f>ROUND(J2461/0.35,-1)</f>
        <v>85910</v>
      </c>
      <c r="L2461" s="26">
        <v>99000</v>
      </c>
      <c r="M2461" s="26">
        <v>396</v>
      </c>
      <c r="N2461" s="25">
        <f>SUM(I2461+M2461)</f>
        <v>396.5</v>
      </c>
    </row>
    <row r="2462" spans="1:15" x14ac:dyDescent="0.25">
      <c r="A2462" s="47" t="s">
        <v>5399</v>
      </c>
      <c r="C2462" s="27">
        <v>42695</v>
      </c>
      <c r="D2462" s="27" t="s">
        <v>4714</v>
      </c>
      <c r="E2462" s="29">
        <v>11</v>
      </c>
      <c r="F2462" s="22" t="s">
        <v>5401</v>
      </c>
      <c r="G2462" s="22" t="s">
        <v>4715</v>
      </c>
      <c r="H2462" s="22">
        <v>1120</v>
      </c>
      <c r="I2462" s="24">
        <v>0.5</v>
      </c>
      <c r="J2462" s="24">
        <v>17140</v>
      </c>
      <c r="K2462" s="25">
        <f t="shared" si="132"/>
        <v>48970</v>
      </c>
      <c r="N2462" s="25">
        <f t="shared" si="133"/>
        <v>0.5</v>
      </c>
    </row>
    <row r="2463" spans="1:15" x14ac:dyDescent="0.25">
      <c r="A2463" s="47" t="s">
        <v>5400</v>
      </c>
      <c r="C2463" s="27">
        <v>42695</v>
      </c>
      <c r="D2463" s="27" t="s">
        <v>4711</v>
      </c>
      <c r="E2463" s="29">
        <v>46</v>
      </c>
      <c r="F2463" s="22" t="s">
        <v>90</v>
      </c>
      <c r="G2463" s="22" t="s">
        <v>5402</v>
      </c>
      <c r="H2463" s="22">
        <v>1120</v>
      </c>
      <c r="I2463" s="24">
        <v>0.5</v>
      </c>
      <c r="J2463" s="24">
        <v>71660</v>
      </c>
      <c r="K2463" s="25">
        <f t="shared" si="132"/>
        <v>204740</v>
      </c>
      <c r="N2463" s="25">
        <f t="shared" si="133"/>
        <v>0.5</v>
      </c>
    </row>
    <row r="2464" spans="1:15" x14ac:dyDescent="0.25">
      <c r="A2464" s="47">
        <v>778</v>
      </c>
      <c r="C2464" s="27">
        <v>42695</v>
      </c>
      <c r="D2464" s="27" t="s">
        <v>5403</v>
      </c>
      <c r="E2464" s="29" t="s">
        <v>5404</v>
      </c>
      <c r="F2464" s="22" t="s">
        <v>5405</v>
      </c>
      <c r="G2464" s="22" t="s">
        <v>5406</v>
      </c>
      <c r="H2464" s="22">
        <v>3010</v>
      </c>
      <c r="I2464" s="24">
        <v>0.5</v>
      </c>
      <c r="J2464" s="24">
        <v>14320</v>
      </c>
      <c r="K2464" s="25">
        <f t="shared" si="132"/>
        <v>40910</v>
      </c>
      <c r="L2464" s="26">
        <v>5900</v>
      </c>
      <c r="M2464" s="26">
        <v>23.6</v>
      </c>
      <c r="N2464" s="25">
        <f t="shared" si="133"/>
        <v>24.1</v>
      </c>
    </row>
    <row r="2465" spans="1:15" x14ac:dyDescent="0.25">
      <c r="A2465" s="47">
        <v>779</v>
      </c>
      <c r="C2465" s="27">
        <v>42695</v>
      </c>
      <c r="D2465" s="27" t="s">
        <v>5407</v>
      </c>
      <c r="E2465" s="29">
        <v>5</v>
      </c>
      <c r="F2465" s="22" t="s">
        <v>5413</v>
      </c>
      <c r="G2465" s="22" t="s">
        <v>5414</v>
      </c>
      <c r="H2465" s="22">
        <v>1070</v>
      </c>
      <c r="I2465" s="24">
        <v>3</v>
      </c>
      <c r="J2465" s="24">
        <v>99400</v>
      </c>
      <c r="K2465" s="25">
        <f t="shared" si="132"/>
        <v>284000</v>
      </c>
      <c r="L2465" s="26">
        <v>330000</v>
      </c>
      <c r="M2465" s="26">
        <v>1320</v>
      </c>
      <c r="N2465" s="25">
        <f t="shared" si="133"/>
        <v>1323</v>
      </c>
    </row>
    <row r="2466" spans="1:15" x14ac:dyDescent="0.25">
      <c r="D2466" s="27" t="s">
        <v>5408</v>
      </c>
      <c r="E2466" s="29">
        <v>12.791</v>
      </c>
      <c r="F2466" s="22" t="s">
        <v>90</v>
      </c>
      <c r="G2466" s="22" t="s">
        <v>90</v>
      </c>
      <c r="K2466" s="25">
        <f t="shared" si="132"/>
        <v>0</v>
      </c>
      <c r="N2466" s="25">
        <f t="shared" si="133"/>
        <v>0</v>
      </c>
    </row>
    <row r="2467" spans="1:15" x14ac:dyDescent="0.25">
      <c r="D2467" s="27" t="s">
        <v>5409</v>
      </c>
      <c r="E2467" s="29">
        <v>9.3529999999999998</v>
      </c>
      <c r="F2467" s="22" t="s">
        <v>90</v>
      </c>
      <c r="G2467" s="22" t="s">
        <v>90</v>
      </c>
      <c r="K2467" s="25">
        <f t="shared" si="132"/>
        <v>0</v>
      </c>
      <c r="N2467" s="25">
        <f t="shared" si="133"/>
        <v>0</v>
      </c>
    </row>
    <row r="2468" spans="1:15" x14ac:dyDescent="0.25">
      <c r="D2468" s="27" t="s">
        <v>5410</v>
      </c>
      <c r="E2468" s="29">
        <v>0.432</v>
      </c>
      <c r="F2468" s="22" t="s">
        <v>90</v>
      </c>
      <c r="G2468" s="22" t="s">
        <v>90</v>
      </c>
      <c r="K2468" s="25">
        <f t="shared" si="132"/>
        <v>0</v>
      </c>
      <c r="N2468" s="25">
        <f t="shared" si="133"/>
        <v>0</v>
      </c>
    </row>
    <row r="2469" spans="1:15" x14ac:dyDescent="0.25">
      <c r="D2469" s="27" t="s">
        <v>5411</v>
      </c>
      <c r="E2469" s="29">
        <v>0.46100000000000002</v>
      </c>
      <c r="F2469" s="22" t="s">
        <v>90</v>
      </c>
      <c r="G2469" s="22" t="s">
        <v>90</v>
      </c>
      <c r="K2469" s="25">
        <f t="shared" si="132"/>
        <v>0</v>
      </c>
      <c r="N2469" s="25">
        <f t="shared" si="133"/>
        <v>0</v>
      </c>
    </row>
    <row r="2470" spans="1:15" s="23" customFormat="1" x14ac:dyDescent="0.25">
      <c r="A2470" s="48"/>
      <c r="B2470" s="49"/>
      <c r="C2470" s="50"/>
      <c r="D2470" s="50" t="s">
        <v>5412</v>
      </c>
      <c r="E2470" s="51">
        <v>0.39200000000000002</v>
      </c>
      <c r="F2470" s="23" t="s">
        <v>90</v>
      </c>
      <c r="G2470" s="23" t="s">
        <v>90</v>
      </c>
      <c r="I2470" s="52"/>
      <c r="J2470" s="52"/>
      <c r="K2470" s="53">
        <f t="shared" si="132"/>
        <v>0</v>
      </c>
      <c r="L2470" s="54"/>
      <c r="M2470" s="54"/>
      <c r="N2470" s="53">
        <f t="shared" si="133"/>
        <v>0</v>
      </c>
      <c r="O2470" s="48"/>
    </row>
    <row r="2471" spans="1:15" x14ac:dyDescent="0.25">
      <c r="N2471" s="25">
        <f>SUM(N2461:N2470)</f>
        <v>1744.6</v>
      </c>
      <c r="O2471" s="60">
        <v>61098</v>
      </c>
    </row>
    <row r="2473" spans="1:15" x14ac:dyDescent="0.25">
      <c r="A2473" s="47">
        <v>780</v>
      </c>
      <c r="C2473" s="27">
        <v>42695</v>
      </c>
      <c r="D2473" s="27" t="s">
        <v>5415</v>
      </c>
      <c r="E2473" s="29">
        <v>0.7389</v>
      </c>
      <c r="F2473" s="22" t="s">
        <v>5416</v>
      </c>
      <c r="G2473" s="22" t="s">
        <v>5417</v>
      </c>
      <c r="H2473" s="22">
        <v>3010</v>
      </c>
      <c r="I2473" s="24">
        <v>0.5</v>
      </c>
      <c r="J2473" s="24">
        <v>39150</v>
      </c>
      <c r="K2473" s="25">
        <f t="shared" si="132"/>
        <v>111860</v>
      </c>
      <c r="L2473" s="26">
        <v>250000</v>
      </c>
      <c r="M2473" s="26">
        <v>1000</v>
      </c>
      <c r="N2473" s="25">
        <f t="shared" si="133"/>
        <v>1000.5</v>
      </c>
    </row>
    <row r="2474" spans="1:15" x14ac:dyDescent="0.25">
      <c r="A2474" s="47">
        <v>781</v>
      </c>
      <c r="C2474" s="27">
        <v>42695</v>
      </c>
      <c r="D2474" s="27" t="s">
        <v>5418</v>
      </c>
      <c r="E2474" s="29">
        <v>10.199999999999999</v>
      </c>
      <c r="F2474" s="22" t="s">
        <v>5419</v>
      </c>
      <c r="G2474" s="22" t="s">
        <v>5420</v>
      </c>
      <c r="H2474" s="22">
        <v>1010</v>
      </c>
      <c r="I2474" s="24">
        <v>0.5</v>
      </c>
      <c r="J2474" s="24">
        <v>24170</v>
      </c>
      <c r="K2474" s="25">
        <f t="shared" si="132"/>
        <v>69060</v>
      </c>
      <c r="L2474" s="26">
        <v>29900</v>
      </c>
      <c r="M2474" s="26">
        <v>159.6</v>
      </c>
      <c r="N2474" s="25">
        <f t="shared" si="133"/>
        <v>160.1</v>
      </c>
    </row>
    <row r="2475" spans="1:15" s="23" customFormat="1" x14ac:dyDescent="0.25">
      <c r="A2475" s="48" t="s">
        <v>5421</v>
      </c>
      <c r="B2475" s="49"/>
      <c r="C2475" s="50">
        <v>42695</v>
      </c>
      <c r="D2475" s="50" t="s">
        <v>5422</v>
      </c>
      <c r="E2475" s="51">
        <v>0.91500000000000004</v>
      </c>
      <c r="F2475" s="23" t="s">
        <v>5423</v>
      </c>
      <c r="G2475" s="23" t="s">
        <v>5424</v>
      </c>
      <c r="H2475" s="23">
        <v>1110</v>
      </c>
      <c r="I2475" s="52">
        <v>0.5</v>
      </c>
      <c r="J2475" s="52">
        <v>14010</v>
      </c>
      <c r="K2475" s="53">
        <f t="shared" si="132"/>
        <v>40030</v>
      </c>
      <c r="L2475" s="54"/>
      <c r="M2475" s="54"/>
      <c r="N2475" s="53">
        <f t="shared" si="133"/>
        <v>0.5</v>
      </c>
      <c r="O2475" s="48"/>
    </row>
    <row r="2476" spans="1:15" x14ac:dyDescent="0.25">
      <c r="N2476" s="25">
        <f>SUM(N2473:N2475)</f>
        <v>1161.0999999999999</v>
      </c>
      <c r="O2476" s="60">
        <v>61115</v>
      </c>
    </row>
    <row r="2478" spans="1:15" x14ac:dyDescent="0.25">
      <c r="A2478" s="47">
        <v>782</v>
      </c>
      <c r="B2478" s="28" t="s">
        <v>130</v>
      </c>
      <c r="C2478" s="27">
        <v>42696</v>
      </c>
      <c r="D2478" s="27" t="s">
        <v>5425</v>
      </c>
      <c r="E2478" s="29" t="s">
        <v>718</v>
      </c>
      <c r="F2478" s="22" t="s">
        <v>5426</v>
      </c>
      <c r="G2478" s="22" t="s">
        <v>5427</v>
      </c>
      <c r="H2478" s="22">
        <v>3010</v>
      </c>
      <c r="I2478" s="24">
        <v>0.5</v>
      </c>
      <c r="J2478" s="24">
        <v>15260</v>
      </c>
      <c r="K2478" s="25">
        <f t="shared" si="132"/>
        <v>43600</v>
      </c>
      <c r="L2478" s="26">
        <v>20000</v>
      </c>
      <c r="M2478" s="26">
        <v>80</v>
      </c>
      <c r="N2478" s="25">
        <f t="shared" si="133"/>
        <v>80.5</v>
      </c>
    </row>
    <row r="2479" spans="1:15" x14ac:dyDescent="0.25">
      <c r="A2479" s="47" t="s">
        <v>5428</v>
      </c>
      <c r="C2479" s="27">
        <v>42696</v>
      </c>
      <c r="D2479" s="27" t="s">
        <v>5429</v>
      </c>
      <c r="E2479" s="29" t="s">
        <v>3594</v>
      </c>
      <c r="F2479" s="22" t="s">
        <v>5430</v>
      </c>
      <c r="G2479" s="22" t="s">
        <v>5431</v>
      </c>
      <c r="H2479" s="22">
        <v>2010</v>
      </c>
      <c r="I2479" s="24">
        <v>0.5</v>
      </c>
      <c r="J2479" s="24">
        <v>19700</v>
      </c>
      <c r="K2479" s="25">
        <f t="shared" si="132"/>
        <v>56290</v>
      </c>
      <c r="N2479" s="25">
        <f t="shared" si="133"/>
        <v>0.5</v>
      </c>
    </row>
    <row r="2480" spans="1:15" x14ac:dyDescent="0.25">
      <c r="A2480" s="47">
        <v>783</v>
      </c>
      <c r="C2480" s="27">
        <v>42697</v>
      </c>
      <c r="D2480" s="27" t="s">
        <v>4835</v>
      </c>
      <c r="E2480" s="29">
        <v>2.2610000000000001</v>
      </c>
      <c r="F2480" s="22" t="s">
        <v>4836</v>
      </c>
      <c r="G2480" s="22" t="s">
        <v>5432</v>
      </c>
      <c r="H2480" s="22">
        <v>1040</v>
      </c>
      <c r="I2480" s="24">
        <v>0.5</v>
      </c>
      <c r="J2480" s="24">
        <v>58580</v>
      </c>
      <c r="K2480" s="25">
        <f t="shared" si="132"/>
        <v>167370</v>
      </c>
      <c r="L2480" s="26">
        <v>290000</v>
      </c>
      <c r="M2480" s="26">
        <v>1160</v>
      </c>
      <c r="N2480" s="25">
        <f t="shared" si="133"/>
        <v>1160.5</v>
      </c>
    </row>
    <row r="2481" spans="1:15" x14ac:dyDescent="0.25">
      <c r="A2481" s="47">
        <v>785</v>
      </c>
      <c r="C2481" s="27">
        <v>42697</v>
      </c>
      <c r="D2481" s="27" t="s">
        <v>5436</v>
      </c>
      <c r="E2481" s="29">
        <v>42</v>
      </c>
      <c r="F2481" s="22" t="s">
        <v>5437</v>
      </c>
      <c r="G2481" s="22" t="s">
        <v>5438</v>
      </c>
      <c r="H2481" s="22">
        <v>1180</v>
      </c>
      <c r="I2481" s="24">
        <v>0.5</v>
      </c>
      <c r="J2481" s="24">
        <v>41130</v>
      </c>
      <c r="K2481" s="25">
        <f t="shared" si="132"/>
        <v>117510</v>
      </c>
      <c r="L2481" s="26">
        <v>241500</v>
      </c>
      <c r="M2481" s="26">
        <v>966</v>
      </c>
      <c r="N2481" s="25">
        <f t="shared" si="133"/>
        <v>966.5</v>
      </c>
    </row>
    <row r="2482" spans="1:15" x14ac:dyDescent="0.25">
      <c r="A2482" s="47" t="s">
        <v>5439</v>
      </c>
      <c r="C2482" s="27">
        <v>42697</v>
      </c>
      <c r="D2482" s="27" t="s">
        <v>5440</v>
      </c>
      <c r="E2482" s="29" t="s">
        <v>5441</v>
      </c>
      <c r="F2482" s="22" t="s">
        <v>5442</v>
      </c>
      <c r="G2482" s="22" t="s">
        <v>5443</v>
      </c>
      <c r="H2482" s="22">
        <v>3100</v>
      </c>
      <c r="I2482" s="24">
        <v>0.5</v>
      </c>
      <c r="J2482" s="24">
        <v>17050</v>
      </c>
      <c r="K2482" s="25">
        <f t="shared" si="132"/>
        <v>48710</v>
      </c>
      <c r="N2482" s="25">
        <f t="shared" si="133"/>
        <v>0.5</v>
      </c>
    </row>
    <row r="2483" spans="1:15" s="23" customFormat="1" x14ac:dyDescent="0.25">
      <c r="A2483" s="48">
        <v>786</v>
      </c>
      <c r="B2483" s="49"/>
      <c r="C2483" s="50">
        <v>42697</v>
      </c>
      <c r="D2483" s="50" t="s">
        <v>5095</v>
      </c>
      <c r="E2483" s="51">
        <v>42.898000000000003</v>
      </c>
      <c r="F2483" s="23" t="s">
        <v>673</v>
      </c>
      <c r="G2483" s="23" t="s">
        <v>5444</v>
      </c>
      <c r="I2483" s="52"/>
      <c r="J2483" s="52"/>
      <c r="K2483" s="53">
        <f t="shared" si="132"/>
        <v>0</v>
      </c>
      <c r="L2483" s="54"/>
      <c r="M2483" s="54"/>
      <c r="N2483" s="53">
        <f t="shared" si="133"/>
        <v>0</v>
      </c>
      <c r="O2483" s="48"/>
    </row>
    <row r="2484" spans="1:15" x14ac:dyDescent="0.25">
      <c r="N2484" s="25">
        <f>SUM(N2478:N2483)</f>
        <v>2208.5</v>
      </c>
      <c r="O2484" s="60">
        <v>61134</v>
      </c>
    </row>
    <row r="2486" spans="1:15" x14ac:dyDescent="0.25">
      <c r="A2486" s="47">
        <v>784</v>
      </c>
      <c r="C2486" s="27">
        <v>42697</v>
      </c>
      <c r="D2486" s="27" t="s">
        <v>5433</v>
      </c>
      <c r="E2486" s="29">
        <v>35.966000000000001</v>
      </c>
      <c r="F2486" s="22" t="s">
        <v>5434</v>
      </c>
      <c r="G2486" s="22" t="s">
        <v>5435</v>
      </c>
      <c r="H2486" s="22">
        <v>1140</v>
      </c>
      <c r="I2486" s="24">
        <v>0.5</v>
      </c>
      <c r="J2486" s="24">
        <v>27960</v>
      </c>
      <c r="K2486" s="25">
        <f>ROUND(J2486/0.35,-1)</f>
        <v>79890</v>
      </c>
      <c r="L2486" s="26">
        <v>83000</v>
      </c>
      <c r="M2486" s="26">
        <v>332</v>
      </c>
      <c r="N2486" s="25">
        <f>SUM(I2486+M2486)</f>
        <v>332.5</v>
      </c>
    </row>
    <row r="2487" spans="1:15" x14ac:dyDescent="0.25">
      <c r="A2487" s="47">
        <v>786</v>
      </c>
      <c r="C2487" s="27">
        <v>42697</v>
      </c>
      <c r="D2487" s="27" t="s">
        <v>5095</v>
      </c>
      <c r="E2487" s="29">
        <v>42.898000000000003</v>
      </c>
      <c r="F2487" s="22" t="s">
        <v>673</v>
      </c>
      <c r="G2487" s="22" t="s">
        <v>5445</v>
      </c>
      <c r="H2487" s="22">
        <v>1190</v>
      </c>
      <c r="I2487" s="24">
        <v>0.5</v>
      </c>
      <c r="J2487" s="24">
        <v>47000</v>
      </c>
      <c r="K2487" s="25">
        <f t="shared" si="132"/>
        <v>134290</v>
      </c>
      <c r="L2487" s="26">
        <v>115000</v>
      </c>
      <c r="M2487" s="26">
        <v>460</v>
      </c>
      <c r="N2487" s="25">
        <f t="shared" si="133"/>
        <v>460.5</v>
      </c>
    </row>
    <row r="2488" spans="1:15" x14ac:dyDescent="0.25">
      <c r="A2488" s="47">
        <v>787</v>
      </c>
      <c r="C2488" s="27">
        <v>42697</v>
      </c>
      <c r="D2488" s="27" t="s">
        <v>5446</v>
      </c>
      <c r="E2488" s="29">
        <v>20.672999999999998</v>
      </c>
      <c r="F2488" s="22" t="s">
        <v>5447</v>
      </c>
      <c r="G2488" s="22" t="s">
        <v>5448</v>
      </c>
      <c r="H2488" s="22">
        <v>1140</v>
      </c>
      <c r="I2488" s="24">
        <v>0.5</v>
      </c>
      <c r="J2488" s="24">
        <v>31580</v>
      </c>
      <c r="K2488" s="25">
        <f t="shared" si="132"/>
        <v>90230</v>
      </c>
      <c r="L2488" s="26">
        <v>90000</v>
      </c>
      <c r="M2488" s="26">
        <v>360</v>
      </c>
      <c r="N2488" s="25">
        <f t="shared" si="133"/>
        <v>360.5</v>
      </c>
    </row>
    <row r="2489" spans="1:15" x14ac:dyDescent="0.25">
      <c r="A2489" s="47" t="s">
        <v>5449</v>
      </c>
      <c r="C2489" s="27">
        <v>42697</v>
      </c>
      <c r="D2489" s="27" t="s">
        <v>5450</v>
      </c>
      <c r="E2489" s="29">
        <v>0.19</v>
      </c>
      <c r="F2489" s="22" t="s">
        <v>5451</v>
      </c>
      <c r="G2489" s="22" t="s">
        <v>5452</v>
      </c>
      <c r="H2489" s="22">
        <v>3010</v>
      </c>
      <c r="I2489" s="24">
        <v>0.5</v>
      </c>
      <c r="J2489" s="24">
        <v>28460</v>
      </c>
      <c r="K2489" s="25">
        <f t="shared" si="132"/>
        <v>81310</v>
      </c>
      <c r="N2489" s="25">
        <f t="shared" si="133"/>
        <v>0.5</v>
      </c>
    </row>
    <row r="2490" spans="1:15" x14ac:dyDescent="0.25">
      <c r="A2490" s="47">
        <v>788</v>
      </c>
      <c r="C2490" s="27">
        <v>42702</v>
      </c>
      <c r="D2490" s="27" t="s">
        <v>5453</v>
      </c>
      <c r="E2490" s="29" t="s">
        <v>5461</v>
      </c>
      <c r="F2490" s="22" t="s">
        <v>5469</v>
      </c>
      <c r="G2490" s="22" t="s">
        <v>5470</v>
      </c>
      <c r="H2490" s="22">
        <v>3010</v>
      </c>
      <c r="I2490" s="24">
        <v>4</v>
      </c>
      <c r="J2490" s="24">
        <v>96270</v>
      </c>
      <c r="K2490" s="25">
        <f t="shared" si="132"/>
        <v>275060</v>
      </c>
      <c r="L2490" s="26">
        <v>400000</v>
      </c>
      <c r="M2490" s="26">
        <v>1600</v>
      </c>
      <c r="N2490" s="25">
        <f t="shared" si="133"/>
        <v>1604</v>
      </c>
    </row>
    <row r="2491" spans="1:15" x14ac:dyDescent="0.25">
      <c r="D2491" s="27" t="s">
        <v>5454</v>
      </c>
      <c r="E2491" s="29" t="s">
        <v>5462</v>
      </c>
      <c r="F2491" s="22" t="s">
        <v>90</v>
      </c>
      <c r="G2491" s="22" t="s">
        <v>90</v>
      </c>
      <c r="K2491" s="25">
        <f t="shared" si="132"/>
        <v>0</v>
      </c>
      <c r="N2491" s="25">
        <f t="shared" si="133"/>
        <v>0</v>
      </c>
    </row>
    <row r="2492" spans="1:15" x14ac:dyDescent="0.25">
      <c r="D2492" s="27" t="s">
        <v>5455</v>
      </c>
      <c r="E2492" s="29" t="s">
        <v>5463</v>
      </c>
      <c r="F2492" s="22" t="s">
        <v>90</v>
      </c>
      <c r="G2492" s="22" t="s">
        <v>90</v>
      </c>
      <c r="K2492" s="25">
        <f t="shared" si="132"/>
        <v>0</v>
      </c>
      <c r="N2492" s="25">
        <f t="shared" si="133"/>
        <v>0</v>
      </c>
    </row>
    <row r="2493" spans="1:15" x14ac:dyDescent="0.25">
      <c r="D2493" s="27" t="s">
        <v>5456</v>
      </c>
      <c r="E2493" s="29" t="s">
        <v>5464</v>
      </c>
      <c r="F2493" s="22" t="s">
        <v>90</v>
      </c>
      <c r="G2493" s="22" t="s">
        <v>90</v>
      </c>
      <c r="K2493" s="25">
        <f t="shared" si="132"/>
        <v>0</v>
      </c>
      <c r="N2493" s="25">
        <f t="shared" si="133"/>
        <v>0</v>
      </c>
    </row>
    <row r="2494" spans="1:15" x14ac:dyDescent="0.25">
      <c r="D2494" s="27" t="s">
        <v>5457</v>
      </c>
      <c r="E2494" s="29" t="s">
        <v>5465</v>
      </c>
      <c r="F2494" s="22" t="s">
        <v>90</v>
      </c>
      <c r="G2494" s="22" t="s">
        <v>90</v>
      </c>
      <c r="K2494" s="25">
        <f t="shared" si="132"/>
        <v>0</v>
      </c>
      <c r="N2494" s="25">
        <f t="shared" si="133"/>
        <v>0</v>
      </c>
    </row>
    <row r="2495" spans="1:15" x14ac:dyDescent="0.25">
      <c r="D2495" s="27" t="s">
        <v>5458</v>
      </c>
      <c r="E2495" s="29" t="s">
        <v>5466</v>
      </c>
      <c r="F2495" s="22" t="s">
        <v>90</v>
      </c>
      <c r="G2495" s="22" t="s">
        <v>90</v>
      </c>
      <c r="K2495" s="25">
        <f t="shared" si="132"/>
        <v>0</v>
      </c>
      <c r="N2495" s="25">
        <f t="shared" si="133"/>
        <v>0</v>
      </c>
    </row>
    <row r="2496" spans="1:15" x14ac:dyDescent="0.25">
      <c r="D2496" s="27" t="s">
        <v>5459</v>
      </c>
      <c r="E2496" s="29" t="s">
        <v>5467</v>
      </c>
      <c r="F2496" s="22" t="s">
        <v>90</v>
      </c>
      <c r="G2496" s="22" t="s">
        <v>90</v>
      </c>
      <c r="K2496" s="25">
        <f t="shared" si="132"/>
        <v>0</v>
      </c>
      <c r="N2496" s="25">
        <f t="shared" si="133"/>
        <v>0</v>
      </c>
    </row>
    <row r="2497" spans="1:14" x14ac:dyDescent="0.25">
      <c r="D2497" s="27" t="s">
        <v>5460</v>
      </c>
      <c r="E2497" s="29" t="s">
        <v>5468</v>
      </c>
      <c r="F2497" s="22" t="s">
        <v>90</v>
      </c>
      <c r="G2497" s="22" t="s">
        <v>90</v>
      </c>
      <c r="K2497" s="25">
        <f t="shared" si="132"/>
        <v>0</v>
      </c>
      <c r="N2497" s="25">
        <f t="shared" si="133"/>
        <v>0</v>
      </c>
    </row>
    <row r="2498" spans="1:14" x14ac:dyDescent="0.25">
      <c r="A2498" s="197" t="s">
        <v>5471</v>
      </c>
      <c r="C2498" s="27">
        <v>42702</v>
      </c>
      <c r="D2498" s="27" t="s">
        <v>5472</v>
      </c>
      <c r="E2498" s="29">
        <v>158.096</v>
      </c>
      <c r="F2498" s="22" t="s">
        <v>5473</v>
      </c>
      <c r="G2498" s="22" t="s">
        <v>5474</v>
      </c>
      <c r="H2498" s="22" t="s">
        <v>5475</v>
      </c>
      <c r="I2498" s="24">
        <v>6</v>
      </c>
      <c r="J2498" s="24">
        <v>620060</v>
      </c>
      <c r="K2498" s="25">
        <f t="shared" si="132"/>
        <v>1771600</v>
      </c>
      <c r="N2498" s="25">
        <f t="shared" si="133"/>
        <v>6</v>
      </c>
    </row>
    <row r="2499" spans="1:14" x14ac:dyDescent="0.25">
      <c r="D2499" s="27" t="s">
        <v>5476</v>
      </c>
      <c r="E2499" s="29">
        <v>3.23</v>
      </c>
      <c r="F2499" s="22" t="s">
        <v>90</v>
      </c>
      <c r="G2499" s="22" t="s">
        <v>90</v>
      </c>
      <c r="K2499" s="25">
        <f t="shared" si="132"/>
        <v>0</v>
      </c>
      <c r="N2499" s="25">
        <f t="shared" si="133"/>
        <v>0</v>
      </c>
    </row>
    <row r="2500" spans="1:14" x14ac:dyDescent="0.25">
      <c r="D2500" s="27" t="s">
        <v>5477</v>
      </c>
      <c r="E2500" s="29">
        <v>32.091999999999999</v>
      </c>
      <c r="F2500" s="22" t="s">
        <v>90</v>
      </c>
      <c r="G2500" s="22" t="s">
        <v>90</v>
      </c>
      <c r="K2500" s="25">
        <f t="shared" si="132"/>
        <v>0</v>
      </c>
      <c r="N2500" s="25">
        <f t="shared" si="133"/>
        <v>0</v>
      </c>
    </row>
    <row r="2501" spans="1:14" x14ac:dyDescent="0.25">
      <c r="D2501" s="27" t="s">
        <v>5478</v>
      </c>
      <c r="E2501" s="29">
        <v>16.611000000000001</v>
      </c>
      <c r="F2501" s="22" t="s">
        <v>90</v>
      </c>
      <c r="G2501" s="22" t="s">
        <v>90</v>
      </c>
      <c r="K2501" s="25">
        <f t="shared" si="132"/>
        <v>0</v>
      </c>
      <c r="N2501" s="25">
        <f t="shared" si="133"/>
        <v>0</v>
      </c>
    </row>
    <row r="2502" spans="1:14" x14ac:dyDescent="0.25">
      <c r="D2502" s="27" t="s">
        <v>5479</v>
      </c>
      <c r="E2502" s="29">
        <v>181.25399999999999</v>
      </c>
      <c r="F2502" s="22" t="s">
        <v>90</v>
      </c>
      <c r="G2502" s="22" t="s">
        <v>90</v>
      </c>
      <c r="K2502" s="25">
        <f t="shared" ref="K2502:K2566" si="134">ROUND(J2502/0.35,-1)</f>
        <v>0</v>
      </c>
      <c r="N2502" s="25">
        <f t="shared" si="133"/>
        <v>0</v>
      </c>
    </row>
    <row r="2503" spans="1:14" x14ac:dyDescent="0.25">
      <c r="A2503" s="47" t="s">
        <v>5480</v>
      </c>
      <c r="C2503" s="27">
        <v>42702</v>
      </c>
      <c r="D2503" s="27" t="s">
        <v>5481</v>
      </c>
      <c r="E2503" s="29">
        <v>70.230999999999995</v>
      </c>
      <c r="F2503" s="22" t="s">
        <v>5482</v>
      </c>
      <c r="G2503" s="22" t="s">
        <v>5483</v>
      </c>
      <c r="H2503" s="22">
        <v>1210</v>
      </c>
      <c r="I2503" s="24">
        <v>0.5</v>
      </c>
      <c r="J2503" s="24">
        <v>82460</v>
      </c>
      <c r="K2503" s="25">
        <f t="shared" si="134"/>
        <v>235600</v>
      </c>
      <c r="N2503" s="25">
        <f t="shared" ref="N2503:N2567" si="135">SUM(I2503+M2503)</f>
        <v>0.5</v>
      </c>
    </row>
    <row r="2504" spans="1:14" x14ac:dyDescent="0.25">
      <c r="A2504" s="47" t="s">
        <v>5484</v>
      </c>
      <c r="C2504" s="27">
        <v>42702</v>
      </c>
      <c r="D2504" s="27" t="s">
        <v>5118</v>
      </c>
      <c r="E2504" s="29" t="s">
        <v>5121</v>
      </c>
      <c r="F2504" s="22" t="s">
        <v>5485</v>
      </c>
      <c r="G2504" s="22" t="s">
        <v>5486</v>
      </c>
      <c r="H2504" s="22">
        <v>3010</v>
      </c>
      <c r="I2504" s="24">
        <v>1.5</v>
      </c>
      <c r="J2504" s="24">
        <v>14030</v>
      </c>
      <c r="K2504" s="25">
        <f t="shared" si="134"/>
        <v>40090</v>
      </c>
      <c r="N2504" s="25">
        <f t="shared" si="135"/>
        <v>1.5</v>
      </c>
    </row>
    <row r="2505" spans="1:14" x14ac:dyDescent="0.25">
      <c r="A2505" s="196"/>
      <c r="D2505" s="27" t="s">
        <v>5119</v>
      </c>
      <c r="E2505" s="29" t="s">
        <v>5122</v>
      </c>
      <c r="F2505" s="22" t="s">
        <v>90</v>
      </c>
      <c r="G2505" s="22" t="s">
        <v>90</v>
      </c>
      <c r="K2505" s="25">
        <f t="shared" si="134"/>
        <v>0</v>
      </c>
      <c r="N2505" s="25">
        <f t="shared" si="135"/>
        <v>0</v>
      </c>
    </row>
    <row r="2506" spans="1:14" x14ac:dyDescent="0.25">
      <c r="D2506" s="27" t="s">
        <v>5120</v>
      </c>
      <c r="E2506" s="29" t="s">
        <v>5123</v>
      </c>
      <c r="F2506" s="22" t="s">
        <v>90</v>
      </c>
      <c r="G2506" s="22" t="s">
        <v>90</v>
      </c>
      <c r="K2506" s="25">
        <f t="shared" si="134"/>
        <v>0</v>
      </c>
      <c r="N2506" s="25">
        <f t="shared" si="135"/>
        <v>0</v>
      </c>
    </row>
    <row r="2507" spans="1:14" x14ac:dyDescent="0.25">
      <c r="A2507" s="47" t="s">
        <v>5487</v>
      </c>
      <c r="C2507" s="27">
        <v>42702</v>
      </c>
      <c r="D2507" s="27" t="s">
        <v>5488</v>
      </c>
      <c r="E2507" s="29">
        <v>0.53</v>
      </c>
      <c r="F2507" s="22" t="s">
        <v>5489</v>
      </c>
      <c r="G2507" s="22" t="s">
        <v>5490</v>
      </c>
      <c r="H2507" s="22">
        <v>1070</v>
      </c>
      <c r="I2507" s="24">
        <v>0.5</v>
      </c>
      <c r="J2507" s="24">
        <v>39770</v>
      </c>
      <c r="K2507" s="25">
        <f t="shared" si="134"/>
        <v>113630</v>
      </c>
      <c r="N2507" s="25">
        <f t="shared" si="135"/>
        <v>0.5</v>
      </c>
    </row>
    <row r="2508" spans="1:14" x14ac:dyDescent="0.25">
      <c r="A2508" s="47">
        <v>790</v>
      </c>
      <c r="C2508" s="27">
        <v>42702</v>
      </c>
      <c r="D2508" s="27" t="s">
        <v>5491</v>
      </c>
      <c r="E2508" s="29">
        <v>36.881500000000003</v>
      </c>
      <c r="F2508" s="22" t="s">
        <v>5492</v>
      </c>
      <c r="G2508" s="22" t="s">
        <v>5493</v>
      </c>
      <c r="H2508" s="22">
        <v>1210</v>
      </c>
      <c r="I2508" s="24">
        <v>0.5</v>
      </c>
      <c r="J2508" s="24">
        <v>46380</v>
      </c>
      <c r="K2508" s="25">
        <f t="shared" si="134"/>
        <v>132510</v>
      </c>
      <c r="L2508" s="26">
        <v>140149.70000000001</v>
      </c>
      <c r="M2508" s="26">
        <v>560.79999999999995</v>
      </c>
      <c r="N2508" s="25">
        <f t="shared" si="135"/>
        <v>561.29999999999995</v>
      </c>
    </row>
    <row r="2510" spans="1:14" x14ac:dyDescent="0.25">
      <c r="A2510" s="47">
        <v>791</v>
      </c>
      <c r="C2510" s="27">
        <v>42702</v>
      </c>
      <c r="D2510" s="27" t="s">
        <v>5497</v>
      </c>
      <c r="E2510" s="29">
        <v>10.1</v>
      </c>
      <c r="F2510" s="22" t="s">
        <v>5499</v>
      </c>
      <c r="G2510" s="22" t="s">
        <v>5500</v>
      </c>
      <c r="H2510" s="22">
        <v>1140</v>
      </c>
      <c r="I2510" s="24">
        <v>1</v>
      </c>
      <c r="J2510" s="24">
        <v>3383</v>
      </c>
      <c r="K2510" s="25">
        <f t="shared" si="134"/>
        <v>9670</v>
      </c>
      <c r="L2510" s="26">
        <v>80000</v>
      </c>
      <c r="M2510" s="26">
        <v>320</v>
      </c>
      <c r="N2510" s="25">
        <f t="shared" si="135"/>
        <v>321</v>
      </c>
    </row>
    <row r="2511" spans="1:14" x14ac:dyDescent="0.25">
      <c r="D2511" s="27" t="s">
        <v>5498</v>
      </c>
      <c r="E2511" s="29">
        <v>8.66</v>
      </c>
      <c r="F2511" s="22" t="s">
        <v>90</v>
      </c>
      <c r="K2511" s="25">
        <f t="shared" si="134"/>
        <v>0</v>
      </c>
      <c r="N2511" s="25">
        <f t="shared" si="135"/>
        <v>0</v>
      </c>
    </row>
    <row r="2512" spans="1:14" x14ac:dyDescent="0.25">
      <c r="A2512" s="47" t="s">
        <v>5501</v>
      </c>
      <c r="C2512" s="27">
        <v>42702</v>
      </c>
      <c r="D2512" s="27" t="s">
        <v>5367</v>
      </c>
      <c r="E2512" s="29">
        <v>0.79300000000000004</v>
      </c>
      <c r="F2512" s="22" t="s">
        <v>5370</v>
      </c>
      <c r="G2512" s="22" t="s">
        <v>5502</v>
      </c>
      <c r="H2512" s="22">
        <v>1200</v>
      </c>
      <c r="I2512" s="24">
        <v>1</v>
      </c>
      <c r="J2512" s="24">
        <v>39760</v>
      </c>
      <c r="K2512" s="25">
        <f t="shared" si="134"/>
        <v>113600</v>
      </c>
      <c r="N2512" s="25">
        <f t="shared" si="135"/>
        <v>1</v>
      </c>
    </row>
    <row r="2513" spans="1:14" x14ac:dyDescent="0.25">
      <c r="D2513" s="27" t="s">
        <v>5368</v>
      </c>
      <c r="E2513" s="29">
        <v>6.4790000000000001</v>
      </c>
      <c r="F2513" s="22" t="s">
        <v>90</v>
      </c>
      <c r="G2513" s="22" t="s">
        <v>90</v>
      </c>
      <c r="K2513" s="25">
        <f t="shared" si="134"/>
        <v>0</v>
      </c>
      <c r="N2513" s="25">
        <f t="shared" si="135"/>
        <v>0</v>
      </c>
    </row>
    <row r="2514" spans="1:14" x14ac:dyDescent="0.25">
      <c r="A2514" s="47" t="s">
        <v>5503</v>
      </c>
      <c r="C2514" s="27">
        <v>42703</v>
      </c>
      <c r="D2514" s="27" t="s">
        <v>4568</v>
      </c>
      <c r="E2514" s="29" t="s">
        <v>612</v>
      </c>
      <c r="F2514" s="22" t="s">
        <v>5504</v>
      </c>
      <c r="G2514" s="22" t="s">
        <v>5505</v>
      </c>
      <c r="H2514" s="22">
        <v>2010</v>
      </c>
      <c r="I2514" s="24">
        <v>1</v>
      </c>
      <c r="J2514" s="24">
        <v>13310</v>
      </c>
      <c r="K2514" s="25">
        <f t="shared" si="134"/>
        <v>38030</v>
      </c>
      <c r="N2514" s="25">
        <f t="shared" si="135"/>
        <v>1</v>
      </c>
    </row>
    <row r="2515" spans="1:14" x14ac:dyDescent="0.25">
      <c r="D2515" s="27" t="s">
        <v>4569</v>
      </c>
      <c r="E2515" s="29" t="s">
        <v>612</v>
      </c>
      <c r="F2515" s="22" t="s">
        <v>90</v>
      </c>
      <c r="G2515" s="22" t="s">
        <v>90</v>
      </c>
      <c r="K2515" s="25">
        <f t="shared" si="134"/>
        <v>0</v>
      </c>
      <c r="N2515" s="25">
        <f t="shared" si="135"/>
        <v>0</v>
      </c>
    </row>
    <row r="2516" spans="1:14" x14ac:dyDescent="0.25">
      <c r="A2516" s="47" t="s">
        <v>5506</v>
      </c>
      <c r="C2516" s="27">
        <v>42703</v>
      </c>
      <c r="D2516" s="27" t="s">
        <v>2184</v>
      </c>
      <c r="E2516" s="29" t="s">
        <v>95</v>
      </c>
      <c r="F2516" s="22" t="s">
        <v>2186</v>
      </c>
      <c r="G2516" s="22" t="s">
        <v>5507</v>
      </c>
      <c r="H2516" s="22">
        <v>2050</v>
      </c>
      <c r="I2516" s="24">
        <v>0.5</v>
      </c>
      <c r="J2516" s="24">
        <v>20140</v>
      </c>
      <c r="K2516" s="25">
        <f t="shared" si="134"/>
        <v>57540</v>
      </c>
      <c r="N2516" s="25">
        <f t="shared" si="135"/>
        <v>0.5</v>
      </c>
    </row>
    <row r="2517" spans="1:14" x14ac:dyDescent="0.25">
      <c r="A2517" s="47" t="s">
        <v>5508</v>
      </c>
      <c r="C2517" s="27">
        <v>42703</v>
      </c>
      <c r="D2517" s="27" t="s">
        <v>5509</v>
      </c>
      <c r="E2517" s="29" t="s">
        <v>5510</v>
      </c>
      <c r="F2517" s="22" t="s">
        <v>5511</v>
      </c>
      <c r="G2517" s="22" t="s">
        <v>5512</v>
      </c>
      <c r="H2517" s="22">
        <v>2050</v>
      </c>
      <c r="I2517" s="24">
        <v>0.5</v>
      </c>
      <c r="J2517" s="24">
        <v>4790</v>
      </c>
      <c r="K2517" s="25">
        <f t="shared" si="134"/>
        <v>13690</v>
      </c>
      <c r="N2517" s="25">
        <f t="shared" si="135"/>
        <v>0.5</v>
      </c>
    </row>
    <row r="2518" spans="1:14" x14ac:dyDescent="0.25">
      <c r="A2518" s="47">
        <v>792</v>
      </c>
      <c r="C2518" s="27">
        <v>42703</v>
      </c>
      <c r="D2518" s="27" t="s">
        <v>5513</v>
      </c>
      <c r="E2518" s="29">
        <v>45.47</v>
      </c>
      <c r="F2518" s="22" t="s">
        <v>5515</v>
      </c>
      <c r="G2518" s="22" t="s">
        <v>5516</v>
      </c>
      <c r="H2518" s="22">
        <v>1210</v>
      </c>
      <c r="I2518" s="24">
        <v>1.5</v>
      </c>
      <c r="J2518" s="24">
        <v>89580</v>
      </c>
      <c r="K2518" s="25">
        <f t="shared" si="134"/>
        <v>255940</v>
      </c>
      <c r="L2518" s="26">
        <v>242347.6</v>
      </c>
      <c r="M2518" s="26">
        <v>969.6</v>
      </c>
      <c r="N2518" s="25">
        <f t="shared" si="135"/>
        <v>971.1</v>
      </c>
    </row>
    <row r="2519" spans="1:14" x14ac:dyDescent="0.25">
      <c r="D2519" s="27" t="s">
        <v>5514</v>
      </c>
      <c r="E2519" s="29">
        <v>8.8940000000000001</v>
      </c>
      <c r="F2519" s="22" t="s">
        <v>90</v>
      </c>
      <c r="G2519" s="22" t="s">
        <v>90</v>
      </c>
      <c r="K2519" s="25">
        <f t="shared" si="134"/>
        <v>0</v>
      </c>
      <c r="N2519" s="25">
        <f t="shared" si="135"/>
        <v>0</v>
      </c>
    </row>
    <row r="2520" spans="1:14" x14ac:dyDescent="0.25">
      <c r="A2520" s="47" t="s">
        <v>5517</v>
      </c>
      <c r="C2520" s="27">
        <v>42703</v>
      </c>
      <c r="D2520" s="27" t="s">
        <v>5518</v>
      </c>
      <c r="E2520" s="29">
        <v>0.45900000000000002</v>
      </c>
      <c r="F2520" s="22" t="s">
        <v>5519</v>
      </c>
      <c r="G2520" s="22" t="s">
        <v>5520</v>
      </c>
      <c r="H2520" s="22">
        <v>1150</v>
      </c>
      <c r="I2520" s="24">
        <v>0.5</v>
      </c>
      <c r="J2520" s="24">
        <v>48840</v>
      </c>
      <c r="K2520" s="25">
        <f t="shared" si="134"/>
        <v>139540</v>
      </c>
      <c r="N2520" s="25">
        <f t="shared" si="135"/>
        <v>0.5</v>
      </c>
    </row>
    <row r="2521" spans="1:14" x14ac:dyDescent="0.25">
      <c r="A2521" s="47">
        <v>793</v>
      </c>
      <c r="C2521" s="27">
        <v>42703</v>
      </c>
      <c r="D2521" s="27" t="s">
        <v>5521</v>
      </c>
      <c r="E2521" s="29" t="s">
        <v>612</v>
      </c>
      <c r="F2521" s="22" t="s">
        <v>5524</v>
      </c>
      <c r="G2521" s="22" t="s">
        <v>5525</v>
      </c>
      <c r="H2521" s="22">
        <v>2010</v>
      </c>
      <c r="I2521" s="24">
        <v>1.5</v>
      </c>
      <c r="J2521" s="24">
        <v>22430</v>
      </c>
      <c r="K2521" s="25">
        <f t="shared" si="134"/>
        <v>64090</v>
      </c>
      <c r="L2521" s="26">
        <v>110000</v>
      </c>
      <c r="M2521" s="26">
        <v>440</v>
      </c>
      <c r="N2521" s="25">
        <f t="shared" si="135"/>
        <v>441.5</v>
      </c>
    </row>
    <row r="2522" spans="1:14" x14ac:dyDescent="0.25">
      <c r="D2522" s="27" t="s">
        <v>5522</v>
      </c>
      <c r="E2522" s="29" t="s">
        <v>612</v>
      </c>
      <c r="F2522" s="22" t="s">
        <v>90</v>
      </c>
      <c r="G2522" s="22" t="s">
        <v>90</v>
      </c>
      <c r="K2522" s="25">
        <f t="shared" si="134"/>
        <v>0</v>
      </c>
      <c r="N2522" s="25">
        <f t="shared" si="135"/>
        <v>0</v>
      </c>
    </row>
    <row r="2523" spans="1:14" x14ac:dyDescent="0.25">
      <c r="D2523" s="27" t="s">
        <v>5523</v>
      </c>
      <c r="E2523" s="29" t="s">
        <v>612</v>
      </c>
      <c r="F2523" s="22" t="s">
        <v>90</v>
      </c>
      <c r="G2523" s="22" t="s">
        <v>90</v>
      </c>
      <c r="K2523" s="25">
        <f t="shared" si="134"/>
        <v>0</v>
      </c>
      <c r="N2523" s="25">
        <f t="shared" si="135"/>
        <v>0</v>
      </c>
    </row>
    <row r="2524" spans="1:14" x14ac:dyDescent="0.25">
      <c r="A2524" s="47">
        <v>794</v>
      </c>
      <c r="C2524" s="27">
        <v>42703</v>
      </c>
      <c r="D2524" s="27" t="s">
        <v>5526</v>
      </c>
      <c r="E2524" s="29" t="s">
        <v>5527</v>
      </c>
      <c r="F2524" s="22" t="s">
        <v>5528</v>
      </c>
      <c r="G2524" s="22" t="s">
        <v>5529</v>
      </c>
      <c r="H2524" s="22">
        <v>3010</v>
      </c>
      <c r="I2524" s="24">
        <v>0.5</v>
      </c>
      <c r="J2524" s="24">
        <v>9750</v>
      </c>
      <c r="K2524" s="25">
        <f t="shared" si="134"/>
        <v>27860</v>
      </c>
      <c r="L2524" s="26">
        <v>25000</v>
      </c>
      <c r="M2524" s="26">
        <v>100</v>
      </c>
      <c r="N2524" s="25">
        <f t="shared" si="135"/>
        <v>100.5</v>
      </c>
    </row>
    <row r="2525" spans="1:14" x14ac:dyDescent="0.25">
      <c r="A2525" s="47">
        <v>795</v>
      </c>
      <c r="C2525" s="27">
        <v>42703</v>
      </c>
      <c r="D2525" s="27" t="s">
        <v>5530</v>
      </c>
      <c r="E2525" s="29" t="s">
        <v>2359</v>
      </c>
      <c r="F2525" s="22" t="s">
        <v>5072</v>
      </c>
      <c r="G2525" s="22" t="s">
        <v>5531</v>
      </c>
      <c r="H2525" s="22">
        <v>3010</v>
      </c>
      <c r="I2525" s="24">
        <v>0.5</v>
      </c>
      <c r="J2525" s="24">
        <v>10440</v>
      </c>
      <c r="K2525" s="25">
        <f t="shared" si="134"/>
        <v>29830</v>
      </c>
      <c r="L2525" s="26">
        <v>25000</v>
      </c>
      <c r="M2525" s="26">
        <v>100</v>
      </c>
      <c r="N2525" s="25">
        <f t="shared" si="135"/>
        <v>100.5</v>
      </c>
    </row>
    <row r="2526" spans="1:14" x14ac:dyDescent="0.25">
      <c r="A2526" s="47">
        <v>796</v>
      </c>
      <c r="C2526" s="27">
        <v>42703</v>
      </c>
      <c r="D2526" s="27" t="s">
        <v>5532</v>
      </c>
      <c r="E2526" s="29">
        <v>8.0100000000000005E-2</v>
      </c>
      <c r="F2526" s="22" t="s">
        <v>5533</v>
      </c>
      <c r="G2526" s="22" t="s">
        <v>5534</v>
      </c>
      <c r="H2526" s="22">
        <v>3010</v>
      </c>
      <c r="I2526" s="24">
        <v>0.5</v>
      </c>
      <c r="J2526" s="24">
        <v>18580</v>
      </c>
      <c r="K2526" s="25">
        <f t="shared" si="134"/>
        <v>53090</v>
      </c>
      <c r="L2526" s="26">
        <v>48200</v>
      </c>
      <c r="M2526" s="26">
        <v>192.8</v>
      </c>
      <c r="N2526" s="25">
        <f t="shared" si="135"/>
        <v>193.3</v>
      </c>
    </row>
    <row r="2527" spans="1:14" x14ac:dyDescent="0.25">
      <c r="A2527" s="47">
        <v>797</v>
      </c>
      <c r="C2527" s="27">
        <v>42703</v>
      </c>
      <c r="D2527" s="27" t="s">
        <v>5538</v>
      </c>
      <c r="E2527" s="29" t="s">
        <v>5535</v>
      </c>
      <c r="F2527" s="22" t="s">
        <v>5536</v>
      </c>
      <c r="G2527" s="22" t="s">
        <v>5537</v>
      </c>
      <c r="H2527" s="22">
        <v>3010</v>
      </c>
      <c r="I2527" s="24">
        <v>0.5</v>
      </c>
      <c r="J2527" s="24">
        <v>22680</v>
      </c>
      <c r="K2527" s="25">
        <v>64800</v>
      </c>
      <c r="L2527" s="26">
        <v>23870</v>
      </c>
      <c r="M2527" s="26">
        <v>95.6</v>
      </c>
      <c r="N2527" s="25">
        <f t="shared" si="135"/>
        <v>96.1</v>
      </c>
    </row>
    <row r="2528" spans="1:14" x14ac:dyDescent="0.25">
      <c r="A2528" s="47">
        <v>798</v>
      </c>
      <c r="C2528" s="27">
        <v>42703</v>
      </c>
      <c r="D2528" s="27" t="s">
        <v>4505</v>
      </c>
      <c r="E2528" s="29">
        <v>14.840999999999999</v>
      </c>
      <c r="F2528" s="22" t="s">
        <v>5539</v>
      </c>
      <c r="G2528" s="22" t="s">
        <v>5540</v>
      </c>
      <c r="H2528" s="22">
        <v>1010</v>
      </c>
      <c r="I2528" s="24">
        <v>0.5</v>
      </c>
      <c r="J2528" s="24">
        <v>10750</v>
      </c>
      <c r="K2528" s="25">
        <f t="shared" si="134"/>
        <v>30710</v>
      </c>
      <c r="L2528" s="26">
        <v>51000</v>
      </c>
      <c r="M2528" s="26">
        <v>204</v>
      </c>
      <c r="N2528" s="25">
        <f t="shared" si="135"/>
        <v>204.5</v>
      </c>
    </row>
    <row r="2529" spans="1:15" x14ac:dyDescent="0.25">
      <c r="A2529" s="47" t="s">
        <v>5541</v>
      </c>
      <c r="C2529" s="27">
        <v>42703</v>
      </c>
      <c r="D2529" s="27" t="s">
        <v>5542</v>
      </c>
      <c r="E2529" s="29">
        <v>40</v>
      </c>
      <c r="F2529" s="22" t="s">
        <v>5543</v>
      </c>
      <c r="G2529" s="22" t="s">
        <v>5544</v>
      </c>
      <c r="H2529" s="22">
        <v>1050</v>
      </c>
      <c r="I2529" s="24">
        <v>0.5</v>
      </c>
      <c r="J2529" s="24">
        <v>119940</v>
      </c>
      <c r="K2529" s="25">
        <f t="shared" si="134"/>
        <v>342690</v>
      </c>
      <c r="N2529" s="25">
        <f t="shared" si="135"/>
        <v>0.5</v>
      </c>
    </row>
    <row r="2530" spans="1:15" x14ac:dyDescent="0.25">
      <c r="A2530" s="47" t="s">
        <v>5545</v>
      </c>
      <c r="C2530" s="27">
        <v>42704</v>
      </c>
      <c r="D2530" s="27" t="s">
        <v>5546</v>
      </c>
      <c r="E2530" s="29">
        <v>16.120899999999999</v>
      </c>
      <c r="F2530" s="22" t="s">
        <v>863</v>
      </c>
      <c r="G2530" s="22" t="s">
        <v>863</v>
      </c>
      <c r="H2530" s="22">
        <v>1080</v>
      </c>
      <c r="I2530" s="24">
        <v>0.5</v>
      </c>
      <c r="J2530" s="24">
        <v>21670</v>
      </c>
      <c r="K2530" s="25">
        <f t="shared" si="134"/>
        <v>61910</v>
      </c>
      <c r="N2530" s="25">
        <f t="shared" si="135"/>
        <v>0.5</v>
      </c>
    </row>
    <row r="2531" spans="1:15" x14ac:dyDescent="0.25">
      <c r="A2531" s="47">
        <v>799</v>
      </c>
      <c r="C2531" s="27">
        <v>42704</v>
      </c>
      <c r="D2531" s="27" t="s">
        <v>5547</v>
      </c>
      <c r="E2531" s="29">
        <v>5.3159999999999998</v>
      </c>
      <c r="F2531" s="22" t="s">
        <v>5548</v>
      </c>
      <c r="G2531" s="22" t="s">
        <v>5549</v>
      </c>
      <c r="H2531" s="22">
        <v>1160</v>
      </c>
      <c r="I2531" s="24">
        <v>0.5</v>
      </c>
      <c r="J2531" s="24">
        <v>6980</v>
      </c>
      <c r="K2531" s="25">
        <f t="shared" si="134"/>
        <v>19940</v>
      </c>
      <c r="L2531" s="26">
        <v>18000</v>
      </c>
      <c r="M2531" s="26">
        <v>72</v>
      </c>
      <c r="N2531" s="25">
        <f t="shared" si="135"/>
        <v>72.5</v>
      </c>
    </row>
    <row r="2533" spans="1:15" x14ac:dyDescent="0.25">
      <c r="A2533" s="47">
        <v>800</v>
      </c>
      <c r="C2533" s="27">
        <v>42704</v>
      </c>
      <c r="D2533" s="27" t="s">
        <v>5554</v>
      </c>
      <c r="E2533" s="29">
        <v>2.7610000000000001</v>
      </c>
      <c r="F2533" s="22" t="s">
        <v>5555</v>
      </c>
      <c r="G2533" s="22" t="s">
        <v>5556</v>
      </c>
      <c r="H2533" s="22">
        <v>1120</v>
      </c>
      <c r="I2533" s="24">
        <v>0.5</v>
      </c>
      <c r="J2533" s="24">
        <v>29030</v>
      </c>
      <c r="K2533" s="25">
        <f t="shared" si="134"/>
        <v>82940</v>
      </c>
      <c r="L2533" s="26">
        <v>137900</v>
      </c>
      <c r="M2533" s="26">
        <v>551.6</v>
      </c>
      <c r="N2533" s="25">
        <f t="shared" si="135"/>
        <v>552.1</v>
      </c>
    </row>
    <row r="2534" spans="1:15" x14ac:dyDescent="0.25">
      <c r="A2534" s="47" t="s">
        <v>5557</v>
      </c>
      <c r="C2534" s="27">
        <v>42704</v>
      </c>
      <c r="D2534" s="27" t="s">
        <v>5558</v>
      </c>
      <c r="E2534" s="29">
        <v>29.815000000000001</v>
      </c>
      <c r="F2534" s="22" t="s">
        <v>5559</v>
      </c>
      <c r="G2534" s="22" t="s">
        <v>5560</v>
      </c>
      <c r="H2534" s="22">
        <v>1170</v>
      </c>
      <c r="I2534" s="24">
        <v>0.5</v>
      </c>
      <c r="J2534" s="24">
        <v>51970</v>
      </c>
      <c r="K2534" s="25">
        <f t="shared" si="134"/>
        <v>148490</v>
      </c>
      <c r="N2534" s="25">
        <f t="shared" si="135"/>
        <v>0.5</v>
      </c>
    </row>
    <row r="2535" spans="1:15" x14ac:dyDescent="0.25">
      <c r="A2535" s="47">
        <v>801</v>
      </c>
      <c r="C2535" s="27">
        <v>42704</v>
      </c>
      <c r="D2535" s="27" t="s">
        <v>5561</v>
      </c>
      <c r="E2535" s="29">
        <v>0.71199999999999997</v>
      </c>
      <c r="F2535" s="22" t="s">
        <v>5562</v>
      </c>
      <c r="G2535" s="22" t="s">
        <v>5563</v>
      </c>
      <c r="H2535" s="22">
        <v>3010</v>
      </c>
      <c r="I2535" s="24">
        <v>0.5</v>
      </c>
      <c r="J2535" s="24">
        <v>52140</v>
      </c>
      <c r="K2535" s="25">
        <f t="shared" si="134"/>
        <v>148970</v>
      </c>
      <c r="L2535" s="26">
        <v>169000</v>
      </c>
      <c r="M2535" s="26">
        <v>676</v>
      </c>
      <c r="N2535" s="25">
        <f t="shared" si="135"/>
        <v>676.5</v>
      </c>
    </row>
    <row r="2536" spans="1:15" x14ac:dyDescent="0.25">
      <c r="A2536" s="47">
        <v>802</v>
      </c>
      <c r="C2536" s="27">
        <v>42704</v>
      </c>
      <c r="D2536" s="27" t="s">
        <v>5564</v>
      </c>
      <c r="E2536" s="29">
        <v>1.2969999999999999</v>
      </c>
      <c r="F2536" s="22" t="s">
        <v>5565</v>
      </c>
      <c r="G2536" s="22" t="s">
        <v>5339</v>
      </c>
      <c r="H2536" s="22">
        <v>1030</v>
      </c>
      <c r="I2536" s="24">
        <v>0.5</v>
      </c>
      <c r="J2536" s="24">
        <v>25010</v>
      </c>
      <c r="K2536" s="25">
        <f t="shared" si="134"/>
        <v>71460</v>
      </c>
      <c r="L2536" s="26">
        <v>69000</v>
      </c>
      <c r="M2536" s="26">
        <v>276</v>
      </c>
      <c r="N2536" s="25">
        <f t="shared" si="135"/>
        <v>276.5</v>
      </c>
    </row>
    <row r="2537" spans="1:15" x14ac:dyDescent="0.25">
      <c r="A2537" s="47" t="s">
        <v>5566</v>
      </c>
      <c r="C2537" s="27">
        <v>42704</v>
      </c>
      <c r="D2537" s="27" t="s">
        <v>5567</v>
      </c>
      <c r="E2537" s="29" t="s">
        <v>974</v>
      </c>
      <c r="F2537" s="22" t="s">
        <v>5569</v>
      </c>
      <c r="G2537" s="22" t="s">
        <v>5570</v>
      </c>
      <c r="H2537" s="22">
        <v>2050</v>
      </c>
      <c r="I2537" s="24">
        <v>1</v>
      </c>
      <c r="J2537" s="24">
        <v>22660</v>
      </c>
      <c r="K2537" s="25">
        <f t="shared" si="134"/>
        <v>64740</v>
      </c>
      <c r="N2537" s="25">
        <f t="shared" si="135"/>
        <v>1</v>
      </c>
    </row>
    <row r="2538" spans="1:15" s="23" customFormat="1" x14ac:dyDescent="0.25">
      <c r="A2538" s="48"/>
      <c r="B2538" s="49"/>
      <c r="C2538" s="50"/>
      <c r="D2538" s="50" t="s">
        <v>5568</v>
      </c>
      <c r="E2538" s="51" t="s">
        <v>974</v>
      </c>
      <c r="F2538" s="23" t="s">
        <v>90</v>
      </c>
      <c r="G2538" s="23" t="s">
        <v>90</v>
      </c>
      <c r="I2538" s="52"/>
      <c r="J2538" s="52"/>
      <c r="K2538" s="53">
        <f t="shared" si="134"/>
        <v>0</v>
      </c>
      <c r="L2538" s="54"/>
      <c r="M2538" s="54"/>
      <c r="N2538" s="53">
        <f t="shared" si="135"/>
        <v>0</v>
      </c>
      <c r="O2538" s="48"/>
    </row>
    <row r="2539" spans="1:15" x14ac:dyDescent="0.25">
      <c r="N2539" s="25">
        <f>SUM(N2486:N2538)</f>
        <v>7339.9000000000015</v>
      </c>
      <c r="O2539" s="60">
        <v>61187</v>
      </c>
    </row>
    <row r="2541" spans="1:15" x14ac:dyDescent="0.25">
      <c r="A2541" s="197" t="s">
        <v>5550</v>
      </c>
      <c r="B2541" s="198"/>
      <c r="C2541" s="27">
        <v>42704</v>
      </c>
      <c r="D2541" s="27" t="s">
        <v>5551</v>
      </c>
      <c r="E2541" s="29">
        <v>3</v>
      </c>
      <c r="F2541" s="22" t="s">
        <v>5552</v>
      </c>
      <c r="G2541" s="22" t="s">
        <v>5553</v>
      </c>
      <c r="H2541" s="22">
        <v>1200</v>
      </c>
      <c r="I2541" s="24">
        <v>0.5</v>
      </c>
      <c r="J2541" s="24">
        <v>6620</v>
      </c>
      <c r="K2541" s="25">
        <f>ROUND(J2541/0.35,-1)</f>
        <v>18910</v>
      </c>
      <c r="N2541" s="25">
        <f>SUM(I2541+M2541)</f>
        <v>0.5</v>
      </c>
      <c r="O2541" s="197"/>
    </row>
    <row r="2542" spans="1:15" x14ac:dyDescent="0.25">
      <c r="A2542" s="197">
        <v>789</v>
      </c>
      <c r="B2542" s="198"/>
      <c r="C2542" s="27">
        <v>42702</v>
      </c>
      <c r="D2542" s="27" t="s">
        <v>5494</v>
      </c>
      <c r="E2542" s="29">
        <v>48</v>
      </c>
      <c r="F2542" s="22" t="s">
        <v>5495</v>
      </c>
      <c r="G2542" s="22" t="s">
        <v>5496</v>
      </c>
      <c r="H2542" s="22">
        <v>1210</v>
      </c>
      <c r="I2542" s="24">
        <v>1</v>
      </c>
      <c r="J2542" s="24">
        <v>48670</v>
      </c>
      <c r="K2542" s="25">
        <f>ROUND(J2542/0.35,-1)</f>
        <v>139060</v>
      </c>
      <c r="L2542" s="26">
        <v>145200</v>
      </c>
      <c r="M2542" s="26">
        <v>580.79999999999995</v>
      </c>
      <c r="N2542" s="25">
        <f>SUM(I2542+M2542)</f>
        <v>581.79999999999995</v>
      </c>
      <c r="O2542" s="197"/>
    </row>
    <row r="2543" spans="1:15" x14ac:dyDescent="0.25">
      <c r="A2543" s="197" t="s">
        <v>5571</v>
      </c>
      <c r="B2543" s="198"/>
      <c r="C2543" s="27">
        <v>42703</v>
      </c>
      <c r="D2543" s="27" t="s">
        <v>5579</v>
      </c>
      <c r="E2543" s="29">
        <v>0.39</v>
      </c>
      <c r="F2543" s="22" t="s">
        <v>5580</v>
      </c>
      <c r="G2543" s="22" t="s">
        <v>5581</v>
      </c>
      <c r="H2543" s="22">
        <v>3010</v>
      </c>
      <c r="I2543" s="24">
        <v>0.5</v>
      </c>
      <c r="J2543" s="24">
        <v>34270</v>
      </c>
      <c r="K2543" s="25">
        <f t="shared" si="134"/>
        <v>97910</v>
      </c>
      <c r="N2543" s="25">
        <f t="shared" si="135"/>
        <v>0.5</v>
      </c>
      <c r="O2543" s="197"/>
    </row>
    <row r="2544" spans="1:15" x14ac:dyDescent="0.25">
      <c r="A2544" s="47">
        <v>803</v>
      </c>
      <c r="C2544" s="27">
        <v>42704</v>
      </c>
      <c r="D2544" s="27" t="s">
        <v>4257</v>
      </c>
      <c r="E2544" s="29">
        <v>1.018</v>
      </c>
      <c r="F2544" s="22" t="s">
        <v>4259</v>
      </c>
      <c r="G2544" s="22" t="s">
        <v>5572</v>
      </c>
      <c r="H2544" s="22">
        <v>1220</v>
      </c>
      <c r="I2544" s="24">
        <v>0.5</v>
      </c>
      <c r="J2544" s="24">
        <v>7350</v>
      </c>
      <c r="K2544" s="25">
        <f t="shared" si="134"/>
        <v>21000</v>
      </c>
      <c r="L2544" s="26">
        <v>28000</v>
      </c>
      <c r="M2544" s="26">
        <v>112</v>
      </c>
      <c r="N2544" s="25">
        <f t="shared" si="135"/>
        <v>112.5</v>
      </c>
    </row>
    <row r="2545" spans="1:16" x14ac:dyDescent="0.25">
      <c r="A2545" s="47">
        <v>804</v>
      </c>
      <c r="C2545" s="27">
        <v>42704</v>
      </c>
      <c r="D2545" s="27" t="s">
        <v>5573</v>
      </c>
      <c r="E2545" s="29">
        <v>3.9077000000000002</v>
      </c>
      <c r="F2545" s="22" t="s">
        <v>5574</v>
      </c>
      <c r="G2545" s="22" t="s">
        <v>5575</v>
      </c>
      <c r="H2545" s="22">
        <v>1070</v>
      </c>
      <c r="I2545" s="24">
        <v>0.5</v>
      </c>
      <c r="J2545" s="24">
        <v>28280</v>
      </c>
      <c r="K2545" s="25">
        <f t="shared" si="134"/>
        <v>80800</v>
      </c>
      <c r="L2545" s="26">
        <v>135000</v>
      </c>
      <c r="M2545" s="26">
        <v>540</v>
      </c>
      <c r="N2545" s="25">
        <f t="shared" si="135"/>
        <v>540.5</v>
      </c>
    </row>
    <row r="2546" spans="1:16" x14ac:dyDescent="0.25">
      <c r="A2546" s="47" t="s">
        <v>5576</v>
      </c>
      <c r="C2546" s="27">
        <v>42704</v>
      </c>
      <c r="D2546" s="27" t="s">
        <v>2279</v>
      </c>
      <c r="E2546" s="29">
        <v>1.8080000000000001</v>
      </c>
      <c r="F2546" s="22" t="s">
        <v>5577</v>
      </c>
      <c r="G2546" s="22" t="s">
        <v>5578</v>
      </c>
      <c r="H2546" s="22">
        <v>8410</v>
      </c>
      <c r="I2546" s="24">
        <v>0.5</v>
      </c>
      <c r="J2546" s="24">
        <v>33820</v>
      </c>
      <c r="K2546" s="25">
        <f t="shared" si="134"/>
        <v>96630</v>
      </c>
      <c r="N2546" s="25">
        <f t="shared" si="135"/>
        <v>0.5</v>
      </c>
    </row>
    <row r="2547" spans="1:16" x14ac:dyDescent="0.25">
      <c r="A2547" s="47">
        <v>805</v>
      </c>
      <c r="C2547" s="27">
        <v>42704</v>
      </c>
      <c r="D2547" s="27" t="s">
        <v>5582</v>
      </c>
      <c r="E2547" s="29">
        <v>9.0939999999999994</v>
      </c>
      <c r="F2547" s="22" t="s">
        <v>5583</v>
      </c>
      <c r="G2547" s="22" t="s">
        <v>5584</v>
      </c>
      <c r="H2547" s="22">
        <v>1080</v>
      </c>
      <c r="I2547" s="24">
        <v>0.5</v>
      </c>
      <c r="J2547" s="24">
        <v>39550</v>
      </c>
      <c r="K2547" s="25">
        <f t="shared" si="134"/>
        <v>113000</v>
      </c>
      <c r="L2547" s="26">
        <v>182500</v>
      </c>
      <c r="M2547" s="26">
        <v>730</v>
      </c>
      <c r="N2547" s="25">
        <f t="shared" si="135"/>
        <v>730.5</v>
      </c>
    </row>
    <row r="2548" spans="1:16" x14ac:dyDescent="0.25">
      <c r="A2548" s="47">
        <v>806</v>
      </c>
      <c r="C2548" s="27">
        <v>42704</v>
      </c>
      <c r="D2548" s="27" t="s">
        <v>861</v>
      </c>
      <c r="E2548" s="29">
        <v>1.6597999999999999</v>
      </c>
      <c r="F2548" s="22" t="s">
        <v>863</v>
      </c>
      <c r="G2548" s="22" t="s">
        <v>641</v>
      </c>
      <c r="H2548" s="22">
        <v>1080</v>
      </c>
      <c r="I2548" s="24">
        <v>0.5</v>
      </c>
      <c r="J2548" s="24">
        <v>16860</v>
      </c>
      <c r="K2548" s="25">
        <f t="shared" si="134"/>
        <v>48170</v>
      </c>
      <c r="L2548" s="26">
        <v>65000</v>
      </c>
      <c r="M2548" s="26">
        <v>260</v>
      </c>
      <c r="N2548" s="25">
        <f t="shared" si="135"/>
        <v>260.5</v>
      </c>
    </row>
    <row r="2549" spans="1:16" x14ac:dyDescent="0.25">
      <c r="A2549" s="47" t="s">
        <v>5590</v>
      </c>
      <c r="C2549" s="27">
        <v>42705</v>
      </c>
      <c r="D2549" s="27" t="s">
        <v>5585</v>
      </c>
      <c r="E2549" s="29">
        <v>631.548</v>
      </c>
      <c r="F2549" s="22" t="s">
        <v>5586</v>
      </c>
      <c r="G2549" s="22" t="s">
        <v>5587</v>
      </c>
      <c r="H2549" s="22" t="s">
        <v>5588</v>
      </c>
      <c r="I2549" s="24">
        <v>4</v>
      </c>
      <c r="J2549" s="24">
        <v>1213700</v>
      </c>
      <c r="K2549" s="25">
        <f t="shared" si="134"/>
        <v>3467710</v>
      </c>
      <c r="N2549" s="25">
        <f t="shared" si="135"/>
        <v>4</v>
      </c>
    </row>
    <row r="2550" spans="1:16" x14ac:dyDescent="0.25">
      <c r="D2550" s="27" t="s">
        <v>5589</v>
      </c>
      <c r="E2550" s="29">
        <v>2.242</v>
      </c>
      <c r="F2550" s="22" t="s">
        <v>90</v>
      </c>
      <c r="G2550" s="22" t="s">
        <v>90</v>
      </c>
      <c r="K2550" s="25">
        <f t="shared" si="134"/>
        <v>0</v>
      </c>
      <c r="N2550" s="25">
        <f t="shared" si="135"/>
        <v>0</v>
      </c>
    </row>
    <row r="2551" spans="1:16" s="23" customFormat="1" x14ac:dyDescent="0.25">
      <c r="A2551" s="48">
        <v>807</v>
      </c>
      <c r="B2551" s="49"/>
      <c r="C2551" s="50">
        <v>42705</v>
      </c>
      <c r="D2551" s="50" t="s">
        <v>5591</v>
      </c>
      <c r="E2551" s="51">
        <v>40</v>
      </c>
      <c r="F2551" s="23" t="s">
        <v>5592</v>
      </c>
      <c r="G2551" s="23" t="s">
        <v>5593</v>
      </c>
      <c r="H2551" s="23">
        <v>1130</v>
      </c>
      <c r="I2551" s="52">
        <v>0.5</v>
      </c>
      <c r="J2551" s="52">
        <v>42000</v>
      </c>
      <c r="K2551" s="53">
        <f t="shared" si="134"/>
        <v>120000</v>
      </c>
      <c r="L2551" s="54">
        <v>160000</v>
      </c>
      <c r="M2551" s="54">
        <v>640</v>
      </c>
      <c r="N2551" s="53">
        <f t="shared" si="135"/>
        <v>640.5</v>
      </c>
      <c r="O2551" s="48"/>
    </row>
    <row r="2552" spans="1:16" x14ac:dyDescent="0.25">
      <c r="C2552" s="35"/>
      <c r="D2552" s="35"/>
      <c r="E2552" s="36"/>
      <c r="F2552" s="37"/>
      <c r="H2552" s="37"/>
      <c r="I2552" s="38"/>
      <c r="J2552" s="38"/>
      <c r="N2552" s="25">
        <f>SUM(N2541:N2551)</f>
        <v>2871.8</v>
      </c>
      <c r="O2552" s="60">
        <v>61202</v>
      </c>
    </row>
    <row r="2554" spans="1:16" x14ac:dyDescent="0.25">
      <c r="A2554" s="47" t="s">
        <v>5594</v>
      </c>
      <c r="C2554" s="27">
        <v>42704</v>
      </c>
      <c r="D2554" s="27" t="s">
        <v>5615</v>
      </c>
      <c r="E2554" s="29" t="s">
        <v>675</v>
      </c>
      <c r="F2554" s="22" t="s">
        <v>5616</v>
      </c>
      <c r="G2554" s="22" t="s">
        <v>5617</v>
      </c>
      <c r="H2554" s="22">
        <v>3010</v>
      </c>
      <c r="I2554" s="24">
        <v>0.5</v>
      </c>
      <c r="J2554" s="24">
        <v>16360</v>
      </c>
      <c r="K2554" s="25">
        <f t="shared" si="134"/>
        <v>46740</v>
      </c>
      <c r="N2554" s="25">
        <f t="shared" si="135"/>
        <v>0.5</v>
      </c>
    </row>
    <row r="2555" spans="1:16" x14ac:dyDescent="0.25">
      <c r="A2555" s="47">
        <v>809</v>
      </c>
      <c r="C2555" s="27">
        <v>42706</v>
      </c>
      <c r="D2555" s="27" t="s">
        <v>5595</v>
      </c>
      <c r="E2555" s="29">
        <v>1.0489999999999999</v>
      </c>
      <c r="F2555" s="22" t="s">
        <v>5596</v>
      </c>
      <c r="G2555" s="22" t="s">
        <v>5597</v>
      </c>
      <c r="H2555" s="22">
        <v>1040</v>
      </c>
      <c r="I2555" s="24">
        <v>0.5</v>
      </c>
      <c r="J2555" s="24">
        <v>29420</v>
      </c>
      <c r="K2555" s="25">
        <f t="shared" si="134"/>
        <v>84060</v>
      </c>
      <c r="L2555" s="26">
        <v>85000</v>
      </c>
      <c r="M2555" s="26">
        <v>340</v>
      </c>
      <c r="N2555" s="25">
        <f t="shared" si="135"/>
        <v>340.5</v>
      </c>
    </row>
    <row r="2556" spans="1:16" x14ac:dyDescent="0.25">
      <c r="A2556" s="47" t="s">
        <v>5598</v>
      </c>
      <c r="C2556" s="27">
        <v>42706</v>
      </c>
      <c r="D2556" s="27" t="s">
        <v>5599</v>
      </c>
      <c r="E2556" s="29">
        <v>7.8109999999999999</v>
      </c>
      <c r="F2556" s="22" t="s">
        <v>5600</v>
      </c>
      <c r="G2556" s="22" t="s">
        <v>5601</v>
      </c>
      <c r="H2556" s="22">
        <v>1140</v>
      </c>
      <c r="I2556" s="24">
        <v>0.5</v>
      </c>
      <c r="J2556" s="24">
        <v>11910</v>
      </c>
      <c r="K2556" s="25">
        <f t="shared" si="134"/>
        <v>34030</v>
      </c>
      <c r="N2556" s="25">
        <f t="shared" si="135"/>
        <v>0.5</v>
      </c>
    </row>
    <row r="2557" spans="1:16" x14ac:dyDescent="0.25">
      <c r="A2557" s="47" t="s">
        <v>5602</v>
      </c>
      <c r="C2557" s="27">
        <v>42709</v>
      </c>
      <c r="D2557" s="27" t="s">
        <v>5603</v>
      </c>
      <c r="E2557" s="29">
        <v>8.9</v>
      </c>
      <c r="F2557" s="22" t="s">
        <v>5605</v>
      </c>
      <c r="G2557" s="22" t="s">
        <v>5606</v>
      </c>
      <c r="H2557" s="22">
        <v>1110</v>
      </c>
      <c r="I2557" s="24">
        <v>1</v>
      </c>
      <c r="J2557" s="24">
        <v>54730</v>
      </c>
      <c r="K2557" s="25">
        <f t="shared" si="134"/>
        <v>156370</v>
      </c>
      <c r="N2557" s="25">
        <f t="shared" si="135"/>
        <v>1</v>
      </c>
    </row>
    <row r="2558" spans="1:16" x14ac:dyDescent="0.25">
      <c r="A2558" s="199">
        <v>808</v>
      </c>
      <c r="B2558" s="200"/>
      <c r="C2558" s="27">
        <v>42706</v>
      </c>
      <c r="D2558" s="27" t="s">
        <v>5612</v>
      </c>
      <c r="E2558" s="29">
        <v>5</v>
      </c>
      <c r="F2558" s="22" t="s">
        <v>5613</v>
      </c>
      <c r="G2558" s="22" t="s">
        <v>5614</v>
      </c>
      <c r="H2558" s="22">
        <v>1160</v>
      </c>
      <c r="I2558" s="24">
        <v>0.5</v>
      </c>
      <c r="J2558" s="24">
        <v>46540</v>
      </c>
      <c r="K2558" s="25">
        <f t="shared" si="134"/>
        <v>132970</v>
      </c>
      <c r="L2558" s="26">
        <v>130000</v>
      </c>
      <c r="M2558" s="26">
        <v>520</v>
      </c>
      <c r="N2558" s="25">
        <f t="shared" si="135"/>
        <v>520.5</v>
      </c>
      <c r="O2558" s="199"/>
    </row>
    <row r="2559" spans="1:16" x14ac:dyDescent="0.25">
      <c r="D2559" s="27" t="s">
        <v>5604</v>
      </c>
      <c r="E2559" s="29">
        <v>32.817</v>
      </c>
      <c r="F2559" s="22" t="s">
        <v>90</v>
      </c>
      <c r="G2559" s="22" t="s">
        <v>90</v>
      </c>
      <c r="K2559" s="25">
        <f t="shared" si="134"/>
        <v>0</v>
      </c>
      <c r="N2559" s="25">
        <f t="shared" si="135"/>
        <v>0</v>
      </c>
      <c r="P2559" s="37"/>
    </row>
    <row r="2560" spans="1:16" x14ac:dyDescent="0.25">
      <c r="A2560" s="47">
        <v>810</v>
      </c>
      <c r="C2560" s="27">
        <v>42709</v>
      </c>
      <c r="D2560" s="27" t="s">
        <v>2736</v>
      </c>
      <c r="E2560" s="29">
        <v>1.4049</v>
      </c>
      <c r="F2560" s="22" t="s">
        <v>5607</v>
      </c>
      <c r="G2560" s="22" t="s">
        <v>5608</v>
      </c>
      <c r="H2560" s="22">
        <v>1220</v>
      </c>
      <c r="I2560" s="24">
        <v>0.5</v>
      </c>
      <c r="J2560" s="24">
        <v>19420</v>
      </c>
      <c r="K2560" s="25">
        <f t="shared" si="134"/>
        <v>55490</v>
      </c>
      <c r="L2560" s="26">
        <v>34000</v>
      </c>
      <c r="M2560" s="26">
        <v>136</v>
      </c>
      <c r="N2560" s="25">
        <f t="shared" si="135"/>
        <v>136.5</v>
      </c>
    </row>
    <row r="2561" spans="1:16" s="73" customFormat="1" x14ac:dyDescent="0.25">
      <c r="A2561" s="48">
        <v>811</v>
      </c>
      <c r="B2561" s="49"/>
      <c r="C2561" s="50">
        <v>42709</v>
      </c>
      <c r="D2561" s="50" t="s">
        <v>5609</v>
      </c>
      <c r="E2561" s="51">
        <v>13.712</v>
      </c>
      <c r="F2561" s="23" t="s">
        <v>5610</v>
      </c>
      <c r="G2561" s="23" t="s">
        <v>5611</v>
      </c>
      <c r="H2561" s="23">
        <v>1120</v>
      </c>
      <c r="I2561" s="52">
        <v>0.5</v>
      </c>
      <c r="J2561" s="52">
        <v>20740</v>
      </c>
      <c r="K2561" s="53">
        <f t="shared" si="134"/>
        <v>59260</v>
      </c>
      <c r="L2561" s="54">
        <v>137000</v>
      </c>
      <c r="M2561" s="54">
        <v>548</v>
      </c>
      <c r="N2561" s="53">
        <f t="shared" si="135"/>
        <v>548.5</v>
      </c>
      <c r="O2561" s="48"/>
      <c r="P2561" s="23"/>
    </row>
    <row r="2562" spans="1:16" x14ac:dyDescent="0.25">
      <c r="K2562" s="25">
        <f t="shared" si="134"/>
        <v>0</v>
      </c>
      <c r="N2562" s="25">
        <f>SUM(N2554:N2561)</f>
        <v>1548</v>
      </c>
      <c r="O2562" s="60">
        <v>61228</v>
      </c>
    </row>
    <row r="2564" spans="1:16" x14ac:dyDescent="0.25">
      <c r="A2564" s="47">
        <v>812</v>
      </c>
      <c r="C2564" s="27">
        <v>42710</v>
      </c>
      <c r="D2564" s="27" t="s">
        <v>5618</v>
      </c>
      <c r="E2564" s="29">
        <v>5.5</v>
      </c>
      <c r="F2564" s="22" t="s">
        <v>5004</v>
      </c>
      <c r="G2564" s="22" t="s">
        <v>5619</v>
      </c>
      <c r="H2564" s="22">
        <v>1120</v>
      </c>
      <c r="I2564" s="24">
        <v>0.5</v>
      </c>
      <c r="J2564" s="24">
        <v>61750</v>
      </c>
      <c r="K2564" s="25">
        <f t="shared" si="134"/>
        <v>176430</v>
      </c>
      <c r="L2564" s="26">
        <v>231000</v>
      </c>
      <c r="M2564" s="26">
        <v>924</v>
      </c>
      <c r="N2564" s="25">
        <f t="shared" si="135"/>
        <v>924.5</v>
      </c>
    </row>
    <row r="2565" spans="1:16" x14ac:dyDescent="0.25">
      <c r="A2565" s="47" t="s">
        <v>5629</v>
      </c>
      <c r="C2565" s="27">
        <v>42710</v>
      </c>
      <c r="D2565" s="27" t="s">
        <v>5620</v>
      </c>
      <c r="E2565" s="29" t="s">
        <v>477</v>
      </c>
      <c r="F2565" s="22" t="s">
        <v>5627</v>
      </c>
      <c r="G2565" s="22" t="s">
        <v>5628</v>
      </c>
      <c r="H2565" s="22">
        <v>2040</v>
      </c>
      <c r="I2565" s="24">
        <v>2.5</v>
      </c>
      <c r="J2565" s="24">
        <v>36960</v>
      </c>
      <c r="K2565" s="25">
        <f t="shared" si="134"/>
        <v>105600</v>
      </c>
      <c r="N2565" s="25">
        <f t="shared" si="135"/>
        <v>2.5</v>
      </c>
    </row>
    <row r="2566" spans="1:16" x14ac:dyDescent="0.25">
      <c r="D2566" s="27" t="s">
        <v>5621</v>
      </c>
      <c r="E2566" s="29" t="s">
        <v>5625</v>
      </c>
      <c r="F2566" s="22" t="s">
        <v>90</v>
      </c>
      <c r="G2566" s="22" t="s">
        <v>90</v>
      </c>
      <c r="K2566" s="25">
        <f t="shared" si="134"/>
        <v>0</v>
      </c>
      <c r="N2566" s="25">
        <f t="shared" si="135"/>
        <v>0</v>
      </c>
    </row>
    <row r="2567" spans="1:16" x14ac:dyDescent="0.25">
      <c r="D2567" s="27" t="s">
        <v>5622</v>
      </c>
      <c r="E2567" s="29" t="s">
        <v>477</v>
      </c>
      <c r="F2567" s="22" t="s">
        <v>90</v>
      </c>
      <c r="G2567" s="22" t="s">
        <v>90</v>
      </c>
      <c r="K2567" s="25">
        <f t="shared" ref="K2567:K2700" si="136">ROUND(J2567/0.35,-1)</f>
        <v>0</v>
      </c>
      <c r="N2567" s="25">
        <f t="shared" si="135"/>
        <v>0</v>
      </c>
    </row>
    <row r="2568" spans="1:16" x14ac:dyDescent="0.25">
      <c r="D2568" s="27" t="s">
        <v>5623</v>
      </c>
      <c r="E2568" s="29" t="s">
        <v>477</v>
      </c>
      <c r="F2568" s="22" t="s">
        <v>90</v>
      </c>
      <c r="G2568" s="22" t="s">
        <v>90</v>
      </c>
      <c r="K2568" s="25">
        <f t="shared" si="136"/>
        <v>0</v>
      </c>
      <c r="N2568" s="25">
        <f t="shared" ref="N2568:N2701" si="137">SUM(I2568+M2568)</f>
        <v>0</v>
      </c>
    </row>
    <row r="2569" spans="1:16" x14ac:dyDescent="0.25">
      <c r="D2569" s="27" t="s">
        <v>5624</v>
      </c>
      <c r="E2569" s="29" t="s">
        <v>5626</v>
      </c>
      <c r="F2569" s="22" t="s">
        <v>90</v>
      </c>
      <c r="G2569" s="22" t="s">
        <v>90</v>
      </c>
      <c r="H2569" s="22">
        <v>3010</v>
      </c>
      <c r="K2569" s="25">
        <f t="shared" si="136"/>
        <v>0</v>
      </c>
      <c r="N2569" s="25">
        <f t="shared" si="137"/>
        <v>0</v>
      </c>
    </row>
    <row r="2570" spans="1:16" x14ac:dyDescent="0.25">
      <c r="A2570" s="47">
        <v>813</v>
      </c>
      <c r="C2570" s="27">
        <v>42710</v>
      </c>
      <c r="D2570" s="27" t="s">
        <v>5630</v>
      </c>
      <c r="E2570" s="29">
        <v>5.6120000000000001</v>
      </c>
      <c r="F2570" s="22" t="s">
        <v>5631</v>
      </c>
      <c r="G2570" s="22" t="s">
        <v>5632</v>
      </c>
      <c r="H2570" s="22">
        <v>1220</v>
      </c>
      <c r="I2570" s="24">
        <v>0.5</v>
      </c>
      <c r="J2570" s="24">
        <v>9630</v>
      </c>
      <c r="K2570" s="25">
        <f t="shared" si="136"/>
        <v>27510</v>
      </c>
      <c r="L2570" s="26">
        <v>29182.400000000001</v>
      </c>
      <c r="M2570" s="26">
        <v>116.73</v>
      </c>
      <c r="N2570" s="25">
        <f t="shared" si="137"/>
        <v>117.23</v>
      </c>
    </row>
    <row r="2571" spans="1:16" x14ac:dyDescent="0.25">
      <c r="A2571" s="47">
        <v>814</v>
      </c>
      <c r="C2571" s="27">
        <v>42710</v>
      </c>
      <c r="D2571" s="27" t="s">
        <v>5633</v>
      </c>
      <c r="E2571" s="29">
        <v>6.5759999999999996</v>
      </c>
      <c r="F2571" s="22" t="s">
        <v>90</v>
      </c>
      <c r="G2571" s="22" t="s">
        <v>5634</v>
      </c>
      <c r="H2571" s="22">
        <v>1220</v>
      </c>
      <c r="I2571" s="24">
        <v>0.5</v>
      </c>
      <c r="J2571" s="24">
        <v>11650</v>
      </c>
      <c r="K2571" s="25">
        <f t="shared" si="136"/>
        <v>33290</v>
      </c>
      <c r="L2571" s="26">
        <v>34852.800000000003</v>
      </c>
      <c r="M2571" s="26">
        <v>139.41</v>
      </c>
      <c r="N2571" s="25">
        <f t="shared" si="137"/>
        <v>139.91</v>
      </c>
    </row>
    <row r="2572" spans="1:16" x14ac:dyDescent="0.25">
      <c r="A2572" s="47">
        <v>815</v>
      </c>
      <c r="C2572" s="27">
        <v>42710</v>
      </c>
      <c r="D2572" s="27" t="s">
        <v>5635</v>
      </c>
      <c r="E2572" s="29">
        <v>5</v>
      </c>
      <c r="F2572" s="22" t="s">
        <v>90</v>
      </c>
      <c r="G2572" s="22" t="s">
        <v>5636</v>
      </c>
      <c r="H2572" s="22">
        <v>1220</v>
      </c>
      <c r="I2572" s="24">
        <v>0.5</v>
      </c>
      <c r="J2572" s="24">
        <v>55990</v>
      </c>
      <c r="K2572" s="25">
        <f t="shared" si="136"/>
        <v>159970</v>
      </c>
      <c r="L2572" s="26">
        <v>64000</v>
      </c>
      <c r="M2572" s="26">
        <v>256</v>
      </c>
      <c r="N2572" s="25">
        <f t="shared" si="137"/>
        <v>256.5</v>
      </c>
    </row>
    <row r="2573" spans="1:16" s="73" customFormat="1" x14ac:dyDescent="0.25">
      <c r="A2573" s="48">
        <v>816</v>
      </c>
      <c r="B2573" s="49"/>
      <c r="C2573" s="71">
        <v>42710</v>
      </c>
      <c r="D2573" s="71" t="s">
        <v>5637</v>
      </c>
      <c r="E2573" s="72">
        <v>20</v>
      </c>
      <c r="F2573" s="73" t="s">
        <v>90</v>
      </c>
      <c r="G2573" s="73" t="s">
        <v>5638</v>
      </c>
      <c r="H2573" s="73">
        <v>1220</v>
      </c>
      <c r="I2573" s="74">
        <v>0.5</v>
      </c>
      <c r="J2573" s="74">
        <v>87540</v>
      </c>
      <c r="K2573" s="171">
        <f t="shared" si="136"/>
        <v>250110</v>
      </c>
      <c r="L2573" s="54">
        <v>90000</v>
      </c>
      <c r="M2573" s="54">
        <v>360</v>
      </c>
      <c r="N2573" s="171">
        <f t="shared" si="137"/>
        <v>360.5</v>
      </c>
      <c r="O2573" s="48"/>
    </row>
    <row r="2574" spans="1:16" x14ac:dyDescent="0.25">
      <c r="N2574" s="25">
        <f>SUM(N2564:N2573)</f>
        <v>1801.14</v>
      </c>
      <c r="O2574" s="60">
        <v>61241</v>
      </c>
    </row>
    <row r="2576" spans="1:16" x14ac:dyDescent="0.25">
      <c r="A2576" s="47">
        <v>817</v>
      </c>
      <c r="C2576" s="27">
        <v>42711</v>
      </c>
      <c r="D2576" s="27" t="s">
        <v>5639</v>
      </c>
      <c r="E2576" s="29">
        <v>25.5822</v>
      </c>
      <c r="F2576" s="22" t="s">
        <v>5640</v>
      </c>
      <c r="G2576" s="22" t="s">
        <v>5641</v>
      </c>
      <c r="H2576" s="22">
        <v>1030</v>
      </c>
      <c r="I2576" s="24">
        <v>0.5</v>
      </c>
      <c r="J2576" s="24">
        <v>70830</v>
      </c>
      <c r="K2576" s="25">
        <f t="shared" si="136"/>
        <v>202370</v>
      </c>
      <c r="L2576" s="26">
        <v>245000</v>
      </c>
      <c r="M2576" s="26">
        <v>980</v>
      </c>
      <c r="N2576" s="25">
        <f t="shared" si="137"/>
        <v>980.5</v>
      </c>
    </row>
    <row r="2577" spans="1:15" x14ac:dyDescent="0.25">
      <c r="A2577" s="47">
        <v>819</v>
      </c>
      <c r="C2577" s="27">
        <v>42711</v>
      </c>
      <c r="D2577" s="27" t="s">
        <v>738</v>
      </c>
      <c r="E2577" s="29" t="s">
        <v>312</v>
      </c>
      <c r="F2577" s="22" t="s">
        <v>5649</v>
      </c>
      <c r="G2577" s="22" t="s">
        <v>5650</v>
      </c>
      <c r="H2577" s="22">
        <v>1170</v>
      </c>
      <c r="I2577" s="24">
        <v>2</v>
      </c>
      <c r="J2577" s="24">
        <v>0</v>
      </c>
      <c r="K2577" s="25">
        <f t="shared" si="136"/>
        <v>0</v>
      </c>
      <c r="L2577" s="26">
        <v>2600</v>
      </c>
      <c r="M2577" s="26">
        <v>10.4</v>
      </c>
      <c r="N2577" s="25">
        <f t="shared" si="137"/>
        <v>12.4</v>
      </c>
    </row>
    <row r="2578" spans="1:15" x14ac:dyDescent="0.25">
      <c r="D2578" s="27" t="s">
        <v>5646</v>
      </c>
      <c r="E2578" s="29" t="s">
        <v>312</v>
      </c>
      <c r="F2578" s="22" t="s">
        <v>90</v>
      </c>
      <c r="G2578" s="22" t="s">
        <v>90</v>
      </c>
      <c r="K2578" s="25">
        <f t="shared" si="136"/>
        <v>0</v>
      </c>
      <c r="N2578" s="25">
        <f t="shared" si="137"/>
        <v>0</v>
      </c>
    </row>
    <row r="2579" spans="1:15" x14ac:dyDescent="0.25">
      <c r="D2579" s="27" t="s">
        <v>5647</v>
      </c>
      <c r="E2579" s="29" t="s">
        <v>312</v>
      </c>
      <c r="F2579" s="22" t="s">
        <v>90</v>
      </c>
      <c r="G2579" s="22" t="s">
        <v>90</v>
      </c>
      <c r="K2579" s="25">
        <f t="shared" si="136"/>
        <v>0</v>
      </c>
      <c r="N2579" s="25">
        <f t="shared" si="137"/>
        <v>0</v>
      </c>
    </row>
    <row r="2580" spans="1:15" x14ac:dyDescent="0.25">
      <c r="D2580" s="27" t="s">
        <v>5648</v>
      </c>
      <c r="E2580" s="29" t="s">
        <v>312</v>
      </c>
      <c r="F2580" s="22" t="s">
        <v>90</v>
      </c>
      <c r="G2580" s="22" t="s">
        <v>90</v>
      </c>
      <c r="K2580" s="25">
        <f t="shared" si="136"/>
        <v>0</v>
      </c>
      <c r="N2580" s="25">
        <f t="shared" si="137"/>
        <v>0</v>
      </c>
    </row>
    <row r="2581" spans="1:15" x14ac:dyDescent="0.25">
      <c r="A2581" s="47">
        <v>820</v>
      </c>
      <c r="C2581" s="27">
        <v>42711</v>
      </c>
      <c r="D2581" s="27" t="s">
        <v>5651</v>
      </c>
      <c r="E2581" s="29">
        <v>8.4</v>
      </c>
      <c r="F2581" s="22" t="s">
        <v>2115</v>
      </c>
      <c r="G2581" s="22" t="s">
        <v>5652</v>
      </c>
      <c r="H2581" s="22">
        <v>1010</v>
      </c>
      <c r="I2581" s="24">
        <v>0.5</v>
      </c>
      <c r="J2581" s="24">
        <v>14320</v>
      </c>
      <c r="K2581" s="25">
        <f t="shared" si="136"/>
        <v>40910</v>
      </c>
      <c r="L2581" s="26">
        <v>26000</v>
      </c>
      <c r="M2581" s="26">
        <v>104</v>
      </c>
      <c r="N2581" s="25">
        <f t="shared" si="137"/>
        <v>104.5</v>
      </c>
    </row>
    <row r="2582" spans="1:15" x14ac:dyDescent="0.25">
      <c r="A2582" s="47">
        <v>821</v>
      </c>
      <c r="C2582" s="27">
        <v>42711</v>
      </c>
      <c r="D2582" s="27" t="s">
        <v>5653</v>
      </c>
      <c r="E2582" s="29" t="s">
        <v>2457</v>
      </c>
      <c r="F2582" s="22" t="s">
        <v>5655</v>
      </c>
      <c r="G2582" s="22" t="s">
        <v>5656</v>
      </c>
      <c r="H2582" s="22">
        <v>3010</v>
      </c>
      <c r="I2582" s="24">
        <v>1</v>
      </c>
      <c r="J2582" s="24">
        <v>17670</v>
      </c>
      <c r="K2582" s="25">
        <f t="shared" si="136"/>
        <v>50490</v>
      </c>
      <c r="L2582" s="26">
        <v>60000</v>
      </c>
      <c r="M2582" s="26">
        <v>240</v>
      </c>
      <c r="N2582" s="25">
        <f t="shared" si="137"/>
        <v>241</v>
      </c>
    </row>
    <row r="2583" spans="1:15" x14ac:dyDescent="0.25">
      <c r="D2583" s="27" t="s">
        <v>5654</v>
      </c>
      <c r="E2583" s="29" t="s">
        <v>2457</v>
      </c>
      <c r="F2583" s="22" t="s">
        <v>90</v>
      </c>
      <c r="G2583" s="22" t="s">
        <v>90</v>
      </c>
      <c r="K2583" s="25">
        <f t="shared" si="136"/>
        <v>0</v>
      </c>
      <c r="N2583" s="25">
        <f t="shared" si="137"/>
        <v>0</v>
      </c>
    </row>
    <row r="2584" spans="1:15" s="23" customFormat="1" x14ac:dyDescent="0.25">
      <c r="A2584" s="48">
        <v>822</v>
      </c>
      <c r="B2584" s="49"/>
      <c r="C2584" s="50">
        <v>42711</v>
      </c>
      <c r="D2584" s="50" t="s">
        <v>5657</v>
      </c>
      <c r="E2584" s="51">
        <v>0.67</v>
      </c>
      <c r="F2584" s="23" t="s">
        <v>5658</v>
      </c>
      <c r="G2584" s="23" t="s">
        <v>1926</v>
      </c>
      <c r="H2584" s="23">
        <v>2050</v>
      </c>
      <c r="I2584" s="52">
        <v>1</v>
      </c>
      <c r="J2584" s="52">
        <v>54690</v>
      </c>
      <c r="K2584" s="53">
        <f t="shared" si="136"/>
        <v>156260</v>
      </c>
      <c r="L2584" s="54">
        <v>50000</v>
      </c>
      <c r="M2584" s="54">
        <v>200</v>
      </c>
      <c r="N2584" s="53">
        <f t="shared" si="137"/>
        <v>201</v>
      </c>
      <c r="O2584" s="48"/>
    </row>
    <row r="2585" spans="1:15" x14ac:dyDescent="0.25">
      <c r="N2585" s="25">
        <f>SUM(N2576:N2584)</f>
        <v>1539.4</v>
      </c>
      <c r="O2585" s="60">
        <v>61250</v>
      </c>
    </row>
    <row r="2586" spans="1:15" x14ac:dyDescent="0.25">
      <c r="A2586" s="201"/>
      <c r="B2586" s="202"/>
      <c r="O2586" s="201"/>
    </row>
    <row r="2587" spans="1:15" x14ac:dyDescent="0.25">
      <c r="A2587" s="201">
        <v>823</v>
      </c>
      <c r="B2587" s="202"/>
      <c r="C2587" s="27">
        <v>42712</v>
      </c>
      <c r="D2587" s="27" t="s">
        <v>5659</v>
      </c>
      <c r="E2587" s="29">
        <v>1</v>
      </c>
      <c r="F2587" s="22" t="s">
        <v>5660</v>
      </c>
      <c r="G2587" s="22" t="s">
        <v>5661</v>
      </c>
      <c r="H2587" s="22">
        <v>1110</v>
      </c>
      <c r="I2587" s="24">
        <v>0.5</v>
      </c>
      <c r="J2587" s="24">
        <v>5430</v>
      </c>
      <c r="K2587" s="25">
        <f t="shared" ref="K2587:K2618" si="138">ROUND(J2587/0.35,-1)</f>
        <v>15510</v>
      </c>
      <c r="L2587" s="26">
        <v>21800</v>
      </c>
      <c r="M2587" s="26">
        <v>87.2</v>
      </c>
      <c r="N2587" s="25">
        <f t="shared" ref="N2587:N2618" si="139">SUM(I2587+M2587)</f>
        <v>87.7</v>
      </c>
      <c r="O2587" s="201"/>
    </row>
    <row r="2588" spans="1:15" x14ac:dyDescent="0.25">
      <c r="A2588" s="201" t="s">
        <v>5662</v>
      </c>
      <c r="B2588" s="202"/>
      <c r="C2588" s="27">
        <v>42712</v>
      </c>
      <c r="D2588" s="27" t="s">
        <v>5663</v>
      </c>
      <c r="E2588" s="29" t="s">
        <v>2567</v>
      </c>
      <c r="F2588" s="22" t="s">
        <v>5664</v>
      </c>
      <c r="G2588" s="22" t="s">
        <v>5665</v>
      </c>
      <c r="H2588" s="22">
        <v>3010</v>
      </c>
      <c r="I2588" s="24">
        <v>0.5</v>
      </c>
      <c r="J2588" s="24">
        <v>45010</v>
      </c>
      <c r="K2588" s="25">
        <f t="shared" ref="K2588:K2604" si="140">ROUND(J2588/0.35,-1)</f>
        <v>128600</v>
      </c>
      <c r="N2588" s="25">
        <f t="shared" ref="N2588:N2604" si="141">SUM(I2588+M2588)</f>
        <v>0.5</v>
      </c>
      <c r="O2588" s="201"/>
    </row>
    <row r="2589" spans="1:15" x14ac:dyDescent="0.25">
      <c r="A2589" s="201" t="s">
        <v>5666</v>
      </c>
      <c r="B2589" s="202"/>
      <c r="C2589" s="27">
        <v>42712</v>
      </c>
      <c r="D2589" s="27" t="s">
        <v>5667</v>
      </c>
      <c r="E2589" s="29">
        <v>12.7189</v>
      </c>
      <c r="F2589" s="22" t="s">
        <v>5669</v>
      </c>
      <c r="G2589" s="22" t="s">
        <v>5670</v>
      </c>
      <c r="H2589" s="22">
        <v>1010</v>
      </c>
      <c r="I2589" s="24">
        <v>1</v>
      </c>
      <c r="J2589" s="24">
        <v>51460</v>
      </c>
      <c r="K2589" s="25">
        <f t="shared" si="140"/>
        <v>147030</v>
      </c>
      <c r="N2589" s="25">
        <f t="shared" si="141"/>
        <v>1</v>
      </c>
      <c r="O2589" s="201"/>
    </row>
    <row r="2590" spans="1:15" x14ac:dyDescent="0.25">
      <c r="A2590" s="201"/>
      <c r="B2590" s="202"/>
      <c r="D2590" s="27" t="s">
        <v>5668</v>
      </c>
      <c r="E2590" s="29">
        <v>8.9109999999999996</v>
      </c>
      <c r="F2590" s="22" t="s">
        <v>90</v>
      </c>
      <c r="G2590" s="22" t="s">
        <v>90</v>
      </c>
      <c r="K2590" s="25">
        <f t="shared" si="140"/>
        <v>0</v>
      </c>
      <c r="N2590" s="25">
        <f t="shared" si="141"/>
        <v>0</v>
      </c>
      <c r="O2590" s="201"/>
    </row>
    <row r="2591" spans="1:15" x14ac:dyDescent="0.25">
      <c r="A2591" s="201" t="s">
        <v>5671</v>
      </c>
      <c r="B2591" s="202"/>
      <c r="C2591" s="27">
        <v>42712</v>
      </c>
      <c r="D2591" s="27" t="s">
        <v>5672</v>
      </c>
      <c r="E2591" s="29" t="s">
        <v>2673</v>
      </c>
      <c r="F2591" s="22" t="s">
        <v>5675</v>
      </c>
      <c r="G2591" s="22" t="s">
        <v>5676</v>
      </c>
      <c r="H2591" s="22">
        <v>1090</v>
      </c>
      <c r="I2591" s="24">
        <v>1.5</v>
      </c>
      <c r="J2591" s="24">
        <v>13910</v>
      </c>
      <c r="K2591" s="25">
        <f t="shared" si="140"/>
        <v>39740</v>
      </c>
      <c r="N2591" s="25">
        <f t="shared" si="141"/>
        <v>1.5</v>
      </c>
      <c r="O2591" s="201"/>
    </row>
    <row r="2592" spans="1:15" x14ac:dyDescent="0.25">
      <c r="A2592" s="201"/>
      <c r="B2592" s="202"/>
      <c r="D2592" s="27" t="s">
        <v>5673</v>
      </c>
      <c r="E2592" s="29" t="s">
        <v>1045</v>
      </c>
      <c r="F2592" s="22" t="s">
        <v>90</v>
      </c>
      <c r="G2592" s="22" t="s">
        <v>90</v>
      </c>
      <c r="H2592" s="22">
        <v>1190</v>
      </c>
      <c r="K2592" s="25">
        <f t="shared" si="140"/>
        <v>0</v>
      </c>
      <c r="N2592" s="25">
        <f t="shared" si="141"/>
        <v>0</v>
      </c>
      <c r="O2592" s="201"/>
    </row>
    <row r="2593" spans="1:15" x14ac:dyDescent="0.25">
      <c r="A2593" s="201"/>
      <c r="B2593" s="202"/>
      <c r="D2593" s="27" t="s">
        <v>5674</v>
      </c>
      <c r="E2593" s="29" t="s">
        <v>1045</v>
      </c>
      <c r="F2593" s="22" t="s">
        <v>90</v>
      </c>
      <c r="G2593" s="22" t="s">
        <v>90</v>
      </c>
      <c r="K2593" s="25">
        <f t="shared" si="140"/>
        <v>0</v>
      </c>
      <c r="N2593" s="25">
        <f t="shared" si="141"/>
        <v>0</v>
      </c>
      <c r="O2593" s="201"/>
    </row>
    <row r="2594" spans="1:15" x14ac:dyDescent="0.25">
      <c r="A2594" s="201" t="s">
        <v>5677</v>
      </c>
      <c r="B2594" s="202"/>
      <c r="C2594" s="27">
        <v>42712</v>
      </c>
      <c r="D2594" s="27" t="s">
        <v>5678</v>
      </c>
      <c r="E2594" s="29">
        <v>41.012</v>
      </c>
      <c r="F2594" s="22" t="s">
        <v>5679</v>
      </c>
      <c r="G2594" s="22" t="s">
        <v>5680</v>
      </c>
      <c r="H2594" s="22">
        <v>1010</v>
      </c>
      <c r="I2594" s="24">
        <v>0.5</v>
      </c>
      <c r="J2594" s="24">
        <v>87580</v>
      </c>
      <c r="K2594" s="25">
        <f t="shared" si="140"/>
        <v>250230</v>
      </c>
      <c r="N2594" s="25">
        <f t="shared" si="141"/>
        <v>0.5</v>
      </c>
      <c r="O2594" s="201"/>
    </row>
    <row r="2595" spans="1:15" x14ac:dyDescent="0.25">
      <c r="A2595" s="201" t="s">
        <v>5681</v>
      </c>
      <c r="B2595" s="202"/>
      <c r="C2595" s="27">
        <v>42712</v>
      </c>
      <c r="D2595" s="27" t="s">
        <v>5013</v>
      </c>
      <c r="E2595" s="29">
        <v>3.133</v>
      </c>
      <c r="F2595" s="22" t="s">
        <v>5679</v>
      </c>
      <c r="G2595" s="22" t="s">
        <v>5682</v>
      </c>
      <c r="H2595" s="22">
        <v>1010</v>
      </c>
      <c r="I2595" s="24">
        <v>0.5</v>
      </c>
      <c r="J2595" s="24">
        <v>4290</v>
      </c>
      <c r="K2595" s="25">
        <f t="shared" si="140"/>
        <v>12260</v>
      </c>
      <c r="N2595" s="25">
        <f t="shared" si="141"/>
        <v>0.5</v>
      </c>
      <c r="O2595" s="201"/>
    </row>
    <row r="2596" spans="1:15" x14ac:dyDescent="0.25">
      <c r="A2596" s="201" t="s">
        <v>5683</v>
      </c>
      <c r="B2596" s="202"/>
      <c r="C2596" s="27">
        <v>42712</v>
      </c>
      <c r="D2596" s="27" t="s">
        <v>5012</v>
      </c>
      <c r="E2596" s="29">
        <v>50.758000000000003</v>
      </c>
      <c r="F2596" s="22" t="s">
        <v>5679</v>
      </c>
      <c r="G2596" s="22" t="s">
        <v>5684</v>
      </c>
      <c r="H2596" s="22">
        <v>1010</v>
      </c>
      <c r="I2596" s="24">
        <v>0.5</v>
      </c>
      <c r="J2596" s="24">
        <v>80190</v>
      </c>
      <c r="K2596" s="25">
        <f t="shared" si="140"/>
        <v>229110</v>
      </c>
      <c r="N2596" s="25">
        <f t="shared" si="141"/>
        <v>0.5</v>
      </c>
      <c r="O2596" s="201"/>
    </row>
    <row r="2597" spans="1:15" x14ac:dyDescent="0.25">
      <c r="A2597" s="201" t="s">
        <v>5685</v>
      </c>
      <c r="B2597" s="202"/>
      <c r="C2597" s="27">
        <v>42713</v>
      </c>
      <c r="D2597" s="27" t="s">
        <v>5472</v>
      </c>
      <c r="E2597" s="29">
        <v>158.096</v>
      </c>
      <c r="F2597" s="22" t="s">
        <v>5686</v>
      </c>
      <c r="G2597" s="22" t="s">
        <v>5687</v>
      </c>
      <c r="H2597" s="22" t="s">
        <v>5475</v>
      </c>
      <c r="I2597" s="24">
        <v>2.5</v>
      </c>
      <c r="J2597" s="24">
        <v>620060</v>
      </c>
      <c r="K2597" s="25">
        <f t="shared" si="140"/>
        <v>1771600</v>
      </c>
      <c r="N2597" s="25">
        <f t="shared" si="141"/>
        <v>2.5</v>
      </c>
      <c r="O2597" s="201"/>
    </row>
    <row r="2598" spans="1:15" x14ac:dyDescent="0.25">
      <c r="A2598" s="201"/>
      <c r="B2598" s="202"/>
      <c r="D2598" s="27" t="s">
        <v>5476</v>
      </c>
      <c r="E2598" s="29">
        <v>3.23</v>
      </c>
      <c r="F2598" s="22" t="s">
        <v>90</v>
      </c>
      <c r="G2598" s="22" t="s">
        <v>90</v>
      </c>
      <c r="K2598" s="25">
        <f t="shared" si="140"/>
        <v>0</v>
      </c>
      <c r="N2598" s="25">
        <f t="shared" si="141"/>
        <v>0</v>
      </c>
      <c r="O2598" s="201"/>
    </row>
    <row r="2599" spans="1:15" x14ac:dyDescent="0.25">
      <c r="A2599" s="201"/>
      <c r="B2599" s="202"/>
      <c r="D2599" s="27" t="s">
        <v>5477</v>
      </c>
      <c r="E2599" s="29">
        <v>32.091999999999999</v>
      </c>
      <c r="F2599" s="22" t="s">
        <v>90</v>
      </c>
      <c r="G2599" s="22" t="s">
        <v>90</v>
      </c>
      <c r="K2599" s="25">
        <f t="shared" si="140"/>
        <v>0</v>
      </c>
      <c r="N2599" s="25">
        <f t="shared" si="141"/>
        <v>0</v>
      </c>
      <c r="O2599" s="201"/>
    </row>
    <row r="2600" spans="1:15" x14ac:dyDescent="0.25">
      <c r="A2600" s="201"/>
      <c r="B2600" s="202"/>
      <c r="D2600" s="27" t="s">
        <v>5478</v>
      </c>
      <c r="E2600" s="29">
        <v>16.611000000000001</v>
      </c>
      <c r="F2600" s="22" t="s">
        <v>90</v>
      </c>
      <c r="G2600" s="22" t="s">
        <v>90</v>
      </c>
      <c r="K2600" s="25">
        <f t="shared" si="140"/>
        <v>0</v>
      </c>
      <c r="N2600" s="25">
        <f t="shared" si="141"/>
        <v>0</v>
      </c>
      <c r="O2600" s="201"/>
    </row>
    <row r="2601" spans="1:15" x14ac:dyDescent="0.25">
      <c r="A2601" s="201"/>
      <c r="B2601" s="202"/>
      <c r="D2601" s="27" t="s">
        <v>5479</v>
      </c>
      <c r="E2601" s="29">
        <v>181.25399999999999</v>
      </c>
      <c r="F2601" s="22" t="s">
        <v>90</v>
      </c>
      <c r="G2601" s="22" t="s">
        <v>90</v>
      </c>
      <c r="K2601" s="25">
        <f t="shared" si="140"/>
        <v>0</v>
      </c>
      <c r="N2601" s="25">
        <f t="shared" si="141"/>
        <v>0</v>
      </c>
      <c r="O2601" s="201"/>
    </row>
    <row r="2602" spans="1:15" x14ac:dyDescent="0.25">
      <c r="A2602" s="201">
        <v>824</v>
      </c>
      <c r="B2602" s="202"/>
      <c r="C2602" s="27">
        <v>42713</v>
      </c>
      <c r="D2602" s="27" t="s">
        <v>5688</v>
      </c>
      <c r="E2602" s="29">
        <v>2.9540000000000002</v>
      </c>
      <c r="F2602" s="22" t="s">
        <v>5689</v>
      </c>
      <c r="G2602" s="22" t="s">
        <v>5690</v>
      </c>
      <c r="H2602" s="22">
        <v>1080</v>
      </c>
      <c r="I2602" s="24">
        <v>0.5</v>
      </c>
      <c r="J2602" s="24">
        <v>64050</v>
      </c>
      <c r="K2602" s="25">
        <f t="shared" si="140"/>
        <v>183000</v>
      </c>
      <c r="L2602" s="26">
        <v>175000</v>
      </c>
      <c r="M2602" s="26">
        <v>700</v>
      </c>
      <c r="N2602" s="25">
        <f t="shared" si="141"/>
        <v>700.5</v>
      </c>
      <c r="O2602" s="201"/>
    </row>
    <row r="2603" spans="1:15" x14ac:dyDescent="0.25">
      <c r="A2603" s="201" t="s">
        <v>5691</v>
      </c>
      <c r="B2603" s="202"/>
      <c r="C2603" s="27">
        <v>42713</v>
      </c>
      <c r="D2603" s="27" t="s">
        <v>5039</v>
      </c>
      <c r="E2603" s="29" t="s">
        <v>5040</v>
      </c>
      <c r="F2603" s="22" t="s">
        <v>5692</v>
      </c>
      <c r="G2603" s="22" t="s">
        <v>5693</v>
      </c>
      <c r="H2603" s="22">
        <v>3010</v>
      </c>
      <c r="I2603" s="24">
        <v>0.5</v>
      </c>
      <c r="J2603" s="24">
        <v>12310</v>
      </c>
      <c r="K2603" s="25">
        <f t="shared" si="140"/>
        <v>35170</v>
      </c>
      <c r="N2603" s="25">
        <f t="shared" si="141"/>
        <v>0.5</v>
      </c>
      <c r="O2603" s="201"/>
    </row>
    <row r="2604" spans="1:15" x14ac:dyDescent="0.25">
      <c r="A2604" s="201" t="s">
        <v>5694</v>
      </c>
      <c r="B2604" s="202"/>
      <c r="C2604" s="27">
        <v>42713</v>
      </c>
      <c r="D2604" s="27" t="s">
        <v>5695</v>
      </c>
      <c r="E2604" s="29">
        <v>51.451000000000001</v>
      </c>
      <c r="F2604" s="22" t="s">
        <v>5696</v>
      </c>
      <c r="G2604" s="22" t="s">
        <v>5697</v>
      </c>
      <c r="H2604" s="22">
        <v>1200</v>
      </c>
      <c r="I2604" s="24">
        <v>0.5</v>
      </c>
      <c r="J2604" s="24">
        <v>54020</v>
      </c>
      <c r="K2604" s="25">
        <f t="shared" si="140"/>
        <v>154340</v>
      </c>
      <c r="N2604" s="25">
        <f t="shared" si="141"/>
        <v>0.5</v>
      </c>
      <c r="O2604" s="201"/>
    </row>
    <row r="2605" spans="1:15" x14ac:dyDescent="0.25">
      <c r="A2605" s="201" t="s">
        <v>5698</v>
      </c>
      <c r="B2605" s="202"/>
      <c r="C2605" s="27">
        <v>42713</v>
      </c>
      <c r="D2605" s="27" t="s">
        <v>5699</v>
      </c>
      <c r="E2605" s="29">
        <v>56.902000000000001</v>
      </c>
      <c r="F2605" s="22" t="s">
        <v>5696</v>
      </c>
      <c r="G2605" s="22" t="s">
        <v>5700</v>
      </c>
      <c r="H2605" s="22">
        <v>1200</v>
      </c>
      <c r="I2605" s="24">
        <v>0.5</v>
      </c>
      <c r="J2605" s="24">
        <v>59750</v>
      </c>
      <c r="K2605" s="25">
        <f t="shared" si="138"/>
        <v>170710</v>
      </c>
      <c r="N2605" s="25">
        <f t="shared" si="139"/>
        <v>0.5</v>
      </c>
      <c r="O2605" s="201"/>
    </row>
    <row r="2606" spans="1:15" x14ac:dyDescent="0.25">
      <c r="A2606" s="201" t="s">
        <v>5701</v>
      </c>
      <c r="B2606" s="202"/>
      <c r="C2606" s="27">
        <v>42713</v>
      </c>
      <c r="D2606" s="27" t="s">
        <v>5702</v>
      </c>
      <c r="E2606" s="29">
        <v>7.0970000000000004</v>
      </c>
      <c r="F2606" s="22" t="s">
        <v>5679</v>
      </c>
      <c r="G2606" s="22" t="s">
        <v>5703</v>
      </c>
      <c r="H2606" s="22">
        <v>1010</v>
      </c>
      <c r="I2606" s="24">
        <v>0.5</v>
      </c>
      <c r="J2606" s="24">
        <v>10870</v>
      </c>
      <c r="K2606" s="25">
        <f t="shared" si="138"/>
        <v>31060</v>
      </c>
      <c r="N2606" s="25">
        <f t="shared" si="139"/>
        <v>0.5</v>
      </c>
      <c r="O2606" s="201"/>
    </row>
    <row r="2607" spans="1:15" s="73" customFormat="1" x14ac:dyDescent="0.25">
      <c r="A2607" s="48" t="s">
        <v>5704</v>
      </c>
      <c r="B2607" s="49"/>
      <c r="C2607" s="71">
        <v>42713</v>
      </c>
      <c r="D2607" s="71" t="s">
        <v>5011</v>
      </c>
      <c r="E2607" s="72">
        <v>37.603999999999999</v>
      </c>
      <c r="F2607" s="73" t="s">
        <v>5679</v>
      </c>
      <c r="G2607" s="73" t="s">
        <v>5703</v>
      </c>
      <c r="H2607" s="73">
        <v>1010</v>
      </c>
      <c r="I2607" s="74">
        <v>0.5</v>
      </c>
      <c r="J2607" s="74">
        <v>53450</v>
      </c>
      <c r="K2607" s="171">
        <f t="shared" si="138"/>
        <v>152710</v>
      </c>
      <c r="L2607" s="54"/>
      <c r="M2607" s="54"/>
      <c r="N2607" s="171">
        <f t="shared" si="139"/>
        <v>0.5</v>
      </c>
      <c r="O2607" s="48"/>
    </row>
    <row r="2608" spans="1:15" x14ac:dyDescent="0.25">
      <c r="A2608" s="201"/>
      <c r="B2608" s="202"/>
      <c r="N2608" s="25">
        <f>SUM(N2587:N2607)</f>
        <v>797.7</v>
      </c>
      <c r="O2608" s="201">
        <v>61288</v>
      </c>
    </row>
    <row r="2609" spans="1:15" x14ac:dyDescent="0.25">
      <c r="A2609" s="201"/>
      <c r="B2609" s="202"/>
      <c r="O2609" s="201"/>
    </row>
    <row r="2610" spans="1:15" x14ac:dyDescent="0.25">
      <c r="A2610" s="47">
        <v>818</v>
      </c>
      <c r="C2610" s="27">
        <v>42711</v>
      </c>
      <c r="D2610" s="27" t="s">
        <v>5642</v>
      </c>
      <c r="E2610" s="29">
        <v>0.1067</v>
      </c>
      <c r="F2610" s="22" t="s">
        <v>5644</v>
      </c>
      <c r="G2610" s="22" t="s">
        <v>5645</v>
      </c>
      <c r="H2610" s="22">
        <v>3010</v>
      </c>
      <c r="I2610" s="24">
        <v>1</v>
      </c>
      <c r="J2610" s="24">
        <v>127490</v>
      </c>
      <c r="K2610" s="25">
        <f>ROUND(J2610/0.35,-1)</f>
        <v>364260</v>
      </c>
      <c r="L2610" s="26">
        <v>54000</v>
      </c>
      <c r="M2610" s="26">
        <v>216</v>
      </c>
      <c r="N2610" s="25">
        <f>SUM(I2610+M2610)</f>
        <v>217</v>
      </c>
    </row>
    <row r="2611" spans="1:15" x14ac:dyDescent="0.25">
      <c r="D2611" s="27" t="s">
        <v>5643</v>
      </c>
      <c r="E2611" s="29">
        <v>0.16700000000000001</v>
      </c>
      <c r="K2611" s="25">
        <f>ROUND(J2611/0.35,-1)</f>
        <v>0</v>
      </c>
      <c r="N2611" s="25">
        <f>SUM(I2611+M2611)</f>
        <v>0</v>
      </c>
    </row>
    <row r="2612" spans="1:15" x14ac:dyDescent="0.25">
      <c r="A2612" s="201">
        <v>825</v>
      </c>
      <c r="B2612" s="202"/>
      <c r="C2612" s="27">
        <v>42716</v>
      </c>
      <c r="D2612" s="27" t="s">
        <v>5705</v>
      </c>
      <c r="E2612" s="29">
        <v>7.5369999999999999</v>
      </c>
      <c r="F2612" s="22" t="s">
        <v>5706</v>
      </c>
      <c r="G2612" s="22" t="s">
        <v>5707</v>
      </c>
      <c r="H2612" s="22">
        <v>1020</v>
      </c>
      <c r="I2612" s="24">
        <v>0.5</v>
      </c>
      <c r="J2612" s="24">
        <v>34570</v>
      </c>
      <c r="K2612" s="25">
        <f t="shared" si="138"/>
        <v>98770</v>
      </c>
      <c r="L2612" s="26">
        <v>1</v>
      </c>
      <c r="M2612" s="26">
        <v>4</v>
      </c>
      <c r="N2612" s="25">
        <f t="shared" si="139"/>
        <v>4.5</v>
      </c>
      <c r="O2612" s="201"/>
    </row>
    <row r="2613" spans="1:15" x14ac:dyDescent="0.25">
      <c r="A2613" s="201">
        <v>826</v>
      </c>
      <c r="B2613" s="202"/>
      <c r="C2613" s="27">
        <v>42717</v>
      </c>
      <c r="D2613" s="27" t="s">
        <v>5708</v>
      </c>
      <c r="E2613" s="29">
        <v>9.7409999999999997</v>
      </c>
      <c r="F2613" s="22" t="s">
        <v>5709</v>
      </c>
      <c r="G2613" s="22" t="s">
        <v>5710</v>
      </c>
      <c r="H2613" s="22">
        <v>1040</v>
      </c>
      <c r="I2613" s="24">
        <v>0.5</v>
      </c>
      <c r="J2613" s="24">
        <v>16460</v>
      </c>
      <c r="K2613" s="25">
        <f t="shared" si="138"/>
        <v>47030</v>
      </c>
      <c r="L2613" s="26">
        <v>60500</v>
      </c>
      <c r="M2613" s="26">
        <v>242</v>
      </c>
      <c r="N2613" s="25">
        <f t="shared" si="139"/>
        <v>242.5</v>
      </c>
      <c r="O2613" s="201"/>
    </row>
    <row r="2614" spans="1:15" x14ac:dyDescent="0.25">
      <c r="A2614" s="201" t="s">
        <v>5711</v>
      </c>
      <c r="B2614" s="202"/>
      <c r="C2614" s="27">
        <v>42717</v>
      </c>
      <c r="D2614" s="27" t="s">
        <v>5712</v>
      </c>
      <c r="E2614" s="29">
        <v>18</v>
      </c>
      <c r="F2614" s="22" t="s">
        <v>5713</v>
      </c>
      <c r="G2614" s="22" t="s">
        <v>5714</v>
      </c>
      <c r="H2614" s="22">
        <v>1110</v>
      </c>
      <c r="I2614" s="24">
        <v>0.5</v>
      </c>
      <c r="J2614" s="24">
        <v>19000</v>
      </c>
      <c r="K2614" s="25">
        <f t="shared" si="138"/>
        <v>54290</v>
      </c>
      <c r="N2614" s="25">
        <f t="shared" si="139"/>
        <v>0.5</v>
      </c>
      <c r="O2614" s="201"/>
    </row>
    <row r="2615" spans="1:15" x14ac:dyDescent="0.25">
      <c r="A2615" s="201" t="s">
        <v>5715</v>
      </c>
      <c r="B2615" s="202"/>
      <c r="C2615" s="27">
        <v>42717</v>
      </c>
      <c r="D2615" s="27" t="s">
        <v>5716</v>
      </c>
      <c r="E2615" s="29">
        <v>0.999</v>
      </c>
      <c r="F2615" s="22" t="s">
        <v>5717</v>
      </c>
      <c r="G2615" s="22" t="s">
        <v>5718</v>
      </c>
      <c r="H2615" s="22">
        <v>2040</v>
      </c>
      <c r="I2615" s="24">
        <v>0.5</v>
      </c>
      <c r="J2615" s="24">
        <v>22730</v>
      </c>
      <c r="K2615" s="25">
        <f t="shared" si="138"/>
        <v>64940</v>
      </c>
      <c r="N2615" s="25">
        <f t="shared" si="139"/>
        <v>0.5</v>
      </c>
      <c r="O2615" s="201"/>
    </row>
    <row r="2616" spans="1:15" x14ac:dyDescent="0.25">
      <c r="A2616" s="201" t="s">
        <v>5719</v>
      </c>
      <c r="B2616" s="202"/>
      <c r="C2616" s="27">
        <v>42717</v>
      </c>
      <c r="D2616" s="27" t="s">
        <v>5720</v>
      </c>
      <c r="E2616" s="29" t="s">
        <v>5721</v>
      </c>
      <c r="F2616" s="22" t="s">
        <v>5722</v>
      </c>
      <c r="G2616" s="22" t="s">
        <v>5723</v>
      </c>
      <c r="H2616" s="22">
        <v>1090</v>
      </c>
      <c r="I2616" s="24">
        <v>0.5</v>
      </c>
      <c r="J2616" s="24">
        <v>22200</v>
      </c>
      <c r="K2616" s="25">
        <f t="shared" si="138"/>
        <v>63430</v>
      </c>
      <c r="N2616" s="25">
        <f t="shared" si="139"/>
        <v>0.5</v>
      </c>
      <c r="O2616" s="201"/>
    </row>
    <row r="2617" spans="1:15" x14ac:dyDescent="0.25">
      <c r="A2617" s="201">
        <v>827</v>
      </c>
      <c r="B2617" s="202"/>
      <c r="C2617" s="27">
        <v>42717</v>
      </c>
      <c r="D2617" s="27" t="s">
        <v>5724</v>
      </c>
      <c r="E2617" s="29" t="s">
        <v>5727</v>
      </c>
      <c r="F2617" s="22" t="s">
        <v>5730</v>
      </c>
      <c r="G2617" s="22" t="s">
        <v>5731</v>
      </c>
      <c r="H2617" s="22">
        <v>3010</v>
      </c>
      <c r="I2617" s="24">
        <v>1.5</v>
      </c>
      <c r="J2617" s="24">
        <v>21610</v>
      </c>
      <c r="K2617" s="25">
        <f t="shared" si="138"/>
        <v>61740</v>
      </c>
      <c r="L2617" s="26">
        <v>77320</v>
      </c>
      <c r="M2617" s="26">
        <v>309.3</v>
      </c>
      <c r="N2617" s="25">
        <f t="shared" si="139"/>
        <v>310.8</v>
      </c>
      <c r="O2617" s="201"/>
    </row>
    <row r="2618" spans="1:15" x14ac:dyDescent="0.25">
      <c r="A2618" s="201"/>
      <c r="B2618" s="202"/>
      <c r="D2618" s="27" t="s">
        <v>5725</v>
      </c>
      <c r="E2618" s="29" t="s">
        <v>5728</v>
      </c>
      <c r="F2618" s="22" t="s">
        <v>90</v>
      </c>
      <c r="G2618" s="22" t="s">
        <v>90</v>
      </c>
      <c r="K2618" s="25">
        <f t="shared" si="138"/>
        <v>0</v>
      </c>
      <c r="N2618" s="25">
        <f t="shared" si="139"/>
        <v>0</v>
      </c>
      <c r="O2618" s="201"/>
    </row>
    <row r="2619" spans="1:15" x14ac:dyDescent="0.25">
      <c r="A2619" s="201"/>
      <c r="B2619" s="202"/>
      <c r="D2619" s="27" t="s">
        <v>5726</v>
      </c>
      <c r="E2619" s="29" t="s">
        <v>5729</v>
      </c>
      <c r="F2619" s="22" t="s">
        <v>90</v>
      </c>
      <c r="G2619" s="22" t="s">
        <v>90</v>
      </c>
      <c r="K2619" s="25">
        <f t="shared" ref="K2619:K2630" si="142">ROUND(J2619/0.35,-1)</f>
        <v>0</v>
      </c>
      <c r="N2619" s="25">
        <f t="shared" ref="N2619:N2630" si="143">SUM(I2619+M2619)</f>
        <v>0</v>
      </c>
      <c r="O2619" s="201"/>
    </row>
    <row r="2620" spans="1:15" x14ac:dyDescent="0.25">
      <c r="A2620" s="201">
        <v>828</v>
      </c>
      <c r="B2620" s="202"/>
      <c r="C2620" s="27">
        <v>42717</v>
      </c>
      <c r="D2620" s="27" t="s">
        <v>5732</v>
      </c>
      <c r="E2620" s="29">
        <v>0.433</v>
      </c>
      <c r="F2620" s="22" t="s">
        <v>5733</v>
      </c>
      <c r="G2620" s="22" t="s">
        <v>5734</v>
      </c>
      <c r="H2620" s="22">
        <v>3010</v>
      </c>
      <c r="I2620" s="24">
        <v>0.5</v>
      </c>
      <c r="J2620" s="24">
        <v>30620</v>
      </c>
      <c r="K2620" s="25">
        <f t="shared" si="142"/>
        <v>87490</v>
      </c>
      <c r="L2620" s="26">
        <v>117500</v>
      </c>
      <c r="M2620" s="26">
        <v>470</v>
      </c>
      <c r="N2620" s="25">
        <f t="shared" si="143"/>
        <v>470.5</v>
      </c>
      <c r="O2620" s="201"/>
    </row>
    <row r="2621" spans="1:15" x14ac:dyDescent="0.25">
      <c r="A2621" s="201">
        <v>829</v>
      </c>
      <c r="B2621" s="202"/>
      <c r="C2621" s="27">
        <v>42717</v>
      </c>
      <c r="D2621" s="27" t="s">
        <v>5735</v>
      </c>
      <c r="E2621" s="29">
        <v>25</v>
      </c>
      <c r="F2621" s="22" t="s">
        <v>5736</v>
      </c>
      <c r="G2621" s="22" t="s">
        <v>5737</v>
      </c>
      <c r="H2621" s="22">
        <v>1150</v>
      </c>
      <c r="I2621" s="24">
        <v>1</v>
      </c>
      <c r="J2621" s="24">
        <v>67930</v>
      </c>
      <c r="K2621" s="25">
        <f t="shared" si="142"/>
        <v>194090</v>
      </c>
      <c r="L2621" s="26">
        <v>299900</v>
      </c>
      <c r="M2621" s="26">
        <v>1199.5999999999999</v>
      </c>
      <c r="N2621" s="25">
        <f t="shared" si="143"/>
        <v>1200.5999999999999</v>
      </c>
      <c r="O2621" s="201"/>
    </row>
    <row r="2622" spans="1:15" x14ac:dyDescent="0.25">
      <c r="A2622" s="201" t="s">
        <v>5738</v>
      </c>
      <c r="B2622" s="202"/>
      <c r="C2622" s="27">
        <v>42717</v>
      </c>
      <c r="D2622" s="27" t="s">
        <v>5739</v>
      </c>
      <c r="E2622" s="29">
        <v>1.099</v>
      </c>
      <c r="F2622" s="22" t="s">
        <v>5740</v>
      </c>
      <c r="G2622" s="22" t="s">
        <v>223</v>
      </c>
      <c r="H2622" s="22">
        <v>1070</v>
      </c>
      <c r="I2622" s="24">
        <v>0.5</v>
      </c>
      <c r="J2622" s="24">
        <v>43420</v>
      </c>
      <c r="K2622" s="25">
        <f t="shared" si="142"/>
        <v>124060</v>
      </c>
      <c r="N2622" s="25">
        <f t="shared" si="143"/>
        <v>0.5</v>
      </c>
      <c r="O2622" s="201"/>
    </row>
    <row r="2623" spans="1:15" s="23" customFormat="1" x14ac:dyDescent="0.25">
      <c r="A2623" s="48">
        <v>830</v>
      </c>
      <c r="B2623" s="49"/>
      <c r="C2623" s="50">
        <v>42717</v>
      </c>
      <c r="D2623" s="50" t="s">
        <v>5741</v>
      </c>
      <c r="E2623" s="51">
        <v>1.92</v>
      </c>
      <c r="F2623" s="23" t="s">
        <v>5742</v>
      </c>
      <c r="G2623" s="23" t="s">
        <v>5743</v>
      </c>
      <c r="H2623" s="23">
        <v>2050</v>
      </c>
      <c r="I2623" s="52">
        <v>0.5</v>
      </c>
      <c r="J2623" s="52">
        <v>2700</v>
      </c>
      <c r="K2623" s="53">
        <f t="shared" si="142"/>
        <v>7710</v>
      </c>
      <c r="L2623" s="54">
        <v>7680</v>
      </c>
      <c r="M2623" s="54">
        <v>30.8</v>
      </c>
      <c r="N2623" s="53">
        <f t="shared" si="143"/>
        <v>31.3</v>
      </c>
      <c r="O2623" s="48"/>
    </row>
    <row r="2624" spans="1:15" x14ac:dyDescent="0.25">
      <c r="A2624" s="201"/>
      <c r="B2624" s="202"/>
      <c r="N2624" s="25">
        <f>SUM(N2610:N2623)</f>
        <v>2479.1999999999998</v>
      </c>
      <c r="O2624" s="201">
        <v>61234</v>
      </c>
    </row>
    <row r="2625" spans="1:15" x14ac:dyDescent="0.25">
      <c r="A2625" s="201"/>
      <c r="B2625" s="202"/>
      <c r="O2625" s="201"/>
    </row>
    <row r="2626" spans="1:15" x14ac:dyDescent="0.25">
      <c r="A2626" s="201">
        <v>831</v>
      </c>
      <c r="B2626" s="202"/>
      <c r="C2626" s="27">
        <v>42718</v>
      </c>
      <c r="D2626" s="27" t="s">
        <v>5744</v>
      </c>
      <c r="E2626" s="29">
        <v>5.0369999999999999</v>
      </c>
      <c r="F2626" s="22" t="s">
        <v>5747</v>
      </c>
      <c r="G2626" s="22" t="s">
        <v>5748</v>
      </c>
      <c r="H2626" s="22">
        <v>1160</v>
      </c>
      <c r="I2626" s="24">
        <v>1.5</v>
      </c>
      <c r="J2626" s="24">
        <v>35190</v>
      </c>
      <c r="K2626" s="25">
        <f t="shared" si="142"/>
        <v>100540</v>
      </c>
      <c r="L2626" s="26">
        <v>83600</v>
      </c>
      <c r="M2626" s="26">
        <v>334.4</v>
      </c>
      <c r="N2626" s="25">
        <f t="shared" si="143"/>
        <v>335.9</v>
      </c>
      <c r="O2626" s="201"/>
    </row>
    <row r="2627" spans="1:15" x14ac:dyDescent="0.25">
      <c r="A2627" s="201"/>
      <c r="B2627" s="202"/>
      <c r="D2627" s="27" t="s">
        <v>5745</v>
      </c>
      <c r="E2627" s="29">
        <v>5.3330000000000002</v>
      </c>
      <c r="F2627" s="22" t="s">
        <v>90</v>
      </c>
      <c r="G2627" s="22" t="s">
        <v>90</v>
      </c>
      <c r="K2627" s="25">
        <f t="shared" si="142"/>
        <v>0</v>
      </c>
      <c r="N2627" s="25">
        <f t="shared" si="143"/>
        <v>0</v>
      </c>
      <c r="O2627" s="201"/>
    </row>
    <row r="2628" spans="1:15" x14ac:dyDescent="0.25">
      <c r="A2628" s="201"/>
      <c r="B2628" s="202"/>
      <c r="D2628" s="27" t="s">
        <v>5746</v>
      </c>
      <c r="E2628" s="29">
        <v>5.0279999999999996</v>
      </c>
      <c r="F2628" s="22" t="s">
        <v>90</v>
      </c>
      <c r="G2628" s="22" t="s">
        <v>90</v>
      </c>
      <c r="K2628" s="25">
        <f t="shared" si="142"/>
        <v>0</v>
      </c>
      <c r="N2628" s="25">
        <f t="shared" si="143"/>
        <v>0</v>
      </c>
      <c r="O2628" s="201"/>
    </row>
    <row r="2629" spans="1:15" x14ac:dyDescent="0.25">
      <c r="A2629" s="47" t="s">
        <v>5749</v>
      </c>
      <c r="C2629" s="27">
        <v>42718</v>
      </c>
      <c r="D2629" s="27" t="s">
        <v>5750</v>
      </c>
      <c r="E2629" s="29">
        <v>20.021999999999998</v>
      </c>
      <c r="F2629" s="22" t="s">
        <v>5752</v>
      </c>
      <c r="G2629" s="22" t="s">
        <v>5751</v>
      </c>
      <c r="H2629" s="22">
        <v>1020</v>
      </c>
      <c r="I2629" s="24">
        <v>0.5</v>
      </c>
      <c r="J2629" s="24">
        <v>22680</v>
      </c>
      <c r="K2629" s="25">
        <f t="shared" si="142"/>
        <v>64800</v>
      </c>
      <c r="N2629" s="25">
        <f t="shared" si="143"/>
        <v>0.5</v>
      </c>
    </row>
    <row r="2630" spans="1:15" x14ac:dyDescent="0.25">
      <c r="A2630" s="47">
        <v>832</v>
      </c>
      <c r="C2630" s="27">
        <v>42718</v>
      </c>
      <c r="D2630" s="27" t="s">
        <v>5753</v>
      </c>
      <c r="E2630" s="29">
        <v>0.39400000000000002</v>
      </c>
      <c r="F2630" s="22" t="s">
        <v>5754</v>
      </c>
      <c r="G2630" s="22" t="s">
        <v>5755</v>
      </c>
      <c r="H2630" s="22">
        <v>3010</v>
      </c>
      <c r="I2630" s="24">
        <v>0.5</v>
      </c>
      <c r="J2630" s="24">
        <v>26260</v>
      </c>
      <c r="K2630" s="25">
        <f t="shared" si="142"/>
        <v>75030</v>
      </c>
      <c r="L2630" s="26">
        <v>68500</v>
      </c>
      <c r="M2630" s="26">
        <v>274</v>
      </c>
      <c r="N2630" s="25">
        <f t="shared" si="143"/>
        <v>274.5</v>
      </c>
    </row>
    <row r="2631" spans="1:15" x14ac:dyDescent="0.25">
      <c r="A2631" s="47">
        <v>833</v>
      </c>
      <c r="C2631" s="27">
        <v>42718</v>
      </c>
      <c r="D2631" s="27" t="s">
        <v>5756</v>
      </c>
      <c r="E2631" s="29">
        <v>0.25</v>
      </c>
      <c r="F2631" s="22" t="s">
        <v>5758</v>
      </c>
      <c r="G2631" s="22" t="s">
        <v>5759</v>
      </c>
      <c r="H2631" s="22">
        <v>2040</v>
      </c>
      <c r="I2631" s="24">
        <v>1</v>
      </c>
      <c r="J2631" s="24">
        <v>20430</v>
      </c>
      <c r="K2631" s="25">
        <f t="shared" si="136"/>
        <v>58370</v>
      </c>
      <c r="L2631" s="26">
        <v>30000</v>
      </c>
      <c r="M2631" s="26">
        <v>120</v>
      </c>
      <c r="N2631" s="25">
        <f t="shared" si="137"/>
        <v>121</v>
      </c>
    </row>
    <row r="2632" spans="1:15" s="73" customFormat="1" x14ac:dyDescent="0.25">
      <c r="A2632" s="48"/>
      <c r="B2632" s="49"/>
      <c r="C2632" s="71"/>
      <c r="D2632" s="71" t="s">
        <v>5757</v>
      </c>
      <c r="E2632" s="72">
        <v>1.1629</v>
      </c>
      <c r="I2632" s="74"/>
      <c r="J2632" s="74"/>
      <c r="K2632" s="171">
        <f t="shared" ref="K2632:K2661" si="144">ROUND(J2632/0.35,-1)</f>
        <v>0</v>
      </c>
      <c r="L2632" s="54"/>
      <c r="M2632" s="54"/>
      <c r="N2632" s="171">
        <f t="shared" ref="N2632:N2661" si="145">SUM(I2632+M2632)</f>
        <v>0</v>
      </c>
      <c r="O2632" s="48"/>
    </row>
    <row r="2633" spans="1:15" x14ac:dyDescent="0.25">
      <c r="A2633" s="203"/>
      <c r="B2633" s="204"/>
      <c r="N2633" s="25">
        <f>SUM(N2626:N2632)</f>
        <v>731.9</v>
      </c>
      <c r="O2633" s="203">
        <v>61331</v>
      </c>
    </row>
    <row r="2634" spans="1:15" x14ac:dyDescent="0.25">
      <c r="A2634" s="203"/>
      <c r="B2634" s="204"/>
      <c r="O2634" s="203"/>
    </row>
    <row r="2635" spans="1:15" x14ac:dyDescent="0.25">
      <c r="A2635" s="203">
        <v>834</v>
      </c>
      <c r="B2635" s="204"/>
      <c r="C2635" s="27">
        <v>42719</v>
      </c>
      <c r="D2635" s="27" t="s">
        <v>5760</v>
      </c>
      <c r="E2635" s="29">
        <v>2.3405999999999998</v>
      </c>
      <c r="F2635" s="22" t="s">
        <v>5761</v>
      </c>
      <c r="G2635" s="22" t="s">
        <v>1811</v>
      </c>
      <c r="H2635" s="22">
        <v>1100</v>
      </c>
      <c r="I2635" s="24">
        <v>0.5</v>
      </c>
      <c r="J2635" s="24">
        <v>27180</v>
      </c>
      <c r="K2635" s="25">
        <f t="shared" ref="K2635:K2647" si="146">ROUND(J2635/0.35,-1)</f>
        <v>77660</v>
      </c>
      <c r="L2635" s="26">
        <v>24000</v>
      </c>
      <c r="M2635" s="26">
        <v>96</v>
      </c>
      <c r="N2635" s="25">
        <f t="shared" ref="N2635:N2647" si="147">SUM(I2635+M2635)</f>
        <v>96.5</v>
      </c>
      <c r="O2635" s="203"/>
    </row>
    <row r="2636" spans="1:15" x14ac:dyDescent="0.25">
      <c r="A2636" s="203" t="s">
        <v>5762</v>
      </c>
      <c r="B2636" s="204"/>
      <c r="C2636" s="27">
        <v>42720</v>
      </c>
      <c r="D2636" s="27" t="s">
        <v>5763</v>
      </c>
      <c r="E2636" s="29">
        <v>4.4409999999999998</v>
      </c>
      <c r="F2636" s="22" t="s">
        <v>5765</v>
      </c>
      <c r="G2636" s="22" t="s">
        <v>5766</v>
      </c>
      <c r="H2636" s="22">
        <v>1160</v>
      </c>
      <c r="I2636" s="24">
        <v>1</v>
      </c>
      <c r="J2636" s="24">
        <v>41650</v>
      </c>
      <c r="K2636" s="25">
        <f t="shared" si="146"/>
        <v>119000</v>
      </c>
      <c r="N2636" s="25">
        <f>SUM(I2636+M2636)</f>
        <v>1</v>
      </c>
      <c r="O2636" s="203"/>
    </row>
    <row r="2637" spans="1:15" x14ac:dyDescent="0.25">
      <c r="A2637" s="203"/>
      <c r="B2637" s="204"/>
      <c r="D2637" s="27" t="s">
        <v>5764</v>
      </c>
      <c r="E2637" s="29">
        <v>2.6859999999999999</v>
      </c>
      <c r="F2637" s="22" t="s">
        <v>90</v>
      </c>
      <c r="G2637" s="22" t="s">
        <v>90</v>
      </c>
      <c r="K2637" s="25">
        <f t="shared" si="146"/>
        <v>0</v>
      </c>
      <c r="N2637" s="25">
        <f t="shared" si="147"/>
        <v>0</v>
      </c>
      <c r="O2637" s="203"/>
    </row>
    <row r="2638" spans="1:15" x14ac:dyDescent="0.25">
      <c r="A2638" s="203">
        <v>835</v>
      </c>
      <c r="B2638" s="204"/>
      <c r="C2638" s="27">
        <v>42720</v>
      </c>
      <c r="D2638" s="27" t="s">
        <v>5767</v>
      </c>
      <c r="E2638" s="29" t="s">
        <v>5768</v>
      </c>
      <c r="F2638" s="22" t="s">
        <v>5769</v>
      </c>
      <c r="G2638" s="22" t="s">
        <v>5770</v>
      </c>
      <c r="H2638" s="22">
        <v>3010</v>
      </c>
      <c r="I2638" s="24">
        <v>0.5</v>
      </c>
      <c r="J2638" s="24">
        <v>31690</v>
      </c>
      <c r="K2638" s="25">
        <f t="shared" si="146"/>
        <v>90540</v>
      </c>
      <c r="L2638" s="26">
        <v>115000</v>
      </c>
      <c r="M2638" s="26">
        <v>460</v>
      </c>
      <c r="N2638" s="25">
        <f t="shared" si="147"/>
        <v>460.5</v>
      </c>
      <c r="O2638" s="203"/>
    </row>
    <row r="2639" spans="1:15" x14ac:dyDescent="0.25">
      <c r="A2639" s="203">
        <v>836</v>
      </c>
      <c r="B2639" s="204"/>
      <c r="C2639" s="27">
        <v>42720</v>
      </c>
      <c r="D2639" s="27" t="s">
        <v>5771</v>
      </c>
      <c r="E2639" s="29">
        <v>14.114000000000001</v>
      </c>
      <c r="F2639" s="22" t="s">
        <v>5772</v>
      </c>
      <c r="G2639" s="22" t="s">
        <v>5773</v>
      </c>
      <c r="H2639" s="22">
        <v>1220</v>
      </c>
      <c r="I2639" s="24">
        <v>0.5</v>
      </c>
      <c r="J2639" s="24">
        <v>47780</v>
      </c>
      <c r="K2639" s="25">
        <f t="shared" si="146"/>
        <v>136510</v>
      </c>
      <c r="L2639" s="26">
        <v>165000</v>
      </c>
      <c r="M2639" s="26">
        <v>660</v>
      </c>
      <c r="N2639" s="25">
        <f t="shared" si="147"/>
        <v>660.5</v>
      </c>
      <c r="O2639" s="203"/>
    </row>
    <row r="2640" spans="1:15" x14ac:dyDescent="0.25">
      <c r="A2640" s="203">
        <v>838</v>
      </c>
      <c r="B2640" s="204"/>
      <c r="C2640" s="27">
        <v>42720</v>
      </c>
      <c r="D2640" s="27" t="s">
        <v>4927</v>
      </c>
      <c r="E2640" s="29" t="s">
        <v>5774</v>
      </c>
      <c r="F2640" s="22" t="s">
        <v>4931</v>
      </c>
      <c r="G2640" s="22" t="s">
        <v>5775</v>
      </c>
      <c r="H2640" s="22">
        <v>1190</v>
      </c>
      <c r="I2640" s="24">
        <v>0.5</v>
      </c>
      <c r="J2640" s="24">
        <v>3440</v>
      </c>
      <c r="K2640" s="25">
        <f t="shared" si="146"/>
        <v>9830</v>
      </c>
      <c r="L2640" s="26">
        <v>7000</v>
      </c>
      <c r="M2640" s="26">
        <v>28</v>
      </c>
      <c r="N2640" s="25">
        <f t="shared" si="147"/>
        <v>28.5</v>
      </c>
      <c r="O2640" s="203"/>
    </row>
    <row r="2641" spans="1:15" s="23" customFormat="1" x14ac:dyDescent="0.25">
      <c r="A2641" s="48" t="s">
        <v>5776</v>
      </c>
      <c r="B2641" s="49"/>
      <c r="C2641" s="50">
        <v>42720</v>
      </c>
      <c r="D2641" s="50" t="s">
        <v>212</v>
      </c>
      <c r="E2641" s="51" t="s">
        <v>213</v>
      </c>
      <c r="F2641" s="23" t="s">
        <v>5777</v>
      </c>
      <c r="G2641" s="23" t="s">
        <v>2087</v>
      </c>
      <c r="H2641" s="23">
        <v>3010</v>
      </c>
      <c r="I2641" s="52">
        <v>0.5</v>
      </c>
      <c r="J2641" s="52">
        <v>31910</v>
      </c>
      <c r="K2641" s="53">
        <f t="shared" si="146"/>
        <v>91170</v>
      </c>
      <c r="L2641" s="54"/>
      <c r="M2641" s="54"/>
      <c r="N2641" s="53">
        <f t="shared" si="147"/>
        <v>0.5</v>
      </c>
      <c r="O2641" s="48"/>
    </row>
    <row r="2642" spans="1:15" x14ac:dyDescent="0.25">
      <c r="A2642" s="203"/>
      <c r="B2642" s="204"/>
      <c r="N2642" s="25">
        <f>SUM(N2635:N2641)</f>
        <v>1247.5</v>
      </c>
      <c r="O2642" s="203">
        <v>61388</v>
      </c>
    </row>
    <row r="2643" spans="1:15" x14ac:dyDescent="0.25">
      <c r="A2643" s="203"/>
      <c r="B2643" s="204"/>
      <c r="O2643" s="203"/>
    </row>
    <row r="2644" spans="1:15" x14ac:dyDescent="0.25">
      <c r="A2644" s="205">
        <v>837</v>
      </c>
      <c r="B2644" s="206"/>
      <c r="C2644" s="27">
        <v>42720</v>
      </c>
      <c r="D2644" s="27" t="s">
        <v>3184</v>
      </c>
      <c r="E2644" s="29">
        <v>0.99629999999999996</v>
      </c>
      <c r="F2644" s="22" t="s">
        <v>5797</v>
      </c>
      <c r="G2644" s="22" t="s">
        <v>3186</v>
      </c>
      <c r="H2644" s="22">
        <v>1180</v>
      </c>
      <c r="I2644" s="24">
        <v>0.5</v>
      </c>
      <c r="J2644" s="24">
        <v>11700</v>
      </c>
      <c r="K2644" s="25">
        <f t="shared" si="146"/>
        <v>33430</v>
      </c>
      <c r="L2644" s="26">
        <v>0</v>
      </c>
      <c r="M2644" s="26">
        <v>72</v>
      </c>
      <c r="N2644" s="25">
        <f t="shared" si="147"/>
        <v>72.5</v>
      </c>
      <c r="O2644" s="205" t="s">
        <v>5798</v>
      </c>
    </row>
    <row r="2645" spans="1:15" x14ac:dyDescent="0.25">
      <c r="A2645" s="205" t="s">
        <v>5778</v>
      </c>
      <c r="B2645" s="206"/>
      <c r="C2645" s="27">
        <v>42720</v>
      </c>
      <c r="D2645" s="27" t="s">
        <v>3183</v>
      </c>
      <c r="E2645" s="29">
        <v>3.6019999999999999</v>
      </c>
      <c r="F2645" s="22" t="s">
        <v>5797</v>
      </c>
      <c r="G2645" s="22" t="s">
        <v>5799</v>
      </c>
      <c r="H2645" s="22">
        <v>1180</v>
      </c>
      <c r="I2645" s="24">
        <v>0.5</v>
      </c>
      <c r="J2645" s="24">
        <v>4040</v>
      </c>
      <c r="K2645" s="25">
        <f t="shared" si="146"/>
        <v>11540</v>
      </c>
      <c r="N2645" s="25">
        <f t="shared" si="147"/>
        <v>0.5</v>
      </c>
      <c r="O2645" s="205"/>
    </row>
    <row r="2646" spans="1:15" x14ac:dyDescent="0.25">
      <c r="A2646" s="205" t="s">
        <v>5779</v>
      </c>
      <c r="B2646" s="206"/>
      <c r="C2646" s="27">
        <v>42720</v>
      </c>
      <c r="D2646" s="27" t="s">
        <v>3183</v>
      </c>
      <c r="E2646" s="29">
        <v>3.6019999999999999</v>
      </c>
      <c r="F2646" s="22" t="s">
        <v>5800</v>
      </c>
      <c r="G2646" s="22" t="s">
        <v>5801</v>
      </c>
      <c r="H2646" s="22">
        <v>1180</v>
      </c>
      <c r="I2646" s="24">
        <v>0.5</v>
      </c>
      <c r="J2646" s="24">
        <v>4040</v>
      </c>
      <c r="K2646" s="25">
        <f t="shared" si="146"/>
        <v>11540</v>
      </c>
      <c r="N2646" s="25">
        <f t="shared" si="147"/>
        <v>0.5</v>
      </c>
      <c r="O2646" s="205"/>
    </row>
    <row r="2647" spans="1:15" x14ac:dyDescent="0.25">
      <c r="A2647" s="203" t="s">
        <v>5780</v>
      </c>
      <c r="B2647" s="204"/>
      <c r="C2647" s="27">
        <v>42720</v>
      </c>
      <c r="D2647" s="27" t="s">
        <v>5781</v>
      </c>
      <c r="E2647" s="29">
        <v>43.21</v>
      </c>
      <c r="F2647" s="22" t="s">
        <v>5782</v>
      </c>
      <c r="G2647" s="22" t="s">
        <v>5783</v>
      </c>
      <c r="H2647" s="22">
        <v>1220</v>
      </c>
      <c r="I2647" s="24">
        <v>0.5</v>
      </c>
      <c r="J2647" s="24">
        <v>100480</v>
      </c>
      <c r="K2647" s="25">
        <f t="shared" si="146"/>
        <v>287090</v>
      </c>
      <c r="N2647" s="25">
        <f t="shared" si="147"/>
        <v>0.5</v>
      </c>
      <c r="O2647" s="203"/>
    </row>
    <row r="2648" spans="1:15" x14ac:dyDescent="0.25">
      <c r="A2648" s="203" t="s">
        <v>5784</v>
      </c>
      <c r="B2648" s="204"/>
      <c r="C2648" s="27">
        <v>42723</v>
      </c>
      <c r="D2648" s="27" t="s">
        <v>5624</v>
      </c>
      <c r="E2648" s="29" t="s">
        <v>5785</v>
      </c>
      <c r="F2648" s="22" t="s">
        <v>5786</v>
      </c>
      <c r="G2648" s="22" t="s">
        <v>5787</v>
      </c>
      <c r="H2648" s="22">
        <v>3010</v>
      </c>
      <c r="I2648" s="24">
        <v>0.5</v>
      </c>
      <c r="J2648" s="24">
        <v>9770</v>
      </c>
      <c r="K2648" s="25">
        <f t="shared" si="144"/>
        <v>27910</v>
      </c>
      <c r="N2648" s="25">
        <f t="shared" si="145"/>
        <v>0.5</v>
      </c>
      <c r="O2648" s="203"/>
    </row>
    <row r="2649" spans="1:15" x14ac:dyDescent="0.25">
      <c r="A2649" s="203">
        <v>840</v>
      </c>
      <c r="B2649" s="204"/>
      <c r="C2649" s="27">
        <v>42723</v>
      </c>
      <c r="D2649" s="27" t="s">
        <v>5790</v>
      </c>
      <c r="E2649" s="29">
        <v>0.1515</v>
      </c>
      <c r="F2649" s="22" t="s">
        <v>5791</v>
      </c>
      <c r="G2649" s="22" t="s">
        <v>5792</v>
      </c>
      <c r="H2649" s="22">
        <v>1190</v>
      </c>
      <c r="I2649" s="24">
        <v>0.5</v>
      </c>
      <c r="J2649" s="24">
        <v>13040</v>
      </c>
      <c r="K2649" s="25">
        <f t="shared" si="144"/>
        <v>37260</v>
      </c>
      <c r="L2649" s="26">
        <v>42000</v>
      </c>
      <c r="M2649" s="26">
        <v>168</v>
      </c>
      <c r="N2649" s="25">
        <f t="shared" si="145"/>
        <v>168.5</v>
      </c>
      <c r="O2649" s="203"/>
    </row>
    <row r="2650" spans="1:15" x14ac:dyDescent="0.25">
      <c r="A2650" s="203" t="s">
        <v>5793</v>
      </c>
      <c r="B2650" s="204"/>
      <c r="C2650" s="27">
        <v>42723</v>
      </c>
      <c r="D2650" s="27" t="s">
        <v>5794</v>
      </c>
      <c r="E2650" s="29">
        <v>100</v>
      </c>
      <c r="F2650" s="22" t="s">
        <v>5795</v>
      </c>
      <c r="G2650" s="22" t="s">
        <v>5796</v>
      </c>
      <c r="H2650" s="22">
        <v>1130</v>
      </c>
      <c r="I2650" s="24">
        <v>0.5</v>
      </c>
      <c r="J2650" s="24">
        <v>119160</v>
      </c>
      <c r="K2650" s="25">
        <f t="shared" si="144"/>
        <v>340460</v>
      </c>
      <c r="N2650" s="25">
        <f t="shared" si="145"/>
        <v>0.5</v>
      </c>
      <c r="O2650" s="203"/>
    </row>
    <row r="2651" spans="1:15" x14ac:dyDescent="0.25">
      <c r="A2651" s="203">
        <v>841</v>
      </c>
      <c r="B2651" s="204"/>
      <c r="C2651" s="27">
        <v>42723</v>
      </c>
      <c r="D2651" s="27" t="s">
        <v>5271</v>
      </c>
      <c r="E2651" s="29">
        <v>46.56</v>
      </c>
      <c r="F2651" s="22" t="s">
        <v>5802</v>
      </c>
      <c r="G2651" s="22" t="s">
        <v>5803</v>
      </c>
      <c r="H2651" s="22">
        <v>1210</v>
      </c>
      <c r="I2651" s="24">
        <v>0.5</v>
      </c>
      <c r="J2651" s="24">
        <v>66240</v>
      </c>
      <c r="K2651" s="25">
        <f t="shared" si="144"/>
        <v>189260</v>
      </c>
      <c r="L2651" s="26">
        <v>179410</v>
      </c>
      <c r="M2651" s="26">
        <v>717.6</v>
      </c>
      <c r="N2651" s="25">
        <f t="shared" si="145"/>
        <v>718.1</v>
      </c>
      <c r="O2651" s="203"/>
    </row>
    <row r="2652" spans="1:15" s="73" customFormat="1" x14ac:dyDescent="0.25">
      <c r="A2652" s="48">
        <v>842</v>
      </c>
      <c r="B2652" s="49"/>
      <c r="C2652" s="71">
        <v>42723</v>
      </c>
      <c r="D2652" s="71" t="s">
        <v>5804</v>
      </c>
      <c r="E2652" s="72">
        <v>4.5999999999999999E-2</v>
      </c>
      <c r="F2652" s="73" t="s">
        <v>5805</v>
      </c>
      <c r="G2652" s="73" t="s">
        <v>5806</v>
      </c>
      <c r="H2652" s="73">
        <v>3010</v>
      </c>
      <c r="I2652" s="74">
        <v>0.5</v>
      </c>
      <c r="J2652" s="74">
        <v>5920</v>
      </c>
      <c r="K2652" s="171">
        <f t="shared" si="144"/>
        <v>16910</v>
      </c>
      <c r="L2652" s="54">
        <v>118450</v>
      </c>
      <c r="M2652" s="54">
        <v>473.3</v>
      </c>
      <c r="N2652" s="171">
        <f t="shared" si="145"/>
        <v>473.8</v>
      </c>
      <c r="O2652" s="48"/>
    </row>
    <row r="2653" spans="1:15" x14ac:dyDescent="0.25">
      <c r="A2653" s="203"/>
      <c r="B2653" s="204"/>
      <c r="N2653" s="25">
        <f>SUM(N2644:N2652)</f>
        <v>1435.4</v>
      </c>
      <c r="O2653" s="203">
        <v>61411</v>
      </c>
    </row>
    <row r="2654" spans="1:15" x14ac:dyDescent="0.25">
      <c r="A2654" s="203"/>
      <c r="B2654" s="204"/>
      <c r="O2654" s="203"/>
    </row>
    <row r="2655" spans="1:15" x14ac:dyDescent="0.25">
      <c r="A2655" s="203">
        <v>839</v>
      </c>
      <c r="B2655" s="204"/>
      <c r="C2655" s="27">
        <v>42723</v>
      </c>
      <c r="D2655" s="27" t="s">
        <v>4988</v>
      </c>
      <c r="E2655" s="29">
        <v>0.4</v>
      </c>
      <c r="F2655" s="22" t="s">
        <v>5788</v>
      </c>
      <c r="G2655" s="22" t="s">
        <v>5789</v>
      </c>
      <c r="H2655" s="22">
        <v>1010</v>
      </c>
      <c r="I2655" s="24">
        <v>0.5</v>
      </c>
      <c r="J2655" s="24">
        <v>18380</v>
      </c>
      <c r="K2655" s="25">
        <f>ROUND(J2655/0.35,-1)</f>
        <v>52510</v>
      </c>
      <c r="L2655" s="26">
        <v>13000</v>
      </c>
      <c r="M2655" s="26">
        <v>52</v>
      </c>
      <c r="N2655" s="25">
        <f>SUM(I2655+M2655)</f>
        <v>52.5</v>
      </c>
      <c r="O2655" s="203"/>
    </row>
    <row r="2656" spans="1:15" x14ac:dyDescent="0.25">
      <c r="A2656" s="203">
        <v>844</v>
      </c>
      <c r="B2656" s="204"/>
      <c r="C2656" s="27">
        <v>42725</v>
      </c>
      <c r="D2656" s="27" t="s">
        <v>5807</v>
      </c>
      <c r="E2656" s="29">
        <v>13.686</v>
      </c>
      <c r="F2656" s="22" t="s">
        <v>5808</v>
      </c>
      <c r="G2656" s="22" t="s">
        <v>5809</v>
      </c>
      <c r="H2656" s="22">
        <v>1120</v>
      </c>
      <c r="I2656" s="24">
        <v>0.5</v>
      </c>
      <c r="J2656" s="24">
        <v>21560</v>
      </c>
      <c r="K2656" s="25">
        <f t="shared" si="144"/>
        <v>61600</v>
      </c>
      <c r="L2656" s="26">
        <v>56337.599999999999</v>
      </c>
      <c r="M2656" s="26">
        <v>225.6</v>
      </c>
      <c r="N2656" s="25">
        <f t="shared" si="145"/>
        <v>226.1</v>
      </c>
      <c r="O2656" s="203"/>
    </row>
    <row r="2657" spans="1:15" s="23" customFormat="1" x14ac:dyDescent="0.25">
      <c r="A2657" s="48">
        <v>845</v>
      </c>
      <c r="B2657" s="49"/>
      <c r="C2657" s="50">
        <v>42725</v>
      </c>
      <c r="D2657" s="50" t="s">
        <v>5810</v>
      </c>
      <c r="E2657" s="51">
        <v>31.510999999999999</v>
      </c>
      <c r="F2657" s="23" t="s">
        <v>5811</v>
      </c>
      <c r="G2657" s="23" t="s">
        <v>5812</v>
      </c>
      <c r="H2657" s="23">
        <v>1090</v>
      </c>
      <c r="I2657" s="52">
        <v>0.5</v>
      </c>
      <c r="J2657" s="52">
        <v>44380</v>
      </c>
      <c r="K2657" s="53">
        <f t="shared" si="144"/>
        <v>126800</v>
      </c>
      <c r="L2657" s="54">
        <v>180000</v>
      </c>
      <c r="M2657" s="54">
        <v>720</v>
      </c>
      <c r="N2657" s="53">
        <f t="shared" si="145"/>
        <v>720.5</v>
      </c>
      <c r="O2657" s="48"/>
    </row>
    <row r="2658" spans="1:15" x14ac:dyDescent="0.25">
      <c r="A2658" s="203"/>
      <c r="B2658" s="204"/>
      <c r="N2658" s="25">
        <f>SUM(N2655:N2657)</f>
        <v>999.1</v>
      </c>
      <c r="O2658" s="203">
        <v>61447</v>
      </c>
    </row>
    <row r="2659" spans="1:15" x14ac:dyDescent="0.25">
      <c r="A2659" s="203"/>
      <c r="B2659" s="204"/>
      <c r="O2659" s="203"/>
    </row>
    <row r="2660" spans="1:15" x14ac:dyDescent="0.25">
      <c r="A2660" s="203">
        <v>843</v>
      </c>
      <c r="B2660" s="204"/>
      <c r="C2660" s="27">
        <v>42724</v>
      </c>
      <c r="D2660" s="27" t="s">
        <v>1155</v>
      </c>
      <c r="E2660" s="29">
        <v>0.13059999999999999</v>
      </c>
      <c r="F2660" s="22" t="s">
        <v>1157</v>
      </c>
      <c r="G2660" s="22" t="s">
        <v>5817</v>
      </c>
      <c r="H2660" s="22">
        <v>3010</v>
      </c>
      <c r="I2660" s="24">
        <v>0.5</v>
      </c>
      <c r="J2660" s="24">
        <v>23300</v>
      </c>
      <c r="K2660" s="25">
        <f t="shared" si="144"/>
        <v>66570</v>
      </c>
      <c r="L2660" s="26">
        <v>48000</v>
      </c>
      <c r="M2660" s="26">
        <v>192</v>
      </c>
      <c r="N2660" s="25">
        <f t="shared" si="145"/>
        <v>192.5</v>
      </c>
      <c r="O2660" s="203"/>
    </row>
    <row r="2661" spans="1:15" x14ac:dyDescent="0.25">
      <c r="A2661" s="203">
        <v>846</v>
      </c>
      <c r="B2661" s="204"/>
      <c r="C2661" s="27">
        <v>42726</v>
      </c>
      <c r="D2661" s="27" t="s">
        <v>5813</v>
      </c>
      <c r="E2661" s="29" t="s">
        <v>5814</v>
      </c>
      <c r="F2661" s="22" t="s">
        <v>5815</v>
      </c>
      <c r="G2661" s="22" t="s">
        <v>5816</v>
      </c>
      <c r="H2661" s="22">
        <v>3010</v>
      </c>
      <c r="I2661" s="24">
        <v>0.5</v>
      </c>
      <c r="J2661" s="24">
        <v>15690</v>
      </c>
      <c r="K2661" s="25">
        <f t="shared" si="144"/>
        <v>44830</v>
      </c>
      <c r="L2661" s="26">
        <v>19100</v>
      </c>
      <c r="M2661" s="26">
        <v>76.400000000000006</v>
      </c>
      <c r="N2661" s="25">
        <f t="shared" si="145"/>
        <v>76.900000000000006</v>
      </c>
      <c r="O2661" s="203"/>
    </row>
    <row r="2662" spans="1:15" x14ac:dyDescent="0.25">
      <c r="A2662" s="47">
        <v>847</v>
      </c>
      <c r="C2662" s="27">
        <v>42726</v>
      </c>
      <c r="D2662" s="27" t="s">
        <v>5818</v>
      </c>
      <c r="E2662" s="29">
        <v>9.9260000000000002</v>
      </c>
      <c r="F2662" s="22" t="s">
        <v>5819</v>
      </c>
      <c r="G2662" s="22" t="s">
        <v>5820</v>
      </c>
      <c r="H2662" s="22">
        <v>1020</v>
      </c>
      <c r="I2662" s="24">
        <v>0.5</v>
      </c>
      <c r="J2662" s="24">
        <v>22470</v>
      </c>
      <c r="K2662" s="25">
        <f t="shared" si="136"/>
        <v>64200</v>
      </c>
      <c r="L2662" s="26">
        <v>29000</v>
      </c>
      <c r="M2662" s="26">
        <v>116</v>
      </c>
      <c r="N2662" s="25">
        <f t="shared" si="137"/>
        <v>116.5</v>
      </c>
    </row>
    <row r="2663" spans="1:15" x14ac:dyDescent="0.25">
      <c r="A2663" s="47">
        <v>848</v>
      </c>
      <c r="C2663" s="27">
        <v>42727</v>
      </c>
      <c r="D2663" s="27" t="s">
        <v>1669</v>
      </c>
      <c r="E2663" s="29" t="s">
        <v>1670</v>
      </c>
      <c r="F2663" s="22" t="s">
        <v>3903</v>
      </c>
      <c r="G2663" s="22" t="s">
        <v>5821</v>
      </c>
      <c r="H2663" s="22">
        <v>3010</v>
      </c>
      <c r="I2663" s="24">
        <v>0.5</v>
      </c>
      <c r="J2663" s="24">
        <v>13740</v>
      </c>
      <c r="K2663" s="25">
        <f t="shared" si="136"/>
        <v>39260</v>
      </c>
      <c r="L2663" s="26">
        <v>16000</v>
      </c>
      <c r="M2663" s="26">
        <v>64</v>
      </c>
      <c r="N2663" s="25">
        <f t="shared" si="137"/>
        <v>64.5</v>
      </c>
    </row>
    <row r="2664" spans="1:15" x14ac:dyDescent="0.25">
      <c r="A2664" s="47">
        <v>849</v>
      </c>
      <c r="C2664" s="27">
        <v>42727</v>
      </c>
      <c r="D2664" s="27" t="s">
        <v>1707</v>
      </c>
      <c r="E2664" s="29">
        <v>5.1100000000000003</v>
      </c>
      <c r="F2664" s="22" t="s">
        <v>1709</v>
      </c>
      <c r="G2664" s="22" t="s">
        <v>5822</v>
      </c>
      <c r="H2664" s="22">
        <v>1170</v>
      </c>
      <c r="I2664" s="24">
        <v>0.5</v>
      </c>
      <c r="J2664" s="24">
        <v>31480</v>
      </c>
      <c r="K2664" s="25">
        <f t="shared" si="136"/>
        <v>89940</v>
      </c>
      <c r="L2664" s="26">
        <v>35000</v>
      </c>
      <c r="M2664" s="26">
        <v>140</v>
      </c>
      <c r="N2664" s="25">
        <f t="shared" si="137"/>
        <v>140.5</v>
      </c>
    </row>
    <row r="2665" spans="1:15" x14ac:dyDescent="0.25">
      <c r="A2665" s="47">
        <v>850</v>
      </c>
      <c r="C2665" s="27">
        <v>42727</v>
      </c>
      <c r="D2665" s="27" t="s">
        <v>5823</v>
      </c>
      <c r="E2665" s="29" t="s">
        <v>95</v>
      </c>
      <c r="F2665" s="22" t="s">
        <v>5824</v>
      </c>
      <c r="G2665" s="22" t="s">
        <v>5825</v>
      </c>
      <c r="H2665" s="22">
        <v>3010</v>
      </c>
      <c r="I2665" s="24">
        <v>0.5</v>
      </c>
      <c r="J2665" s="24">
        <v>16080</v>
      </c>
      <c r="K2665" s="25">
        <f t="shared" si="136"/>
        <v>45940</v>
      </c>
      <c r="L2665" s="26">
        <v>7600</v>
      </c>
      <c r="M2665" s="26">
        <v>30.4</v>
      </c>
      <c r="N2665" s="25">
        <f t="shared" si="137"/>
        <v>30.9</v>
      </c>
    </row>
    <row r="2666" spans="1:15" x14ac:dyDescent="0.25">
      <c r="A2666" s="47">
        <v>851</v>
      </c>
      <c r="C2666" s="27">
        <v>42727</v>
      </c>
      <c r="D2666" s="27" t="s">
        <v>5826</v>
      </c>
      <c r="E2666" s="29" t="s">
        <v>222</v>
      </c>
      <c r="F2666" s="22" t="s">
        <v>5827</v>
      </c>
      <c r="G2666" s="22" t="s">
        <v>5828</v>
      </c>
      <c r="H2666" s="22">
        <v>1190</v>
      </c>
      <c r="I2666" s="24">
        <v>0.5</v>
      </c>
      <c r="J2666" s="24">
        <v>2480</v>
      </c>
      <c r="K2666" s="25">
        <f t="shared" si="136"/>
        <v>7090</v>
      </c>
      <c r="L2666" s="26">
        <v>7000</v>
      </c>
      <c r="M2666" s="26">
        <v>28</v>
      </c>
      <c r="N2666" s="25">
        <f t="shared" si="137"/>
        <v>28.5</v>
      </c>
    </row>
    <row r="2667" spans="1:15" x14ac:dyDescent="0.25">
      <c r="A2667" s="47" t="s">
        <v>5829</v>
      </c>
      <c r="C2667" s="27">
        <v>42727</v>
      </c>
      <c r="D2667" s="27" t="s">
        <v>5830</v>
      </c>
      <c r="E2667" s="29" t="s">
        <v>5833</v>
      </c>
      <c r="F2667" s="22" t="s">
        <v>5835</v>
      </c>
      <c r="G2667" s="22" t="s">
        <v>5836</v>
      </c>
      <c r="H2667" s="22">
        <v>3010</v>
      </c>
      <c r="I2667" s="24">
        <v>1.5</v>
      </c>
      <c r="J2667" s="24">
        <v>16570</v>
      </c>
      <c r="K2667" s="25">
        <f t="shared" si="136"/>
        <v>47340</v>
      </c>
      <c r="N2667" s="25">
        <f t="shared" si="137"/>
        <v>1.5</v>
      </c>
    </row>
    <row r="2668" spans="1:15" x14ac:dyDescent="0.25">
      <c r="D2668" s="27" t="s">
        <v>5831</v>
      </c>
      <c r="E2668" s="29" t="s">
        <v>5833</v>
      </c>
      <c r="F2668" s="22" t="s">
        <v>90</v>
      </c>
      <c r="G2668" s="22" t="s">
        <v>90</v>
      </c>
      <c r="K2668" s="25">
        <f t="shared" si="136"/>
        <v>0</v>
      </c>
      <c r="N2668" s="25">
        <f t="shared" si="137"/>
        <v>0</v>
      </c>
    </row>
    <row r="2669" spans="1:15" x14ac:dyDescent="0.25">
      <c r="D2669" s="27" t="s">
        <v>5832</v>
      </c>
      <c r="E2669" s="29" t="s">
        <v>5834</v>
      </c>
      <c r="F2669" s="22" t="s">
        <v>90</v>
      </c>
      <c r="G2669" s="22" t="s">
        <v>90</v>
      </c>
      <c r="K2669" s="25">
        <f t="shared" si="136"/>
        <v>0</v>
      </c>
      <c r="N2669" s="25">
        <f t="shared" si="137"/>
        <v>0</v>
      </c>
    </row>
    <row r="2670" spans="1:15" x14ac:dyDescent="0.25">
      <c r="A2670" s="47">
        <v>852</v>
      </c>
      <c r="C2670" s="27">
        <v>42727</v>
      </c>
      <c r="D2670" s="27" t="s">
        <v>5837</v>
      </c>
      <c r="E2670" s="29">
        <v>0.65190000000000003</v>
      </c>
      <c r="F2670" s="22" t="s">
        <v>5838</v>
      </c>
      <c r="G2670" s="22" t="s">
        <v>4734</v>
      </c>
      <c r="H2670" s="22">
        <v>1170</v>
      </c>
      <c r="I2670" s="24">
        <v>0.5</v>
      </c>
      <c r="J2670" s="24">
        <v>160</v>
      </c>
      <c r="K2670" s="25">
        <f t="shared" si="136"/>
        <v>460</v>
      </c>
      <c r="L2670" s="26">
        <v>2000</v>
      </c>
      <c r="M2670" s="26">
        <v>8</v>
      </c>
      <c r="N2670" s="25">
        <f t="shared" si="137"/>
        <v>8.5</v>
      </c>
    </row>
    <row r="2671" spans="1:15" x14ac:dyDescent="0.25">
      <c r="A2671" s="47">
        <v>853</v>
      </c>
      <c r="C2671" s="27">
        <v>42727</v>
      </c>
      <c r="D2671" s="27" t="s">
        <v>4988</v>
      </c>
      <c r="E2671" s="29">
        <v>0.4</v>
      </c>
      <c r="F2671" s="22" t="s">
        <v>5839</v>
      </c>
      <c r="G2671" s="22" t="s">
        <v>5789</v>
      </c>
      <c r="H2671" s="22">
        <v>1010</v>
      </c>
      <c r="I2671" s="24">
        <v>0.5</v>
      </c>
      <c r="J2671" s="24">
        <v>18380</v>
      </c>
      <c r="K2671" s="25">
        <f t="shared" si="136"/>
        <v>52510</v>
      </c>
      <c r="L2671" s="26">
        <v>13000</v>
      </c>
      <c r="M2671" s="26">
        <v>52</v>
      </c>
      <c r="N2671" s="25">
        <f t="shared" si="137"/>
        <v>52.5</v>
      </c>
    </row>
    <row r="2672" spans="1:15" s="23" customFormat="1" x14ac:dyDescent="0.25">
      <c r="A2672" s="48"/>
      <c r="B2672" s="49"/>
      <c r="C2672" s="50">
        <v>42727</v>
      </c>
      <c r="D2672" s="50" t="s">
        <v>5840</v>
      </c>
      <c r="E2672" s="51">
        <v>45.566310000000001</v>
      </c>
      <c r="F2672" s="23" t="s">
        <v>5841</v>
      </c>
      <c r="G2672" s="23" t="s">
        <v>5842</v>
      </c>
      <c r="H2672" s="23">
        <v>1050</v>
      </c>
      <c r="I2672" s="52">
        <v>0.5</v>
      </c>
      <c r="J2672" s="52">
        <v>66610</v>
      </c>
      <c r="K2672" s="53">
        <f t="shared" si="136"/>
        <v>190310</v>
      </c>
      <c r="L2672" s="54">
        <v>510000</v>
      </c>
      <c r="M2672" s="54">
        <v>2040</v>
      </c>
      <c r="N2672" s="53">
        <v>2040.5</v>
      </c>
      <c r="O2672" s="48"/>
    </row>
    <row r="2673" spans="1:16" x14ac:dyDescent="0.25">
      <c r="A2673" s="207"/>
      <c r="B2673" s="208"/>
      <c r="N2673" s="25">
        <f>SUM(N2660:N2672)</f>
        <v>2753.3</v>
      </c>
      <c r="O2673" s="207">
        <v>61484</v>
      </c>
    </row>
    <row r="2674" spans="1:16" x14ac:dyDescent="0.25">
      <c r="A2674" s="129"/>
      <c r="B2674" s="129"/>
      <c r="C2674" s="132"/>
      <c r="D2674" s="132"/>
      <c r="E2674" s="130"/>
      <c r="F2674" s="41"/>
      <c r="I2674" s="22"/>
      <c r="J2674" s="22"/>
      <c r="K2674" s="22"/>
      <c r="L2674" s="22"/>
      <c r="M2674" s="22"/>
      <c r="N2674" s="22"/>
      <c r="O2674" s="129"/>
      <c r="P2674" s="41"/>
    </row>
    <row r="2675" spans="1:16" x14ac:dyDescent="0.25">
      <c r="A2675" s="47">
        <v>856</v>
      </c>
      <c r="C2675" s="27">
        <v>42731</v>
      </c>
      <c r="D2675" s="27" t="s">
        <v>5844</v>
      </c>
      <c r="E2675" s="29" t="s">
        <v>5843</v>
      </c>
      <c r="F2675" s="22" t="s">
        <v>5845</v>
      </c>
      <c r="G2675" s="22" t="s">
        <v>5846</v>
      </c>
      <c r="H2675" s="22">
        <v>3010</v>
      </c>
      <c r="I2675" s="24">
        <v>0.5</v>
      </c>
      <c r="J2675" s="24">
        <v>19370</v>
      </c>
      <c r="K2675" s="25">
        <f t="shared" si="136"/>
        <v>55340</v>
      </c>
      <c r="L2675" s="26">
        <v>52500</v>
      </c>
      <c r="M2675" s="26">
        <v>210</v>
      </c>
      <c r="N2675" s="25">
        <f t="shared" si="137"/>
        <v>210.5</v>
      </c>
    </row>
    <row r="2676" spans="1:16" x14ac:dyDescent="0.25">
      <c r="A2676" s="47">
        <v>857</v>
      </c>
      <c r="C2676" s="27">
        <v>42731</v>
      </c>
      <c r="D2676" s="27" t="s">
        <v>678</v>
      </c>
      <c r="E2676" s="29">
        <v>75.085999999999999</v>
      </c>
      <c r="F2676" s="22" t="s">
        <v>5852</v>
      </c>
      <c r="G2676" s="22" t="s">
        <v>5853</v>
      </c>
      <c r="H2676" s="22">
        <v>1020</v>
      </c>
      <c r="I2676" s="24">
        <v>0.5</v>
      </c>
      <c r="J2676" s="24">
        <v>105120</v>
      </c>
      <c r="K2676" s="25">
        <f t="shared" si="136"/>
        <v>300340</v>
      </c>
      <c r="L2676" s="26">
        <v>266550</v>
      </c>
      <c r="M2676" s="26">
        <v>1066.4000000000001</v>
      </c>
      <c r="N2676" s="25">
        <f t="shared" si="137"/>
        <v>1066.9000000000001</v>
      </c>
    </row>
    <row r="2677" spans="1:16" x14ac:dyDescent="0.25">
      <c r="A2677" s="47" t="s">
        <v>5854</v>
      </c>
      <c r="C2677" s="27">
        <v>42731</v>
      </c>
      <c r="D2677" s="27" t="s">
        <v>5855</v>
      </c>
      <c r="E2677" s="29">
        <v>2.9550000000000001</v>
      </c>
      <c r="F2677" s="22" t="s">
        <v>5857</v>
      </c>
      <c r="G2677" s="22" t="s">
        <v>5858</v>
      </c>
      <c r="H2677" s="22">
        <v>1050</v>
      </c>
      <c r="I2677" s="24">
        <v>1</v>
      </c>
      <c r="J2677" s="24">
        <v>62210</v>
      </c>
      <c r="K2677" s="25">
        <f t="shared" si="136"/>
        <v>177740</v>
      </c>
      <c r="N2677" s="25">
        <f t="shared" si="137"/>
        <v>1</v>
      </c>
    </row>
    <row r="2678" spans="1:16" x14ac:dyDescent="0.25">
      <c r="D2678" s="27" t="s">
        <v>5856</v>
      </c>
      <c r="E2678" s="29">
        <v>1.1259999999999999</v>
      </c>
      <c r="F2678" s="22" t="s">
        <v>90</v>
      </c>
      <c r="G2678" s="22" t="s">
        <v>90</v>
      </c>
      <c r="K2678" s="25">
        <f t="shared" si="136"/>
        <v>0</v>
      </c>
      <c r="N2678" s="25">
        <f t="shared" si="137"/>
        <v>0</v>
      </c>
    </row>
    <row r="2679" spans="1:16" x14ac:dyDescent="0.25">
      <c r="A2679" s="47" t="s">
        <v>5859</v>
      </c>
      <c r="C2679" s="27">
        <v>42731</v>
      </c>
      <c r="D2679" s="27" t="s">
        <v>5860</v>
      </c>
      <c r="E2679" s="29" t="s">
        <v>222</v>
      </c>
      <c r="F2679" s="22" t="s">
        <v>5887</v>
      </c>
      <c r="G2679" s="22" t="s">
        <v>5888</v>
      </c>
      <c r="H2679" s="22" t="s">
        <v>3013</v>
      </c>
      <c r="I2679" s="24">
        <v>8.5</v>
      </c>
      <c r="J2679" s="24">
        <v>380110</v>
      </c>
      <c r="K2679" s="25">
        <f t="shared" si="136"/>
        <v>1086030</v>
      </c>
      <c r="N2679" s="25">
        <f t="shared" si="137"/>
        <v>8.5</v>
      </c>
    </row>
    <row r="2680" spans="1:16" x14ac:dyDescent="0.25">
      <c r="D2680" s="27" t="s">
        <v>5861</v>
      </c>
      <c r="E2680" s="29" t="s">
        <v>5886</v>
      </c>
      <c r="K2680" s="25">
        <f t="shared" si="136"/>
        <v>0</v>
      </c>
      <c r="N2680" s="25">
        <f t="shared" si="137"/>
        <v>0</v>
      </c>
    </row>
    <row r="2681" spans="1:16" x14ac:dyDescent="0.25">
      <c r="D2681" s="27" t="s">
        <v>5862</v>
      </c>
      <c r="E2681" s="29" t="s">
        <v>5885</v>
      </c>
      <c r="K2681" s="25">
        <f t="shared" si="136"/>
        <v>0</v>
      </c>
      <c r="N2681" s="25">
        <f t="shared" si="137"/>
        <v>0</v>
      </c>
    </row>
    <row r="2682" spans="1:16" x14ac:dyDescent="0.25">
      <c r="D2682" s="27" t="s">
        <v>5863</v>
      </c>
      <c r="E2682" s="29" t="s">
        <v>5884</v>
      </c>
      <c r="K2682" s="25">
        <f t="shared" si="136"/>
        <v>0</v>
      </c>
      <c r="N2682" s="25">
        <f t="shared" si="137"/>
        <v>0</v>
      </c>
    </row>
    <row r="2683" spans="1:16" x14ac:dyDescent="0.25">
      <c r="D2683" s="27" t="s">
        <v>5864</v>
      </c>
      <c r="E2683" s="29" t="s">
        <v>5883</v>
      </c>
      <c r="K2683" s="25">
        <f t="shared" si="136"/>
        <v>0</v>
      </c>
      <c r="N2683" s="25">
        <f t="shared" si="137"/>
        <v>0</v>
      </c>
    </row>
    <row r="2684" spans="1:16" x14ac:dyDescent="0.25">
      <c r="D2684" s="27" t="s">
        <v>5865</v>
      </c>
      <c r="E2684" s="29" t="s">
        <v>5883</v>
      </c>
      <c r="K2684" s="25">
        <f t="shared" si="136"/>
        <v>0</v>
      </c>
      <c r="N2684" s="25">
        <f t="shared" si="137"/>
        <v>0</v>
      </c>
    </row>
    <row r="2685" spans="1:16" x14ac:dyDescent="0.25">
      <c r="D2685" s="27" t="s">
        <v>5866</v>
      </c>
      <c r="E2685" s="29" t="s">
        <v>5882</v>
      </c>
      <c r="K2685" s="25">
        <f t="shared" si="136"/>
        <v>0</v>
      </c>
      <c r="N2685" s="25">
        <f t="shared" si="137"/>
        <v>0</v>
      </c>
    </row>
    <row r="2686" spans="1:16" x14ac:dyDescent="0.25">
      <c r="D2686" s="27" t="s">
        <v>5867</v>
      </c>
      <c r="E2686" s="29" t="s">
        <v>5881</v>
      </c>
      <c r="K2686" s="25">
        <f t="shared" si="136"/>
        <v>0</v>
      </c>
      <c r="N2686" s="25">
        <f t="shared" si="137"/>
        <v>0</v>
      </c>
    </row>
    <row r="2687" spans="1:16" x14ac:dyDescent="0.25">
      <c r="D2687" s="27" t="s">
        <v>5868</v>
      </c>
      <c r="E2687" s="29" t="s">
        <v>5880</v>
      </c>
      <c r="K2687" s="25">
        <f t="shared" si="136"/>
        <v>0</v>
      </c>
      <c r="N2687" s="25">
        <f t="shared" si="137"/>
        <v>0</v>
      </c>
    </row>
    <row r="2688" spans="1:16" x14ac:dyDescent="0.25">
      <c r="D2688" s="27" t="s">
        <v>5869</v>
      </c>
      <c r="E2688" s="29" t="s">
        <v>222</v>
      </c>
      <c r="K2688" s="25">
        <f t="shared" si="136"/>
        <v>0</v>
      </c>
      <c r="N2688" s="25">
        <f t="shared" si="137"/>
        <v>0</v>
      </c>
    </row>
    <row r="2689" spans="1:14" x14ac:dyDescent="0.25">
      <c r="D2689" s="27" t="s">
        <v>5870</v>
      </c>
      <c r="E2689" s="29" t="s">
        <v>5879</v>
      </c>
      <c r="K2689" s="25">
        <f t="shared" si="136"/>
        <v>0</v>
      </c>
      <c r="N2689" s="25">
        <f t="shared" si="137"/>
        <v>0</v>
      </c>
    </row>
    <row r="2690" spans="1:14" x14ac:dyDescent="0.25">
      <c r="D2690" s="27" t="s">
        <v>5871</v>
      </c>
      <c r="E2690" s="29" t="s">
        <v>5878</v>
      </c>
      <c r="K2690" s="25">
        <f t="shared" si="136"/>
        <v>0</v>
      </c>
      <c r="N2690" s="25">
        <f t="shared" si="137"/>
        <v>0</v>
      </c>
    </row>
    <row r="2691" spans="1:14" x14ac:dyDescent="0.25">
      <c r="D2691" s="27" t="s">
        <v>5872</v>
      </c>
      <c r="E2691" s="29" t="s">
        <v>222</v>
      </c>
      <c r="K2691" s="25">
        <f t="shared" si="136"/>
        <v>0</v>
      </c>
      <c r="N2691" s="25">
        <f t="shared" si="137"/>
        <v>0</v>
      </c>
    </row>
    <row r="2692" spans="1:14" x14ac:dyDescent="0.25">
      <c r="D2692" s="27" t="s">
        <v>5873</v>
      </c>
      <c r="E2692" s="29" t="s">
        <v>5877</v>
      </c>
      <c r="K2692" s="25">
        <f t="shared" si="136"/>
        <v>0</v>
      </c>
      <c r="N2692" s="25">
        <f t="shared" si="137"/>
        <v>0</v>
      </c>
    </row>
    <row r="2693" spans="1:14" x14ac:dyDescent="0.25">
      <c r="D2693" s="27" t="s">
        <v>5874</v>
      </c>
      <c r="E2693" s="29" t="s">
        <v>5877</v>
      </c>
      <c r="K2693" s="25">
        <f t="shared" si="136"/>
        <v>0</v>
      </c>
      <c r="N2693" s="25">
        <f t="shared" si="137"/>
        <v>0</v>
      </c>
    </row>
    <row r="2694" spans="1:14" x14ac:dyDescent="0.25">
      <c r="D2694" s="27" t="s">
        <v>5875</v>
      </c>
      <c r="E2694" s="29" t="s">
        <v>5876</v>
      </c>
      <c r="K2694" s="25">
        <f t="shared" si="136"/>
        <v>0</v>
      </c>
      <c r="N2694" s="25">
        <f t="shared" si="137"/>
        <v>0</v>
      </c>
    </row>
    <row r="2695" spans="1:14" x14ac:dyDescent="0.25">
      <c r="A2695" s="47" t="s">
        <v>5889</v>
      </c>
      <c r="C2695" s="27">
        <v>42732</v>
      </c>
      <c r="D2695" s="27" t="s">
        <v>5890</v>
      </c>
      <c r="E2695" s="29">
        <v>31.9101</v>
      </c>
      <c r="F2695" s="22" t="s">
        <v>2343</v>
      </c>
      <c r="G2695" s="22" t="s">
        <v>5687</v>
      </c>
      <c r="H2695" s="22">
        <v>1150</v>
      </c>
      <c r="I2695" s="24">
        <v>0.5</v>
      </c>
      <c r="J2695" s="24">
        <v>55030</v>
      </c>
      <c r="K2695" s="25">
        <f t="shared" si="136"/>
        <v>157230</v>
      </c>
      <c r="N2695" s="25">
        <f t="shared" si="137"/>
        <v>0.5</v>
      </c>
    </row>
    <row r="2696" spans="1:14" x14ac:dyDescent="0.25">
      <c r="A2696" s="47">
        <v>859</v>
      </c>
      <c r="C2696" s="27">
        <v>42732</v>
      </c>
      <c r="D2696" s="27" t="s">
        <v>5895</v>
      </c>
      <c r="E2696" s="29">
        <v>2.5</v>
      </c>
      <c r="F2696" s="22" t="s">
        <v>5896</v>
      </c>
      <c r="G2696" s="22" t="s">
        <v>5897</v>
      </c>
      <c r="H2696" s="22">
        <v>1030</v>
      </c>
      <c r="I2696" s="24">
        <v>0.5</v>
      </c>
      <c r="J2696" s="24">
        <v>49820</v>
      </c>
      <c r="K2696" s="25">
        <f t="shared" si="136"/>
        <v>142340</v>
      </c>
      <c r="L2696" s="26">
        <v>175000</v>
      </c>
      <c r="M2696" s="26">
        <v>700</v>
      </c>
      <c r="N2696" s="25">
        <f t="shared" si="137"/>
        <v>700.5</v>
      </c>
    </row>
    <row r="2697" spans="1:14" x14ac:dyDescent="0.25">
      <c r="A2697" s="47" t="s">
        <v>5898</v>
      </c>
      <c r="C2697" s="27">
        <v>42732</v>
      </c>
      <c r="D2697" s="27" t="s">
        <v>5899</v>
      </c>
      <c r="E2697" s="29" t="s">
        <v>5900</v>
      </c>
      <c r="F2697" s="22" t="s">
        <v>5901</v>
      </c>
      <c r="G2697" s="22" t="s">
        <v>5902</v>
      </c>
      <c r="H2697" s="22">
        <v>3010</v>
      </c>
      <c r="I2697" s="24">
        <v>0.5</v>
      </c>
      <c r="J2697" s="24">
        <v>18590</v>
      </c>
      <c r="K2697" s="25">
        <f t="shared" si="136"/>
        <v>53110</v>
      </c>
      <c r="N2697" s="25">
        <f t="shared" si="137"/>
        <v>0.5</v>
      </c>
    </row>
    <row r="2698" spans="1:14" x14ac:dyDescent="0.25">
      <c r="A2698" s="47" t="s">
        <v>5903</v>
      </c>
      <c r="C2698" s="27">
        <v>42732</v>
      </c>
      <c r="D2698" s="27" t="s">
        <v>5904</v>
      </c>
      <c r="E2698" s="29">
        <v>31.48</v>
      </c>
      <c r="F2698" s="22" t="s">
        <v>5905</v>
      </c>
      <c r="G2698" s="22" t="s">
        <v>5906</v>
      </c>
      <c r="H2698" s="22">
        <v>1070</v>
      </c>
      <c r="I2698" s="24">
        <v>0.5</v>
      </c>
      <c r="J2698" s="24">
        <v>67510</v>
      </c>
      <c r="K2698" s="25">
        <f t="shared" si="136"/>
        <v>192890</v>
      </c>
      <c r="N2698" s="25">
        <f t="shared" si="137"/>
        <v>0.5</v>
      </c>
    </row>
    <row r="2699" spans="1:14" x14ac:dyDescent="0.25">
      <c r="A2699" s="47">
        <v>860</v>
      </c>
      <c r="C2699" s="27">
        <v>42732</v>
      </c>
      <c r="D2699" s="27" t="s">
        <v>5907</v>
      </c>
      <c r="E2699" s="29">
        <v>1.1559999999999999</v>
      </c>
      <c r="F2699" s="22" t="s">
        <v>5908</v>
      </c>
      <c r="G2699" s="22" t="s">
        <v>5906</v>
      </c>
      <c r="H2699" s="22">
        <v>1070</v>
      </c>
      <c r="I2699" s="24">
        <v>0.5</v>
      </c>
      <c r="J2699" s="24">
        <v>26620</v>
      </c>
      <c r="K2699" s="25">
        <f t="shared" si="136"/>
        <v>76060</v>
      </c>
      <c r="L2699" s="26">
        <v>20000</v>
      </c>
      <c r="M2699" s="26">
        <v>80</v>
      </c>
      <c r="N2699" s="25">
        <f t="shared" si="137"/>
        <v>80.5</v>
      </c>
    </row>
    <row r="2700" spans="1:14" x14ac:dyDescent="0.25">
      <c r="A2700" s="47">
        <v>861</v>
      </c>
      <c r="C2700" s="27">
        <v>42732</v>
      </c>
      <c r="D2700" s="27" t="s">
        <v>5909</v>
      </c>
      <c r="E2700" s="29">
        <v>0.35799999999999998</v>
      </c>
      <c r="F2700" s="22" t="s">
        <v>5846</v>
      </c>
      <c r="G2700" s="22" t="s">
        <v>5910</v>
      </c>
      <c r="H2700" s="22">
        <v>3010</v>
      </c>
      <c r="I2700" s="24">
        <v>0.5</v>
      </c>
      <c r="J2700" s="24">
        <v>21900</v>
      </c>
      <c r="K2700" s="25">
        <f t="shared" si="136"/>
        <v>62570</v>
      </c>
      <c r="L2700" s="26">
        <v>60243.839999999997</v>
      </c>
      <c r="M2700" s="26">
        <v>240.98</v>
      </c>
      <c r="N2700" s="25">
        <f t="shared" si="137"/>
        <v>241.48</v>
      </c>
    </row>
    <row r="2701" spans="1:14" x14ac:dyDescent="0.25">
      <c r="A2701" s="47">
        <v>862</v>
      </c>
      <c r="C2701" s="27">
        <v>42732</v>
      </c>
      <c r="D2701" s="27" t="s">
        <v>5911</v>
      </c>
      <c r="E2701" s="29">
        <v>0.68100000000000005</v>
      </c>
      <c r="F2701" s="22" t="s">
        <v>5912</v>
      </c>
      <c r="G2701" s="22" t="s">
        <v>5913</v>
      </c>
      <c r="H2701" s="22">
        <v>1110</v>
      </c>
      <c r="I2701" s="24">
        <v>0.5</v>
      </c>
      <c r="J2701" s="24">
        <v>14360</v>
      </c>
      <c r="K2701" s="25">
        <f t="shared" ref="K2701:K2748" si="148">ROUND(J2701/0.35,-1)</f>
        <v>41030</v>
      </c>
      <c r="L2701" s="26">
        <v>78779.5</v>
      </c>
      <c r="M2701" s="26">
        <v>315.2</v>
      </c>
      <c r="N2701" s="25">
        <f t="shared" si="137"/>
        <v>315.7</v>
      </c>
    </row>
    <row r="2702" spans="1:14" x14ac:dyDescent="0.25">
      <c r="A2702" s="47" t="s">
        <v>5914</v>
      </c>
      <c r="C2702" s="27">
        <v>42732</v>
      </c>
      <c r="D2702" s="27" t="s">
        <v>4210</v>
      </c>
      <c r="E2702" s="29" t="s">
        <v>5915</v>
      </c>
      <c r="F2702" s="22" t="s">
        <v>5916</v>
      </c>
      <c r="G2702" s="22" t="s">
        <v>5917</v>
      </c>
      <c r="H2702" s="22">
        <v>3010</v>
      </c>
      <c r="I2702" s="24">
        <v>1</v>
      </c>
      <c r="J2702" s="24">
        <v>56520</v>
      </c>
      <c r="K2702" s="25">
        <f t="shared" si="148"/>
        <v>161490</v>
      </c>
      <c r="N2702" s="25">
        <f t="shared" ref="N2702:N2748" si="149">SUM(I2702+M2702)</f>
        <v>1</v>
      </c>
    </row>
    <row r="2703" spans="1:14" x14ac:dyDescent="0.25">
      <c r="D2703" s="27" t="s">
        <v>4211</v>
      </c>
      <c r="E2703" s="29" t="s">
        <v>4213</v>
      </c>
      <c r="F2703" s="22" t="s">
        <v>90</v>
      </c>
      <c r="G2703" s="22" t="s">
        <v>90</v>
      </c>
      <c r="K2703" s="25">
        <f t="shared" si="148"/>
        <v>0</v>
      </c>
      <c r="N2703" s="25">
        <f t="shared" si="149"/>
        <v>0</v>
      </c>
    </row>
    <row r="2704" spans="1:14" x14ac:dyDescent="0.25">
      <c r="A2704" s="47" t="s">
        <v>5918</v>
      </c>
      <c r="C2704" s="27">
        <v>42732</v>
      </c>
      <c r="D2704" s="27" t="s">
        <v>5919</v>
      </c>
      <c r="E2704" s="29" t="s">
        <v>5920</v>
      </c>
      <c r="F2704" s="22" t="s">
        <v>5921</v>
      </c>
      <c r="G2704" s="22" t="s">
        <v>5922</v>
      </c>
      <c r="H2704" s="22">
        <v>3010</v>
      </c>
      <c r="I2704" s="24">
        <v>0.5</v>
      </c>
      <c r="J2704" s="24">
        <v>19060</v>
      </c>
      <c r="K2704" s="25">
        <f t="shared" si="148"/>
        <v>54460</v>
      </c>
      <c r="N2704" s="25">
        <f t="shared" si="149"/>
        <v>0.5</v>
      </c>
    </row>
    <row r="2705" spans="1:15" x14ac:dyDescent="0.25">
      <c r="A2705" s="47" t="s">
        <v>5923</v>
      </c>
      <c r="C2705" s="27">
        <v>42732</v>
      </c>
      <c r="D2705" s="27" t="s">
        <v>5924</v>
      </c>
      <c r="E2705" s="29">
        <v>11.8</v>
      </c>
      <c r="F2705" s="22" t="s">
        <v>5928</v>
      </c>
      <c r="G2705" s="22" t="s">
        <v>5929</v>
      </c>
      <c r="H2705" s="22">
        <v>1090</v>
      </c>
      <c r="I2705" s="24">
        <v>2</v>
      </c>
      <c r="J2705" s="24">
        <v>316630</v>
      </c>
      <c r="K2705" s="25">
        <f t="shared" si="148"/>
        <v>904660</v>
      </c>
      <c r="N2705" s="25">
        <f t="shared" si="149"/>
        <v>2</v>
      </c>
    </row>
    <row r="2706" spans="1:15" x14ac:dyDescent="0.25">
      <c r="D2706" s="27" t="s">
        <v>5925</v>
      </c>
      <c r="E2706" s="29">
        <v>136.37</v>
      </c>
      <c r="F2706" s="22" t="s">
        <v>90</v>
      </c>
      <c r="G2706" s="22" t="s">
        <v>90</v>
      </c>
      <c r="H2706" s="22">
        <v>1080</v>
      </c>
      <c r="K2706" s="25">
        <f t="shared" si="148"/>
        <v>0</v>
      </c>
      <c r="N2706" s="25">
        <f t="shared" si="149"/>
        <v>0</v>
      </c>
    </row>
    <row r="2707" spans="1:15" x14ac:dyDescent="0.25">
      <c r="D2707" s="27" t="s">
        <v>5926</v>
      </c>
      <c r="E2707" s="29">
        <v>36.299999999999997</v>
      </c>
      <c r="F2707" s="22" t="s">
        <v>90</v>
      </c>
      <c r="G2707" s="22" t="s">
        <v>90</v>
      </c>
      <c r="H2707" s="22">
        <v>1080</v>
      </c>
      <c r="K2707" s="25">
        <f t="shared" si="148"/>
        <v>0</v>
      </c>
      <c r="N2707" s="25">
        <f t="shared" si="149"/>
        <v>0</v>
      </c>
    </row>
    <row r="2708" spans="1:15" x14ac:dyDescent="0.25">
      <c r="D2708" s="27" t="s">
        <v>5927</v>
      </c>
      <c r="E2708" s="29">
        <v>50.3</v>
      </c>
      <c r="F2708" s="22" t="s">
        <v>90</v>
      </c>
      <c r="G2708" s="22" t="s">
        <v>90</v>
      </c>
      <c r="H2708" s="22">
        <v>1130</v>
      </c>
      <c r="K2708" s="25">
        <f t="shared" si="148"/>
        <v>0</v>
      </c>
      <c r="N2708" s="25">
        <f t="shared" si="149"/>
        <v>0</v>
      </c>
    </row>
    <row r="2709" spans="1:15" x14ac:dyDescent="0.25">
      <c r="A2709" s="47">
        <v>863</v>
      </c>
      <c r="C2709" s="27">
        <v>42732</v>
      </c>
      <c r="D2709" s="27" t="s">
        <v>1275</v>
      </c>
      <c r="E2709" s="29">
        <v>39.279499999999999</v>
      </c>
      <c r="F2709" s="22" t="s">
        <v>5930</v>
      </c>
      <c r="G2709" s="22" t="s">
        <v>5931</v>
      </c>
      <c r="H2709" s="22">
        <v>1080</v>
      </c>
      <c r="I2709" s="24">
        <v>0.5</v>
      </c>
      <c r="J2709" s="24">
        <v>53990</v>
      </c>
      <c r="K2709" s="25">
        <f t="shared" si="148"/>
        <v>154260</v>
      </c>
      <c r="L2709" s="26">
        <v>190000</v>
      </c>
      <c r="M2709" s="26">
        <v>760</v>
      </c>
      <c r="N2709" s="25">
        <f t="shared" si="149"/>
        <v>760.5</v>
      </c>
    </row>
    <row r="2710" spans="1:15" x14ac:dyDescent="0.25">
      <c r="A2710" s="47">
        <v>864</v>
      </c>
      <c r="C2710" s="27">
        <v>42729</v>
      </c>
      <c r="D2710" s="27" t="s">
        <v>5932</v>
      </c>
      <c r="E2710" s="29">
        <v>5.2510000000000003</v>
      </c>
      <c r="F2710" s="22" t="s">
        <v>5933</v>
      </c>
      <c r="G2710" s="22" t="s">
        <v>5934</v>
      </c>
      <c r="H2710" s="22">
        <v>1160</v>
      </c>
      <c r="I2710" s="24">
        <v>0.5</v>
      </c>
      <c r="J2710" s="24">
        <v>7040</v>
      </c>
      <c r="K2710" s="25">
        <f t="shared" si="148"/>
        <v>20110</v>
      </c>
      <c r="L2710" s="26">
        <v>15000</v>
      </c>
      <c r="M2710" s="26">
        <v>60</v>
      </c>
      <c r="N2710" s="25">
        <f t="shared" si="149"/>
        <v>60.5</v>
      </c>
    </row>
    <row r="2711" spans="1:15" s="23" customFormat="1" x14ac:dyDescent="0.25">
      <c r="A2711" s="48" t="s">
        <v>5935</v>
      </c>
      <c r="B2711" s="49"/>
      <c r="C2711" s="50">
        <v>42732</v>
      </c>
      <c r="D2711" s="50" t="s">
        <v>4442</v>
      </c>
      <c r="E2711" s="51" t="s">
        <v>5936</v>
      </c>
      <c r="F2711" s="23" t="s">
        <v>5937</v>
      </c>
      <c r="G2711" s="23" t="s">
        <v>5938</v>
      </c>
      <c r="H2711" s="23">
        <v>3010</v>
      </c>
      <c r="I2711" s="52">
        <v>0.5</v>
      </c>
      <c r="J2711" s="52">
        <v>29640</v>
      </c>
      <c r="K2711" s="53">
        <f t="shared" si="148"/>
        <v>84690</v>
      </c>
      <c r="L2711" s="54"/>
      <c r="M2711" s="54"/>
      <c r="N2711" s="53">
        <f t="shared" si="149"/>
        <v>0.5</v>
      </c>
      <c r="O2711" s="48"/>
    </row>
    <row r="2712" spans="1:15" x14ac:dyDescent="0.25">
      <c r="N2712" s="25">
        <f>SUM(N2675:N2711)</f>
        <v>3451.58</v>
      </c>
      <c r="O2712" s="60">
        <v>61540</v>
      </c>
    </row>
    <row r="2714" spans="1:15" x14ac:dyDescent="0.25">
      <c r="A2714" s="47">
        <v>856</v>
      </c>
      <c r="C2714" s="27">
        <v>42731</v>
      </c>
      <c r="D2714" s="27" t="s">
        <v>5939</v>
      </c>
      <c r="E2714" s="29">
        <v>4.3769999999999998</v>
      </c>
      <c r="F2714" s="22" t="s">
        <v>5940</v>
      </c>
      <c r="G2714" s="22" t="s">
        <v>5941</v>
      </c>
      <c r="H2714" s="22">
        <v>3010</v>
      </c>
      <c r="I2714" s="24">
        <v>0.5</v>
      </c>
      <c r="J2714" s="24">
        <v>24940</v>
      </c>
      <c r="K2714" s="25">
        <f t="shared" si="148"/>
        <v>71260</v>
      </c>
      <c r="L2714" s="26">
        <v>35000</v>
      </c>
      <c r="M2714" s="26">
        <v>140</v>
      </c>
      <c r="N2714" s="25">
        <f t="shared" si="149"/>
        <v>140.5</v>
      </c>
    </row>
    <row r="2715" spans="1:15" x14ac:dyDescent="0.25">
      <c r="A2715" s="47" t="s">
        <v>5891</v>
      </c>
      <c r="C2715" s="27">
        <v>42732</v>
      </c>
      <c r="D2715" s="27" t="s">
        <v>5892</v>
      </c>
      <c r="E2715" s="29">
        <v>0.45900000000000002</v>
      </c>
      <c r="F2715" s="22" t="s">
        <v>5893</v>
      </c>
      <c r="G2715" s="22" t="s">
        <v>5894</v>
      </c>
      <c r="H2715" s="22">
        <v>1070</v>
      </c>
      <c r="I2715" s="24">
        <v>0.5</v>
      </c>
      <c r="J2715" s="24">
        <v>3710</v>
      </c>
      <c r="K2715" s="25">
        <f>ROUND(J2715/0.35,-1)</f>
        <v>10600</v>
      </c>
      <c r="N2715" s="25">
        <f>SUM(I2715+M2715)</f>
        <v>0.5</v>
      </c>
    </row>
    <row r="2716" spans="1:15" x14ac:dyDescent="0.25">
      <c r="A2716" s="47" t="s">
        <v>5847</v>
      </c>
      <c r="C2716" s="27">
        <v>42731</v>
      </c>
      <c r="D2716" s="27" t="s">
        <v>5848</v>
      </c>
      <c r="E2716" s="29" t="s">
        <v>5849</v>
      </c>
      <c r="F2716" s="22" t="s">
        <v>5850</v>
      </c>
      <c r="G2716" s="22" t="s">
        <v>5851</v>
      </c>
      <c r="H2716" s="22">
        <v>1190</v>
      </c>
      <c r="I2716" s="24">
        <v>0.5</v>
      </c>
      <c r="J2716" s="24">
        <v>2350</v>
      </c>
      <c r="K2716" s="25">
        <f>ROUND(J2716/0.35,-1)</f>
        <v>6710</v>
      </c>
      <c r="N2716" s="25">
        <f>SUM(I2716+M2716)</f>
        <v>0.5</v>
      </c>
    </row>
    <row r="2717" spans="1:15" x14ac:dyDescent="0.25">
      <c r="K2717" s="25">
        <f t="shared" si="148"/>
        <v>0</v>
      </c>
      <c r="N2717" s="25">
        <f t="shared" si="149"/>
        <v>0</v>
      </c>
    </row>
    <row r="2718" spans="1:15" x14ac:dyDescent="0.25">
      <c r="A2718" s="47">
        <v>858</v>
      </c>
      <c r="C2718" s="27">
        <v>42731</v>
      </c>
      <c r="D2718" s="27" t="s">
        <v>5949</v>
      </c>
      <c r="E2718" s="29">
        <v>31.151399999999999</v>
      </c>
      <c r="F2718" s="22" t="s">
        <v>5950</v>
      </c>
      <c r="G2718" s="22" t="s">
        <v>5951</v>
      </c>
      <c r="H2718" s="22">
        <v>3010</v>
      </c>
      <c r="I2718" s="24">
        <v>0.5</v>
      </c>
      <c r="J2718" s="24">
        <v>12140</v>
      </c>
      <c r="K2718" s="25">
        <f t="shared" si="148"/>
        <v>34690</v>
      </c>
      <c r="L2718" s="26">
        <v>34000</v>
      </c>
      <c r="M2718" s="26">
        <v>136</v>
      </c>
      <c r="N2718" s="25">
        <f t="shared" si="149"/>
        <v>136.5</v>
      </c>
    </row>
    <row r="2719" spans="1:15" x14ac:dyDescent="0.25">
      <c r="A2719" s="47">
        <v>865</v>
      </c>
      <c r="C2719" s="27">
        <v>42732</v>
      </c>
      <c r="D2719" s="27" t="s">
        <v>5942</v>
      </c>
      <c r="E2719" s="29">
        <v>5.9779999999999998</v>
      </c>
      <c r="F2719" s="22" t="s">
        <v>5943</v>
      </c>
      <c r="G2719" s="22" t="s">
        <v>5944</v>
      </c>
      <c r="H2719" s="22">
        <v>1120</v>
      </c>
      <c r="I2719" s="24">
        <v>0.5</v>
      </c>
      <c r="J2719" s="24">
        <v>56820</v>
      </c>
      <c r="K2719" s="25">
        <f t="shared" si="148"/>
        <v>162340</v>
      </c>
      <c r="N2719" s="25">
        <f t="shared" si="149"/>
        <v>0.5</v>
      </c>
    </row>
    <row r="2720" spans="1:15" x14ac:dyDescent="0.25">
      <c r="A2720" s="47" t="s">
        <v>5945</v>
      </c>
      <c r="C2720" s="27">
        <v>42732</v>
      </c>
      <c r="D2720" s="27" t="s">
        <v>5946</v>
      </c>
      <c r="E2720" s="29">
        <v>0.13769999999999999</v>
      </c>
      <c r="F2720" s="22" t="s">
        <v>5947</v>
      </c>
      <c r="G2720" s="22" t="s">
        <v>5948</v>
      </c>
      <c r="H2720" s="22">
        <v>1190</v>
      </c>
      <c r="I2720" s="24">
        <v>0.5</v>
      </c>
      <c r="J2720" s="24">
        <v>18400</v>
      </c>
      <c r="K2720" s="25">
        <f t="shared" si="148"/>
        <v>52570</v>
      </c>
      <c r="N2720" s="25">
        <f t="shared" si="149"/>
        <v>0.5</v>
      </c>
    </row>
    <row r="2721" spans="1:15" x14ac:dyDescent="0.25">
      <c r="A2721" s="47" t="s">
        <v>5952</v>
      </c>
      <c r="C2721" s="27">
        <v>42732</v>
      </c>
      <c r="D2721" s="27" t="s">
        <v>5954</v>
      </c>
      <c r="E2721" s="29">
        <v>105.1109</v>
      </c>
      <c r="F2721" s="22" t="s">
        <v>5959</v>
      </c>
      <c r="G2721" s="22" t="s">
        <v>5960</v>
      </c>
      <c r="H2721" s="22">
        <v>1070</v>
      </c>
      <c r="I2721" s="24">
        <v>0.5</v>
      </c>
      <c r="J2721" s="24">
        <v>171080</v>
      </c>
      <c r="K2721" s="25">
        <f t="shared" si="148"/>
        <v>488800</v>
      </c>
      <c r="N2721" s="25">
        <f t="shared" si="149"/>
        <v>0.5</v>
      </c>
    </row>
    <row r="2722" spans="1:15" x14ac:dyDescent="0.25">
      <c r="A2722" s="47" t="s">
        <v>5953</v>
      </c>
      <c r="C2722" s="27">
        <v>42732</v>
      </c>
      <c r="D2722" s="27" t="s">
        <v>5954</v>
      </c>
      <c r="E2722" s="29">
        <v>105.1109</v>
      </c>
      <c r="F2722" s="22" t="s">
        <v>5961</v>
      </c>
      <c r="G2722" s="22" t="s">
        <v>5962</v>
      </c>
      <c r="H2722" s="22">
        <v>1070</v>
      </c>
      <c r="I2722" s="24">
        <v>2.5</v>
      </c>
      <c r="J2722" s="24">
        <v>274810</v>
      </c>
      <c r="K2722" s="25">
        <f t="shared" si="148"/>
        <v>785170</v>
      </c>
      <c r="N2722" s="25">
        <f t="shared" si="149"/>
        <v>2.5</v>
      </c>
    </row>
    <row r="2723" spans="1:15" x14ac:dyDescent="0.25">
      <c r="D2723" s="27" t="s">
        <v>5955</v>
      </c>
      <c r="E2723" s="29">
        <v>23.11</v>
      </c>
      <c r="F2723" s="22" t="s">
        <v>90</v>
      </c>
      <c r="G2723" s="22" t="s">
        <v>90</v>
      </c>
      <c r="H2723" s="22">
        <v>1030</v>
      </c>
      <c r="K2723" s="25">
        <f t="shared" si="148"/>
        <v>0</v>
      </c>
      <c r="N2723" s="25">
        <f t="shared" si="149"/>
        <v>0</v>
      </c>
    </row>
    <row r="2724" spans="1:15" x14ac:dyDescent="0.25">
      <c r="D2724" s="27" t="s">
        <v>5956</v>
      </c>
      <c r="E2724" s="29">
        <v>27.66</v>
      </c>
      <c r="F2724" s="22" t="s">
        <v>90</v>
      </c>
      <c r="G2724" s="22" t="s">
        <v>90</v>
      </c>
      <c r="H2724" s="22">
        <v>1070</v>
      </c>
      <c r="K2724" s="25">
        <f t="shared" si="148"/>
        <v>0</v>
      </c>
      <c r="N2724" s="25">
        <f t="shared" si="149"/>
        <v>0</v>
      </c>
    </row>
    <row r="2725" spans="1:15" x14ac:dyDescent="0.25">
      <c r="D2725" s="27" t="s">
        <v>5957</v>
      </c>
      <c r="E2725" s="29">
        <v>20.170000000000002</v>
      </c>
      <c r="F2725" s="22" t="s">
        <v>90</v>
      </c>
      <c r="G2725" s="22" t="s">
        <v>90</v>
      </c>
      <c r="H2725" s="22">
        <v>1090</v>
      </c>
      <c r="K2725" s="25">
        <f t="shared" si="148"/>
        <v>0</v>
      </c>
      <c r="N2725" s="25">
        <f t="shared" si="149"/>
        <v>0</v>
      </c>
    </row>
    <row r="2726" spans="1:15" x14ac:dyDescent="0.25">
      <c r="D2726" s="27" t="s">
        <v>5958</v>
      </c>
      <c r="E2726" s="29">
        <v>9.6000000000000002E-2</v>
      </c>
      <c r="F2726" s="22" t="s">
        <v>5963</v>
      </c>
      <c r="G2726" s="22" t="s">
        <v>90</v>
      </c>
      <c r="H2726" s="22">
        <v>1070</v>
      </c>
      <c r="K2726" s="25">
        <f t="shared" si="148"/>
        <v>0</v>
      </c>
      <c r="N2726" s="25">
        <f t="shared" si="149"/>
        <v>0</v>
      </c>
    </row>
    <row r="2727" spans="1:15" x14ac:dyDescent="0.25">
      <c r="A2727" s="47" t="s">
        <v>5964</v>
      </c>
      <c r="C2727" s="27">
        <v>42733</v>
      </c>
      <c r="D2727" s="27" t="s">
        <v>5965</v>
      </c>
      <c r="E2727" s="29">
        <v>4.3139000000000003</v>
      </c>
      <c r="F2727" s="22" t="s">
        <v>5966</v>
      </c>
      <c r="G2727" s="22" t="s">
        <v>5967</v>
      </c>
      <c r="H2727" s="22">
        <v>1070</v>
      </c>
      <c r="I2727" s="24">
        <v>1</v>
      </c>
      <c r="J2727" s="24">
        <v>9380</v>
      </c>
      <c r="K2727" s="25">
        <f t="shared" si="148"/>
        <v>26800</v>
      </c>
      <c r="N2727" s="25">
        <f t="shared" si="149"/>
        <v>1</v>
      </c>
    </row>
    <row r="2728" spans="1:15" x14ac:dyDescent="0.25">
      <c r="A2728" s="47">
        <v>855</v>
      </c>
      <c r="C2728" s="27">
        <v>42733</v>
      </c>
      <c r="D2728" s="27" t="s">
        <v>5968</v>
      </c>
      <c r="E2728" s="29">
        <v>18.309999999999999</v>
      </c>
      <c r="F2728" s="22" t="s">
        <v>5969</v>
      </c>
      <c r="G2728" s="22" t="s">
        <v>5970</v>
      </c>
      <c r="H2728" s="22">
        <v>1220</v>
      </c>
      <c r="I2728" s="24">
        <v>0.5</v>
      </c>
      <c r="J2728" s="24">
        <v>28590</v>
      </c>
      <c r="K2728" s="25">
        <f t="shared" si="148"/>
        <v>81690</v>
      </c>
      <c r="L2728" s="26">
        <v>135841.89000000001</v>
      </c>
      <c r="M2728" s="26">
        <v>543.6</v>
      </c>
      <c r="N2728" s="25">
        <f t="shared" si="149"/>
        <v>544.1</v>
      </c>
    </row>
    <row r="2729" spans="1:15" x14ac:dyDescent="0.25">
      <c r="A2729" s="47" t="s">
        <v>5971</v>
      </c>
      <c r="C2729" s="27">
        <v>42733</v>
      </c>
      <c r="D2729" s="27" t="s">
        <v>5972</v>
      </c>
      <c r="E2729" s="29">
        <v>6.62</v>
      </c>
      <c r="F2729" s="22" t="s">
        <v>5976</v>
      </c>
      <c r="G2729" s="22" t="s">
        <v>5977</v>
      </c>
      <c r="H2729" s="22">
        <v>1010</v>
      </c>
      <c r="I2729" s="24">
        <v>2</v>
      </c>
      <c r="J2729" s="24">
        <v>120230</v>
      </c>
      <c r="K2729" s="25">
        <f t="shared" si="148"/>
        <v>343510</v>
      </c>
      <c r="N2729" s="25">
        <f t="shared" si="149"/>
        <v>2</v>
      </c>
    </row>
    <row r="2730" spans="1:15" x14ac:dyDescent="0.25">
      <c r="D2730" s="27" t="s">
        <v>5973</v>
      </c>
      <c r="E2730" s="29">
        <v>20</v>
      </c>
      <c r="K2730" s="25">
        <f t="shared" si="148"/>
        <v>0</v>
      </c>
      <c r="N2730" s="25">
        <f t="shared" si="149"/>
        <v>0</v>
      </c>
    </row>
    <row r="2731" spans="1:15" x14ac:dyDescent="0.25">
      <c r="D2731" s="27" t="s">
        <v>5974</v>
      </c>
      <c r="E2731" s="29">
        <v>40</v>
      </c>
      <c r="K2731" s="25">
        <f t="shared" si="148"/>
        <v>0</v>
      </c>
      <c r="N2731" s="25">
        <f t="shared" si="149"/>
        <v>0</v>
      </c>
    </row>
    <row r="2732" spans="1:15" s="23" customFormat="1" x14ac:dyDescent="0.25">
      <c r="A2732" s="48"/>
      <c r="B2732" s="49"/>
      <c r="C2732" s="50"/>
      <c r="D2732" s="50" t="s">
        <v>5975</v>
      </c>
      <c r="E2732" s="51">
        <v>9.7159999999999993</v>
      </c>
      <c r="I2732" s="52"/>
      <c r="J2732" s="52"/>
      <c r="K2732" s="53">
        <f t="shared" si="148"/>
        <v>0</v>
      </c>
      <c r="L2732" s="54"/>
      <c r="M2732" s="54"/>
      <c r="N2732" s="53">
        <f t="shared" si="149"/>
        <v>0</v>
      </c>
      <c r="O2732" s="48"/>
    </row>
    <row r="2733" spans="1:15" x14ac:dyDescent="0.25">
      <c r="N2733" s="25">
        <f>SUM(N2714:N2732)</f>
        <v>829.1</v>
      </c>
      <c r="O2733" s="60">
        <v>61538</v>
      </c>
    </row>
    <row r="2734" spans="1:15" x14ac:dyDescent="0.25">
      <c r="A2734" s="211"/>
      <c r="B2734" s="212"/>
      <c r="O2734" s="211"/>
    </row>
    <row r="2735" spans="1:15" x14ac:dyDescent="0.25">
      <c r="A2735" s="211" t="s">
        <v>5978</v>
      </c>
      <c r="B2735" s="212"/>
      <c r="C2735" s="27">
        <v>42731</v>
      </c>
      <c r="D2735" s="27" t="s">
        <v>6010</v>
      </c>
      <c r="E2735" s="29">
        <v>2.75</v>
      </c>
      <c r="F2735" s="22" t="s">
        <v>6011</v>
      </c>
      <c r="G2735" s="22" t="s">
        <v>6012</v>
      </c>
      <c r="H2735" s="22">
        <v>1190</v>
      </c>
      <c r="I2735" s="24">
        <v>0.5</v>
      </c>
      <c r="J2735" s="24">
        <v>48300</v>
      </c>
      <c r="K2735" s="25">
        <f t="shared" si="148"/>
        <v>138000</v>
      </c>
      <c r="N2735" s="25">
        <f t="shared" si="149"/>
        <v>0.5</v>
      </c>
      <c r="O2735" s="211"/>
    </row>
    <row r="2736" spans="1:15" x14ac:dyDescent="0.25">
      <c r="A2736" s="211">
        <v>866</v>
      </c>
      <c r="B2736" s="212"/>
      <c r="C2736" s="27">
        <v>42733</v>
      </c>
      <c r="D2736" s="27" t="s">
        <v>5979</v>
      </c>
      <c r="E2736" s="29">
        <v>15</v>
      </c>
      <c r="F2736" s="22" t="s">
        <v>5983</v>
      </c>
      <c r="G2736" s="22" t="s">
        <v>5984</v>
      </c>
      <c r="H2736" s="22">
        <v>1220</v>
      </c>
      <c r="I2736" s="24">
        <v>0.5</v>
      </c>
      <c r="J2736" s="24">
        <v>23550</v>
      </c>
      <c r="K2736" s="25">
        <f t="shared" si="148"/>
        <v>67290</v>
      </c>
      <c r="L2736" s="26">
        <v>132000</v>
      </c>
      <c r="M2736" s="26">
        <v>528</v>
      </c>
      <c r="N2736" s="25">
        <f t="shared" si="149"/>
        <v>528.5</v>
      </c>
      <c r="O2736" s="211"/>
    </row>
    <row r="2737" spans="1:15" x14ac:dyDescent="0.25">
      <c r="A2737" s="211">
        <v>867</v>
      </c>
      <c r="B2737" s="212"/>
      <c r="C2737" s="27">
        <v>42733</v>
      </c>
      <c r="D2737" s="27" t="s">
        <v>5980</v>
      </c>
      <c r="E2737" s="29">
        <v>11.294</v>
      </c>
      <c r="F2737" s="22" t="s">
        <v>90</v>
      </c>
      <c r="G2737" s="22" t="s">
        <v>5985</v>
      </c>
      <c r="H2737" s="22">
        <v>1220</v>
      </c>
      <c r="I2737" s="24">
        <v>0.5</v>
      </c>
      <c r="J2737" s="24">
        <v>17730</v>
      </c>
      <c r="K2737" s="25">
        <f t="shared" si="148"/>
        <v>50660</v>
      </c>
      <c r="L2737" s="26">
        <v>94417.84</v>
      </c>
      <c r="M2737" s="26">
        <v>378</v>
      </c>
      <c r="N2737" s="25">
        <f t="shared" si="149"/>
        <v>378.5</v>
      </c>
      <c r="O2737" s="211"/>
    </row>
    <row r="2738" spans="1:15" x14ac:dyDescent="0.25">
      <c r="A2738" s="211">
        <v>868</v>
      </c>
      <c r="B2738" s="212"/>
      <c r="C2738" s="27">
        <v>42733</v>
      </c>
      <c r="D2738" s="27" t="s">
        <v>5981</v>
      </c>
      <c r="E2738" s="29">
        <v>5.47</v>
      </c>
      <c r="F2738" s="22" t="s">
        <v>90</v>
      </c>
      <c r="G2738" s="22" t="s">
        <v>5986</v>
      </c>
      <c r="H2738" s="22">
        <v>1220</v>
      </c>
      <c r="I2738" s="24">
        <v>0.5</v>
      </c>
      <c r="J2738" s="24">
        <v>8590</v>
      </c>
      <c r="K2738" s="25">
        <f t="shared" si="148"/>
        <v>24540</v>
      </c>
      <c r="L2738" s="26">
        <v>54153</v>
      </c>
      <c r="M2738" s="26">
        <v>216.8</v>
      </c>
      <c r="N2738" s="25">
        <f t="shared" si="149"/>
        <v>217.3</v>
      </c>
      <c r="O2738" s="211"/>
    </row>
    <row r="2739" spans="1:15" x14ac:dyDescent="0.25">
      <c r="A2739" s="211">
        <v>869</v>
      </c>
      <c r="B2739" s="212"/>
      <c r="C2739" s="27">
        <v>42733</v>
      </c>
      <c r="D2739" s="27" t="s">
        <v>5982</v>
      </c>
      <c r="E2739" s="29">
        <v>11</v>
      </c>
      <c r="F2739" s="22" t="s">
        <v>90</v>
      </c>
      <c r="G2739" s="22" t="s">
        <v>5987</v>
      </c>
      <c r="H2739" s="22">
        <v>1220</v>
      </c>
      <c r="I2739" s="24">
        <v>0.5</v>
      </c>
      <c r="J2739" s="24">
        <v>17270</v>
      </c>
      <c r="K2739" s="25">
        <f t="shared" si="148"/>
        <v>49340</v>
      </c>
      <c r="L2739" s="26">
        <v>99825</v>
      </c>
      <c r="M2739" s="26">
        <v>399.6</v>
      </c>
      <c r="N2739" s="25">
        <f t="shared" si="149"/>
        <v>400.1</v>
      </c>
      <c r="O2739" s="211"/>
    </row>
    <row r="2740" spans="1:15" x14ac:dyDescent="0.25">
      <c r="A2740" s="211" t="s">
        <v>5988</v>
      </c>
      <c r="B2740" s="212"/>
      <c r="C2740" s="27">
        <v>42733</v>
      </c>
      <c r="D2740" s="27" t="s">
        <v>5989</v>
      </c>
      <c r="E2740" s="29">
        <v>146.12899999999999</v>
      </c>
      <c r="F2740" s="22" t="s">
        <v>6000</v>
      </c>
      <c r="G2740" s="22" t="s">
        <v>6001</v>
      </c>
      <c r="H2740" s="22" t="s">
        <v>6002</v>
      </c>
      <c r="I2740" s="24">
        <v>6</v>
      </c>
      <c r="J2740" s="24">
        <v>1329430</v>
      </c>
      <c r="K2740" s="25">
        <f t="shared" si="148"/>
        <v>3798370</v>
      </c>
      <c r="N2740" s="25">
        <f t="shared" si="149"/>
        <v>6</v>
      </c>
      <c r="O2740" s="211"/>
    </row>
    <row r="2741" spans="1:15" x14ac:dyDescent="0.25">
      <c r="A2741" s="211"/>
      <c r="B2741" s="212"/>
      <c r="D2741" s="27" t="s">
        <v>5990</v>
      </c>
      <c r="E2741" s="29">
        <v>3.9704999999999999</v>
      </c>
      <c r="K2741" s="25">
        <f t="shared" si="148"/>
        <v>0</v>
      </c>
      <c r="N2741" s="25">
        <f t="shared" si="149"/>
        <v>0</v>
      </c>
      <c r="O2741" s="211"/>
    </row>
    <row r="2742" spans="1:15" x14ac:dyDescent="0.25">
      <c r="A2742" s="211"/>
      <c r="B2742" s="212"/>
      <c r="D2742" s="27" t="s">
        <v>5991</v>
      </c>
      <c r="E2742" s="29">
        <v>99.757000000000005</v>
      </c>
      <c r="K2742" s="25">
        <f t="shared" si="148"/>
        <v>0</v>
      </c>
      <c r="N2742" s="25">
        <f t="shared" si="149"/>
        <v>0</v>
      </c>
      <c r="O2742" s="211"/>
    </row>
    <row r="2743" spans="1:15" x14ac:dyDescent="0.25">
      <c r="A2743" s="211"/>
      <c r="B2743" s="212"/>
      <c r="D2743" s="27" t="s">
        <v>5992</v>
      </c>
      <c r="E2743" s="29">
        <v>41.27</v>
      </c>
      <c r="K2743" s="25">
        <f t="shared" si="148"/>
        <v>0</v>
      </c>
      <c r="N2743" s="25">
        <f t="shared" si="149"/>
        <v>0</v>
      </c>
      <c r="O2743" s="211"/>
    </row>
    <row r="2744" spans="1:15" x14ac:dyDescent="0.25">
      <c r="A2744" s="211"/>
      <c r="B2744" s="212"/>
      <c r="D2744" s="27" t="s">
        <v>5993</v>
      </c>
      <c r="E2744" s="29">
        <v>151.87299999999999</v>
      </c>
      <c r="K2744" s="25">
        <f t="shared" si="148"/>
        <v>0</v>
      </c>
      <c r="N2744" s="25">
        <f t="shared" si="149"/>
        <v>0</v>
      </c>
      <c r="O2744" s="211"/>
    </row>
    <row r="2745" spans="1:15" x14ac:dyDescent="0.25">
      <c r="A2745" s="211"/>
      <c r="B2745" s="212"/>
      <c r="D2745" s="27" t="s">
        <v>5994</v>
      </c>
      <c r="E2745" s="29">
        <v>41.787999999999997</v>
      </c>
      <c r="K2745" s="25">
        <f t="shared" si="148"/>
        <v>0</v>
      </c>
      <c r="N2745" s="25">
        <f t="shared" si="149"/>
        <v>0</v>
      </c>
      <c r="O2745" s="211"/>
    </row>
    <row r="2746" spans="1:15" x14ac:dyDescent="0.25">
      <c r="A2746" s="211"/>
      <c r="B2746" s="212"/>
      <c r="D2746" s="27" t="s">
        <v>5995</v>
      </c>
      <c r="E2746" s="29">
        <v>2.9860000000000002</v>
      </c>
      <c r="K2746" s="25">
        <f t="shared" si="148"/>
        <v>0</v>
      </c>
      <c r="N2746" s="25">
        <f t="shared" si="149"/>
        <v>0</v>
      </c>
      <c r="O2746" s="211"/>
    </row>
    <row r="2747" spans="1:15" x14ac:dyDescent="0.25">
      <c r="A2747" s="211"/>
      <c r="B2747" s="212"/>
      <c r="D2747" s="27" t="s">
        <v>5996</v>
      </c>
      <c r="E2747" s="29">
        <v>3.1440000000000001</v>
      </c>
      <c r="K2747" s="25">
        <f t="shared" si="148"/>
        <v>0</v>
      </c>
      <c r="N2747" s="25">
        <f t="shared" si="149"/>
        <v>0</v>
      </c>
      <c r="O2747" s="211"/>
    </row>
    <row r="2748" spans="1:15" x14ac:dyDescent="0.25">
      <c r="A2748" s="211"/>
      <c r="B2748" s="212"/>
      <c r="D2748" s="27" t="s">
        <v>5997</v>
      </c>
      <c r="E2748" s="29">
        <v>10</v>
      </c>
      <c r="K2748" s="25">
        <f t="shared" si="148"/>
        <v>0</v>
      </c>
      <c r="N2748" s="25">
        <f t="shared" si="149"/>
        <v>0</v>
      </c>
      <c r="O2748" s="211"/>
    </row>
    <row r="2749" spans="1:15" x14ac:dyDescent="0.25">
      <c r="A2749" s="211"/>
      <c r="B2749" s="212"/>
      <c r="D2749" s="27" t="s">
        <v>5998</v>
      </c>
      <c r="E2749" s="29">
        <v>134.03399999999999</v>
      </c>
      <c r="K2749" s="25">
        <f t="shared" ref="K2749:K2760" si="150">ROUND(J2749/0.35,-1)</f>
        <v>0</v>
      </c>
      <c r="N2749" s="25">
        <f t="shared" ref="N2749:N2760" si="151">SUM(I2749+M2749)</f>
        <v>0</v>
      </c>
      <c r="O2749" s="211"/>
    </row>
    <row r="2750" spans="1:15" x14ac:dyDescent="0.25">
      <c r="A2750" s="211"/>
      <c r="B2750" s="212"/>
      <c r="D2750" s="27" t="s">
        <v>5999</v>
      </c>
      <c r="E2750" s="29">
        <v>184.19499999999999</v>
      </c>
      <c r="K2750" s="25">
        <f t="shared" si="150"/>
        <v>0</v>
      </c>
      <c r="N2750" s="25">
        <f t="shared" si="151"/>
        <v>0</v>
      </c>
      <c r="O2750" s="211"/>
    </row>
    <row r="2751" spans="1:15" x14ac:dyDescent="0.25">
      <c r="A2751" s="211">
        <v>870</v>
      </c>
      <c r="B2751" s="212"/>
      <c r="C2751" s="27">
        <v>42733</v>
      </c>
      <c r="D2751" s="27" t="s">
        <v>6003</v>
      </c>
      <c r="E2751" s="29">
        <v>11.606</v>
      </c>
      <c r="F2751" s="22" t="s">
        <v>6004</v>
      </c>
      <c r="G2751" s="22" t="s">
        <v>6005</v>
      </c>
      <c r="H2751" s="22">
        <v>1220</v>
      </c>
      <c r="I2751" s="24">
        <v>0.5</v>
      </c>
      <c r="J2751" s="24">
        <v>19640</v>
      </c>
      <c r="K2751" s="25">
        <f t="shared" si="150"/>
        <v>56110</v>
      </c>
      <c r="L2751" s="26">
        <v>98225</v>
      </c>
      <c r="M2751" s="26">
        <v>392.7</v>
      </c>
      <c r="N2751" s="25">
        <v>393.7</v>
      </c>
      <c r="O2751" s="211"/>
    </row>
    <row r="2752" spans="1:15" x14ac:dyDescent="0.25">
      <c r="A2752" s="211" t="s">
        <v>6006</v>
      </c>
      <c r="B2752" s="212"/>
      <c r="C2752" s="27">
        <v>42734</v>
      </c>
      <c r="D2752" s="27" t="s">
        <v>6007</v>
      </c>
      <c r="E2752" s="29">
        <v>2.9830000000000001</v>
      </c>
      <c r="F2752" s="22" t="s">
        <v>6009</v>
      </c>
      <c r="G2752" s="22" t="s">
        <v>645</v>
      </c>
      <c r="H2752" s="22">
        <v>1110</v>
      </c>
      <c r="I2752" s="24">
        <v>1</v>
      </c>
      <c r="J2752" s="24">
        <v>190500</v>
      </c>
      <c r="K2752" s="25">
        <f t="shared" si="150"/>
        <v>544290</v>
      </c>
      <c r="N2752" s="25">
        <f t="shared" si="151"/>
        <v>1</v>
      </c>
      <c r="O2752" s="211"/>
    </row>
    <row r="2753" spans="1:15" x14ac:dyDescent="0.25">
      <c r="A2753" s="211"/>
      <c r="B2753" s="212"/>
      <c r="D2753" s="27" t="s">
        <v>6008</v>
      </c>
      <c r="E2753" s="29">
        <v>130.80699999999999</v>
      </c>
      <c r="F2753" s="22" t="s">
        <v>90</v>
      </c>
      <c r="G2753" s="22" t="s">
        <v>4668</v>
      </c>
      <c r="K2753" s="25">
        <f t="shared" si="150"/>
        <v>0</v>
      </c>
      <c r="N2753" s="25">
        <f t="shared" si="151"/>
        <v>0</v>
      </c>
      <c r="O2753" s="211"/>
    </row>
    <row r="2754" spans="1:15" s="23" customFormat="1" x14ac:dyDescent="0.25">
      <c r="A2754" s="48">
        <v>871</v>
      </c>
      <c r="B2754" s="49"/>
      <c r="C2754" s="50">
        <v>42734</v>
      </c>
      <c r="D2754" s="50" t="s">
        <v>6013</v>
      </c>
      <c r="E2754" s="51" t="s">
        <v>222</v>
      </c>
      <c r="F2754" s="23" t="s">
        <v>5301</v>
      </c>
      <c r="G2754" s="23" t="s">
        <v>2919</v>
      </c>
      <c r="H2754" s="23">
        <v>3010</v>
      </c>
      <c r="I2754" s="52">
        <v>0.5</v>
      </c>
      <c r="J2754" s="52">
        <v>14880</v>
      </c>
      <c r="K2754" s="53">
        <f t="shared" si="150"/>
        <v>42510</v>
      </c>
      <c r="L2754" s="54">
        <v>33000</v>
      </c>
      <c r="M2754" s="54">
        <v>132</v>
      </c>
      <c r="N2754" s="53">
        <f t="shared" si="151"/>
        <v>132.5</v>
      </c>
      <c r="O2754" s="48"/>
    </row>
    <row r="2755" spans="1:15" x14ac:dyDescent="0.25">
      <c r="A2755" s="211"/>
      <c r="B2755" s="212"/>
      <c r="N2755" s="25">
        <f>SUM(N2735:N2754)</f>
        <v>2058.1000000000004</v>
      </c>
      <c r="O2755" s="211">
        <v>61573</v>
      </c>
    </row>
    <row r="2756" spans="1:15" x14ac:dyDescent="0.25">
      <c r="A2756" s="209"/>
      <c r="B2756" s="210"/>
      <c r="O2756" s="209"/>
    </row>
    <row r="2757" spans="1:15" x14ac:dyDescent="0.25">
      <c r="A2757" s="209">
        <v>872</v>
      </c>
      <c r="B2757" s="210"/>
      <c r="C2757" s="27">
        <v>42734</v>
      </c>
      <c r="D2757" s="27" t="s">
        <v>6014</v>
      </c>
      <c r="E2757" s="29">
        <v>38.7014</v>
      </c>
      <c r="F2757" s="22" t="s">
        <v>6015</v>
      </c>
      <c r="G2757" s="22" t="s">
        <v>6016</v>
      </c>
      <c r="H2757" s="22">
        <v>1030</v>
      </c>
      <c r="I2757" s="24">
        <v>0.5</v>
      </c>
      <c r="J2757" s="24">
        <v>34540</v>
      </c>
      <c r="K2757" s="25">
        <f t="shared" si="150"/>
        <v>98690</v>
      </c>
      <c r="L2757" s="26">
        <v>170500</v>
      </c>
      <c r="M2757" s="26">
        <v>682</v>
      </c>
      <c r="N2757" s="25">
        <f t="shared" si="151"/>
        <v>682.5</v>
      </c>
      <c r="O2757" s="209"/>
    </row>
    <row r="2758" spans="1:15" x14ac:dyDescent="0.25">
      <c r="A2758" s="209">
        <v>873</v>
      </c>
      <c r="B2758" s="210"/>
      <c r="C2758" s="27">
        <v>42734</v>
      </c>
      <c r="D2758" s="27" t="s">
        <v>6017</v>
      </c>
      <c r="E2758" s="29">
        <v>1.6830000000000001</v>
      </c>
      <c r="F2758" s="22" t="s">
        <v>6018</v>
      </c>
      <c r="G2758" s="22" t="s">
        <v>6019</v>
      </c>
      <c r="H2758" s="22">
        <v>1080</v>
      </c>
      <c r="I2758" s="24">
        <v>0.5</v>
      </c>
      <c r="J2758" s="24">
        <v>6560</v>
      </c>
      <c r="K2758" s="25">
        <f t="shared" si="150"/>
        <v>18740</v>
      </c>
      <c r="L2758" s="26">
        <v>15000</v>
      </c>
      <c r="M2758" s="26">
        <v>60</v>
      </c>
      <c r="N2758" s="25">
        <f t="shared" si="151"/>
        <v>60.5</v>
      </c>
      <c r="O2758" s="209"/>
    </row>
    <row r="2759" spans="1:15" x14ac:dyDescent="0.25">
      <c r="A2759" s="209">
        <v>874</v>
      </c>
      <c r="B2759" s="210"/>
      <c r="C2759" s="27">
        <v>42734</v>
      </c>
      <c r="D2759" s="27" t="s">
        <v>6020</v>
      </c>
      <c r="E2759" s="29">
        <v>159.006</v>
      </c>
      <c r="F2759" s="22" t="s">
        <v>6018</v>
      </c>
      <c r="G2759" s="22" t="s">
        <v>6021</v>
      </c>
      <c r="H2759" s="22">
        <v>1080</v>
      </c>
      <c r="I2759" s="24">
        <v>0.5</v>
      </c>
      <c r="J2759" s="24">
        <v>219330</v>
      </c>
      <c r="K2759" s="25">
        <f t="shared" si="150"/>
        <v>626660</v>
      </c>
      <c r="L2759" s="26">
        <v>720000</v>
      </c>
      <c r="M2759" s="26">
        <v>2880</v>
      </c>
      <c r="N2759" s="25">
        <f t="shared" si="151"/>
        <v>2880.5</v>
      </c>
      <c r="O2759" s="209"/>
    </row>
    <row r="2760" spans="1:15" s="23" customFormat="1" x14ac:dyDescent="0.25">
      <c r="A2760" s="48" t="s">
        <v>6022</v>
      </c>
      <c r="B2760" s="49"/>
      <c r="C2760" s="50">
        <v>42734</v>
      </c>
      <c r="D2760" s="50" t="s">
        <v>6023</v>
      </c>
      <c r="E2760" s="51" t="s">
        <v>6024</v>
      </c>
      <c r="F2760" s="23" t="s">
        <v>6025</v>
      </c>
      <c r="G2760" s="23" t="s">
        <v>6026</v>
      </c>
      <c r="H2760" s="23">
        <v>3010</v>
      </c>
      <c r="I2760" s="52">
        <v>0.5</v>
      </c>
      <c r="J2760" s="52">
        <v>12110</v>
      </c>
      <c r="K2760" s="53">
        <f t="shared" si="150"/>
        <v>34600</v>
      </c>
      <c r="L2760" s="54"/>
      <c r="M2760" s="54"/>
      <c r="N2760" s="53">
        <f t="shared" si="151"/>
        <v>0.5</v>
      </c>
      <c r="O2760" s="48"/>
    </row>
    <row r="2761" spans="1:15" x14ac:dyDescent="0.25">
      <c r="A2761" s="209"/>
      <c r="B2761" s="210"/>
      <c r="N2761" s="25">
        <f>SUM(N2757:N2760)</f>
        <v>3624</v>
      </c>
      <c r="O2761" s="209">
        <v>61579</v>
      </c>
    </row>
    <row r="2764" spans="1:15" ht="15.75" x14ac:dyDescent="0.25">
      <c r="G2764" s="213" t="s">
        <v>2982</v>
      </c>
      <c r="H2764" s="214"/>
      <c r="I2764" s="214">
        <f>SUM(I2:I2760)</f>
        <v>1261.5</v>
      </c>
      <c r="J2764" s="214"/>
      <c r="K2764" s="214"/>
      <c r="L2764" s="214"/>
      <c r="M2764" s="214">
        <f t="shared" ref="M2764" si="152">SUM(M2:M2760)</f>
        <v>359350.72000000003</v>
      </c>
      <c r="N2764" s="133"/>
    </row>
    <row r="2767" spans="1:15" ht="31.5" x14ac:dyDescent="0.25">
      <c r="L2767" s="215" t="s">
        <v>6028</v>
      </c>
      <c r="M2767" s="214">
        <f>(M2764/4)*1000</f>
        <v>89837680.000000015</v>
      </c>
    </row>
    <row r="2862" spans="3:10" x14ac:dyDescent="0.25">
      <c r="C2862" s="35"/>
      <c r="D2862" s="35"/>
      <c r="E2862" s="36"/>
      <c r="F2862" s="37"/>
      <c r="H2862" s="37"/>
      <c r="I2862" s="38"/>
      <c r="J2862" s="38"/>
    </row>
    <row r="2868" spans="1:16" x14ac:dyDescent="0.25">
      <c r="P2868" s="37"/>
    </row>
    <row r="2870" spans="1:16" s="37" customFormat="1" x14ac:dyDescent="0.25">
      <c r="A2870" s="47"/>
      <c r="B2870" s="28"/>
      <c r="C2870" s="27"/>
      <c r="D2870" s="27"/>
      <c r="E2870" s="29"/>
      <c r="F2870" s="22"/>
      <c r="G2870" s="22"/>
      <c r="H2870" s="22"/>
      <c r="I2870" s="24"/>
      <c r="J2870" s="24"/>
      <c r="K2870" s="25"/>
      <c r="L2870" s="26"/>
      <c r="M2870" s="26"/>
      <c r="N2870" s="25"/>
      <c r="O2870" s="60"/>
      <c r="P2870" s="22"/>
    </row>
    <row r="2969" spans="6:6" x14ac:dyDescent="0.25">
      <c r="F2969" s="29"/>
    </row>
    <row r="3170" spans="1:10" x14ac:dyDescent="0.25">
      <c r="B3170" s="22"/>
      <c r="C3170" s="22"/>
      <c r="D3170" s="22"/>
      <c r="E3170" s="22"/>
      <c r="I3170" s="22"/>
      <c r="J3170" s="22"/>
    </row>
    <row r="3171" spans="1:10" x14ac:dyDescent="0.25">
      <c r="A3171" s="22"/>
    </row>
    <row r="3318" spans="1:15" x14ac:dyDescent="0.25">
      <c r="B3318" s="43"/>
      <c r="C3318" s="39"/>
      <c r="D3318" s="39"/>
      <c r="E3318" s="44"/>
      <c r="F3318" s="45"/>
      <c r="H3318" s="45"/>
      <c r="I3318" s="40"/>
      <c r="J3318" s="40"/>
      <c r="O3318" s="42"/>
    </row>
    <row r="3319" spans="1:15" x14ac:dyDescent="0.25">
      <c r="A3319" s="42"/>
      <c r="B3319" s="43"/>
      <c r="C3319" s="39"/>
      <c r="D3319" s="39"/>
      <c r="E3319" s="44"/>
      <c r="F3319" s="45"/>
      <c r="H3319" s="45"/>
      <c r="I3319" s="40"/>
      <c r="J3319" s="40"/>
      <c r="O3319" s="42"/>
    </row>
    <row r="3320" spans="1:15" x14ac:dyDescent="0.25">
      <c r="A3320" s="42"/>
      <c r="B3320" s="43"/>
      <c r="C3320" s="39"/>
      <c r="D3320" s="39"/>
      <c r="E3320" s="44"/>
      <c r="F3320" s="45"/>
      <c r="H3320" s="45"/>
      <c r="I3320" s="40"/>
      <c r="J3320" s="40"/>
      <c r="O3320" s="42"/>
    </row>
    <row r="3321" spans="1:15" x14ac:dyDescent="0.25">
      <c r="A3321" s="42"/>
      <c r="B3321" s="43"/>
      <c r="C3321" s="39"/>
      <c r="D3321" s="39"/>
      <c r="E3321" s="44"/>
      <c r="F3321" s="45"/>
      <c r="H3321" s="45"/>
      <c r="I3321" s="40"/>
      <c r="J3321" s="40"/>
      <c r="O3321" s="42"/>
    </row>
    <row r="3322" spans="1:15" x14ac:dyDescent="0.25">
      <c r="A3322" s="42"/>
      <c r="B3322" s="43"/>
      <c r="C3322" s="39"/>
      <c r="D3322" s="39"/>
      <c r="E3322" s="44"/>
      <c r="F3322" s="45"/>
      <c r="H3322" s="45"/>
      <c r="I3322" s="40"/>
      <c r="J3322" s="40"/>
      <c r="O3322" s="42"/>
    </row>
    <row r="3323" spans="1:15" x14ac:dyDescent="0.25">
      <c r="A3323" s="42"/>
      <c r="B3323" s="43"/>
      <c r="C3323" s="39"/>
      <c r="D3323" s="39"/>
      <c r="E3323" s="44"/>
      <c r="F3323" s="45"/>
      <c r="H3323" s="45"/>
      <c r="I3323" s="40"/>
      <c r="J3323" s="40"/>
      <c r="O3323" s="42"/>
    </row>
    <row r="3324" spans="1:15" x14ac:dyDescent="0.25">
      <c r="A3324" s="42"/>
      <c r="B3324" s="43"/>
      <c r="C3324" s="39"/>
      <c r="D3324" s="39"/>
      <c r="E3324" s="44"/>
      <c r="F3324" s="45"/>
      <c r="H3324" s="45"/>
      <c r="I3324" s="40"/>
      <c r="J3324" s="40"/>
      <c r="O3324" s="42"/>
    </row>
    <row r="3325" spans="1:15" x14ac:dyDescent="0.25">
      <c r="A3325" s="42"/>
      <c r="B3325" s="43"/>
      <c r="C3325" s="39"/>
      <c r="D3325" s="39"/>
      <c r="E3325" s="44"/>
      <c r="F3325" s="45"/>
      <c r="H3325" s="45"/>
      <c r="I3325" s="40"/>
      <c r="J3325" s="40"/>
      <c r="O3325" s="42"/>
    </row>
    <row r="3326" spans="1:15" x14ac:dyDescent="0.25">
      <c r="A3326" s="42"/>
      <c r="B3326" s="43"/>
      <c r="C3326" s="39"/>
      <c r="D3326" s="39"/>
      <c r="E3326" s="44"/>
      <c r="F3326" s="45"/>
      <c r="H3326" s="45"/>
      <c r="I3326" s="40"/>
      <c r="J3326" s="40"/>
      <c r="O3326" s="42"/>
    </row>
    <row r="3327" spans="1:15" x14ac:dyDescent="0.25">
      <c r="A3327" s="42"/>
      <c r="B3327" s="43"/>
      <c r="C3327" s="39"/>
      <c r="D3327" s="39"/>
      <c r="E3327" s="44"/>
      <c r="F3327" s="45"/>
      <c r="H3327" s="45"/>
      <c r="I3327" s="40"/>
      <c r="J3327" s="40"/>
      <c r="O3327" s="46"/>
    </row>
    <row r="3328" spans="1:15" x14ac:dyDescent="0.25">
      <c r="A3328" s="42"/>
      <c r="B3328" s="43"/>
      <c r="C3328" s="39"/>
      <c r="D3328" s="39"/>
      <c r="E3328" s="44"/>
      <c r="F3328" s="45"/>
      <c r="H3328" s="45"/>
      <c r="I3328" s="40"/>
      <c r="J3328" s="40"/>
      <c r="O3328" s="42"/>
    </row>
    <row r="3329" spans="1:15" x14ac:dyDescent="0.25">
      <c r="A3329" s="42"/>
      <c r="B3329" s="43"/>
      <c r="C3329" s="39"/>
      <c r="D3329" s="39"/>
      <c r="E3329" s="44"/>
      <c r="F3329" s="45"/>
      <c r="H3329" s="45"/>
      <c r="I3329" s="40"/>
      <c r="J3329" s="40"/>
      <c r="O3329" s="42"/>
    </row>
    <row r="3330" spans="1:15" x14ac:dyDescent="0.25">
      <c r="A3330" s="42"/>
      <c r="B3330" s="43"/>
      <c r="C3330" s="39"/>
      <c r="D3330" s="39"/>
      <c r="E3330" s="44"/>
      <c r="F3330" s="45"/>
      <c r="H3330" s="45"/>
      <c r="I3330" s="40"/>
      <c r="J3330" s="40"/>
      <c r="O3330" s="42"/>
    </row>
    <row r="3331" spans="1:15" x14ac:dyDescent="0.25">
      <c r="A3331" s="42"/>
      <c r="B3331" s="43"/>
      <c r="C3331" s="39"/>
      <c r="D3331" s="39"/>
      <c r="E3331" s="44"/>
      <c r="F3331" s="45"/>
      <c r="H3331" s="45"/>
      <c r="I3331" s="40"/>
      <c r="J3331" s="40"/>
      <c r="O3331" s="42"/>
    </row>
    <row r="3332" spans="1:15" x14ac:dyDescent="0.25">
      <c r="A3332" s="42"/>
      <c r="B3332" s="43"/>
      <c r="C3332" s="39"/>
      <c r="D3332" s="39"/>
      <c r="E3332" s="44"/>
      <c r="F3332" s="45"/>
      <c r="H3332" s="45"/>
      <c r="I3332" s="40"/>
      <c r="J3332" s="40"/>
      <c r="O3332" s="42"/>
    </row>
    <row r="3333" spans="1:15" x14ac:dyDescent="0.25">
      <c r="A3333" s="42"/>
      <c r="B3333" s="43"/>
      <c r="C3333" s="39"/>
      <c r="D3333" s="39"/>
      <c r="E3333" s="44"/>
      <c r="F3333" s="45"/>
      <c r="H3333" s="45"/>
      <c r="I3333" s="40"/>
      <c r="J3333" s="40"/>
      <c r="O3333" s="42"/>
    </row>
    <row r="3334" spans="1:15" x14ac:dyDescent="0.25">
      <c r="A3334" s="42"/>
      <c r="B3334" s="43"/>
      <c r="C3334" s="39"/>
      <c r="D3334" s="39"/>
      <c r="E3334" s="44"/>
      <c r="F3334" s="45"/>
      <c r="H3334" s="45"/>
      <c r="I3334" s="40"/>
      <c r="J3334" s="40"/>
      <c r="O3334" s="42"/>
    </row>
    <row r="3335" spans="1:15" x14ac:dyDescent="0.25">
      <c r="A3335" s="42"/>
      <c r="B3335" s="43"/>
      <c r="C3335" s="39"/>
      <c r="D3335" s="39"/>
      <c r="E3335" s="44"/>
      <c r="F3335" s="45"/>
      <c r="H3335" s="45"/>
      <c r="I3335" s="40"/>
      <c r="J3335" s="40"/>
      <c r="O3335" s="42"/>
    </row>
    <row r="3336" spans="1:15" x14ac:dyDescent="0.25">
      <c r="A3336" s="42"/>
      <c r="B3336" s="43"/>
      <c r="C3336" s="39"/>
      <c r="D3336" s="39"/>
      <c r="E3336" s="44"/>
      <c r="F3336" s="45"/>
      <c r="H3336" s="45"/>
      <c r="I3336" s="40"/>
      <c r="J3336" s="40"/>
      <c r="O3336" s="42"/>
    </row>
    <row r="3337" spans="1:15" x14ac:dyDescent="0.25">
      <c r="A3337" s="42"/>
      <c r="B3337" s="43"/>
      <c r="C3337" s="39"/>
      <c r="D3337" s="39"/>
      <c r="E3337" s="44"/>
      <c r="F3337" s="45"/>
      <c r="H3337" s="45"/>
      <c r="I3337" s="40"/>
      <c r="J3337" s="40"/>
      <c r="O3337" s="42"/>
    </row>
    <row r="3338" spans="1:15" x14ac:dyDescent="0.25">
      <c r="A3338" s="42"/>
      <c r="B3338" s="43"/>
      <c r="C3338" s="39"/>
      <c r="D3338" s="39"/>
      <c r="E3338" s="44"/>
      <c r="F3338" s="45"/>
      <c r="H3338" s="45"/>
      <c r="I3338" s="40"/>
      <c r="J3338" s="40"/>
      <c r="O3338" s="42"/>
    </row>
    <row r="3339" spans="1:15" x14ac:dyDescent="0.25">
      <c r="A3339" s="42"/>
      <c r="B3339" s="43"/>
      <c r="C3339" s="39"/>
      <c r="D3339" s="39"/>
      <c r="E3339" s="44"/>
      <c r="F3339" s="45"/>
      <c r="H3339" s="45"/>
      <c r="I3339" s="40"/>
      <c r="J3339" s="40"/>
      <c r="O3339" s="42"/>
    </row>
    <row r="3340" spans="1:15" x14ac:dyDescent="0.25">
      <c r="A3340" s="42"/>
      <c r="B3340" s="43"/>
      <c r="C3340" s="39"/>
      <c r="D3340" s="39"/>
      <c r="E3340" s="44"/>
      <c r="F3340" s="45"/>
      <c r="H3340" s="45"/>
      <c r="I3340" s="40"/>
      <c r="J3340" s="40"/>
      <c r="O3340" s="42"/>
    </row>
    <row r="3341" spans="1:15" x14ac:dyDescent="0.25">
      <c r="A3341" s="42"/>
      <c r="B3341" s="43"/>
      <c r="C3341" s="39"/>
      <c r="D3341" s="39"/>
      <c r="E3341" s="44"/>
      <c r="F3341" s="45"/>
      <c r="H3341" s="45"/>
      <c r="I3341" s="40"/>
      <c r="J3341" s="40"/>
      <c r="O3341" s="42"/>
    </row>
    <row r="3342" spans="1:15" x14ac:dyDescent="0.25">
      <c r="A3342" s="42"/>
    </row>
    <row r="3343" spans="1:15" x14ac:dyDescent="0.25">
      <c r="F3343" s="45"/>
      <c r="H3343" s="45"/>
    </row>
    <row r="3344" spans="1:15" x14ac:dyDescent="0.25">
      <c r="F3344" s="45"/>
      <c r="H3344" s="45"/>
    </row>
    <row r="3345" spans="6:6" x14ac:dyDescent="0.25">
      <c r="F3345" s="45"/>
    </row>
    <row r="3346" spans="6:6" x14ac:dyDescent="0.25">
      <c r="F3346" s="45"/>
    </row>
    <row r="3347" spans="6:6" x14ac:dyDescent="0.25">
      <c r="F3347" s="45"/>
    </row>
    <row r="3348" spans="6:6" x14ac:dyDescent="0.25">
      <c r="F3348" s="45"/>
    </row>
    <row r="3349" spans="6:6" x14ac:dyDescent="0.25">
      <c r="F3349" s="45"/>
    </row>
    <row r="3550" spans="19:19" x14ac:dyDescent="0.25">
      <c r="S3550" s="22" t="s">
        <v>79</v>
      </c>
    </row>
    <row r="3551" spans="19:19" x14ac:dyDescent="0.25">
      <c r="S3551" s="56" t="e">
        <f>SUM(K3:K3538)-K7-K11-K16-K19-K23-K25-K34-K38-K54-K59-K62-K67-K74-K76-K92-K96-K114-K116-K118-K124-K126-K127-K135-K136-K137-K138-K164-K167-K170-K171-K172-K177-K178-K180-K184-K192-K194-K196-K197-K201-K202-K203-K211-K213-K215-K218-K219-K223-K228-K235-K237-#REF!-K239-K243-#REF!-#REF!-K246-K249-#REF!-#REF!-K260-K261-K262-K268-#REF!-K272-K275-K282-K288-K305-K308-#REF!-#REF!-K321-K324-K328-K329-K330-K331-K332-K335-K338-K343-K349-K351-K354-K355-K367-K368-K369-K370-K374-K391-K400-K407-K409-#REF!-K421-K428-K429-K440-K456-K460-K462-SUM(K468:K469)-SUM(K471:K473)-K492-K480:K481-K483-SUM(K485:K487)-K495-K503-K510-SUM(K519:K521)-K523-SUM(K526:K527)-SUM(K529:K533)-K536-K541-K543-K544-K548-K550-K554-K556-K564-K570-K571-SUM(K573:K574)-SUM(K576:K577)-K587-K589-SUM(K594:K598)-#REF!-K605-#REF!-K610-K618-K626-K639-K643-K645-K647-#REF!-SUM(#REF!)-SUM(#REF!)-SUM(#REF!)-K658-K661-K698-#REF!-SUM(#REF!)-K676-K685-K690-SUM(K700:K701)-K703-K711-K718-K725-K727-SUM(K731:K732)-SUM(K734:K735)-SUM(K738:K739)-SUM(#REF!)-SUM(K744:K744)-K745-#REF!-#REF!-K776-K793-K795-K803-K805-K809-K817-SUM(K822:K823)-#REF!-K830-SUM(K833:K835)-SUM(K842:K843)-SUM(K846:K848)-K852-K856-SUM(K859:K860)-SUM(K863:K865)-K874-SUM(K880:K881)-SUM(K884:K886)-SUM(K904:K906)-SUM(K907:K907)-SUM(K910:K911)-K914-K923-K930-SUM(K932:K934)-SUM(K937:K940)-K942-SUM(K949:K949)-SUM(K950:K952)-#REF!-#REF!-K962-K964-K966-K967-K971-K979-SUM(K981:K982)-#REF!-SUM(K999:K1000)-SUM(K1016:K1018)-SUM(K1021:K1022)-SUM(K1026:K1027)-#REF!-K1035-K1041-K1044-K1060-SUM(K1064:K1065)-K1078-K1089-SUM(K1084:K1085)-#REF!-#REF!-#REF!-#REF!-#REF!-K1097-K1099-K1101-K1106-#REF!-K1110-SUM(K1116:K1117)-#REF!-SUM(K1122:K1123)-SUM(K1128:K1129)-K1132-SUM(K1134:K1135)-K1137-K1143-K1155-K1158-SUM(K1164:K1165)-K1168-K1173-K1181-K1185-K1188-K1194-K1199-K1200-SUM(K1203:K1206)-K1212-K1214-SUM(K1217:K1218)-SUM(K1229:K1229)-SUM(K1233:K1233)-K1238-SUM(K1245:K1248)-K1260-K1265-K1278-K1279-K1284-SUM(K1288:K1289)-K1300-#REF!-SUM(K1311:K1312)-K1315-K1319-K1321-K1332-SUM(K1337:K1337)-K1339-K1341-K1344-#REF!-SUM(K1346:K1346)-#REF!-SUM(K1351:K1354)-K2143-SUM(K2145:K2146)-SUM(K2149:K2150)-SUM(K2339-K2341)-K2343-K2345-K2347-K2349-K2352-SUM(K2355:K2356)-K2361-K2369-K2388-K2375-SUM(K2377:K2377)-K2380-#REF!-K2392-SUM(K2403:K2404)-K2406-SUM(K2408:K2410)-SUM(K2415:K2416)-K2423-K2429-K2432-K2434-K2445-K2449-K2456-SUM(K2464:K2465)-K2468-K2471-K2472-SUM(K2476:K2477)-SUM(K2478:K2480)-#REF!-SUM(K2498:K2501)-SUM(K2507:K2508)-SUM(K2515:K2516)-K2525-K2528-K2530-K2536-K2540-#REF!-SUM(K2547:K2548)-K2555-K2559-K2570-SUM(K2574:K2611)-SUM(K2580:K2581)-SUM(K2631:K2632)-K2663-K2665-K2669-K2682-K2698-K2700-K2702-K2706-K2710-SUM(K2721:K2723)-SUM(K2726:K2727)-K2731-K2738-K2740-K2743-SUM(#REF!)-#REF!-SUM(K2776:K2781)-K2784-K2786-K2788-K2790-SUM(K2792:K2793)-K2797-SUM(K2800:K2803)-SUM(K2807:K2808)-K2810-SUM(K2814:K2815)-K2817-K2820-K2823-SUM(K2827-K2831)-SUM(K2836:K2838)-SUM(K2843:K2844)-K2846-K2850-K2858-SUM(K2865:K2867)-SUM(K2872:K2874)-SUM(K2878:K2879)-K2887-K2903-SUM(K2921:K2922)-SUM(K2927:K2928)-K2933-K2935-K2940-K2950-K2953-K2961-K2965-SUM(K2968:K2971)-K2983-SUM(K2986:K2987)-K2990-K2994-SUM(K2997:K2998)-SUM(K3001:K3002)-SUM(K3027:K3029)-K3031-K3035-K3039-SUM(K3043:K3044)-SUM(K3048:K3051)-K3053-K3055-K3061-SUM(K3064:K3065)-K3069-K3078-K3081-SUM(K3089:K3090)-K3095-K3102-K3109-K3116-K3118-K3127-SUM(K3136:K3137)-K3141-K3144-SUM(K3152:K3154)-SUM(K3156:K3157)-K3162-SUM(K3167:K3168)-K3182-K3189-SUM(K3195:K3196)-SUM(K3199:K3201)-SUM(K3208:K3209)-K3211-K3216-SUM(K3219:K3220)-K3229-SUM(K3231:K3232)-SUM(K3234:K3235)-K3240-K3245-K3250-K3255-K3258-K3264-K3272-SUM(K3279:K3280)-SUM(K3284:K3285)-K3289-SUM(K3295:K3296)-SUM(K3310:K3312)-K3319-K3323-SUM(K3327:K3328)-K3343-K3349-SUM(K3365:K3367)-SUM(K3369:K3371)-SUM(K3373:K3374)-K3382-K3388-SUM(K3390:K3391)-SUM(K3398:K3399)-K3410-SUM(K3412:K3413)-K3420-K3430-K3437-K3442-K3457-K3462-K3466-K3474-K3480-SUM(K3482:K3485)-K3496-K3506-K3508-SUM(K3510:K3511)-K3516-K3521-K3533</f>
        <v>#REF!</v>
      </c>
    </row>
    <row r="3554" spans="19:19" x14ac:dyDescent="0.25">
      <c r="S3554" s="22" t="s">
        <v>78</v>
      </c>
    </row>
    <row r="3555" spans="19:19" x14ac:dyDescent="0.25">
      <c r="S3555" s="22" t="s">
        <v>77</v>
      </c>
    </row>
    <row r="3556" spans="19:19" x14ac:dyDescent="0.25">
      <c r="S3556" s="25">
        <f>SUM(L2:L3537)</f>
        <v>89981186.159999996</v>
      </c>
    </row>
  </sheetData>
  <sortState ref="A2486:A2538">
    <sortCondition ref="A2486"/>
  </sortState>
  <mergeCells count="8">
    <mergeCell ref="O519:O520"/>
    <mergeCell ref="O668:O671"/>
    <mergeCell ref="P1115:P1119"/>
    <mergeCell ref="O2388:P2388"/>
    <mergeCell ref="E1320:E1321"/>
    <mergeCell ref="P1574:P1579"/>
    <mergeCell ref="O2161:O2162"/>
    <mergeCell ref="O1808:P1808"/>
  </mergeCells>
  <pageMargins left="0.7" right="0.7" top="0.75" bottom="0.75" header="0.3" footer="0.3"/>
  <pageSetup scale="25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3"/>
  <sheetViews>
    <sheetView workbookViewId="0">
      <selection activeCell="B32" sqref="B32"/>
    </sheetView>
  </sheetViews>
  <sheetFormatPr defaultRowHeight="15" x14ac:dyDescent="0.25"/>
  <cols>
    <col min="1" max="1" width="24.42578125" style="3" customWidth="1"/>
    <col min="2" max="2" width="24.42578125" style="10" customWidth="1"/>
    <col min="3" max="3" width="28.42578125" style="1" customWidth="1"/>
    <col min="4" max="4" width="28.5703125" style="1" customWidth="1"/>
    <col min="5" max="5" width="6.5703125" style="1" customWidth="1"/>
    <col min="6" max="6" width="11.42578125" style="11" customWidth="1"/>
    <col min="7" max="7" width="13.5703125" style="12" customWidth="1"/>
    <col min="8" max="8" width="12.42578125" style="13" customWidth="1"/>
    <col min="9" max="9" width="12.42578125" style="11" customWidth="1"/>
    <col min="10" max="10" width="8.5703125" style="2" customWidth="1"/>
    <col min="11" max="256" width="9.140625" style="1"/>
    <col min="257" max="258" width="24.42578125" style="1" customWidth="1"/>
    <col min="259" max="259" width="28.42578125" style="1" customWidth="1"/>
    <col min="260" max="260" width="28.5703125" style="1" customWidth="1"/>
    <col min="261" max="261" width="6.5703125" style="1" customWidth="1"/>
    <col min="262" max="262" width="11.42578125" style="1" customWidth="1"/>
    <col min="263" max="263" width="13.5703125" style="1" customWidth="1"/>
    <col min="264" max="265" width="12.42578125" style="1" customWidth="1"/>
    <col min="266" max="266" width="8.5703125" style="1" customWidth="1"/>
    <col min="267" max="512" width="9.140625" style="1"/>
    <col min="513" max="514" width="24.42578125" style="1" customWidth="1"/>
    <col min="515" max="515" width="28.42578125" style="1" customWidth="1"/>
    <col min="516" max="516" width="28.5703125" style="1" customWidth="1"/>
    <col min="517" max="517" width="6.5703125" style="1" customWidth="1"/>
    <col min="518" max="518" width="11.42578125" style="1" customWidth="1"/>
    <col min="519" max="519" width="13.5703125" style="1" customWidth="1"/>
    <col min="520" max="521" width="12.42578125" style="1" customWidth="1"/>
    <col min="522" max="522" width="8.5703125" style="1" customWidth="1"/>
    <col min="523" max="768" width="9.140625" style="1"/>
    <col min="769" max="770" width="24.42578125" style="1" customWidth="1"/>
    <col min="771" max="771" width="28.42578125" style="1" customWidth="1"/>
    <col min="772" max="772" width="28.5703125" style="1" customWidth="1"/>
    <col min="773" max="773" width="6.5703125" style="1" customWidth="1"/>
    <col min="774" max="774" width="11.42578125" style="1" customWidth="1"/>
    <col min="775" max="775" width="13.5703125" style="1" customWidth="1"/>
    <col min="776" max="777" width="12.42578125" style="1" customWidth="1"/>
    <col min="778" max="778" width="8.5703125" style="1" customWidth="1"/>
    <col min="779" max="1024" width="9.140625" style="1"/>
    <col min="1025" max="1026" width="24.42578125" style="1" customWidth="1"/>
    <col min="1027" max="1027" width="28.42578125" style="1" customWidth="1"/>
    <col min="1028" max="1028" width="28.5703125" style="1" customWidth="1"/>
    <col min="1029" max="1029" width="6.5703125" style="1" customWidth="1"/>
    <col min="1030" max="1030" width="11.42578125" style="1" customWidth="1"/>
    <col min="1031" max="1031" width="13.5703125" style="1" customWidth="1"/>
    <col min="1032" max="1033" width="12.42578125" style="1" customWidth="1"/>
    <col min="1034" max="1034" width="8.5703125" style="1" customWidth="1"/>
    <col min="1035" max="1280" width="9.140625" style="1"/>
    <col min="1281" max="1282" width="24.42578125" style="1" customWidth="1"/>
    <col min="1283" max="1283" width="28.42578125" style="1" customWidth="1"/>
    <col min="1284" max="1284" width="28.5703125" style="1" customWidth="1"/>
    <col min="1285" max="1285" width="6.5703125" style="1" customWidth="1"/>
    <col min="1286" max="1286" width="11.42578125" style="1" customWidth="1"/>
    <col min="1287" max="1287" width="13.5703125" style="1" customWidth="1"/>
    <col min="1288" max="1289" width="12.42578125" style="1" customWidth="1"/>
    <col min="1290" max="1290" width="8.5703125" style="1" customWidth="1"/>
    <col min="1291" max="1536" width="9.140625" style="1"/>
    <col min="1537" max="1538" width="24.42578125" style="1" customWidth="1"/>
    <col min="1539" max="1539" width="28.42578125" style="1" customWidth="1"/>
    <col min="1540" max="1540" width="28.5703125" style="1" customWidth="1"/>
    <col min="1541" max="1541" width="6.5703125" style="1" customWidth="1"/>
    <col min="1542" max="1542" width="11.42578125" style="1" customWidth="1"/>
    <col min="1543" max="1543" width="13.5703125" style="1" customWidth="1"/>
    <col min="1544" max="1545" width="12.42578125" style="1" customWidth="1"/>
    <col min="1546" max="1546" width="8.5703125" style="1" customWidth="1"/>
    <col min="1547" max="1792" width="9.140625" style="1"/>
    <col min="1793" max="1794" width="24.42578125" style="1" customWidth="1"/>
    <col min="1795" max="1795" width="28.42578125" style="1" customWidth="1"/>
    <col min="1796" max="1796" width="28.5703125" style="1" customWidth="1"/>
    <col min="1797" max="1797" width="6.5703125" style="1" customWidth="1"/>
    <col min="1798" max="1798" width="11.42578125" style="1" customWidth="1"/>
    <col min="1799" max="1799" width="13.5703125" style="1" customWidth="1"/>
    <col min="1800" max="1801" width="12.42578125" style="1" customWidth="1"/>
    <col min="1802" max="1802" width="8.5703125" style="1" customWidth="1"/>
    <col min="1803" max="2048" width="9.140625" style="1"/>
    <col min="2049" max="2050" width="24.42578125" style="1" customWidth="1"/>
    <col min="2051" max="2051" width="28.42578125" style="1" customWidth="1"/>
    <col min="2052" max="2052" width="28.5703125" style="1" customWidth="1"/>
    <col min="2053" max="2053" width="6.5703125" style="1" customWidth="1"/>
    <col min="2054" max="2054" width="11.42578125" style="1" customWidth="1"/>
    <col min="2055" max="2055" width="13.5703125" style="1" customWidth="1"/>
    <col min="2056" max="2057" width="12.42578125" style="1" customWidth="1"/>
    <col min="2058" max="2058" width="8.5703125" style="1" customWidth="1"/>
    <col min="2059" max="2304" width="9.140625" style="1"/>
    <col min="2305" max="2306" width="24.42578125" style="1" customWidth="1"/>
    <col min="2307" max="2307" width="28.42578125" style="1" customWidth="1"/>
    <col min="2308" max="2308" width="28.5703125" style="1" customWidth="1"/>
    <col min="2309" max="2309" width="6.5703125" style="1" customWidth="1"/>
    <col min="2310" max="2310" width="11.42578125" style="1" customWidth="1"/>
    <col min="2311" max="2311" width="13.5703125" style="1" customWidth="1"/>
    <col min="2312" max="2313" width="12.42578125" style="1" customWidth="1"/>
    <col min="2314" max="2314" width="8.5703125" style="1" customWidth="1"/>
    <col min="2315" max="2560" width="9.140625" style="1"/>
    <col min="2561" max="2562" width="24.42578125" style="1" customWidth="1"/>
    <col min="2563" max="2563" width="28.42578125" style="1" customWidth="1"/>
    <col min="2564" max="2564" width="28.5703125" style="1" customWidth="1"/>
    <col min="2565" max="2565" width="6.5703125" style="1" customWidth="1"/>
    <col min="2566" max="2566" width="11.42578125" style="1" customWidth="1"/>
    <col min="2567" max="2567" width="13.5703125" style="1" customWidth="1"/>
    <col min="2568" max="2569" width="12.42578125" style="1" customWidth="1"/>
    <col min="2570" max="2570" width="8.5703125" style="1" customWidth="1"/>
    <col min="2571" max="2816" width="9.140625" style="1"/>
    <col min="2817" max="2818" width="24.42578125" style="1" customWidth="1"/>
    <col min="2819" max="2819" width="28.42578125" style="1" customWidth="1"/>
    <col min="2820" max="2820" width="28.5703125" style="1" customWidth="1"/>
    <col min="2821" max="2821" width="6.5703125" style="1" customWidth="1"/>
    <col min="2822" max="2822" width="11.42578125" style="1" customWidth="1"/>
    <col min="2823" max="2823" width="13.5703125" style="1" customWidth="1"/>
    <col min="2824" max="2825" width="12.42578125" style="1" customWidth="1"/>
    <col min="2826" max="2826" width="8.5703125" style="1" customWidth="1"/>
    <col min="2827" max="3072" width="9.140625" style="1"/>
    <col min="3073" max="3074" width="24.42578125" style="1" customWidth="1"/>
    <col min="3075" max="3075" width="28.42578125" style="1" customWidth="1"/>
    <col min="3076" max="3076" width="28.5703125" style="1" customWidth="1"/>
    <col min="3077" max="3077" width="6.5703125" style="1" customWidth="1"/>
    <col min="3078" max="3078" width="11.42578125" style="1" customWidth="1"/>
    <col min="3079" max="3079" width="13.5703125" style="1" customWidth="1"/>
    <col min="3080" max="3081" width="12.42578125" style="1" customWidth="1"/>
    <col min="3082" max="3082" width="8.5703125" style="1" customWidth="1"/>
    <col min="3083" max="3328" width="9.140625" style="1"/>
    <col min="3329" max="3330" width="24.42578125" style="1" customWidth="1"/>
    <col min="3331" max="3331" width="28.42578125" style="1" customWidth="1"/>
    <col min="3332" max="3332" width="28.5703125" style="1" customWidth="1"/>
    <col min="3333" max="3333" width="6.5703125" style="1" customWidth="1"/>
    <col min="3334" max="3334" width="11.42578125" style="1" customWidth="1"/>
    <col min="3335" max="3335" width="13.5703125" style="1" customWidth="1"/>
    <col min="3336" max="3337" width="12.42578125" style="1" customWidth="1"/>
    <col min="3338" max="3338" width="8.5703125" style="1" customWidth="1"/>
    <col min="3339" max="3584" width="9.140625" style="1"/>
    <col min="3585" max="3586" width="24.42578125" style="1" customWidth="1"/>
    <col min="3587" max="3587" width="28.42578125" style="1" customWidth="1"/>
    <col min="3588" max="3588" width="28.5703125" style="1" customWidth="1"/>
    <col min="3589" max="3589" width="6.5703125" style="1" customWidth="1"/>
    <col min="3590" max="3590" width="11.42578125" style="1" customWidth="1"/>
    <col min="3591" max="3591" width="13.5703125" style="1" customWidth="1"/>
    <col min="3592" max="3593" width="12.42578125" style="1" customWidth="1"/>
    <col min="3594" max="3594" width="8.5703125" style="1" customWidth="1"/>
    <col min="3595" max="3840" width="9.140625" style="1"/>
    <col min="3841" max="3842" width="24.42578125" style="1" customWidth="1"/>
    <col min="3843" max="3843" width="28.42578125" style="1" customWidth="1"/>
    <col min="3844" max="3844" width="28.5703125" style="1" customWidth="1"/>
    <col min="3845" max="3845" width="6.5703125" style="1" customWidth="1"/>
    <col min="3846" max="3846" width="11.42578125" style="1" customWidth="1"/>
    <col min="3847" max="3847" width="13.5703125" style="1" customWidth="1"/>
    <col min="3848" max="3849" width="12.42578125" style="1" customWidth="1"/>
    <col min="3850" max="3850" width="8.5703125" style="1" customWidth="1"/>
    <col min="3851" max="4096" width="9.140625" style="1"/>
    <col min="4097" max="4098" width="24.42578125" style="1" customWidth="1"/>
    <col min="4099" max="4099" width="28.42578125" style="1" customWidth="1"/>
    <col min="4100" max="4100" width="28.5703125" style="1" customWidth="1"/>
    <col min="4101" max="4101" width="6.5703125" style="1" customWidth="1"/>
    <col min="4102" max="4102" width="11.42578125" style="1" customWidth="1"/>
    <col min="4103" max="4103" width="13.5703125" style="1" customWidth="1"/>
    <col min="4104" max="4105" width="12.42578125" style="1" customWidth="1"/>
    <col min="4106" max="4106" width="8.5703125" style="1" customWidth="1"/>
    <col min="4107" max="4352" width="9.140625" style="1"/>
    <col min="4353" max="4354" width="24.42578125" style="1" customWidth="1"/>
    <col min="4355" max="4355" width="28.42578125" style="1" customWidth="1"/>
    <col min="4356" max="4356" width="28.5703125" style="1" customWidth="1"/>
    <col min="4357" max="4357" width="6.5703125" style="1" customWidth="1"/>
    <col min="4358" max="4358" width="11.42578125" style="1" customWidth="1"/>
    <col min="4359" max="4359" width="13.5703125" style="1" customWidth="1"/>
    <col min="4360" max="4361" width="12.42578125" style="1" customWidth="1"/>
    <col min="4362" max="4362" width="8.5703125" style="1" customWidth="1"/>
    <col min="4363" max="4608" width="9.140625" style="1"/>
    <col min="4609" max="4610" width="24.42578125" style="1" customWidth="1"/>
    <col min="4611" max="4611" width="28.42578125" style="1" customWidth="1"/>
    <col min="4612" max="4612" width="28.5703125" style="1" customWidth="1"/>
    <col min="4613" max="4613" width="6.5703125" style="1" customWidth="1"/>
    <col min="4614" max="4614" width="11.42578125" style="1" customWidth="1"/>
    <col min="4615" max="4615" width="13.5703125" style="1" customWidth="1"/>
    <col min="4616" max="4617" width="12.42578125" style="1" customWidth="1"/>
    <col min="4618" max="4618" width="8.5703125" style="1" customWidth="1"/>
    <col min="4619" max="4864" width="9.140625" style="1"/>
    <col min="4865" max="4866" width="24.42578125" style="1" customWidth="1"/>
    <col min="4867" max="4867" width="28.42578125" style="1" customWidth="1"/>
    <col min="4868" max="4868" width="28.5703125" style="1" customWidth="1"/>
    <col min="4869" max="4869" width="6.5703125" style="1" customWidth="1"/>
    <col min="4870" max="4870" width="11.42578125" style="1" customWidth="1"/>
    <col min="4871" max="4871" width="13.5703125" style="1" customWidth="1"/>
    <col min="4872" max="4873" width="12.42578125" style="1" customWidth="1"/>
    <col min="4874" max="4874" width="8.5703125" style="1" customWidth="1"/>
    <col min="4875" max="5120" width="9.140625" style="1"/>
    <col min="5121" max="5122" width="24.42578125" style="1" customWidth="1"/>
    <col min="5123" max="5123" width="28.42578125" style="1" customWidth="1"/>
    <col min="5124" max="5124" width="28.5703125" style="1" customWidth="1"/>
    <col min="5125" max="5125" width="6.5703125" style="1" customWidth="1"/>
    <col min="5126" max="5126" width="11.42578125" style="1" customWidth="1"/>
    <col min="5127" max="5127" width="13.5703125" style="1" customWidth="1"/>
    <col min="5128" max="5129" width="12.42578125" style="1" customWidth="1"/>
    <col min="5130" max="5130" width="8.5703125" style="1" customWidth="1"/>
    <col min="5131" max="5376" width="9.140625" style="1"/>
    <col min="5377" max="5378" width="24.42578125" style="1" customWidth="1"/>
    <col min="5379" max="5379" width="28.42578125" style="1" customWidth="1"/>
    <col min="5380" max="5380" width="28.5703125" style="1" customWidth="1"/>
    <col min="5381" max="5381" width="6.5703125" style="1" customWidth="1"/>
    <col min="5382" max="5382" width="11.42578125" style="1" customWidth="1"/>
    <col min="5383" max="5383" width="13.5703125" style="1" customWidth="1"/>
    <col min="5384" max="5385" width="12.42578125" style="1" customWidth="1"/>
    <col min="5386" max="5386" width="8.5703125" style="1" customWidth="1"/>
    <col min="5387" max="5632" width="9.140625" style="1"/>
    <col min="5633" max="5634" width="24.42578125" style="1" customWidth="1"/>
    <col min="5635" max="5635" width="28.42578125" style="1" customWidth="1"/>
    <col min="5636" max="5636" width="28.5703125" style="1" customWidth="1"/>
    <col min="5637" max="5637" width="6.5703125" style="1" customWidth="1"/>
    <col min="5638" max="5638" width="11.42578125" style="1" customWidth="1"/>
    <col min="5639" max="5639" width="13.5703125" style="1" customWidth="1"/>
    <col min="5640" max="5641" width="12.42578125" style="1" customWidth="1"/>
    <col min="5642" max="5642" width="8.5703125" style="1" customWidth="1"/>
    <col min="5643" max="5888" width="9.140625" style="1"/>
    <col min="5889" max="5890" width="24.42578125" style="1" customWidth="1"/>
    <col min="5891" max="5891" width="28.42578125" style="1" customWidth="1"/>
    <col min="5892" max="5892" width="28.5703125" style="1" customWidth="1"/>
    <col min="5893" max="5893" width="6.5703125" style="1" customWidth="1"/>
    <col min="5894" max="5894" width="11.42578125" style="1" customWidth="1"/>
    <col min="5895" max="5895" width="13.5703125" style="1" customWidth="1"/>
    <col min="5896" max="5897" width="12.42578125" style="1" customWidth="1"/>
    <col min="5898" max="5898" width="8.5703125" style="1" customWidth="1"/>
    <col min="5899" max="6144" width="9.140625" style="1"/>
    <col min="6145" max="6146" width="24.42578125" style="1" customWidth="1"/>
    <col min="6147" max="6147" width="28.42578125" style="1" customWidth="1"/>
    <col min="6148" max="6148" width="28.5703125" style="1" customWidth="1"/>
    <col min="6149" max="6149" width="6.5703125" style="1" customWidth="1"/>
    <col min="6150" max="6150" width="11.42578125" style="1" customWidth="1"/>
    <col min="6151" max="6151" width="13.5703125" style="1" customWidth="1"/>
    <col min="6152" max="6153" width="12.42578125" style="1" customWidth="1"/>
    <col min="6154" max="6154" width="8.5703125" style="1" customWidth="1"/>
    <col min="6155" max="6400" width="9.140625" style="1"/>
    <col min="6401" max="6402" width="24.42578125" style="1" customWidth="1"/>
    <col min="6403" max="6403" width="28.42578125" style="1" customWidth="1"/>
    <col min="6404" max="6404" width="28.5703125" style="1" customWidth="1"/>
    <col min="6405" max="6405" width="6.5703125" style="1" customWidth="1"/>
    <col min="6406" max="6406" width="11.42578125" style="1" customWidth="1"/>
    <col min="6407" max="6407" width="13.5703125" style="1" customWidth="1"/>
    <col min="6408" max="6409" width="12.42578125" style="1" customWidth="1"/>
    <col min="6410" max="6410" width="8.5703125" style="1" customWidth="1"/>
    <col min="6411" max="6656" width="9.140625" style="1"/>
    <col min="6657" max="6658" width="24.42578125" style="1" customWidth="1"/>
    <col min="6659" max="6659" width="28.42578125" style="1" customWidth="1"/>
    <col min="6660" max="6660" width="28.5703125" style="1" customWidth="1"/>
    <col min="6661" max="6661" width="6.5703125" style="1" customWidth="1"/>
    <col min="6662" max="6662" width="11.42578125" style="1" customWidth="1"/>
    <col min="6663" max="6663" width="13.5703125" style="1" customWidth="1"/>
    <col min="6664" max="6665" width="12.42578125" style="1" customWidth="1"/>
    <col min="6666" max="6666" width="8.5703125" style="1" customWidth="1"/>
    <col min="6667" max="6912" width="9.140625" style="1"/>
    <col min="6913" max="6914" width="24.42578125" style="1" customWidth="1"/>
    <col min="6915" max="6915" width="28.42578125" style="1" customWidth="1"/>
    <col min="6916" max="6916" width="28.5703125" style="1" customWidth="1"/>
    <col min="6917" max="6917" width="6.5703125" style="1" customWidth="1"/>
    <col min="6918" max="6918" width="11.42578125" style="1" customWidth="1"/>
    <col min="6919" max="6919" width="13.5703125" style="1" customWidth="1"/>
    <col min="6920" max="6921" width="12.42578125" style="1" customWidth="1"/>
    <col min="6922" max="6922" width="8.5703125" style="1" customWidth="1"/>
    <col min="6923" max="7168" width="9.140625" style="1"/>
    <col min="7169" max="7170" width="24.42578125" style="1" customWidth="1"/>
    <col min="7171" max="7171" width="28.42578125" style="1" customWidth="1"/>
    <col min="7172" max="7172" width="28.5703125" style="1" customWidth="1"/>
    <col min="7173" max="7173" width="6.5703125" style="1" customWidth="1"/>
    <col min="7174" max="7174" width="11.42578125" style="1" customWidth="1"/>
    <col min="7175" max="7175" width="13.5703125" style="1" customWidth="1"/>
    <col min="7176" max="7177" width="12.42578125" style="1" customWidth="1"/>
    <col min="7178" max="7178" width="8.5703125" style="1" customWidth="1"/>
    <col min="7179" max="7424" width="9.140625" style="1"/>
    <col min="7425" max="7426" width="24.42578125" style="1" customWidth="1"/>
    <col min="7427" max="7427" width="28.42578125" style="1" customWidth="1"/>
    <col min="7428" max="7428" width="28.5703125" style="1" customWidth="1"/>
    <col min="7429" max="7429" width="6.5703125" style="1" customWidth="1"/>
    <col min="7430" max="7430" width="11.42578125" style="1" customWidth="1"/>
    <col min="7431" max="7431" width="13.5703125" style="1" customWidth="1"/>
    <col min="7432" max="7433" width="12.42578125" style="1" customWidth="1"/>
    <col min="7434" max="7434" width="8.5703125" style="1" customWidth="1"/>
    <col min="7435" max="7680" width="9.140625" style="1"/>
    <col min="7681" max="7682" width="24.42578125" style="1" customWidth="1"/>
    <col min="7683" max="7683" width="28.42578125" style="1" customWidth="1"/>
    <col min="7684" max="7684" width="28.5703125" style="1" customWidth="1"/>
    <col min="7685" max="7685" width="6.5703125" style="1" customWidth="1"/>
    <col min="7686" max="7686" width="11.42578125" style="1" customWidth="1"/>
    <col min="7687" max="7687" width="13.5703125" style="1" customWidth="1"/>
    <col min="7688" max="7689" width="12.42578125" style="1" customWidth="1"/>
    <col min="7690" max="7690" width="8.5703125" style="1" customWidth="1"/>
    <col min="7691" max="7936" width="9.140625" style="1"/>
    <col min="7937" max="7938" width="24.42578125" style="1" customWidth="1"/>
    <col min="7939" max="7939" width="28.42578125" style="1" customWidth="1"/>
    <col min="7940" max="7940" width="28.5703125" style="1" customWidth="1"/>
    <col min="7941" max="7941" width="6.5703125" style="1" customWidth="1"/>
    <col min="7942" max="7942" width="11.42578125" style="1" customWidth="1"/>
    <col min="7943" max="7943" width="13.5703125" style="1" customWidth="1"/>
    <col min="7944" max="7945" width="12.42578125" style="1" customWidth="1"/>
    <col min="7946" max="7946" width="8.5703125" style="1" customWidth="1"/>
    <col min="7947" max="8192" width="9.140625" style="1"/>
    <col min="8193" max="8194" width="24.42578125" style="1" customWidth="1"/>
    <col min="8195" max="8195" width="28.42578125" style="1" customWidth="1"/>
    <col min="8196" max="8196" width="28.5703125" style="1" customWidth="1"/>
    <col min="8197" max="8197" width="6.5703125" style="1" customWidth="1"/>
    <col min="8198" max="8198" width="11.42578125" style="1" customWidth="1"/>
    <col min="8199" max="8199" width="13.5703125" style="1" customWidth="1"/>
    <col min="8200" max="8201" width="12.42578125" style="1" customWidth="1"/>
    <col min="8202" max="8202" width="8.5703125" style="1" customWidth="1"/>
    <col min="8203" max="8448" width="9.140625" style="1"/>
    <col min="8449" max="8450" width="24.42578125" style="1" customWidth="1"/>
    <col min="8451" max="8451" width="28.42578125" style="1" customWidth="1"/>
    <col min="8452" max="8452" width="28.5703125" style="1" customWidth="1"/>
    <col min="8453" max="8453" width="6.5703125" style="1" customWidth="1"/>
    <col min="8454" max="8454" width="11.42578125" style="1" customWidth="1"/>
    <col min="8455" max="8455" width="13.5703125" style="1" customWidth="1"/>
    <col min="8456" max="8457" width="12.42578125" style="1" customWidth="1"/>
    <col min="8458" max="8458" width="8.5703125" style="1" customWidth="1"/>
    <col min="8459" max="8704" width="9.140625" style="1"/>
    <col min="8705" max="8706" width="24.42578125" style="1" customWidth="1"/>
    <col min="8707" max="8707" width="28.42578125" style="1" customWidth="1"/>
    <col min="8708" max="8708" width="28.5703125" style="1" customWidth="1"/>
    <col min="8709" max="8709" width="6.5703125" style="1" customWidth="1"/>
    <col min="8710" max="8710" width="11.42578125" style="1" customWidth="1"/>
    <col min="8711" max="8711" width="13.5703125" style="1" customWidth="1"/>
    <col min="8712" max="8713" width="12.42578125" style="1" customWidth="1"/>
    <col min="8714" max="8714" width="8.5703125" style="1" customWidth="1"/>
    <col min="8715" max="8960" width="9.140625" style="1"/>
    <col min="8961" max="8962" width="24.42578125" style="1" customWidth="1"/>
    <col min="8963" max="8963" width="28.42578125" style="1" customWidth="1"/>
    <col min="8964" max="8964" width="28.5703125" style="1" customWidth="1"/>
    <col min="8965" max="8965" width="6.5703125" style="1" customWidth="1"/>
    <col min="8966" max="8966" width="11.42578125" style="1" customWidth="1"/>
    <col min="8967" max="8967" width="13.5703125" style="1" customWidth="1"/>
    <col min="8968" max="8969" width="12.42578125" style="1" customWidth="1"/>
    <col min="8970" max="8970" width="8.5703125" style="1" customWidth="1"/>
    <col min="8971" max="9216" width="9.140625" style="1"/>
    <col min="9217" max="9218" width="24.42578125" style="1" customWidth="1"/>
    <col min="9219" max="9219" width="28.42578125" style="1" customWidth="1"/>
    <col min="9220" max="9220" width="28.5703125" style="1" customWidth="1"/>
    <col min="9221" max="9221" width="6.5703125" style="1" customWidth="1"/>
    <col min="9222" max="9222" width="11.42578125" style="1" customWidth="1"/>
    <col min="9223" max="9223" width="13.5703125" style="1" customWidth="1"/>
    <col min="9224" max="9225" width="12.42578125" style="1" customWidth="1"/>
    <col min="9226" max="9226" width="8.5703125" style="1" customWidth="1"/>
    <col min="9227" max="9472" width="9.140625" style="1"/>
    <col min="9473" max="9474" width="24.42578125" style="1" customWidth="1"/>
    <col min="9475" max="9475" width="28.42578125" style="1" customWidth="1"/>
    <col min="9476" max="9476" width="28.5703125" style="1" customWidth="1"/>
    <col min="9477" max="9477" width="6.5703125" style="1" customWidth="1"/>
    <col min="9478" max="9478" width="11.42578125" style="1" customWidth="1"/>
    <col min="9479" max="9479" width="13.5703125" style="1" customWidth="1"/>
    <col min="9480" max="9481" width="12.42578125" style="1" customWidth="1"/>
    <col min="9482" max="9482" width="8.5703125" style="1" customWidth="1"/>
    <col min="9483" max="9728" width="9.140625" style="1"/>
    <col min="9729" max="9730" width="24.42578125" style="1" customWidth="1"/>
    <col min="9731" max="9731" width="28.42578125" style="1" customWidth="1"/>
    <col min="9732" max="9732" width="28.5703125" style="1" customWidth="1"/>
    <col min="9733" max="9733" width="6.5703125" style="1" customWidth="1"/>
    <col min="9734" max="9734" width="11.42578125" style="1" customWidth="1"/>
    <col min="9735" max="9735" width="13.5703125" style="1" customWidth="1"/>
    <col min="9736" max="9737" width="12.42578125" style="1" customWidth="1"/>
    <col min="9738" max="9738" width="8.5703125" style="1" customWidth="1"/>
    <col min="9739" max="9984" width="9.140625" style="1"/>
    <col min="9985" max="9986" width="24.42578125" style="1" customWidth="1"/>
    <col min="9987" max="9987" width="28.42578125" style="1" customWidth="1"/>
    <col min="9988" max="9988" width="28.5703125" style="1" customWidth="1"/>
    <col min="9989" max="9989" width="6.5703125" style="1" customWidth="1"/>
    <col min="9990" max="9990" width="11.42578125" style="1" customWidth="1"/>
    <col min="9991" max="9991" width="13.5703125" style="1" customWidth="1"/>
    <col min="9992" max="9993" width="12.42578125" style="1" customWidth="1"/>
    <col min="9994" max="9994" width="8.5703125" style="1" customWidth="1"/>
    <col min="9995" max="10240" width="9.140625" style="1"/>
    <col min="10241" max="10242" width="24.42578125" style="1" customWidth="1"/>
    <col min="10243" max="10243" width="28.42578125" style="1" customWidth="1"/>
    <col min="10244" max="10244" width="28.5703125" style="1" customWidth="1"/>
    <col min="10245" max="10245" width="6.5703125" style="1" customWidth="1"/>
    <col min="10246" max="10246" width="11.42578125" style="1" customWidth="1"/>
    <col min="10247" max="10247" width="13.5703125" style="1" customWidth="1"/>
    <col min="10248" max="10249" width="12.42578125" style="1" customWidth="1"/>
    <col min="10250" max="10250" width="8.5703125" style="1" customWidth="1"/>
    <col min="10251" max="10496" width="9.140625" style="1"/>
    <col min="10497" max="10498" width="24.42578125" style="1" customWidth="1"/>
    <col min="10499" max="10499" width="28.42578125" style="1" customWidth="1"/>
    <col min="10500" max="10500" width="28.5703125" style="1" customWidth="1"/>
    <col min="10501" max="10501" width="6.5703125" style="1" customWidth="1"/>
    <col min="10502" max="10502" width="11.42578125" style="1" customWidth="1"/>
    <col min="10503" max="10503" width="13.5703125" style="1" customWidth="1"/>
    <col min="10504" max="10505" width="12.42578125" style="1" customWidth="1"/>
    <col min="10506" max="10506" width="8.5703125" style="1" customWidth="1"/>
    <col min="10507" max="10752" width="9.140625" style="1"/>
    <col min="10753" max="10754" width="24.42578125" style="1" customWidth="1"/>
    <col min="10755" max="10755" width="28.42578125" style="1" customWidth="1"/>
    <col min="10756" max="10756" width="28.5703125" style="1" customWidth="1"/>
    <col min="10757" max="10757" width="6.5703125" style="1" customWidth="1"/>
    <col min="10758" max="10758" width="11.42578125" style="1" customWidth="1"/>
    <col min="10759" max="10759" width="13.5703125" style="1" customWidth="1"/>
    <col min="10760" max="10761" width="12.42578125" style="1" customWidth="1"/>
    <col min="10762" max="10762" width="8.5703125" style="1" customWidth="1"/>
    <col min="10763" max="11008" width="9.140625" style="1"/>
    <col min="11009" max="11010" width="24.42578125" style="1" customWidth="1"/>
    <col min="11011" max="11011" width="28.42578125" style="1" customWidth="1"/>
    <col min="11012" max="11012" width="28.5703125" style="1" customWidth="1"/>
    <col min="11013" max="11013" width="6.5703125" style="1" customWidth="1"/>
    <col min="11014" max="11014" width="11.42578125" style="1" customWidth="1"/>
    <col min="11015" max="11015" width="13.5703125" style="1" customWidth="1"/>
    <col min="11016" max="11017" width="12.42578125" style="1" customWidth="1"/>
    <col min="11018" max="11018" width="8.5703125" style="1" customWidth="1"/>
    <col min="11019" max="11264" width="9.140625" style="1"/>
    <col min="11265" max="11266" width="24.42578125" style="1" customWidth="1"/>
    <col min="11267" max="11267" width="28.42578125" style="1" customWidth="1"/>
    <col min="11268" max="11268" width="28.5703125" style="1" customWidth="1"/>
    <col min="11269" max="11269" width="6.5703125" style="1" customWidth="1"/>
    <col min="11270" max="11270" width="11.42578125" style="1" customWidth="1"/>
    <col min="11271" max="11271" width="13.5703125" style="1" customWidth="1"/>
    <col min="11272" max="11273" width="12.42578125" style="1" customWidth="1"/>
    <col min="11274" max="11274" width="8.5703125" style="1" customWidth="1"/>
    <col min="11275" max="11520" width="9.140625" style="1"/>
    <col min="11521" max="11522" width="24.42578125" style="1" customWidth="1"/>
    <col min="11523" max="11523" width="28.42578125" style="1" customWidth="1"/>
    <col min="11524" max="11524" width="28.5703125" style="1" customWidth="1"/>
    <col min="11525" max="11525" width="6.5703125" style="1" customWidth="1"/>
    <col min="11526" max="11526" width="11.42578125" style="1" customWidth="1"/>
    <col min="11527" max="11527" width="13.5703125" style="1" customWidth="1"/>
    <col min="11528" max="11529" width="12.42578125" style="1" customWidth="1"/>
    <col min="11530" max="11530" width="8.5703125" style="1" customWidth="1"/>
    <col min="11531" max="11776" width="9.140625" style="1"/>
    <col min="11777" max="11778" width="24.42578125" style="1" customWidth="1"/>
    <col min="11779" max="11779" width="28.42578125" style="1" customWidth="1"/>
    <col min="11780" max="11780" width="28.5703125" style="1" customWidth="1"/>
    <col min="11781" max="11781" width="6.5703125" style="1" customWidth="1"/>
    <col min="11782" max="11782" width="11.42578125" style="1" customWidth="1"/>
    <col min="11783" max="11783" width="13.5703125" style="1" customWidth="1"/>
    <col min="11784" max="11785" width="12.42578125" style="1" customWidth="1"/>
    <col min="11786" max="11786" width="8.5703125" style="1" customWidth="1"/>
    <col min="11787" max="12032" width="9.140625" style="1"/>
    <col min="12033" max="12034" width="24.42578125" style="1" customWidth="1"/>
    <col min="12035" max="12035" width="28.42578125" style="1" customWidth="1"/>
    <col min="12036" max="12036" width="28.5703125" style="1" customWidth="1"/>
    <col min="12037" max="12037" width="6.5703125" style="1" customWidth="1"/>
    <col min="12038" max="12038" width="11.42578125" style="1" customWidth="1"/>
    <col min="12039" max="12039" width="13.5703125" style="1" customWidth="1"/>
    <col min="12040" max="12041" width="12.42578125" style="1" customWidth="1"/>
    <col min="12042" max="12042" width="8.5703125" style="1" customWidth="1"/>
    <col min="12043" max="12288" width="9.140625" style="1"/>
    <col min="12289" max="12290" width="24.42578125" style="1" customWidth="1"/>
    <col min="12291" max="12291" width="28.42578125" style="1" customWidth="1"/>
    <col min="12292" max="12292" width="28.5703125" style="1" customWidth="1"/>
    <col min="12293" max="12293" width="6.5703125" style="1" customWidth="1"/>
    <col min="12294" max="12294" width="11.42578125" style="1" customWidth="1"/>
    <col min="12295" max="12295" width="13.5703125" style="1" customWidth="1"/>
    <col min="12296" max="12297" width="12.42578125" style="1" customWidth="1"/>
    <col min="12298" max="12298" width="8.5703125" style="1" customWidth="1"/>
    <col min="12299" max="12544" width="9.140625" style="1"/>
    <col min="12545" max="12546" width="24.42578125" style="1" customWidth="1"/>
    <col min="12547" max="12547" width="28.42578125" style="1" customWidth="1"/>
    <col min="12548" max="12548" width="28.5703125" style="1" customWidth="1"/>
    <col min="12549" max="12549" width="6.5703125" style="1" customWidth="1"/>
    <col min="12550" max="12550" width="11.42578125" style="1" customWidth="1"/>
    <col min="12551" max="12551" width="13.5703125" style="1" customWidth="1"/>
    <col min="12552" max="12553" width="12.42578125" style="1" customWidth="1"/>
    <col min="12554" max="12554" width="8.5703125" style="1" customWidth="1"/>
    <col min="12555" max="12800" width="9.140625" style="1"/>
    <col min="12801" max="12802" width="24.42578125" style="1" customWidth="1"/>
    <col min="12803" max="12803" width="28.42578125" style="1" customWidth="1"/>
    <col min="12804" max="12804" width="28.5703125" style="1" customWidth="1"/>
    <col min="12805" max="12805" width="6.5703125" style="1" customWidth="1"/>
    <col min="12806" max="12806" width="11.42578125" style="1" customWidth="1"/>
    <col min="12807" max="12807" width="13.5703125" style="1" customWidth="1"/>
    <col min="12808" max="12809" width="12.42578125" style="1" customWidth="1"/>
    <col min="12810" max="12810" width="8.5703125" style="1" customWidth="1"/>
    <col min="12811" max="13056" width="9.140625" style="1"/>
    <col min="13057" max="13058" width="24.42578125" style="1" customWidth="1"/>
    <col min="13059" max="13059" width="28.42578125" style="1" customWidth="1"/>
    <col min="13060" max="13060" width="28.5703125" style="1" customWidth="1"/>
    <col min="13061" max="13061" width="6.5703125" style="1" customWidth="1"/>
    <col min="13062" max="13062" width="11.42578125" style="1" customWidth="1"/>
    <col min="13063" max="13063" width="13.5703125" style="1" customWidth="1"/>
    <col min="13064" max="13065" width="12.42578125" style="1" customWidth="1"/>
    <col min="13066" max="13066" width="8.5703125" style="1" customWidth="1"/>
    <col min="13067" max="13312" width="9.140625" style="1"/>
    <col min="13313" max="13314" width="24.42578125" style="1" customWidth="1"/>
    <col min="13315" max="13315" width="28.42578125" style="1" customWidth="1"/>
    <col min="13316" max="13316" width="28.5703125" style="1" customWidth="1"/>
    <col min="13317" max="13317" width="6.5703125" style="1" customWidth="1"/>
    <col min="13318" max="13318" width="11.42578125" style="1" customWidth="1"/>
    <col min="13319" max="13319" width="13.5703125" style="1" customWidth="1"/>
    <col min="13320" max="13321" width="12.42578125" style="1" customWidth="1"/>
    <col min="13322" max="13322" width="8.5703125" style="1" customWidth="1"/>
    <col min="13323" max="13568" width="9.140625" style="1"/>
    <col min="13569" max="13570" width="24.42578125" style="1" customWidth="1"/>
    <col min="13571" max="13571" width="28.42578125" style="1" customWidth="1"/>
    <col min="13572" max="13572" width="28.5703125" style="1" customWidth="1"/>
    <col min="13573" max="13573" width="6.5703125" style="1" customWidth="1"/>
    <col min="13574" max="13574" width="11.42578125" style="1" customWidth="1"/>
    <col min="13575" max="13575" width="13.5703125" style="1" customWidth="1"/>
    <col min="13576" max="13577" width="12.42578125" style="1" customWidth="1"/>
    <col min="13578" max="13578" width="8.5703125" style="1" customWidth="1"/>
    <col min="13579" max="13824" width="9.140625" style="1"/>
    <col min="13825" max="13826" width="24.42578125" style="1" customWidth="1"/>
    <col min="13827" max="13827" width="28.42578125" style="1" customWidth="1"/>
    <col min="13828" max="13828" width="28.5703125" style="1" customWidth="1"/>
    <col min="13829" max="13829" width="6.5703125" style="1" customWidth="1"/>
    <col min="13830" max="13830" width="11.42578125" style="1" customWidth="1"/>
    <col min="13831" max="13831" width="13.5703125" style="1" customWidth="1"/>
    <col min="13832" max="13833" width="12.42578125" style="1" customWidth="1"/>
    <col min="13834" max="13834" width="8.5703125" style="1" customWidth="1"/>
    <col min="13835" max="14080" width="9.140625" style="1"/>
    <col min="14081" max="14082" width="24.42578125" style="1" customWidth="1"/>
    <col min="14083" max="14083" width="28.42578125" style="1" customWidth="1"/>
    <col min="14084" max="14084" width="28.5703125" style="1" customWidth="1"/>
    <col min="14085" max="14085" width="6.5703125" style="1" customWidth="1"/>
    <col min="14086" max="14086" width="11.42578125" style="1" customWidth="1"/>
    <col min="14087" max="14087" width="13.5703125" style="1" customWidth="1"/>
    <col min="14088" max="14089" width="12.42578125" style="1" customWidth="1"/>
    <col min="14090" max="14090" width="8.5703125" style="1" customWidth="1"/>
    <col min="14091" max="14336" width="9.140625" style="1"/>
    <col min="14337" max="14338" width="24.42578125" style="1" customWidth="1"/>
    <col min="14339" max="14339" width="28.42578125" style="1" customWidth="1"/>
    <col min="14340" max="14340" width="28.5703125" style="1" customWidth="1"/>
    <col min="14341" max="14341" width="6.5703125" style="1" customWidth="1"/>
    <col min="14342" max="14342" width="11.42578125" style="1" customWidth="1"/>
    <col min="14343" max="14343" width="13.5703125" style="1" customWidth="1"/>
    <col min="14344" max="14345" width="12.42578125" style="1" customWidth="1"/>
    <col min="14346" max="14346" width="8.5703125" style="1" customWidth="1"/>
    <col min="14347" max="14592" width="9.140625" style="1"/>
    <col min="14593" max="14594" width="24.42578125" style="1" customWidth="1"/>
    <col min="14595" max="14595" width="28.42578125" style="1" customWidth="1"/>
    <col min="14596" max="14596" width="28.5703125" style="1" customWidth="1"/>
    <col min="14597" max="14597" width="6.5703125" style="1" customWidth="1"/>
    <col min="14598" max="14598" width="11.42578125" style="1" customWidth="1"/>
    <col min="14599" max="14599" width="13.5703125" style="1" customWidth="1"/>
    <col min="14600" max="14601" width="12.42578125" style="1" customWidth="1"/>
    <col min="14602" max="14602" width="8.5703125" style="1" customWidth="1"/>
    <col min="14603" max="14848" width="9.140625" style="1"/>
    <col min="14849" max="14850" width="24.42578125" style="1" customWidth="1"/>
    <col min="14851" max="14851" width="28.42578125" style="1" customWidth="1"/>
    <col min="14852" max="14852" width="28.5703125" style="1" customWidth="1"/>
    <col min="14853" max="14853" width="6.5703125" style="1" customWidth="1"/>
    <col min="14854" max="14854" width="11.42578125" style="1" customWidth="1"/>
    <col min="14855" max="14855" width="13.5703125" style="1" customWidth="1"/>
    <col min="14856" max="14857" width="12.42578125" style="1" customWidth="1"/>
    <col min="14858" max="14858" width="8.5703125" style="1" customWidth="1"/>
    <col min="14859" max="15104" width="9.140625" style="1"/>
    <col min="15105" max="15106" width="24.42578125" style="1" customWidth="1"/>
    <col min="15107" max="15107" width="28.42578125" style="1" customWidth="1"/>
    <col min="15108" max="15108" width="28.5703125" style="1" customWidth="1"/>
    <col min="15109" max="15109" width="6.5703125" style="1" customWidth="1"/>
    <col min="15110" max="15110" width="11.42578125" style="1" customWidth="1"/>
    <col min="15111" max="15111" width="13.5703125" style="1" customWidth="1"/>
    <col min="15112" max="15113" width="12.42578125" style="1" customWidth="1"/>
    <col min="15114" max="15114" width="8.5703125" style="1" customWidth="1"/>
    <col min="15115" max="15360" width="9.140625" style="1"/>
    <col min="15361" max="15362" width="24.42578125" style="1" customWidth="1"/>
    <col min="15363" max="15363" width="28.42578125" style="1" customWidth="1"/>
    <col min="15364" max="15364" width="28.5703125" style="1" customWidth="1"/>
    <col min="15365" max="15365" width="6.5703125" style="1" customWidth="1"/>
    <col min="15366" max="15366" width="11.42578125" style="1" customWidth="1"/>
    <col min="15367" max="15367" width="13.5703125" style="1" customWidth="1"/>
    <col min="15368" max="15369" width="12.42578125" style="1" customWidth="1"/>
    <col min="15370" max="15370" width="8.5703125" style="1" customWidth="1"/>
    <col min="15371" max="15616" width="9.140625" style="1"/>
    <col min="15617" max="15618" width="24.42578125" style="1" customWidth="1"/>
    <col min="15619" max="15619" width="28.42578125" style="1" customWidth="1"/>
    <col min="15620" max="15620" width="28.5703125" style="1" customWidth="1"/>
    <col min="15621" max="15621" width="6.5703125" style="1" customWidth="1"/>
    <col min="15622" max="15622" width="11.42578125" style="1" customWidth="1"/>
    <col min="15623" max="15623" width="13.5703125" style="1" customWidth="1"/>
    <col min="15624" max="15625" width="12.42578125" style="1" customWidth="1"/>
    <col min="15626" max="15626" width="8.5703125" style="1" customWidth="1"/>
    <col min="15627" max="15872" width="9.140625" style="1"/>
    <col min="15873" max="15874" width="24.42578125" style="1" customWidth="1"/>
    <col min="15875" max="15875" width="28.42578125" style="1" customWidth="1"/>
    <col min="15876" max="15876" width="28.5703125" style="1" customWidth="1"/>
    <col min="15877" max="15877" width="6.5703125" style="1" customWidth="1"/>
    <col min="15878" max="15878" width="11.42578125" style="1" customWidth="1"/>
    <col min="15879" max="15879" width="13.5703125" style="1" customWidth="1"/>
    <col min="15880" max="15881" width="12.42578125" style="1" customWidth="1"/>
    <col min="15882" max="15882" width="8.5703125" style="1" customWidth="1"/>
    <col min="15883" max="16128" width="9.140625" style="1"/>
    <col min="16129" max="16130" width="24.42578125" style="1" customWidth="1"/>
    <col min="16131" max="16131" width="28.42578125" style="1" customWidth="1"/>
    <col min="16132" max="16132" width="28.5703125" style="1" customWidth="1"/>
    <col min="16133" max="16133" width="6.5703125" style="1" customWidth="1"/>
    <col min="16134" max="16134" width="11.42578125" style="1" customWidth="1"/>
    <col min="16135" max="16135" width="13.5703125" style="1" customWidth="1"/>
    <col min="16136" max="16137" width="12.42578125" style="1" customWidth="1"/>
    <col min="16138" max="16138" width="8.5703125" style="1" customWidth="1"/>
    <col min="16139" max="16384" width="9.140625" style="1"/>
  </cols>
  <sheetData>
    <row r="1" spans="1:10" ht="15.6" x14ac:dyDescent="0.3">
      <c r="A1" s="4" t="s">
        <v>14</v>
      </c>
      <c r="B1" s="5" t="s">
        <v>15</v>
      </c>
      <c r="C1" s="4" t="s">
        <v>16</v>
      </c>
      <c r="D1" s="6"/>
      <c r="E1" s="6"/>
      <c r="F1" s="7"/>
      <c r="G1" s="7"/>
      <c r="H1" s="7"/>
      <c r="I1" s="8"/>
      <c r="J1" s="9"/>
    </row>
    <row r="3" spans="1:10" ht="14.45" x14ac:dyDescent="0.3">
      <c r="A3" s="3">
        <v>1010</v>
      </c>
      <c r="B3" s="10" t="s">
        <v>17</v>
      </c>
      <c r="C3" s="1" t="s">
        <v>18</v>
      </c>
    </row>
    <row r="4" spans="1:10" ht="14.45" x14ac:dyDescent="0.3">
      <c r="A4" s="3">
        <v>1020</v>
      </c>
      <c r="B4" s="10" t="s">
        <v>19</v>
      </c>
      <c r="C4" s="1" t="s">
        <v>20</v>
      </c>
    </row>
    <row r="5" spans="1:10" ht="14.45" x14ac:dyDescent="0.3">
      <c r="A5" s="3">
        <v>1030</v>
      </c>
      <c r="B5" s="10" t="s">
        <v>21</v>
      </c>
      <c r="C5" s="1" t="s">
        <v>22</v>
      </c>
    </row>
    <row r="6" spans="1:10" ht="14.45" x14ac:dyDescent="0.3">
      <c r="A6" s="3">
        <v>1040</v>
      </c>
      <c r="B6" s="10" t="s">
        <v>23</v>
      </c>
      <c r="C6" s="1" t="s">
        <v>24</v>
      </c>
    </row>
    <row r="7" spans="1:10" ht="14.45" x14ac:dyDescent="0.3">
      <c r="A7" s="3">
        <v>1050</v>
      </c>
      <c r="B7" s="10" t="s">
        <v>25</v>
      </c>
      <c r="C7" s="1" t="s">
        <v>26</v>
      </c>
    </row>
    <row r="8" spans="1:10" ht="14.45" x14ac:dyDescent="0.3">
      <c r="A8" s="3">
        <v>1060</v>
      </c>
      <c r="B8" s="10" t="s">
        <v>27</v>
      </c>
      <c r="C8" s="1" t="s">
        <v>28</v>
      </c>
    </row>
    <row r="9" spans="1:10" ht="14.45" x14ac:dyDescent="0.3">
      <c r="A9" s="3">
        <v>1070</v>
      </c>
      <c r="B9" s="10" t="s">
        <v>29</v>
      </c>
      <c r="C9" s="1" t="s">
        <v>30</v>
      </c>
    </row>
    <row r="10" spans="1:10" ht="14.45" x14ac:dyDescent="0.3">
      <c r="A10" s="3">
        <v>1080</v>
      </c>
      <c r="B10" s="10" t="s">
        <v>31</v>
      </c>
      <c r="C10" s="1" t="s">
        <v>32</v>
      </c>
    </row>
    <row r="11" spans="1:10" ht="14.45" x14ac:dyDescent="0.3">
      <c r="A11" s="3">
        <v>1090</v>
      </c>
      <c r="B11" s="10" t="s">
        <v>33</v>
      </c>
      <c r="C11" s="1" t="s">
        <v>34</v>
      </c>
    </row>
    <row r="12" spans="1:10" ht="14.45" x14ac:dyDescent="0.3">
      <c r="A12" s="3">
        <v>1100</v>
      </c>
      <c r="B12" s="10" t="s">
        <v>35</v>
      </c>
      <c r="C12" s="1" t="s">
        <v>36</v>
      </c>
    </row>
    <row r="13" spans="1:10" ht="14.45" x14ac:dyDescent="0.3">
      <c r="A13" s="3">
        <v>1110</v>
      </c>
      <c r="B13" s="10" t="s">
        <v>37</v>
      </c>
      <c r="C13" s="1" t="s">
        <v>38</v>
      </c>
    </row>
    <row r="14" spans="1:10" ht="14.45" x14ac:dyDescent="0.3">
      <c r="A14" s="3">
        <v>1120</v>
      </c>
      <c r="B14" s="10" t="s">
        <v>39</v>
      </c>
      <c r="C14" s="1" t="s">
        <v>40</v>
      </c>
      <c r="J14" s="14"/>
    </row>
    <row r="15" spans="1:10" ht="14.45" x14ac:dyDescent="0.3">
      <c r="A15" s="3">
        <v>1130</v>
      </c>
      <c r="B15" s="10" t="s">
        <v>41</v>
      </c>
      <c r="C15" s="1" t="s">
        <v>42</v>
      </c>
    </row>
    <row r="16" spans="1:10" ht="14.45" x14ac:dyDescent="0.3">
      <c r="A16" s="3">
        <v>1140</v>
      </c>
      <c r="B16" s="10" t="s">
        <v>43</v>
      </c>
      <c r="C16" s="1" t="s">
        <v>44</v>
      </c>
    </row>
    <row r="17" spans="1:3" ht="14.45" x14ac:dyDescent="0.3">
      <c r="A17" s="3">
        <v>1150</v>
      </c>
      <c r="B17" s="10" t="s">
        <v>45</v>
      </c>
      <c r="C17" s="1" t="s">
        <v>46</v>
      </c>
    </row>
    <row r="18" spans="1:3" ht="14.45" x14ac:dyDescent="0.3">
      <c r="A18" s="3">
        <v>1160</v>
      </c>
      <c r="B18" s="10" t="s">
        <v>47</v>
      </c>
      <c r="C18" s="1" t="s">
        <v>48</v>
      </c>
    </row>
    <row r="19" spans="1:3" ht="14.45" x14ac:dyDescent="0.3">
      <c r="A19" s="3">
        <v>1170</v>
      </c>
      <c r="B19" s="10" t="s">
        <v>49</v>
      </c>
      <c r="C19" s="1" t="s">
        <v>50</v>
      </c>
    </row>
    <row r="20" spans="1:3" ht="14.45" x14ac:dyDescent="0.3">
      <c r="A20" s="3">
        <v>1180</v>
      </c>
      <c r="B20" s="10" t="s">
        <v>51</v>
      </c>
      <c r="C20" s="1" t="s">
        <v>52</v>
      </c>
    </row>
    <row r="21" spans="1:3" ht="14.45" x14ac:dyDescent="0.3">
      <c r="A21" s="3">
        <v>1190</v>
      </c>
      <c r="B21" s="10" t="s">
        <v>53</v>
      </c>
      <c r="C21" s="1" t="s">
        <v>54</v>
      </c>
    </row>
    <row r="22" spans="1:3" x14ac:dyDescent="0.25">
      <c r="A22" s="3">
        <v>1200</v>
      </c>
      <c r="B22" s="10" t="s">
        <v>55</v>
      </c>
      <c r="C22" s="1" t="s">
        <v>56</v>
      </c>
    </row>
    <row r="23" spans="1:3" x14ac:dyDescent="0.25">
      <c r="A23" s="3">
        <v>1210</v>
      </c>
      <c r="B23" s="10" t="s">
        <v>57</v>
      </c>
      <c r="C23" s="1" t="s">
        <v>58</v>
      </c>
    </row>
    <row r="24" spans="1:3" x14ac:dyDescent="0.25">
      <c r="A24" s="3">
        <v>1220</v>
      </c>
      <c r="B24" s="10" t="s">
        <v>59</v>
      </c>
      <c r="C24" s="1" t="s">
        <v>60</v>
      </c>
    </row>
    <row r="25" spans="1:3" x14ac:dyDescent="0.25">
      <c r="A25" s="15">
        <v>2010</v>
      </c>
      <c r="B25" s="10" t="s">
        <v>61</v>
      </c>
      <c r="C25" s="1" t="s">
        <v>62</v>
      </c>
    </row>
    <row r="26" spans="1:3" x14ac:dyDescent="0.25">
      <c r="A26" s="15">
        <v>2020</v>
      </c>
      <c r="B26" s="10" t="s">
        <v>63</v>
      </c>
      <c r="C26" s="1" t="s">
        <v>64</v>
      </c>
    </row>
    <row r="27" spans="1:3" x14ac:dyDescent="0.25">
      <c r="A27" s="15">
        <v>2030</v>
      </c>
      <c r="B27" s="10" t="s">
        <v>65</v>
      </c>
      <c r="C27" s="1" t="s">
        <v>66</v>
      </c>
    </row>
    <row r="28" spans="1:3" x14ac:dyDescent="0.25">
      <c r="A28" s="15">
        <v>2040</v>
      </c>
      <c r="B28" s="10" t="s">
        <v>67</v>
      </c>
      <c r="C28" s="1" t="s">
        <v>68</v>
      </c>
    </row>
    <row r="29" spans="1:3" x14ac:dyDescent="0.25">
      <c r="A29" s="15">
        <v>2050</v>
      </c>
      <c r="B29" s="10" t="s">
        <v>69</v>
      </c>
      <c r="C29" s="1" t="s">
        <v>70</v>
      </c>
    </row>
    <row r="30" spans="1:3" x14ac:dyDescent="0.25">
      <c r="A30" s="15">
        <v>3010</v>
      </c>
      <c r="B30" s="10" t="s">
        <v>71</v>
      </c>
      <c r="C30" s="1" t="s">
        <v>72</v>
      </c>
    </row>
    <row r="113" spans="3:3" x14ac:dyDescent="0.25">
      <c r="C113" s="16"/>
    </row>
    <row r="164" spans="4:4" x14ac:dyDescent="0.25">
      <c r="D164" s="16"/>
    </row>
    <row r="220" spans="4:4" x14ac:dyDescent="0.25">
      <c r="D220" s="16"/>
    </row>
    <row r="256" spans="1:1" x14ac:dyDescent="0.25">
      <c r="A256" s="17"/>
    </row>
    <row r="266" spans="3:3" x14ac:dyDescent="0.25">
      <c r="C266" s="18"/>
    </row>
    <row r="277" spans="4:4" x14ac:dyDescent="0.25">
      <c r="D277" s="16"/>
    </row>
    <row r="317" spans="3:3" x14ac:dyDescent="0.25">
      <c r="C317" s="16"/>
    </row>
    <row r="421" spans="4:4" x14ac:dyDescent="0.25">
      <c r="D421" s="16"/>
    </row>
    <row r="512" spans="3:3" x14ac:dyDescent="0.25">
      <c r="C512" s="16"/>
    </row>
    <row r="580" spans="9:9" x14ac:dyDescent="0.25">
      <c r="I580" s="16"/>
    </row>
    <row r="608" spans="4:4" x14ac:dyDescent="0.25">
      <c r="D608" s="16"/>
    </row>
    <row r="611" spans="5:5" x14ac:dyDescent="0.25">
      <c r="E611" s="16"/>
    </row>
    <row r="746" spans="9:9" x14ac:dyDescent="0.25">
      <c r="I746" s="16"/>
    </row>
    <row r="778" spans="3:3" x14ac:dyDescent="0.25">
      <c r="C778" s="16"/>
    </row>
    <row r="820" spans="3:3" x14ac:dyDescent="0.25">
      <c r="C820" s="16"/>
    </row>
    <row r="933" spans="1:8" x14ac:dyDescent="0.25">
      <c r="H933" s="12"/>
    </row>
    <row r="934" spans="1:8" x14ac:dyDescent="0.25">
      <c r="H934" s="12"/>
    </row>
    <row r="935" spans="1:8" x14ac:dyDescent="0.25">
      <c r="H935" s="12"/>
    </row>
    <row r="936" spans="1:8" x14ac:dyDescent="0.25">
      <c r="H936" s="12"/>
    </row>
    <row r="937" spans="1:8" x14ac:dyDescent="0.25">
      <c r="H937" s="12"/>
    </row>
    <row r="938" spans="1:8" x14ac:dyDescent="0.25">
      <c r="H938" s="12"/>
    </row>
    <row r="939" spans="1:8" x14ac:dyDescent="0.25">
      <c r="H939" s="12"/>
    </row>
    <row r="940" spans="1:8" x14ac:dyDescent="0.25">
      <c r="H940" s="12"/>
    </row>
    <row r="941" spans="1:8" x14ac:dyDescent="0.25">
      <c r="H941" s="12"/>
    </row>
    <row r="942" spans="1:8" x14ac:dyDescent="0.25">
      <c r="G942" s="14"/>
    </row>
    <row r="943" spans="1:8" x14ac:dyDescent="0.25">
      <c r="A943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16"/>
  <sheetViews>
    <sheetView workbookViewId="0">
      <selection activeCell="A17" sqref="A17"/>
    </sheetView>
  </sheetViews>
  <sheetFormatPr defaultRowHeight="15" x14ac:dyDescent="0.25"/>
  <cols>
    <col min="1" max="1" width="16.7109375" bestFit="1" customWidth="1"/>
  </cols>
  <sheetData>
    <row r="8" spans="1:1" x14ac:dyDescent="0.3">
      <c r="A8" t="s">
        <v>76</v>
      </c>
    </row>
    <row r="13" spans="1:1" x14ac:dyDescent="0.3">
      <c r="A13" t="s">
        <v>74</v>
      </c>
    </row>
    <row r="14" spans="1:1" x14ac:dyDescent="0.3">
      <c r="A14" t="s">
        <v>75</v>
      </c>
    </row>
    <row r="16" spans="1:1" x14ac:dyDescent="0.3">
      <c r="A16" t="s">
        <v>6027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2016</vt:lpstr>
      <vt:lpstr>District Chart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Lindsay McCullough</dc:creator>
  <cp:lastModifiedBy>Lindsay McCullough</cp:lastModifiedBy>
  <cp:lastPrinted>2015-07-07T15:04:49Z</cp:lastPrinted>
  <dcterms:created xsi:type="dcterms:W3CDTF">2013-12-31T20:49:27Z</dcterms:created>
  <dcterms:modified xsi:type="dcterms:W3CDTF">2017-01-04T16:38:49Z</dcterms:modified>
</cp:coreProperties>
</file>